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drian Grylka\Documents\Internship PSI\"/>
    </mc:Choice>
  </mc:AlternateContent>
  <xr:revisionPtr revIDLastSave="0" documentId="8_{94DAEFD4-D951-4B5E-BBA5-E6C5C132DAD1}" xr6:coauthVersionLast="31" xr6:coauthVersionMax="31" xr10:uidLastSave="{00000000-0000-0000-0000-000000000000}"/>
  <bookViews>
    <workbookView xWindow="0" yWindow="300" windowWidth="13430" windowHeight="4270" tabRatio="605" activeTab="4" xr2:uid="{00000000-000D-0000-FFFF-FFFF00000000}"/>
  </bookViews>
  <sheets>
    <sheet name="meta-data" sheetId="25" r:id="rId1"/>
    <sheet name="original" sheetId="21" r:id="rId2"/>
    <sheet name="restructured" sheetId="22" r:id="rId3"/>
    <sheet name="harmonization assumption" sheetId="24" r:id="rId4"/>
    <sheet name="refined" sheetId="23" r:id="rId5"/>
    <sheet name="summary" sheetId="26" r:id="rId6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513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513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original!$A$2:$Q$658</definedName>
    <definedName name="A">original!$XFC$546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79017" calcOnSave="0"/>
</workbook>
</file>

<file path=xl/calcChain.xml><?xml version="1.0" encoding="utf-8"?>
<calcChain xmlns="http://schemas.openxmlformats.org/spreadsheetml/2006/main">
  <c r="B41" i="23" l="1"/>
  <c r="B40" i="23"/>
  <c r="B40" i="24"/>
  <c r="B41" i="24" s="1"/>
  <c r="B39" i="24"/>
  <c r="B15" i="23"/>
  <c r="H21" i="26" s="1"/>
  <c r="B18" i="23"/>
  <c r="H42" i="26"/>
  <c r="H47" i="26" s="1"/>
  <c r="B50" i="24"/>
  <c r="B51" i="24"/>
  <c r="B52" i="24"/>
  <c r="B60" i="23"/>
  <c r="B61" i="23"/>
  <c r="B62" i="23"/>
  <c r="B63" i="23"/>
  <c r="B50" i="23"/>
  <c r="B85" i="23"/>
  <c r="B83" i="23"/>
  <c r="B84" i="23"/>
  <c r="H43" i="26"/>
  <c r="B35" i="24"/>
  <c r="B34" i="24"/>
  <c r="C69" i="26"/>
  <c r="C68" i="26"/>
  <c r="C67" i="26"/>
  <c r="B74" i="26"/>
  <c r="B75" i="26"/>
  <c r="B82" i="26" s="1"/>
  <c r="B76" i="26"/>
  <c r="B77" i="26"/>
  <c r="B78" i="26"/>
  <c r="B79" i="26"/>
  <c r="B80" i="26"/>
  <c r="B81" i="26"/>
  <c r="C84" i="26"/>
  <c r="C83" i="26"/>
  <c r="C74" i="26"/>
  <c r="C75" i="26"/>
  <c r="C82" i="26" s="1"/>
  <c r="C76" i="26"/>
  <c r="C77" i="26"/>
  <c r="C78" i="26"/>
  <c r="C79" i="26"/>
  <c r="C80" i="26"/>
  <c r="C81" i="26"/>
  <c r="H64" i="26"/>
  <c r="H57" i="26"/>
  <c r="B38" i="24" s="1"/>
  <c r="C66" i="26"/>
  <c r="C64" i="26"/>
  <c r="C56" i="26"/>
  <c r="C55" i="26"/>
  <c r="H58" i="26"/>
  <c r="B234" i="22"/>
  <c r="B20" i="22"/>
  <c r="B418" i="23"/>
  <c r="B417" i="23"/>
  <c r="B416" i="23"/>
  <c r="B407" i="23"/>
  <c r="B406" i="23"/>
  <c r="B405" i="23"/>
  <c r="B396" i="23"/>
  <c r="B395" i="23"/>
  <c r="B394" i="23"/>
  <c r="B385" i="23"/>
  <c r="B384" i="23"/>
  <c r="B383" i="23"/>
  <c r="B374" i="23"/>
  <c r="B373" i="23"/>
  <c r="B372" i="23"/>
  <c r="B363" i="23"/>
  <c r="B362" i="23"/>
  <c r="B361" i="23"/>
  <c r="B352" i="23"/>
  <c r="B351" i="23"/>
  <c r="B350" i="23"/>
  <c r="B349" i="23"/>
  <c r="B348" i="23"/>
  <c r="B347" i="23"/>
  <c r="B346" i="23"/>
  <c r="B337" i="23"/>
  <c r="B336" i="23"/>
  <c r="B335" i="23"/>
  <c r="B334" i="23"/>
  <c r="B325" i="23"/>
  <c r="B324" i="23"/>
  <c r="B323" i="23"/>
  <c r="B314" i="23"/>
  <c r="B313" i="23"/>
  <c r="B312" i="23"/>
  <c r="B311" i="23"/>
  <c r="B310" i="23"/>
  <c r="B309" i="23"/>
  <c r="B308" i="23"/>
  <c r="B299" i="23"/>
  <c r="B298" i="23"/>
  <c r="B297" i="23"/>
  <c r="B296" i="23"/>
  <c r="B295" i="23"/>
  <c r="B294" i="23"/>
  <c r="B285" i="23"/>
  <c r="B284" i="23"/>
  <c r="B283" i="23"/>
  <c r="B282" i="23"/>
  <c r="B281" i="23"/>
  <c r="B280" i="23"/>
  <c r="B279" i="23"/>
  <c r="B278" i="23"/>
  <c r="B277" i="23"/>
  <c r="B268" i="23"/>
  <c r="B267" i="23"/>
  <c r="B266" i="23"/>
  <c r="B265" i="23"/>
  <c r="B264" i="23"/>
  <c r="B263" i="23"/>
  <c r="B262" i="23"/>
  <c r="B253" i="23"/>
  <c r="B252" i="23"/>
  <c r="B251" i="23"/>
  <c r="B250" i="23"/>
  <c r="B249" i="23"/>
  <c r="B248" i="23"/>
  <c r="B247" i="23"/>
  <c r="B238" i="23"/>
  <c r="B237" i="23"/>
  <c r="B236" i="23"/>
  <c r="B235" i="23"/>
  <c r="B234" i="23"/>
  <c r="B233" i="23"/>
  <c r="B224" i="23"/>
  <c r="B223" i="23"/>
  <c r="B222" i="23"/>
  <c r="B221" i="23"/>
  <c r="B220" i="23"/>
  <c r="B219" i="23"/>
  <c r="B218" i="23"/>
  <c r="B217" i="23"/>
  <c r="B208" i="23"/>
  <c r="B207" i="23"/>
  <c r="B206" i="23"/>
  <c r="B197" i="23"/>
  <c r="B196" i="23"/>
  <c r="B195" i="23"/>
  <c r="B194" i="23"/>
  <c r="B193" i="23"/>
  <c r="B192" i="23"/>
  <c r="B191" i="23"/>
  <c r="B190" i="23"/>
  <c r="B189" i="23"/>
  <c r="B180" i="23"/>
  <c r="B179" i="23"/>
  <c r="B178" i="23"/>
  <c r="B169" i="23"/>
  <c r="B168" i="23"/>
  <c r="B167" i="23"/>
  <c r="B158" i="23"/>
  <c r="B157" i="23"/>
  <c r="B156" i="23"/>
  <c r="B147" i="23"/>
  <c r="H45" i="26" s="1"/>
  <c r="B126" i="23"/>
  <c r="B125" i="23"/>
  <c r="B124" i="23"/>
  <c r="B123" i="23"/>
  <c r="B122" i="23"/>
  <c r="B112" i="23"/>
  <c r="B111" i="23"/>
  <c r="B110" i="23"/>
  <c r="B109" i="23"/>
  <c r="B108" i="23"/>
  <c r="B107" i="23"/>
  <c r="B97" i="23"/>
  <c r="B96" i="23"/>
  <c r="B95" i="23"/>
  <c r="B86" i="23"/>
  <c r="B74" i="23"/>
  <c r="B51" i="23"/>
  <c r="B14" i="21"/>
  <c r="B13" i="23" s="1"/>
  <c r="B467" i="22"/>
  <c r="B468" i="22"/>
  <c r="B466" i="22"/>
  <c r="B455" i="22"/>
  <c r="B456" i="22"/>
  <c r="B454" i="22"/>
  <c r="B443" i="22"/>
  <c r="B444" i="22"/>
  <c r="B442" i="22"/>
  <c r="B431" i="22"/>
  <c r="B432" i="22"/>
  <c r="B430" i="22"/>
  <c r="B419" i="22"/>
  <c r="B420" i="22"/>
  <c r="B418" i="22"/>
  <c r="B407" i="22"/>
  <c r="B408" i="22"/>
  <c r="B406" i="22"/>
  <c r="B391" i="22"/>
  <c r="B392" i="22"/>
  <c r="B393" i="22"/>
  <c r="B394" i="22"/>
  <c r="B395" i="22"/>
  <c r="B396" i="22"/>
  <c r="B390" i="22"/>
  <c r="B378" i="22"/>
  <c r="B379" i="22"/>
  <c r="B380" i="22"/>
  <c r="B377" i="22"/>
  <c r="B366" i="22"/>
  <c r="B367" i="22"/>
  <c r="B365" i="22"/>
  <c r="B349" i="22"/>
  <c r="B350" i="22"/>
  <c r="B351" i="22"/>
  <c r="B352" i="22"/>
  <c r="B353" i="22"/>
  <c r="B354" i="22"/>
  <c r="B348" i="22"/>
  <c r="B334" i="22"/>
  <c r="B335" i="22"/>
  <c r="B336" i="22"/>
  <c r="B337" i="22"/>
  <c r="B338" i="22"/>
  <c r="B333" i="22"/>
  <c r="B312" i="22"/>
  <c r="B313" i="22"/>
  <c r="B314" i="22"/>
  <c r="B315" i="22"/>
  <c r="B316" i="22"/>
  <c r="B317" i="22"/>
  <c r="B318" i="22"/>
  <c r="B319" i="22"/>
  <c r="B311" i="22"/>
  <c r="B296" i="22"/>
  <c r="B297" i="22"/>
  <c r="B298" i="22"/>
  <c r="B299" i="22"/>
  <c r="B300" i="22"/>
  <c r="B301" i="22"/>
  <c r="B295" i="22"/>
  <c r="B280" i="22"/>
  <c r="B281" i="22"/>
  <c r="B282" i="22"/>
  <c r="B283" i="22"/>
  <c r="B284" i="22"/>
  <c r="B285" i="22"/>
  <c r="B279" i="22"/>
  <c r="B265" i="22"/>
  <c r="B266" i="22"/>
  <c r="B267" i="22"/>
  <c r="B268" i="22"/>
  <c r="B269" i="22"/>
  <c r="B264" i="22"/>
  <c r="B248" i="22"/>
  <c r="B249" i="22"/>
  <c r="B250" i="22"/>
  <c r="B251" i="22"/>
  <c r="B252" i="22"/>
  <c r="B253" i="22"/>
  <c r="B254" i="22"/>
  <c r="B247" i="22"/>
  <c r="B235" i="22"/>
  <c r="B236" i="22"/>
  <c r="B217" i="22"/>
  <c r="B218" i="22"/>
  <c r="B219" i="22"/>
  <c r="B220" i="22"/>
  <c r="B221" i="22"/>
  <c r="B222" i="22"/>
  <c r="B223" i="22"/>
  <c r="B224" i="22"/>
  <c r="B216" i="22"/>
  <c r="B205" i="22"/>
  <c r="B206" i="22"/>
  <c r="B204" i="22"/>
  <c r="B192" i="22"/>
  <c r="B193" i="22"/>
  <c r="B191" i="22"/>
  <c r="B180" i="22"/>
  <c r="B181" i="22"/>
  <c r="B179" i="22"/>
  <c r="B168" i="22"/>
  <c r="B169" i="22"/>
  <c r="B167" i="22"/>
  <c r="B154" i="22"/>
  <c r="B155" i="22"/>
  <c r="B153" i="22"/>
  <c r="B140" i="22"/>
  <c r="B141" i="22"/>
  <c r="B142" i="22"/>
  <c r="B143" i="22"/>
  <c r="B139" i="22"/>
  <c r="B125" i="22"/>
  <c r="B126" i="22"/>
  <c r="B127" i="22"/>
  <c r="B128" i="22"/>
  <c r="B129" i="22"/>
  <c r="B124" i="22"/>
  <c r="B112" i="22"/>
  <c r="B113" i="22"/>
  <c r="B111" i="22"/>
  <c r="B99" i="22"/>
  <c r="B100" i="22"/>
  <c r="B101" i="22"/>
  <c r="B102" i="22"/>
  <c r="B98" i="22"/>
  <c r="B88" i="22"/>
  <c r="B89" i="22"/>
  <c r="B87" i="22"/>
  <c r="B78" i="22"/>
  <c r="B77" i="22"/>
  <c r="B76" i="22"/>
  <c r="B75" i="22"/>
  <c r="B74" i="22"/>
  <c r="B64" i="22"/>
  <c r="B65" i="22"/>
  <c r="B63" i="22"/>
  <c r="B16" i="22"/>
  <c r="B24" i="22"/>
  <c r="B26" i="22"/>
  <c r="B18" i="22"/>
  <c r="B25" i="22"/>
  <c r="B19" i="22"/>
  <c r="B23" i="22"/>
  <c r="B17" i="22"/>
  <c r="B22" i="22"/>
  <c r="B43" i="24" l="1"/>
  <c r="G78" i="26"/>
  <c r="H12" i="26"/>
  <c r="H7" i="26"/>
  <c r="H8" i="26"/>
  <c r="H9" i="26"/>
  <c r="B21" i="22"/>
  <c r="B16" i="23"/>
  <c r="B14" i="23"/>
  <c r="H20" i="26"/>
  <c r="H23" i="26" s="1"/>
  <c r="B54" i="22"/>
  <c r="B14" i="22"/>
  <c r="B53" i="22"/>
  <c r="B15" i="22"/>
  <c r="B17" i="23"/>
  <c r="B20" i="23" s="1"/>
  <c r="H56" i="26" s="1"/>
  <c r="G81" i="26" l="1"/>
  <c r="G75" i="26"/>
  <c r="H17" i="26"/>
  <c r="H14" i="26" s="1"/>
  <c r="H49" i="26"/>
  <c r="H52" i="26" s="1"/>
  <c r="K136" i="23"/>
  <c r="K135" i="23"/>
  <c r="H50" i="26"/>
  <c r="H15" i="26"/>
  <c r="H29" i="26"/>
  <c r="H30" i="26"/>
  <c r="H26" i="26"/>
  <c r="H25" i="26"/>
  <c r="H16" i="26"/>
  <c r="H38" i="26"/>
  <c r="H40" i="26" s="1"/>
  <c r="H39" i="26"/>
  <c r="B19" i="23"/>
  <c r="H55" i="26" s="1"/>
  <c r="G79" i="26" l="1"/>
  <c r="G74" i="26"/>
  <c r="G80" i="26"/>
  <c r="H35" i="26"/>
  <c r="G77" i="26"/>
  <c r="G76" i="26" l="1"/>
  <c r="G82" i="26" s="1"/>
  <c r="H34" i="26"/>
  <c r="H32" i="26"/>
  <c r="H53" i="26"/>
  <c r="H33" i="26"/>
  <c r="F78" i="26" l="1"/>
  <c r="F75" i="26"/>
  <c r="F81" i="26"/>
  <c r="H59" i="26"/>
  <c r="B36" i="24" s="1"/>
  <c r="F77" i="26"/>
  <c r="F74" i="26"/>
  <c r="H60" i="26"/>
  <c r="B37" i="24" s="1"/>
  <c r="F79" i="26"/>
  <c r="F80" i="26"/>
  <c r="F76" i="26"/>
  <c r="B42" i="24" l="1"/>
  <c r="B45" i="24"/>
  <c r="B22" i="23"/>
  <c r="B44" i="24"/>
  <c r="B46" i="24" s="1"/>
  <c r="F82" i="26"/>
  <c r="H69" i="26" l="1"/>
  <c r="H66" i="26"/>
  <c r="H7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Schneider Simon</author>
  </authors>
  <commentList>
    <comment ref="N2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Schneider Simon: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Bauer Christian</author>
  </authors>
  <commentList>
    <comment ref="A1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Bauer Christian:</t>
        </r>
        <r>
          <rPr>
            <sz val="9"/>
            <color indexed="81"/>
            <rFont val="Tahoma"/>
            <family val="2"/>
          </rPr>
          <t xml:space="preserve">
why not water-based for the anode for all batteries?
</t>
        </r>
        <r>
          <rPr>
            <sz val="9"/>
            <color indexed="30"/>
            <rFont val="Tahoma"/>
            <family val="2"/>
          </rPr>
          <t>Shirley: updated to be water-based solvent and binder for all anode material</t>
        </r>
      </text>
    </comment>
    <comment ref="A12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Bauer Christian:</t>
        </r>
        <r>
          <rPr>
            <sz val="9"/>
            <color indexed="81"/>
            <rFont val="Tahoma"/>
            <family val="2"/>
          </rPr>
          <t xml:space="preserve">
guess we should harmonize these additives…maybe eliminate them completely?
</t>
        </r>
        <r>
          <rPr>
            <sz val="9"/>
            <color indexed="30"/>
            <rFont val="Tahoma"/>
            <family val="2"/>
          </rPr>
          <t>Shirley: these are mostly conductive material (eg. carbon black) which can not be eliminated, as they are compulsory. So I updated the catrgory name to be "conductive material" to be more specific</t>
        </r>
      </text>
    </comment>
    <comment ref="A54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Bauer Christian:</t>
        </r>
        <r>
          <rPr>
            <sz val="9"/>
            <color indexed="81"/>
            <rFont val="Tahoma"/>
            <family val="2"/>
          </rPr>
          <t xml:space="preserve">
suggest harmonization, using Ellingsen 2014</t>
        </r>
      </text>
    </comment>
    <comment ref="A6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Bauer Christian:</t>
        </r>
        <r>
          <rPr>
            <sz val="9"/>
            <color indexed="81"/>
            <rFont val="Tahoma"/>
            <family val="2"/>
          </rPr>
          <t xml:space="preserve">
Ellingsen took her value from another reference; the order of magnitude seems to be ok.
Had a quick look into SimaPro regarding the impacts of "water, decarbonized"; these are negligible compared to e.g. copper and aluminum -&gt; please check the contribution analysis, I really cannot imagine that water consumption causing large contributions is correct</t>
        </r>
      </text>
    </comment>
    <comment ref="A65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Bauer Christian:</t>
        </r>
        <r>
          <rPr>
            <sz val="9"/>
            <color indexed="81"/>
            <rFont val="Tahoma"/>
            <family val="2"/>
          </rPr>
          <t xml:space="preserve">
suggest harmonization; using Ellingsen 2014 minus 30%; assuming some split into heat and electricity (50/50?) - the "electricity only" comes from manufacturing in NO, where electricity is cheap and green; use "market for heat, natural gas, industrial" for heat</t>
        </r>
      </text>
    </comment>
  </commentList>
</comments>
</file>

<file path=xl/sharedStrings.xml><?xml version="1.0" encoding="utf-8"?>
<sst xmlns="http://schemas.openxmlformats.org/spreadsheetml/2006/main" count="15319" uniqueCount="406">
  <si>
    <t>Activity</t>
  </si>
  <si>
    <t>categories</t>
  </si>
  <si>
    <t>comment</t>
  </si>
  <si>
    <t>location</t>
  </si>
  <si>
    <t>production amount</t>
  </si>
  <si>
    <t>type</t>
  </si>
  <si>
    <t>unit</t>
  </si>
  <si>
    <t>Exchanges</t>
  </si>
  <si>
    <t>name</t>
  </si>
  <si>
    <t>amount</t>
  </si>
  <si>
    <t>database</t>
  </si>
  <si>
    <t>biosphere3</t>
  </si>
  <si>
    <t>biosphere</t>
  </si>
  <si>
    <t>air</t>
  </si>
  <si>
    <t>production</t>
  </si>
  <si>
    <t>technosphere</t>
  </si>
  <si>
    <t>reference product</t>
  </si>
  <si>
    <t>RER</t>
  </si>
  <si>
    <t>GLO</t>
  </si>
  <si>
    <t>megajoule</t>
  </si>
  <si>
    <t>Comment</t>
  </si>
  <si>
    <t>Heat, waste</t>
  </si>
  <si>
    <t>cutoff</t>
  </si>
  <si>
    <t>Database</t>
  </si>
  <si>
    <t>format</t>
  </si>
  <si>
    <t>Excel spreadsheet</t>
  </si>
  <si>
    <t>kg</t>
  </si>
  <si>
    <t>Battery cell</t>
  </si>
  <si>
    <t>Battery packaging</t>
  </si>
  <si>
    <t>precious metal refinery construction</t>
  </si>
  <si>
    <t>SE</t>
  </si>
  <si>
    <t>kWh</t>
  </si>
  <si>
    <t>transport, freight, sea, transoceanic ship</t>
  </si>
  <si>
    <t>MJ</t>
  </si>
  <si>
    <t>Anode</t>
  </si>
  <si>
    <t>Cathode</t>
  </si>
  <si>
    <t>Electrolyte</t>
  </si>
  <si>
    <t>Separator</t>
  </si>
  <si>
    <t>Cell container</t>
  </si>
  <si>
    <t>precious metal refinery</t>
  </si>
  <si>
    <t>Negative current collector Cu</t>
  </si>
  <si>
    <t>Negative electrode paste</t>
  </si>
  <si>
    <t>sheet rolling, copper</t>
  </si>
  <si>
    <t>metal working factory</t>
  </si>
  <si>
    <t>carboxymethyl cellulose, powder</t>
  </si>
  <si>
    <t>acrylic acid</t>
  </si>
  <si>
    <t>N-methyl-2-pyrrolidone</t>
  </si>
  <si>
    <t>chemical factory, organics</t>
  </si>
  <si>
    <t>Positive current collector Al</t>
  </si>
  <si>
    <t>Positive electrode paste</t>
  </si>
  <si>
    <t>sheet rolling, aluminium</t>
  </si>
  <si>
    <t>aluminium casting facility</t>
  </si>
  <si>
    <t>polyvinylfluoride</t>
  </si>
  <si>
    <t>carbon black</t>
  </si>
  <si>
    <t>Positive active material</t>
  </si>
  <si>
    <t>Ni1/3Co1/3Mn1/3(OH)2</t>
  </si>
  <si>
    <t>ethylene carbonate</t>
  </si>
  <si>
    <t>lithium hexafluorophosphate</t>
  </si>
  <si>
    <t>polypropylene, granulate</t>
  </si>
  <si>
    <t>injection moulding</t>
  </si>
  <si>
    <t>plastic processing factory</t>
  </si>
  <si>
    <t>Tab Aluminum</t>
  </si>
  <si>
    <t>Tab Copper</t>
  </si>
  <si>
    <t>Multilayer pouch</t>
  </si>
  <si>
    <t>nylon 6</t>
  </si>
  <si>
    <t>packaging film, low density polyethylene</t>
  </si>
  <si>
    <t>Module packaging</t>
  </si>
  <si>
    <t>Battery retention</t>
  </si>
  <si>
    <t>Battery tray</t>
  </si>
  <si>
    <t>transport, freight, lorry 16-32 metric ton, EURO3</t>
  </si>
  <si>
    <t>copper</t>
  </si>
  <si>
    <t>polyethylene terephthalate, granulate, amorphous</t>
  </si>
  <si>
    <t>lithium hydroxide</t>
  </si>
  <si>
    <t>Positive active material = Li(Ni1/3Co1/3Mn1/3)O2, this inventory is adapted from Majeau-Bettez 2011 and Ellingsen 2014</t>
  </si>
  <si>
    <t>this inventory is adapted from Majeau-Bettez 2011 and Ellingsen 2014</t>
  </si>
  <si>
    <t>nickel sulfate</t>
  </si>
  <si>
    <t>production of nickel sulfate is available as a unit process in ecoenvent and the data is therefore not taken from Majeau-Bettez 2011</t>
  </si>
  <si>
    <t>Cobalt sulfate</t>
  </si>
  <si>
    <t>manganese sulfate</t>
  </si>
  <si>
    <t>production of manganese sulfate is available as a unit process in ecoenvent and the data is therefore not taken from Majeau-Bettez 2011</t>
  </si>
  <si>
    <t>this inventory is adapted from Majeau-Bettez 2011</t>
  </si>
  <si>
    <t>Module fasteners</t>
  </si>
  <si>
    <t>Outer frame</t>
  </si>
  <si>
    <t>Bimetallic busbars and washers</t>
  </si>
  <si>
    <t>End-busbar aluminum</t>
  </si>
  <si>
    <t>End-busbar copper</t>
  </si>
  <si>
    <t>Module lid</t>
  </si>
  <si>
    <t>steel, low-alloyed</t>
  </si>
  <si>
    <t>metal working, average for steel product manufacturing</t>
  </si>
  <si>
    <t>nylon 6-6, glass-filled</t>
  </si>
  <si>
    <t>anodising, aluminium sheet</t>
  </si>
  <si>
    <t>m2</t>
  </si>
  <si>
    <t>Inner frame</t>
  </si>
  <si>
    <t>acrylonitrile-butadiene-styrene copolymer</t>
  </si>
  <si>
    <t>metal working, average for aluminium product manufacturing</t>
  </si>
  <si>
    <t>Strap retention</t>
  </si>
  <si>
    <t>Lower retention</t>
  </si>
  <si>
    <t>Heat transfer plate</t>
  </si>
  <si>
    <t>synthetic rubber</t>
  </si>
  <si>
    <t>metal working, average for copper product manufacturing</t>
  </si>
  <si>
    <t>Tray with fasteners</t>
  </si>
  <si>
    <t>Tray lid</t>
  </si>
  <si>
    <t>Tray seal</t>
  </si>
  <si>
    <t>butyl acrylate</t>
  </si>
  <si>
    <t>Electricity requirement LBV: 28 kWh</t>
  </si>
  <si>
    <t>Electricity requirement ASV: 46 kWh</t>
  </si>
  <si>
    <t>Electricity requirement AVV: 111 kWh</t>
  </si>
  <si>
    <t>market for electricity, medium voltage</t>
  </si>
  <si>
    <t>electricity, medium voltage</t>
  </si>
  <si>
    <t>market for transport, freight, lorry 16-32 metric ton, EURO3</t>
  </si>
  <si>
    <t>market for transport, freight, sea, transoceanic ship</t>
  </si>
  <si>
    <t>market for water, decarbonised, at user</t>
  </si>
  <si>
    <t>market for copper</t>
  </si>
  <si>
    <t>market for sheet rolling, copper</t>
  </si>
  <si>
    <t>market for carboxymethyl cellulose, powder</t>
  </si>
  <si>
    <t>market for acrylic acid</t>
  </si>
  <si>
    <t>RER not available</t>
  </si>
  <si>
    <t>market for N-methyl-2-pyrrolidone</t>
  </si>
  <si>
    <t>market for aluminium scrap, new</t>
  </si>
  <si>
    <t>aluminium scrap, new</t>
  </si>
  <si>
    <t>market for sheet rolling, aluminium</t>
  </si>
  <si>
    <t>market for polyvinylfluoride</t>
  </si>
  <si>
    <t>market for carbon black</t>
  </si>
  <si>
    <t>market for lithium hydroxide</t>
  </si>
  <si>
    <t>market for metal working factory</t>
  </si>
  <si>
    <t>market for chemical factory, organics</t>
  </si>
  <si>
    <t>market for aluminium casting facility</t>
  </si>
  <si>
    <t>market for nickel sulfate</t>
  </si>
  <si>
    <t>market for manganese sulfate</t>
  </si>
  <si>
    <t>market for lithium hexafluorophosphate</t>
  </si>
  <si>
    <t>market for ethylene carbonate</t>
  </si>
  <si>
    <t>market for polypropylene, granulate</t>
  </si>
  <si>
    <t>market for injection moulding</t>
  </si>
  <si>
    <t>market for plastic processing factory</t>
  </si>
  <si>
    <t>market for polyethylene terephthalate, granulate, amorphous</t>
  </si>
  <si>
    <t>specifications (amorphous vs. bottle grade) are missing in Ellingsen 2014</t>
  </si>
  <si>
    <t>market for nylon 6</t>
  </si>
  <si>
    <t>market for packaging film, low density polyethylene</t>
  </si>
  <si>
    <t>market for precious metal refinery</t>
  </si>
  <si>
    <t>Sulfate</t>
  </si>
  <si>
    <t>water</t>
  </si>
  <si>
    <t>market for steel, low-alloyed</t>
  </si>
  <si>
    <t>market for metal working, average for steel product manufacturing</t>
  </si>
  <si>
    <t>market for nylon 6-6, glass-filled</t>
  </si>
  <si>
    <t>market for anodising, aluminium sheet</t>
  </si>
  <si>
    <t>market for acrylonitrile-butadiene-styrene copolymer</t>
  </si>
  <si>
    <t>market for metal working, average for aluminium product manufacturing</t>
  </si>
  <si>
    <t>market for metal working, average for copper product manufacturing</t>
  </si>
  <si>
    <t>market for synthetic rubber</t>
  </si>
  <si>
    <t>market for butyl acrylate</t>
  </si>
  <si>
    <t>kilogram</t>
  </si>
  <si>
    <t>kilowatt hour</t>
  </si>
  <si>
    <t>ton kilometer</t>
  </si>
  <si>
    <t>market for cobalt</t>
  </si>
  <si>
    <t>cobalt</t>
  </si>
  <si>
    <t>carbon monoxide</t>
  </si>
  <si>
    <t>market for hydrogen, liquid</t>
  </si>
  <si>
    <t>hydrogen, liquid</t>
  </si>
  <si>
    <t>blasting</t>
  </si>
  <si>
    <t>market for heat, district or industrial, natural gas</t>
  </si>
  <si>
    <t>heat, district or industrial, natural gas</t>
  </si>
  <si>
    <t>market for carbon monoxide</t>
  </si>
  <si>
    <t>market for blasting</t>
  </si>
  <si>
    <t>water, decarbonised, at user</t>
  </si>
  <si>
    <t>KR</t>
  </si>
  <si>
    <t>market for anode, graphite, for lithium-ion battery</t>
  </si>
  <si>
    <t>anode, graphite, for lithium-ion battery</t>
  </si>
  <si>
    <t>aluminium ingot, primary, to aluminium, wrought alloy market</t>
  </si>
  <si>
    <t>aluminium, wrought alloy</t>
  </si>
  <si>
    <t>NMC battery pack, kg</t>
  </si>
  <si>
    <t>NMC battery pack, kWh</t>
  </si>
  <si>
    <t>ecoinvent 3.3 cutoff</t>
  </si>
  <si>
    <t>NMC battery import</t>
  </si>
  <si>
    <t>Adapt transportation distances to specific locations</t>
  </si>
  <si>
    <t>market for sodium hydroxide, without water, in 50% solution state</t>
  </si>
  <si>
    <t>sodium hydroxide, without water, in 50% solution state</t>
  </si>
  <si>
    <t>RoW</t>
  </si>
  <si>
    <t>Anode paste, NMC</t>
  </si>
  <si>
    <t>Cathode paste, NMC</t>
  </si>
  <si>
    <t>Anode current collector, NMC</t>
  </si>
  <si>
    <t>Cathode current collector, NMC</t>
  </si>
  <si>
    <t>Electrolyte, NMC</t>
  </si>
  <si>
    <t>Separator, NMC</t>
  </si>
  <si>
    <t>Water, NMC</t>
  </si>
  <si>
    <t>Energy, NMC</t>
  </si>
  <si>
    <t>Transport, NMC</t>
  </si>
  <si>
    <t>market for extrusion, plastic film</t>
  </si>
  <si>
    <t>extrusion, plastic film</t>
  </si>
  <si>
    <t>market for styrene butadiene rubber (SBR)</t>
  </si>
  <si>
    <t>changed to water-based binder material for the purpose of harmonization</t>
  </si>
  <si>
    <t>added carbon black as conductive materal for the purose of harmonization</t>
  </si>
  <si>
    <t>Anode paste composition</t>
  </si>
  <si>
    <t>Parameter</t>
  </si>
  <si>
    <t>Value</t>
  </si>
  <si>
    <t>Unit</t>
  </si>
  <si>
    <t>Source</t>
  </si>
  <si>
    <t xml:space="preserve">graphite </t>
  </si>
  <si>
    <t>n.a</t>
  </si>
  <si>
    <t>RWTH, Produktionsprozess einer Lithium-Ionen-Batteriezelle</t>
  </si>
  <si>
    <t>CMC-SBR</t>
  </si>
  <si>
    <t>Anode water-based binder</t>
  </si>
  <si>
    <t>CMC</t>
  </si>
  <si>
    <t>Peters, et al. 2017, Life cycle assessment of sodium-ion battery</t>
  </si>
  <si>
    <t>SBR</t>
  </si>
  <si>
    <t>Cathode paste composition</t>
  </si>
  <si>
    <t>electrode active material</t>
  </si>
  <si>
    <t>PVDF approximated by PVF</t>
  </si>
  <si>
    <t>NMC</t>
  </si>
  <si>
    <t xml:space="preserve">kg/kWh battery </t>
  </si>
  <si>
    <t>Peters JF, Weil M, 2017, Providing a common base for life cycle assessments of LiIon
batteries</t>
  </si>
  <si>
    <t>Water consumption</t>
  </si>
  <si>
    <t>Water consumption per kWh of battery capacity</t>
  </si>
  <si>
    <t>kg/kWh battery capacity</t>
  </si>
  <si>
    <t>Dai et al. 2017, Update of Life cycle analysis of lithium-ion batteries in the GREET model: 8.6 gallons/kWh battery produced</t>
  </si>
  <si>
    <t>Energy consumption</t>
  </si>
  <si>
    <t>Contribution of heat from natural gas</t>
  </si>
  <si>
    <t>Dai et al. 2017, Update of Life cycle analysis of lithium-ion batteries in the GREET model</t>
  </si>
  <si>
    <t>Contribution of electricity</t>
  </si>
  <si>
    <t>market for polyethylene, low density, granulate</t>
  </si>
  <si>
    <t>polyethylene, low density, granulate</t>
  </si>
  <si>
    <t>Water consumption and treatment, NMC</t>
  </si>
  <si>
    <t>Energy consumption, NMC</t>
  </si>
  <si>
    <t xml:space="preserve">Ellingsen et al. 2014, Life Cycle Assessment of a Lithium-Ion
Battery Vehicle Pack: 11.7604 kWh/kg of battery pack, in which 11.76 kWh/kg of battery pack for cell manufacturing (converted from 19.6 kWh/kg of cell = 28 kWH/kg of cell - 30%), and 0.0004/0.92=0.000434783 kWh/kg of battery pack processing energy from cell to pack; </t>
  </si>
  <si>
    <t>Electricity consumption from cell to pack</t>
  </si>
  <si>
    <t>kWh/kg pack</t>
  </si>
  <si>
    <t>Energy consumption of cell manufacturing</t>
  </si>
  <si>
    <t>kWh/kg cell</t>
  </si>
  <si>
    <t>Wh/kg cell</t>
  </si>
  <si>
    <t>Wh/kg pack</t>
  </si>
  <si>
    <t>heat production, natural gas, at industrial furnace low-NOx &gt;100kW</t>
  </si>
  <si>
    <t>Peters JF, Weil M, 2017, Providing a common base for life cycle assessments of LiIon
batteries; excluding BMS</t>
  </si>
  <si>
    <t>Cell container, NMC</t>
  </si>
  <si>
    <t>Module and pack housing, NMC</t>
  </si>
  <si>
    <t>The weight of the battery is 253 kg, of which the battery cells and packaging makes up 92% of its total weight.The
battery’s energy capacity is 26.6 kWh</t>
  </si>
  <si>
    <t>Wh/kg</t>
  </si>
  <si>
    <t>kg/kWh</t>
  </si>
  <si>
    <t>Graphite</t>
  </si>
  <si>
    <t>Ellingsen, 2014, Life Cycle Assessment of a Lithium-IonBattery Vehicle Pack</t>
  </si>
  <si>
    <t>Material</t>
  </si>
  <si>
    <t>Process</t>
  </si>
  <si>
    <t>Reference/Remark</t>
  </si>
  <si>
    <t>styrene butadiene rubber (SBR)</t>
  </si>
  <si>
    <t>processing</t>
  </si>
  <si>
    <t>Li(Ni1/3Co1/3Mn1/3)O2</t>
  </si>
  <si>
    <t>kg/kWh battery pack</t>
  </si>
  <si>
    <t>calculated based on harmonized inventory</t>
  </si>
  <si>
    <t>Packaging, NMC</t>
  </si>
  <si>
    <t>calculated</t>
  </si>
  <si>
    <t>Battery module and pack housing</t>
  </si>
  <si>
    <t>Ellingsen, 2014</t>
  </si>
  <si>
    <t>market for electricity, medium voltage, KR</t>
  </si>
  <si>
    <t>kWh/kWh battery pack</t>
  </si>
  <si>
    <t>Cathode Active Material</t>
  </si>
  <si>
    <t>Anode Active Material</t>
  </si>
  <si>
    <t>Main Reference</t>
  </si>
  <si>
    <t xml:space="preserve">Li-ion Battery Harmonization (material) </t>
  </si>
  <si>
    <t xml:space="preserve">Li-ion Battery Harmonization (amount) </t>
  </si>
  <si>
    <t>Justification and Reference</t>
  </si>
  <si>
    <t>Anode paste, battery technology</t>
  </si>
  <si>
    <t>o   Active material</t>
  </si>
  <si>
    <t>graphite, except for LTO/NCA</t>
  </si>
  <si>
    <t>wt%; of electrode material</t>
  </si>
  <si>
    <t>o   Binder</t>
  </si>
  <si>
    <t>CMC-SBR, except for LTO/NCA</t>
  </si>
  <si>
    <t>in which 70:30 mixture of carboxymethyl-cellulose (CMC) and styrene-butadiene rubber (SBR) is used based on Peter 2016, LCA of sodium-ion battery; RWTH, Produktionsprozess einer Lithium-Ionen-Batteriezelle</t>
  </si>
  <si>
    <t>o   Solvent</t>
  </si>
  <si>
    <t>Wood 2015 et al, "in Japan and South Korea anodes are almost exclusively produced usin water-based chemistry"; assume it is included in water consumption for the whole battery pack production, based on Dai 2017</t>
  </si>
  <si>
    <t>o   Conductive Material</t>
  </si>
  <si>
    <t>carbon black, except for LTO/NCA</t>
  </si>
  <si>
    <t>o   Other additive</t>
  </si>
  <si>
    <t>Percentgae of active material in electrode material (wt%)</t>
  </si>
  <si>
    <t>Percentgae of binder in electrode material (wt%)</t>
  </si>
  <si>
    <t>Percentage of conductive material in electrode material (wt%)</t>
  </si>
  <si>
    <t>Total weight of anode paste</t>
  </si>
  <si>
    <t>o   Dispoal (excluding recycling), for Ultrabattery</t>
  </si>
  <si>
    <t>Anode current collector, battery technology</t>
  </si>
  <si>
    <t>o   Material</t>
  </si>
  <si>
    <r>
      <t>o   Sheet rolling process </t>
    </r>
    <r>
      <rPr>
        <sz val="11"/>
        <color theme="1"/>
        <rFont val="Calibri"/>
        <family val="2"/>
        <scheme val="minor"/>
      </rPr>
      <t/>
    </r>
  </si>
  <si>
    <t>Total weight of anode current collector</t>
  </si>
  <si>
    <t>Cathode paste, battery technology</t>
  </si>
  <si>
    <t>4%,</t>
  </si>
  <si>
    <t>Ellingsen, et al. 2014; LFP requires more binder, thus original data is used.</t>
  </si>
  <si>
    <t>Ellingsen, et al. 2014; LFP requires more solvent then the other LIBs, thus original data is used.</t>
  </si>
  <si>
    <t>Ellingsen, et al. 2014</t>
  </si>
  <si>
    <t>Total weight of cathode paste</t>
  </si>
  <si>
    <t>o   Dispoal (excluding recycling)</t>
  </si>
  <si>
    <t>Cathode current collector, battery technology</t>
  </si>
  <si>
    <t>aluminium</t>
  </si>
  <si>
    <r>
      <t>o   Sheet rolling process </t>
    </r>
    <r>
      <rPr>
        <sz val="11"/>
        <color rgb="FFFF0000"/>
        <rFont val="Calibri"/>
        <family val="2"/>
        <scheme val="minor"/>
      </rPr>
      <t/>
    </r>
  </si>
  <si>
    <t>Total weight of cathode current collector</t>
  </si>
  <si>
    <t>Separator, battery technology</t>
  </si>
  <si>
    <t>polyethylene</t>
  </si>
  <si>
    <t xml:space="preserve">wt%; of separator </t>
  </si>
  <si>
    <t>polypropylene</t>
  </si>
  <si>
    <t>o   Processing</t>
  </si>
  <si>
    <t>equal to the amount of material consumed in separator production</t>
  </si>
  <si>
    <t>o   (Solvent, for NCA_LTO)</t>
  </si>
  <si>
    <t>Total weight of seperator</t>
  </si>
  <si>
    <t>Electrolyte, battery technology</t>
  </si>
  <si>
    <t>o   Salt</t>
  </si>
  <si>
    <t>Notter et al., 2011</t>
  </si>
  <si>
    <t>Total weight of electrolye</t>
  </si>
  <si>
    <t>weight of rest of battery pack (excluding cell packaging and pack housing, BMS, cooling)</t>
  </si>
  <si>
    <t xml:space="preserve">Packaging </t>
  </si>
  <si>
    <t>o   Cell packaging</t>
  </si>
  <si>
    <t>cell container (pouch)</t>
  </si>
  <si>
    <t>wt%; of battery pack, excluding BMS, cooling; for li-ion battery only</t>
  </si>
  <si>
    <t>Weight % referenced from Peters. et al 2017, while inventory upstream referred from Ellingsen, et al. 2014</t>
  </si>
  <si>
    <t>o   Module and pack housing</t>
  </si>
  <si>
    <t>module and pack housing</t>
  </si>
  <si>
    <t>Specific energy at cell level, before harmonization</t>
  </si>
  <si>
    <t>Specific energy at pack level (excluding BMS, cooling), before harmonization</t>
  </si>
  <si>
    <t>harmonized specific energy at cell level</t>
  </si>
  <si>
    <t>o   Container (except for application "increaste of self-cosumption")</t>
  </si>
  <si>
    <t>Water consumption and treatment</t>
  </si>
  <si>
    <t>o   Water consumption </t>
  </si>
  <si>
    <t>decarbonized water</t>
  </si>
  <si>
    <t>Dai 2017, 8.6 gallons/kWh of battery pack; Water consumption in Ellingsen 2014 is based on an older study for battery for computers</t>
  </si>
  <si>
    <t>Energy consumption (cell manufacturing)</t>
  </si>
  <si>
    <t>Electricity - from cell to pack</t>
  </si>
  <si>
    <t>medium-voltage electricity supply from country of manufacturing selected</t>
  </si>
  <si>
    <t>kWh/kg pack excluding BMS and cooling</t>
  </si>
  <si>
    <t xml:space="preserve">Ellingsen, et al., 2014 </t>
  </si>
  <si>
    <t>Energy conusmption - cell manufacturing</t>
  </si>
  <si>
    <t>Ellingsen, et al., 2014 as baseline with contribution from electricity and natural gas referenced from Dai 2017</t>
  </si>
  <si>
    <t>o   Electricity - cell manufacturing</t>
  </si>
  <si>
    <t>o   Heat, from natural gas - cell manufacturing (Total heat)</t>
  </si>
  <si>
    <t>heat from natural gas</t>
  </si>
  <si>
    <t>Total energy consumption (kWh/kWh battery pack capacity)</t>
  </si>
  <si>
    <t>Weight composition in % in original LCI</t>
  </si>
  <si>
    <t>excluding BMS and cooling</t>
  </si>
  <si>
    <t>Weight composition in % in updated LCI</t>
  </si>
  <si>
    <t>Weight share of cell package in battery pack</t>
  </si>
  <si>
    <t>Weight share of pack housing in battery pack</t>
  </si>
  <si>
    <t>kg/kWh pack</t>
  </si>
  <si>
    <t>Total weight of battery pack, excluding BMS, cooling</t>
  </si>
  <si>
    <t>calculated; excluding BMS</t>
  </si>
  <si>
    <t>Share and weight of anode paste in battery pack</t>
  </si>
  <si>
    <t>Share and weight of anode current collector in battery pack</t>
  </si>
  <si>
    <t>Share and weight of cathode current collector in battery pack</t>
  </si>
  <si>
    <t>Share and weight of separator in battery pack</t>
  </si>
  <si>
    <t>Share and weight of electrolyte in battery pack</t>
  </si>
  <si>
    <t>Share and weight of cell packaging</t>
  </si>
  <si>
    <t>Share and weight of cathode paste in battery pack</t>
  </si>
  <si>
    <t>Share and weight of module and housing pack</t>
  </si>
  <si>
    <t>Weight of anode active material (graphite) in battery pack</t>
  </si>
  <si>
    <t>Weight of cathode active material in battery pack</t>
  </si>
  <si>
    <t>calculated based on Ellingsen et al 2014; pack weight excluding BMS, cooling</t>
  </si>
  <si>
    <t>Weight in original LCI</t>
  </si>
  <si>
    <t>harmonized specific energy at pack level (excluding BMS, cooling)</t>
  </si>
  <si>
    <t>Weight in updatedLCI</t>
  </si>
  <si>
    <t>Weight share of cell excluding cell packaging in battery pack</t>
  </si>
  <si>
    <t>Ellingsen et al. 2014, Life Cycle Assessment of a Lithium-Ion Battery Vehicle Pack</t>
  </si>
  <si>
    <t>Specific energy at cell, original LCI</t>
  </si>
  <si>
    <t>Specific energy at pack, original LCI, excluding BMS and cooling</t>
  </si>
  <si>
    <t>Specific energy at pack, updated LCI, excluding BMS and cooling</t>
  </si>
  <si>
    <t>calculated based on updated LCI</t>
  </si>
  <si>
    <t>PVDF (approximated by PVF), except for LFP, LTO/NCA</t>
  </si>
  <si>
    <t>NMP, except for LFP, LTO/NCA</t>
  </si>
  <si>
    <t>carbon black, except for LFP, LTO/NCA</t>
  </si>
  <si>
    <t>Portion of salt in electrolyte</t>
  </si>
  <si>
    <t>Notter 2011</t>
  </si>
  <si>
    <t>aluminium, primary, ingot</t>
  </si>
  <si>
    <t>aluminium production, primary, ingot</t>
  </si>
  <si>
    <t>IAI Area, Asia, without China and GCC</t>
  </si>
  <si>
    <t>process</t>
  </si>
  <si>
    <t>NMVOC, non-methane volatile organic compounds, unspecified origin</t>
  </si>
  <si>
    <t>Water, cooling, unspecified natural origin</t>
  </si>
  <si>
    <t>cubic meter</t>
  </si>
  <si>
    <t>natural resource::in water</t>
  </si>
  <si>
    <t>market for butadiene</t>
  </si>
  <si>
    <t>butadiene</t>
  </si>
  <si>
    <t>market for cyclohexane</t>
  </si>
  <si>
    <t>cyclohexane</t>
  </si>
  <si>
    <t>market for soap</t>
  </si>
  <si>
    <t>soap</t>
  </si>
  <si>
    <t>market for sodium persulfate</t>
  </si>
  <si>
    <t>sodium persulfate</t>
  </si>
  <si>
    <t>market for styrene</t>
  </si>
  <si>
    <t>styrene</t>
  </si>
  <si>
    <t>market for water, deionised, from tap water, at user</t>
  </si>
  <si>
    <t>water, deionised, from tap water, at user</t>
  </si>
  <si>
    <t>market group for electricity, medium voltage</t>
  </si>
  <si>
    <t>ENTSO-E</t>
  </si>
  <si>
    <t>market group for heat, central or small-scale, natural gas</t>
  </si>
  <si>
    <t>heat, central or small-scale, natural gas</t>
  </si>
  <si>
    <t>treatment of wastewater, unpolluted, capacity 5E9l/year</t>
  </si>
  <si>
    <t>wastewater, unpolluted</t>
  </si>
  <si>
    <t xml:space="preserve">baseline energy demand; Ellingsen et al. 2014, Life Cycle Assessment of a Lithium-Ion
Battery Vehicle Pack: 11.7604 kWh/kg of battery pack, in which 11.76 kWh/kg of battery pack for cell manufacturing (converted from 19.6 kWh/kg of cell = 28 kWH/kg of cell - 30%), and 0.0004/0.92=0.000434783 kWh/kg of battery pack processing energy from cell to pack; </t>
  </si>
  <si>
    <t>Specific energy at cell, updated LCI, excluding BMS and cooling</t>
  </si>
  <si>
    <t>skip</t>
  </si>
  <si>
    <t>Li-ion (NMC)</t>
  </si>
  <si>
    <t>Pessimistic energy consumption of cell manufacturing</t>
  </si>
  <si>
    <t>Ellingsen et al. 2014, Life Cycle Assessment of a Lithium-Ion
Battery Vehicle Pack: asymptotic value</t>
  </si>
  <si>
    <t>Lower value in GREET Model</t>
  </si>
  <si>
    <t>kWh/kWh pack</t>
  </si>
  <si>
    <t>Update of Life Cycle Analysis of Lithium-ion Batteries in the GREET Model</t>
  </si>
  <si>
    <t>Higher value in GREET Model</t>
  </si>
  <si>
    <t>Average value in GREET Model/Optimistic energy consumption of cell manufacturing</t>
  </si>
  <si>
    <t>Reduction of energy consumption from baselineline to optimistic, per kg of pack</t>
  </si>
  <si>
    <t>Increase of energy consumption from baselineline to pessimistic, per kg of pack</t>
  </si>
  <si>
    <t>kWh/kg of pack</t>
  </si>
  <si>
    <t>Optimistic energy consumption, at pack level</t>
  </si>
  <si>
    <t>Pessimistic energy consumption, at pack level</t>
  </si>
  <si>
    <t>optimistic energy demand; calculated based on Update of Life Cycle Analysis of Lithium-ion Batteries in the GREET Model</t>
  </si>
  <si>
    <t>ecoinvent 3.4 cutoff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</si>
</sst>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64" formatCode="0.0E+00"/>
    <numFmt numFmtId="165" formatCode="0.000"/>
    <numFmt numFmtId="166" formatCode="_(* #,##0.00_);_(* \(#,##0.00\);_(* &quot;-&quot;??_);_(@_)"/>
    <numFmt numFmtId="167" formatCode="_-[$€-2]* #,##0.00_-;\-[$€-2]* #,##0.00_-;_-[$€-2]* &quot;-&quot;??_-"/>
    <numFmt numFmtId="168" formatCode="0.000000"/>
    <numFmt numFmtId="169" formatCode="0.0%"/>
    <numFmt numFmtId="170" formatCode="0.0000"/>
    <numFmt numFmtId="171" formatCode="0.00000"/>
    <numFmt numFmtId="172" formatCode="0.0"/>
  </numFmts>
  <fonts count="5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color indexed="8"/>
      <name val="Arial"/>
      <family val="2"/>
    </font>
    <font>
      <sz val="11"/>
      <color rgb="FF22222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222222"/>
      <name val="Calibri"/>
      <family val="2"/>
      <scheme val="minor"/>
    </font>
    <font>
      <sz val="11"/>
      <color rgb="FF00B050"/>
      <name val="Calibri"/>
      <family val="2"/>
      <scheme val="minor"/>
    </font>
    <font>
      <sz val="9"/>
      <color indexed="30"/>
      <name val="Tahoma"/>
      <family val="2"/>
    </font>
    <font>
      <sz val="12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5" fillId="2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16" fillId="0" borderId="0" applyNumberFormat="0" applyFont="0" applyFill="0" applyBorder="0" applyProtection="0">
      <alignment horizontal="left" vertical="center" indent="5"/>
    </xf>
    <xf numFmtId="0" fontId="21" fillId="15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5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5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22" borderId="0" applyNumberFormat="0" applyBorder="0" applyAlignment="0" applyProtection="0"/>
    <xf numFmtId="0" fontId="33" fillId="23" borderId="2" applyNumberFormat="0" applyAlignment="0" applyProtection="0"/>
    <xf numFmtId="0" fontId="36" fillId="0" borderId="0" applyNumberFormat="0" applyFill="0" applyBorder="0" applyAlignment="0" applyProtection="0"/>
    <xf numFmtId="0" fontId="22" fillId="6" borderId="0" applyNumberFormat="0" applyBorder="0" applyAlignment="0" applyProtection="0"/>
    <xf numFmtId="0" fontId="23" fillId="23" borderId="3" applyNumberFormat="0" applyAlignment="0" applyProtection="0"/>
    <xf numFmtId="0" fontId="23" fillId="23" borderId="3" applyNumberFormat="0" applyAlignment="0" applyProtection="0"/>
    <xf numFmtId="0" fontId="23" fillId="23" borderId="3" applyNumberFormat="0" applyAlignment="0" applyProtection="0"/>
    <xf numFmtId="0" fontId="31" fillId="0" borderId="4" applyNumberFormat="0" applyFill="0" applyAlignment="0" applyProtection="0"/>
    <xf numFmtId="0" fontId="24" fillId="24" borderId="5" applyNumberFormat="0" applyAlignment="0" applyProtection="0"/>
    <xf numFmtId="166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20" fillId="25" borderId="6" applyNumberFormat="0" applyFont="0" applyAlignment="0" applyProtection="0"/>
    <xf numFmtId="0" fontId="40" fillId="0" borderId="7">
      <alignment horizontal="left" vertical="center" wrapText="1" indent="2"/>
    </xf>
    <xf numFmtId="0" fontId="30" fillId="10" borderId="3" applyNumberFormat="0" applyAlignment="0" applyProtection="0"/>
    <xf numFmtId="0" fontId="30" fillId="10" borderId="3" applyNumberFormat="0" applyAlignment="0" applyProtection="0"/>
    <xf numFmtId="0" fontId="35" fillId="0" borderId="8" applyNumberFormat="0" applyFill="0" applyAlignment="0" applyProtection="0"/>
    <xf numFmtId="0" fontId="25" fillId="0" borderId="0" applyNumberFormat="0" applyFill="0" applyBorder="0" applyAlignment="0" applyProtection="0"/>
    <xf numFmtId="167" fontId="16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1" fontId="16" fillId="0" borderId="0" applyFont="0" applyFill="0" applyBorder="0" applyAlignment="0" applyProtection="0"/>
    <xf numFmtId="11" fontId="16" fillId="0" borderId="0" applyFont="0" applyFill="0" applyBorder="0" applyAlignment="0" applyProtection="0"/>
    <xf numFmtId="11" fontId="16" fillId="0" borderId="0" applyFill="0" applyBorder="0" applyAlignment="0" applyProtection="0"/>
    <xf numFmtId="0" fontId="26" fillId="7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30" fillId="10" borderId="3" applyNumberFormat="0" applyAlignment="0" applyProtection="0"/>
    <xf numFmtId="0" fontId="22" fillId="6" borderId="0" applyNumberFormat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31" fillId="0" borderId="4" applyNumberFormat="0" applyFill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1" fillId="0" borderId="0" applyNumberFormat="0" applyFill="0" applyBorder="0" applyProtection="0">
      <alignment horizontal="left" vertical="center"/>
    </xf>
    <xf numFmtId="4" fontId="16" fillId="27" borderId="0" applyNumberFormat="0" applyFont="0" applyBorder="0" applyAlignment="0" applyProtection="0"/>
    <xf numFmtId="0" fontId="18" fillId="0" borderId="0"/>
    <xf numFmtId="0" fontId="20" fillId="25" borderId="6" applyNumberFormat="0" applyFont="0" applyAlignment="0" applyProtection="0"/>
    <xf numFmtId="0" fontId="16" fillId="25" borderId="6" applyNumberFormat="0" applyFont="0" applyAlignment="0" applyProtection="0"/>
    <xf numFmtId="0" fontId="33" fillId="23" borderId="2" applyNumberForma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26" fillId="7" borderId="0" applyNumberFormat="0" applyBorder="0" applyAlignment="0" applyProtection="0"/>
    <xf numFmtId="0" fontId="33" fillId="23" borderId="2" applyNumberFormat="0" applyAlignment="0" applyProtection="0"/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49" fontId="16" fillId="0" borderId="1" applyFill="0" applyProtection="0">
      <alignment horizontal="right"/>
    </xf>
    <xf numFmtId="49" fontId="16" fillId="0" borderId="1" applyFill="0" applyProtection="0">
      <alignment horizontal="right"/>
    </xf>
    <xf numFmtId="49" fontId="16" fillId="0" borderId="12" applyFill="0" applyProtection="0">
      <alignment horizontal="right"/>
    </xf>
    <xf numFmtId="0" fontId="19" fillId="28" borderId="1" applyNumberFormat="0" applyProtection="0">
      <alignment horizontal="right"/>
    </xf>
    <xf numFmtId="0" fontId="19" fillId="28" borderId="1" applyNumberFormat="0" applyProtection="0">
      <alignment horizontal="right"/>
    </xf>
    <xf numFmtId="0" fontId="19" fillId="29" borderId="12" applyNumberFormat="0" applyProtection="0">
      <alignment horizontal="right"/>
    </xf>
    <xf numFmtId="0" fontId="37" fillId="28" borderId="0" applyNumberFormat="0" applyBorder="0" applyProtection="0">
      <alignment horizontal="left"/>
    </xf>
    <xf numFmtId="0" fontId="37" fillId="28" borderId="0" applyNumberFormat="0" applyBorder="0" applyProtection="0">
      <alignment horizontal="left"/>
    </xf>
    <xf numFmtId="0" fontId="37" fillId="29" borderId="0" applyNumberFormat="0" applyBorder="0" applyProtection="0">
      <alignment horizontal="left"/>
    </xf>
    <xf numFmtId="0" fontId="19" fillId="28" borderId="1" applyNumberFormat="0" applyProtection="0">
      <alignment horizontal="left"/>
    </xf>
    <xf numFmtId="0" fontId="19" fillId="28" borderId="1" applyNumberFormat="0" applyProtection="0">
      <alignment horizontal="left"/>
    </xf>
    <xf numFmtId="0" fontId="19" fillId="29" borderId="12" applyNumberFormat="0" applyProtection="0">
      <alignment horizontal="left"/>
    </xf>
    <xf numFmtId="0" fontId="16" fillId="0" borderId="1" applyNumberFormat="0" applyFill="0" applyProtection="0">
      <alignment horizontal="right"/>
    </xf>
    <xf numFmtId="0" fontId="16" fillId="0" borderId="1" applyNumberFormat="0" applyFill="0" applyProtection="0">
      <alignment horizontal="right"/>
    </xf>
    <xf numFmtId="0" fontId="16" fillId="0" borderId="12" applyNumberFormat="0" applyFill="0" applyProtection="0">
      <alignment horizontal="right"/>
    </xf>
    <xf numFmtId="0" fontId="38" fillId="30" borderId="0" applyNumberFormat="0" applyBorder="0" applyProtection="0">
      <alignment horizontal="left"/>
    </xf>
    <xf numFmtId="0" fontId="38" fillId="30" borderId="0" applyNumberFormat="0" applyBorder="0" applyProtection="0">
      <alignment horizontal="left"/>
    </xf>
    <xf numFmtId="0" fontId="38" fillId="31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2" borderId="0" applyNumberFormat="0" applyBorder="0" applyProtection="0">
      <alignment horizontal="left"/>
    </xf>
    <xf numFmtId="0" fontId="39" fillId="33" borderId="0" applyNumberFormat="0" applyBorder="0" applyProtection="0">
      <alignment horizontal="left"/>
    </xf>
    <xf numFmtId="0" fontId="2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5" fillId="0" borderId="8" applyNumberFormat="0" applyFill="0" applyAlignment="0" applyProtection="0"/>
    <xf numFmtId="0" fontId="24" fillId="24" borderId="5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4" fontId="40" fillId="0" borderId="0"/>
    <xf numFmtId="0" fontId="42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5" fillId="2" borderId="0" applyNumberFormat="0" applyBorder="0" applyAlignment="0" applyProtection="0"/>
  </cellStyleXfs>
  <cellXfs count="449">
    <xf numFmtId="0" fontId="0" fillId="0" borderId="0" xfId="0"/>
    <xf numFmtId="0" fontId="4" fillId="0" borderId="0" xfId="0" applyFont="1"/>
    <xf numFmtId="0" fontId="5" fillId="2" borderId="0" xfId="10"/>
    <xf numFmtId="0" fontId="5" fillId="2" borderId="0" xfId="10" applyFont="1"/>
    <xf numFmtId="0" fontId="0" fillId="0" borderId="0" xfId="0" applyFont="1"/>
    <xf numFmtId="0" fontId="8" fillId="3" borderId="0" xfId="11"/>
    <xf numFmtId="0" fontId="10" fillId="0" borderId="0" xfId="0" applyFont="1"/>
    <xf numFmtId="0" fontId="9" fillId="0" borderId="0" xfId="0" applyFont="1"/>
    <xf numFmtId="164" fontId="0" fillId="0" borderId="0" xfId="0" applyNumberFormat="1" applyFont="1"/>
    <xf numFmtId="0" fontId="0" fillId="0" borderId="0" xfId="0" applyFont="1" applyAlignment="1"/>
    <xf numFmtId="0" fontId="3" fillId="0" borderId="0" xfId="9"/>
    <xf numFmtId="0" fontId="0" fillId="0" borderId="0" xfId="0"/>
    <xf numFmtId="0" fontId="4" fillId="0" borderId="0" xfId="0" applyFont="1"/>
    <xf numFmtId="0" fontId="0" fillId="0" borderId="0" xfId="0" applyFont="1"/>
    <xf numFmtId="0" fontId="10" fillId="0" borderId="0" xfId="0" applyFont="1"/>
    <xf numFmtId="0" fontId="9" fillId="0" borderId="0" xfId="0" applyFont="1"/>
    <xf numFmtId="2" fontId="0" fillId="0" borderId="0" xfId="0" applyNumberFormat="1" applyFont="1"/>
    <xf numFmtId="0" fontId="11" fillId="0" borderId="0" xfId="0" applyFont="1"/>
    <xf numFmtId="0" fontId="12" fillId="0" borderId="0" xfId="0" applyFont="1" applyFill="1"/>
    <xf numFmtId="0" fontId="12" fillId="0" borderId="0" xfId="10" applyFont="1" applyFill="1"/>
    <xf numFmtId="0" fontId="12" fillId="0" borderId="0" xfId="0" applyFont="1"/>
    <xf numFmtId="2" fontId="12" fillId="0" borderId="0" xfId="0" applyNumberFormat="1" applyFont="1"/>
    <xf numFmtId="2" fontId="0" fillId="0" borderId="0" xfId="0" applyNumberFormat="1"/>
    <xf numFmtId="0" fontId="0" fillId="0" borderId="0" xfId="0"/>
    <xf numFmtId="0" fontId="0" fillId="0" borderId="0" xfId="0" applyFont="1"/>
    <xf numFmtId="164" fontId="0" fillId="0" borderId="0" xfId="0" applyNumberFormat="1" applyFont="1"/>
    <xf numFmtId="0" fontId="3" fillId="0" borderId="0" xfId="9"/>
    <xf numFmtId="0" fontId="11" fillId="0" borderId="0" xfId="0" applyFont="1"/>
    <xf numFmtId="164" fontId="11" fillId="0" borderId="0" xfId="0" applyNumberFormat="1" applyFont="1"/>
    <xf numFmtId="0" fontId="12" fillId="0" borderId="0" xfId="0" applyFont="1" applyFill="1"/>
    <xf numFmtId="0" fontId="12" fillId="0" borderId="0" xfId="11" applyFont="1" applyFill="1"/>
    <xf numFmtId="0" fontId="12" fillId="0" borderId="0" xfId="0" applyFont="1"/>
    <xf numFmtId="0" fontId="11" fillId="0" borderId="0" xfId="0" applyFont="1" applyFill="1"/>
    <xf numFmtId="2" fontId="11" fillId="0" borderId="0" xfId="11" applyNumberFormat="1" applyFont="1" applyFill="1"/>
    <xf numFmtId="0" fontId="11" fillId="0" borderId="0" xfId="11" applyFont="1" applyFill="1"/>
    <xf numFmtId="9" fontId="11" fillId="0" borderId="0" xfId="16" applyFont="1" applyFill="1"/>
    <xf numFmtId="11" fontId="11" fillId="0" borderId="0" xfId="0" applyNumberFormat="1" applyFont="1"/>
    <xf numFmtId="2" fontId="11" fillId="0" borderId="0" xfId="0" applyNumberFormat="1" applyFont="1"/>
    <xf numFmtId="164" fontId="12" fillId="0" borderId="0" xfId="0" applyNumberFormat="1" applyFont="1"/>
    <xf numFmtId="0" fontId="5" fillId="4" borderId="0" xfId="10" applyFont="1" applyFill="1"/>
    <xf numFmtId="0" fontId="0" fillId="4" borderId="0" xfId="0" applyFont="1" applyFill="1"/>
    <xf numFmtId="0" fontId="14" fillId="0" borderId="0" xfId="9" applyFont="1"/>
    <xf numFmtId="165" fontId="0" fillId="4" borderId="0" xfId="0" applyNumberFormat="1" applyFont="1" applyFill="1" applyBorder="1"/>
    <xf numFmtId="0" fontId="0" fillId="0" borderId="0" xfId="0" applyFont="1" applyFill="1"/>
    <xf numFmtId="0" fontId="0" fillId="4" borderId="0" xfId="0" applyFill="1"/>
    <xf numFmtId="0" fontId="0" fillId="0" borderId="0" xfId="0" applyFill="1"/>
    <xf numFmtId="0" fontId="0" fillId="4" borderId="0" xfId="0" applyFill="1" applyAlignment="1">
      <alignment horizontal="left"/>
    </xf>
    <xf numFmtId="0" fontId="0" fillId="4" borderId="0" xfId="0" applyFill="1" applyAlignment="1"/>
    <xf numFmtId="168" fontId="0" fillId="0" borderId="0" xfId="0" applyNumberFormat="1"/>
    <xf numFmtId="1" fontId="0" fillId="0" borderId="0" xfId="0" applyNumberFormat="1" applyAlignment="1">
      <alignment horizontal="right"/>
    </xf>
    <xf numFmtId="0" fontId="12" fillId="4" borderId="0" xfId="0" applyFont="1" applyFill="1" applyAlignment="1">
      <alignment horizontal="left"/>
    </xf>
    <xf numFmtId="2" fontId="12" fillId="4" borderId="0" xfId="11" applyNumberFormat="1" applyFont="1" applyFill="1"/>
    <xf numFmtId="2" fontId="0" fillId="0" borderId="0" xfId="0" applyNumberFormat="1" applyFill="1"/>
    <xf numFmtId="2" fontId="0" fillId="4" borderId="0" xfId="0" applyNumberFormat="1" applyFont="1" applyFill="1" applyAlignment="1"/>
    <xf numFmtId="2" fontId="12" fillId="0" borderId="0" xfId="11" applyNumberFormat="1" applyFont="1" applyFill="1"/>
    <xf numFmtId="2" fontId="9" fillId="0" borderId="0" xfId="0" applyNumberFormat="1" applyFont="1"/>
    <xf numFmtId="1" fontId="0" fillId="0" borderId="0" xfId="0" applyNumberFormat="1" applyFont="1"/>
    <xf numFmtId="0" fontId="0" fillId="0" borderId="0" xfId="0"/>
    <xf numFmtId="2" fontId="0" fillId="4" borderId="0" xfId="0" applyNumberFormat="1" applyFont="1" applyFill="1"/>
    <xf numFmtId="0" fontId="0" fillId="0" borderId="0" xfId="0"/>
    <xf numFmtId="0" fontId="0" fillId="0" borderId="0" xfId="0" applyFill="1" applyBorder="1"/>
    <xf numFmtId="1" fontId="43" fillId="0" borderId="0" xfId="16" applyNumberFormat="1" applyFont="1" applyFill="1" applyBorder="1" applyAlignment="1">
      <alignment horizontal="right" vertical="center"/>
    </xf>
    <xf numFmtId="0" fontId="15" fillId="34" borderId="0" xfId="0" applyFont="1" applyFill="1"/>
    <xf numFmtId="9" fontId="0" fillId="0" borderId="0" xfId="0" applyNumberFormat="1"/>
    <xf numFmtId="9" fontId="43" fillId="0" borderId="0" xfId="16" applyFont="1" applyFill="1" applyBorder="1" applyAlignment="1">
      <alignment horizontal="right" vertical="center"/>
    </xf>
    <xf numFmtId="9" fontId="43" fillId="0" borderId="0" xfId="16" applyFont="1" applyBorder="1" applyAlignment="1">
      <alignment horizontal="right" vertical="center"/>
    </xf>
    <xf numFmtId="165" fontId="43" fillId="0" borderId="0" xfId="0" applyNumberFormat="1" applyFont="1" applyFill="1" applyBorder="1" applyAlignment="1">
      <alignment horizontal="left" vertical="center"/>
    </xf>
    <xf numFmtId="165" fontId="43" fillId="0" borderId="0" xfId="0" applyNumberFormat="1" applyFont="1" applyBorder="1" applyAlignment="1">
      <alignment horizontal="left" vertical="center"/>
    </xf>
    <xf numFmtId="0" fontId="44" fillId="0" borderId="0" xfId="0" applyFont="1" applyFill="1"/>
    <xf numFmtId="0" fontId="0" fillId="0" borderId="0" xfId="0" applyBorder="1"/>
    <xf numFmtId="0" fontId="0" fillId="4" borderId="0" xfId="0" applyFill="1"/>
    <xf numFmtId="0" fontId="0" fillId="0" borderId="0" xfId="0"/>
    <xf numFmtId="0" fontId="0" fillId="0" borderId="0" xfId="0" applyFill="1"/>
    <xf numFmtId="0" fontId="12" fillId="0" borderId="0" xfId="0" applyFont="1" applyFill="1"/>
    <xf numFmtId="0" fontId="11" fillId="0" borderId="0" xfId="0" applyFont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4" borderId="0" xfId="0" applyFill="1"/>
    <xf numFmtId="2" fontId="12" fillId="4" borderId="0" xfId="0" applyNumberFormat="1" applyFont="1" applyFill="1"/>
    <xf numFmtId="0" fontId="12" fillId="4" borderId="0" xfId="0" applyFont="1" applyFill="1"/>
    <xf numFmtId="2" fontId="0" fillId="4" borderId="0" xfId="0" applyNumberFormat="1" applyFill="1"/>
    <xf numFmtId="0" fontId="12" fillId="0" borderId="0" xfId="0" applyFont="1" applyFill="1"/>
    <xf numFmtId="2" fontId="0" fillId="0" borderId="0" xfId="0" applyNumberFormat="1" applyFont="1" applyFill="1"/>
    <xf numFmtId="165" fontId="9" fillId="0" borderId="13" xfId="0" applyNumberFormat="1" applyFont="1" applyBorder="1" applyAlignment="1"/>
    <xf numFmtId="165" fontId="9" fillId="0" borderId="14" xfId="0" applyNumberFormat="1" applyFont="1" applyBorder="1" applyAlignment="1"/>
    <xf numFmtId="165" fontId="9" fillId="0" borderId="15" xfId="0" applyNumberFormat="1" applyFont="1" applyBorder="1" applyAlignment="1"/>
    <xf numFmtId="165" fontId="0" fillId="35" borderId="14" xfId="0" applyNumberFormat="1" applyFont="1" applyFill="1" applyBorder="1" applyAlignment="1"/>
    <xf numFmtId="165" fontId="0" fillId="35" borderId="15" xfId="0" applyNumberFormat="1" applyFont="1" applyFill="1" applyBorder="1" applyAlignment="1"/>
    <xf numFmtId="165" fontId="0" fillId="35" borderId="16" xfId="0" applyNumberFormat="1" applyFont="1" applyFill="1" applyBorder="1" applyAlignment="1"/>
    <xf numFmtId="165" fontId="0" fillId="35" borderId="17" xfId="0" applyNumberFormat="1" applyFont="1" applyFill="1" applyBorder="1" applyAlignment="1"/>
    <xf numFmtId="165" fontId="0" fillId="35" borderId="18" xfId="0" applyNumberFormat="1" applyFont="1" applyFill="1" applyBorder="1" applyAlignment="1"/>
    <xf numFmtId="165" fontId="0" fillId="35" borderId="19" xfId="0" applyNumberFormat="1" applyFont="1" applyFill="1" applyBorder="1" applyAlignment="1"/>
    <xf numFmtId="165" fontId="0" fillId="35" borderId="20" xfId="0" applyNumberFormat="1" applyFont="1" applyFill="1" applyBorder="1" applyAlignment="1"/>
    <xf numFmtId="165" fontId="9" fillId="0" borderId="21" xfId="0" applyNumberFormat="1" applyFont="1" applyBorder="1"/>
    <xf numFmtId="165" fontId="9" fillId="0" borderId="22" xfId="0" applyNumberFormat="1" applyFont="1" applyBorder="1"/>
    <xf numFmtId="165" fontId="9" fillId="0" borderId="23" xfId="0" applyNumberFormat="1" applyFont="1" applyBorder="1"/>
    <xf numFmtId="165" fontId="9" fillId="0" borderId="24" xfId="0" applyNumberFormat="1" applyFont="1" applyFill="1" applyBorder="1" applyAlignment="1">
      <alignment wrapText="1"/>
    </xf>
    <xf numFmtId="165" fontId="45" fillId="0" borderId="25" xfId="0" applyNumberFormat="1" applyFont="1" applyFill="1" applyBorder="1" applyAlignment="1">
      <alignment vertical="center"/>
    </xf>
    <xf numFmtId="165" fontId="45" fillId="0" borderId="26" xfId="0" applyNumberFormat="1" applyFont="1" applyFill="1" applyBorder="1" applyAlignment="1">
      <alignment vertical="center"/>
    </xf>
    <xf numFmtId="165" fontId="45" fillId="0" borderId="27" xfId="0" applyNumberFormat="1" applyFont="1" applyFill="1" applyBorder="1" applyAlignment="1">
      <alignment vertical="center"/>
    </xf>
    <xf numFmtId="165" fontId="45" fillId="0" borderId="28" xfId="0" applyNumberFormat="1" applyFont="1" applyFill="1" applyBorder="1" applyAlignment="1">
      <alignment vertical="center"/>
    </xf>
    <xf numFmtId="165" fontId="12" fillId="36" borderId="30" xfId="0" applyNumberFormat="1" applyFont="1" applyFill="1" applyBorder="1"/>
    <xf numFmtId="165" fontId="12" fillId="0" borderId="31" xfId="0" applyNumberFormat="1" applyFont="1" applyBorder="1"/>
    <xf numFmtId="165" fontId="12" fillId="36" borderId="1" xfId="0" applyNumberFormat="1" applyFont="1" applyFill="1" applyBorder="1"/>
    <xf numFmtId="0" fontId="12" fillId="36" borderId="32" xfId="0" applyFont="1" applyFill="1" applyBorder="1"/>
    <xf numFmtId="0" fontId="12" fillId="36" borderId="1" xfId="0" applyFont="1" applyFill="1" applyBorder="1"/>
    <xf numFmtId="0" fontId="12" fillId="0" borderId="31" xfId="0" applyFont="1" applyBorder="1"/>
    <xf numFmtId="0" fontId="12" fillId="0" borderId="29" xfId="0" applyFont="1" applyBorder="1"/>
    <xf numFmtId="0" fontId="12" fillId="0" borderId="1" xfId="0" applyFont="1" applyBorder="1"/>
    <xf numFmtId="0" fontId="13" fillId="0" borderId="1" xfId="0" applyFont="1" applyBorder="1"/>
    <xf numFmtId="0" fontId="12" fillId="0" borderId="30" xfId="0" applyFont="1" applyFill="1" applyBorder="1"/>
    <xf numFmtId="165" fontId="12" fillId="0" borderId="29" xfId="0" applyNumberFormat="1" applyFont="1" applyFill="1" applyBorder="1"/>
    <xf numFmtId="165" fontId="12" fillId="0" borderId="1" xfId="0" applyNumberFormat="1" applyFont="1" applyFill="1" applyBorder="1"/>
    <xf numFmtId="165" fontId="13" fillId="0" borderId="1" xfId="0" applyNumberFormat="1" applyFont="1" applyFill="1" applyBorder="1"/>
    <xf numFmtId="165" fontId="12" fillId="0" borderId="30" xfId="0" applyNumberFormat="1" applyFont="1" applyFill="1" applyBorder="1"/>
    <xf numFmtId="165" fontId="13" fillId="36" borderId="30" xfId="0" applyNumberFormat="1" applyFont="1" applyFill="1" applyBorder="1"/>
    <xf numFmtId="165" fontId="11" fillId="0" borderId="29" xfId="0" applyNumberFormat="1" applyFont="1" applyFill="1" applyBorder="1"/>
    <xf numFmtId="165" fontId="11" fillId="0" borderId="1" xfId="437" quotePrefix="1" applyNumberFormat="1" applyFont="1" applyFill="1" applyBorder="1"/>
    <xf numFmtId="165" fontId="11" fillId="0" borderId="1" xfId="0" applyNumberFormat="1" applyFont="1" applyFill="1" applyBorder="1"/>
    <xf numFmtId="0" fontId="11" fillId="0" borderId="30" xfId="0" applyFont="1" applyFill="1" applyBorder="1"/>
    <xf numFmtId="0" fontId="13" fillId="35" borderId="7" xfId="0" applyFont="1" applyFill="1" applyBorder="1"/>
    <xf numFmtId="0" fontId="13" fillId="35" borderId="33" xfId="0" applyFont="1" applyFill="1" applyBorder="1"/>
    <xf numFmtId="9" fontId="12" fillId="35" borderId="29" xfId="16" applyFont="1" applyFill="1" applyBorder="1"/>
    <xf numFmtId="9" fontId="12" fillId="35" borderId="34" xfId="16" applyFont="1" applyFill="1" applyBorder="1"/>
    <xf numFmtId="0" fontId="12" fillId="35" borderId="35" xfId="0" applyFont="1" applyFill="1" applyBorder="1"/>
    <xf numFmtId="9" fontId="12" fillId="35" borderId="30" xfId="16" applyFont="1" applyFill="1" applyBorder="1"/>
    <xf numFmtId="0" fontId="12" fillId="35" borderId="31" xfId="0" applyFont="1" applyFill="1" applyBorder="1"/>
    <xf numFmtId="0" fontId="13" fillId="35" borderId="36" xfId="0" applyFont="1" applyFill="1" applyBorder="1"/>
    <xf numFmtId="0" fontId="13" fillId="35" borderId="37" xfId="0" applyFont="1" applyFill="1" applyBorder="1"/>
    <xf numFmtId="2" fontId="44" fillId="35" borderId="38" xfId="16" applyNumberFormat="1" applyFont="1" applyFill="1" applyBorder="1"/>
    <xf numFmtId="9" fontId="44" fillId="35" borderId="30" xfId="16" applyFont="1" applyFill="1" applyBorder="1"/>
    <xf numFmtId="0" fontId="13" fillId="0" borderId="39" xfId="0" applyFont="1" applyBorder="1"/>
    <xf numFmtId="0" fontId="13" fillId="0" borderId="40" xfId="0" applyFont="1" applyBorder="1"/>
    <xf numFmtId="0" fontId="13" fillId="0" borderId="41" xfId="0" applyFont="1" applyBorder="1"/>
    <xf numFmtId="0" fontId="12" fillId="0" borderId="42" xfId="0" applyFont="1" applyBorder="1"/>
    <xf numFmtId="0" fontId="12" fillId="0" borderId="43" xfId="0" applyFont="1" applyBorder="1"/>
    <xf numFmtId="165" fontId="44" fillId="0" borderId="44" xfId="0" applyNumberFormat="1" applyFont="1" applyFill="1" applyBorder="1" applyAlignment="1"/>
    <xf numFmtId="165" fontId="44" fillId="0" borderId="45" xfId="0" applyNumberFormat="1" applyFont="1" applyFill="1" applyBorder="1" applyAlignment="1"/>
    <xf numFmtId="165" fontId="9" fillId="0" borderId="45" xfId="0" applyNumberFormat="1" applyFont="1" applyFill="1" applyBorder="1" applyAlignment="1"/>
    <xf numFmtId="165" fontId="44" fillId="0" borderId="27" xfId="0" applyNumberFormat="1" applyFont="1" applyBorder="1" applyAlignment="1"/>
    <xf numFmtId="165" fontId="44" fillId="0" borderId="28" xfId="0" applyNumberFormat="1" applyFont="1" applyBorder="1" applyAlignment="1"/>
    <xf numFmtId="165" fontId="0" fillId="0" borderId="31" xfId="0" applyNumberFormat="1" applyFont="1" applyBorder="1"/>
    <xf numFmtId="165" fontId="12" fillId="0" borderId="38" xfId="0" applyNumberFormat="1" applyFont="1" applyFill="1" applyBorder="1"/>
    <xf numFmtId="165" fontId="12" fillId="0" borderId="46" xfId="0" quotePrefix="1" applyNumberFormat="1" applyFont="1" applyFill="1" applyBorder="1"/>
    <xf numFmtId="165" fontId="13" fillId="0" borderId="46" xfId="0" applyNumberFormat="1" applyFont="1" applyFill="1" applyBorder="1"/>
    <xf numFmtId="165" fontId="12" fillId="0" borderId="34" xfId="0" applyNumberFormat="1" applyFont="1" applyFill="1" applyBorder="1"/>
    <xf numFmtId="165" fontId="12" fillId="0" borderId="35" xfId="0" applyNumberFormat="1" applyFont="1" applyFill="1" applyBorder="1"/>
    <xf numFmtId="0" fontId="13" fillId="35" borderId="39" xfId="0" applyFont="1" applyFill="1" applyBorder="1"/>
    <xf numFmtId="0" fontId="13" fillId="35" borderId="40" xfId="0" applyFont="1" applyFill="1" applyBorder="1"/>
    <xf numFmtId="2" fontId="44" fillId="35" borderId="41" xfId="16" applyNumberFormat="1" applyFont="1" applyFill="1" applyBorder="1"/>
    <xf numFmtId="9" fontId="44" fillId="35" borderId="42" xfId="16" applyFont="1" applyFill="1" applyBorder="1"/>
    <xf numFmtId="165" fontId="44" fillId="0" borderId="47" xfId="0" applyNumberFormat="1" applyFont="1" applyFill="1" applyBorder="1" applyAlignment="1"/>
    <xf numFmtId="165" fontId="12" fillId="0" borderId="26" xfId="0" applyNumberFormat="1" applyFont="1" applyFill="1" applyBorder="1" applyAlignment="1"/>
    <xf numFmtId="165" fontId="13" fillId="0" borderId="26" xfId="0" applyNumberFormat="1" applyFont="1" applyFill="1" applyBorder="1" applyAlignment="1"/>
    <xf numFmtId="165" fontId="44" fillId="0" borderId="48" xfId="0" applyNumberFormat="1" applyFont="1" applyBorder="1" applyAlignment="1"/>
    <xf numFmtId="0" fontId="13" fillId="0" borderId="32" xfId="0" applyFont="1" applyBorder="1"/>
    <xf numFmtId="0" fontId="13" fillId="0" borderId="30" xfId="0" applyFont="1" applyBorder="1"/>
    <xf numFmtId="165" fontId="13" fillId="37" borderId="32" xfId="0" applyNumberFormat="1" applyFont="1" applyFill="1" applyBorder="1"/>
    <xf numFmtId="165" fontId="13" fillId="37" borderId="1" xfId="0" applyNumberFormat="1" applyFont="1" applyFill="1" applyBorder="1"/>
    <xf numFmtId="0" fontId="13" fillId="35" borderId="30" xfId="0" applyFont="1" applyFill="1" applyBorder="1"/>
    <xf numFmtId="0" fontId="13" fillId="35" borderId="31" xfId="0" applyFont="1" applyFill="1" applyBorder="1"/>
    <xf numFmtId="0" fontId="13" fillId="0" borderId="42" xfId="0" applyFont="1" applyBorder="1"/>
    <xf numFmtId="165" fontId="9" fillId="0" borderId="25" xfId="0" applyNumberFormat="1" applyFont="1" applyBorder="1" applyAlignment="1"/>
    <xf numFmtId="165" fontId="13" fillId="0" borderId="26" xfId="0" applyNumberFormat="1" applyFont="1" applyBorder="1" applyAlignment="1"/>
    <xf numFmtId="165" fontId="9" fillId="0" borderId="49" xfId="0" applyNumberFormat="1" applyFont="1" applyBorder="1" applyAlignment="1"/>
    <xf numFmtId="165" fontId="9" fillId="0" borderId="50" xfId="0" applyNumberFormat="1" applyFont="1" applyBorder="1" applyAlignment="1"/>
    <xf numFmtId="165" fontId="13" fillId="0" borderId="31" xfId="0" applyNumberFormat="1" applyFont="1" applyBorder="1"/>
    <xf numFmtId="165" fontId="9" fillId="0" borderId="51" xfId="0" applyNumberFormat="1" applyFont="1" applyBorder="1" applyAlignment="1"/>
    <xf numFmtId="165" fontId="13" fillId="0" borderId="45" xfId="0" applyNumberFormat="1" applyFont="1" applyBorder="1" applyAlignment="1"/>
    <xf numFmtId="165" fontId="9" fillId="0" borderId="52" xfId="0" applyNumberFormat="1" applyFont="1" applyBorder="1" applyAlignment="1"/>
    <xf numFmtId="165" fontId="9" fillId="0" borderId="53" xfId="0" applyNumberFormat="1" applyFont="1" applyBorder="1" applyAlignment="1"/>
    <xf numFmtId="165" fontId="13" fillId="36" borderId="1" xfId="0" applyNumberFormat="1" applyFont="1" applyFill="1" applyBorder="1"/>
    <xf numFmtId="165" fontId="0" fillId="36" borderId="29" xfId="0" applyNumberFormat="1" applyFont="1" applyFill="1" applyBorder="1"/>
    <xf numFmtId="165" fontId="13" fillId="0" borderId="29" xfId="0" applyNumberFormat="1" applyFont="1" applyFill="1" applyBorder="1"/>
    <xf numFmtId="165" fontId="0" fillId="0" borderId="1" xfId="0" applyNumberFormat="1" applyFont="1" applyFill="1" applyBorder="1"/>
    <xf numFmtId="165" fontId="13" fillId="0" borderId="1" xfId="0" applyNumberFormat="1" applyFont="1" applyFill="1" applyBorder="1" applyAlignment="1"/>
    <xf numFmtId="165" fontId="13" fillId="0" borderId="30" xfId="0" applyNumberFormat="1" applyFont="1" applyFill="1" applyBorder="1" applyAlignment="1"/>
    <xf numFmtId="165" fontId="0" fillId="0" borderId="31" xfId="0" applyNumberFormat="1" applyFont="1" applyFill="1" applyBorder="1"/>
    <xf numFmtId="165" fontId="13" fillId="36" borderId="29" xfId="0" applyNumberFormat="1" applyFont="1" applyFill="1" applyBorder="1"/>
    <xf numFmtId="165" fontId="0" fillId="36" borderId="1" xfId="0" applyNumberFormat="1" applyFont="1" applyFill="1" applyBorder="1"/>
    <xf numFmtId="165" fontId="13" fillId="36" borderId="1" xfId="0" applyNumberFormat="1" applyFont="1" applyFill="1" applyBorder="1" applyAlignment="1"/>
    <xf numFmtId="165" fontId="13" fillId="36" borderId="30" xfId="0" applyNumberFormat="1" applyFont="1" applyFill="1" applyBorder="1" applyAlignment="1"/>
    <xf numFmtId="0" fontId="13" fillId="0" borderId="54" xfId="0" applyFont="1" applyBorder="1"/>
    <xf numFmtId="0" fontId="13" fillId="0" borderId="46" xfId="0" applyFont="1" applyBorder="1"/>
    <xf numFmtId="165" fontId="13" fillId="37" borderId="34" xfId="0" applyNumberFormat="1" applyFont="1" applyFill="1" applyBorder="1" applyAlignment="1"/>
    <xf numFmtId="165" fontId="13" fillId="0" borderId="35" xfId="0" applyNumberFormat="1" applyFont="1" applyBorder="1" applyAlignment="1"/>
    <xf numFmtId="9" fontId="44" fillId="35" borderId="55" xfId="16" applyFont="1" applyFill="1" applyBorder="1"/>
    <xf numFmtId="165" fontId="44" fillId="0" borderId="47" xfId="437" applyNumberFormat="1" applyFont="1" applyFill="1" applyBorder="1" applyAlignment="1"/>
    <xf numFmtId="165" fontId="12" fillId="0" borderId="26" xfId="437" quotePrefix="1" applyNumberFormat="1" applyFont="1" applyFill="1" applyBorder="1" applyAlignment="1"/>
    <xf numFmtId="165" fontId="44" fillId="0" borderId="52" xfId="437" applyNumberFormat="1" applyFont="1" applyFill="1" applyBorder="1" applyAlignment="1">
      <alignment horizontal="center"/>
    </xf>
    <xf numFmtId="165" fontId="44" fillId="0" borderId="53" xfId="437" applyNumberFormat="1" applyFont="1" applyFill="1" applyBorder="1" applyAlignment="1">
      <alignment horizontal="center"/>
    </xf>
    <xf numFmtId="165" fontId="12" fillId="36" borderId="30" xfId="0" applyNumberFormat="1" applyFont="1" applyFill="1" applyBorder="1" applyAlignment="1"/>
    <xf numFmtId="165" fontId="13" fillId="0" borderId="54" xfId="0" applyNumberFormat="1" applyFont="1" applyBorder="1"/>
    <xf numFmtId="165" fontId="13" fillId="0" borderId="46" xfId="0" applyNumberFormat="1" applyFont="1" applyBorder="1"/>
    <xf numFmtId="165" fontId="13" fillId="0" borderId="34" xfId="0" applyNumberFormat="1" applyFont="1" applyBorder="1" applyAlignment="1"/>
    <xf numFmtId="165" fontId="0" fillId="35" borderId="32" xfId="0" applyNumberFormat="1" applyFont="1" applyFill="1" applyBorder="1"/>
    <xf numFmtId="165" fontId="13" fillId="35" borderId="1" xfId="0" applyNumberFormat="1" applyFont="1" applyFill="1" applyBorder="1"/>
    <xf numFmtId="165" fontId="9" fillId="35" borderId="1" xfId="0" applyNumberFormat="1" applyFont="1" applyFill="1" applyBorder="1"/>
    <xf numFmtId="9" fontId="44" fillId="35" borderId="1" xfId="16" applyFont="1" applyFill="1" applyBorder="1"/>
    <xf numFmtId="165" fontId="13" fillId="35" borderId="31" xfId="0" applyNumberFormat="1" applyFont="1" applyFill="1" applyBorder="1"/>
    <xf numFmtId="0" fontId="44" fillId="35" borderId="56" xfId="0" applyFont="1" applyFill="1" applyBorder="1"/>
    <xf numFmtId="9" fontId="44" fillId="35" borderId="57" xfId="16" applyFont="1" applyFill="1" applyBorder="1"/>
    <xf numFmtId="165" fontId="44" fillId="35" borderId="57" xfId="0" applyNumberFormat="1" applyFont="1" applyFill="1" applyBorder="1"/>
    <xf numFmtId="165" fontId="44" fillId="35" borderId="58" xfId="0" applyNumberFormat="1" applyFont="1" applyFill="1" applyBorder="1"/>
    <xf numFmtId="165" fontId="9" fillId="0" borderId="27" xfId="0" applyNumberFormat="1" applyFont="1" applyBorder="1" applyAlignment="1"/>
    <xf numFmtId="0" fontId="0" fillId="36" borderId="32" xfId="0" applyFont="1" applyFill="1" applyBorder="1"/>
    <xf numFmtId="0" fontId="13" fillId="36" borderId="1" xfId="0" applyFont="1" applyFill="1" applyBorder="1"/>
    <xf numFmtId="165" fontId="0" fillId="36" borderId="30" xfId="0" applyNumberFormat="1" applyFont="1" applyFill="1" applyBorder="1"/>
    <xf numFmtId="0" fontId="13" fillId="35" borderId="32" xfId="0" applyFont="1" applyFill="1" applyBorder="1" applyAlignment="1">
      <alignment horizontal="right"/>
    </xf>
    <xf numFmtId="0" fontId="13" fillId="35" borderId="1" xfId="0" applyFont="1" applyFill="1" applyBorder="1" applyAlignment="1">
      <alignment horizontal="right"/>
    </xf>
    <xf numFmtId="1" fontId="13" fillId="35" borderId="1" xfId="0" applyNumberFormat="1" applyFont="1" applyFill="1" applyBorder="1" applyAlignment="1">
      <alignment horizontal="right"/>
    </xf>
    <xf numFmtId="165" fontId="0" fillId="35" borderId="30" xfId="0" applyNumberFormat="1" applyFont="1" applyFill="1" applyBorder="1" applyAlignment="1">
      <alignment horizontal="left"/>
    </xf>
    <xf numFmtId="0" fontId="13" fillId="35" borderId="32" xfId="0" applyFont="1" applyFill="1" applyBorder="1"/>
    <xf numFmtId="0" fontId="13" fillId="35" borderId="1" xfId="0" applyFont="1" applyFill="1" applyBorder="1"/>
    <xf numFmtId="1" fontId="13" fillId="35" borderId="1" xfId="0" applyNumberFormat="1" applyFont="1" applyFill="1" applyBorder="1"/>
    <xf numFmtId="1" fontId="0" fillId="35" borderId="1" xfId="0" applyNumberFormat="1" applyFont="1" applyFill="1" applyBorder="1" applyAlignment="1"/>
    <xf numFmtId="165" fontId="0" fillId="35" borderId="30" xfId="0" applyNumberFormat="1" applyFont="1" applyFill="1" applyBorder="1"/>
    <xf numFmtId="0" fontId="13" fillId="0" borderId="32" xfId="0" applyFont="1" applyFill="1" applyBorder="1"/>
    <xf numFmtId="0" fontId="13" fillId="0" borderId="1" xfId="0" applyFont="1" applyFill="1" applyBorder="1"/>
    <xf numFmtId="0" fontId="13" fillId="0" borderId="30" xfId="0" applyFont="1" applyFill="1" applyBorder="1"/>
    <xf numFmtId="0" fontId="13" fillId="0" borderId="59" xfId="0" applyFont="1" applyBorder="1"/>
    <xf numFmtId="0" fontId="13" fillId="0" borderId="55" xfId="0" applyFont="1" applyBorder="1"/>
    <xf numFmtId="165" fontId="9" fillId="0" borderId="60" xfId="0" applyNumberFormat="1" applyFont="1" applyBorder="1" applyAlignment="1">
      <alignment horizontal="left"/>
    </xf>
    <xf numFmtId="165" fontId="9" fillId="0" borderId="61" xfId="0" applyNumberFormat="1" applyFont="1" applyBorder="1" applyAlignment="1">
      <alignment horizontal="center"/>
    </xf>
    <xf numFmtId="165" fontId="9" fillId="0" borderId="0" xfId="0" applyNumberFormat="1" applyFont="1" applyBorder="1" applyAlignment="1"/>
    <xf numFmtId="165" fontId="44" fillId="0" borderId="47" xfId="0" applyNumberFormat="1" applyFont="1" applyFill="1" applyBorder="1" applyAlignment="1">
      <alignment horizontal="left" vertical="center"/>
    </xf>
    <xf numFmtId="165" fontId="44" fillId="0" borderId="26" xfId="0" applyNumberFormat="1" applyFont="1" applyFill="1" applyBorder="1" applyAlignment="1">
      <alignment vertical="center"/>
    </xf>
    <xf numFmtId="165" fontId="44" fillId="0" borderId="48" xfId="0" applyNumberFormat="1" applyFont="1" applyFill="1" applyBorder="1" applyAlignment="1">
      <alignment horizontal="center" vertical="center"/>
    </xf>
    <xf numFmtId="165" fontId="44" fillId="0" borderId="62" xfId="0" applyNumberFormat="1" applyFont="1" applyFill="1" applyBorder="1" applyAlignment="1">
      <alignment horizontal="center" vertical="center"/>
    </xf>
    <xf numFmtId="165" fontId="13" fillId="0" borderId="32" xfId="0" applyNumberFormat="1" applyFont="1" applyFill="1" applyBorder="1"/>
    <xf numFmtId="165" fontId="13" fillId="0" borderId="31" xfId="0" applyNumberFormat="1" applyFont="1" applyFill="1" applyBorder="1"/>
    <xf numFmtId="165" fontId="12" fillId="36" borderId="32" xfId="0" applyNumberFormat="1" applyFont="1" applyFill="1" applyBorder="1"/>
    <xf numFmtId="165" fontId="9" fillId="38" borderId="56" xfId="0" applyNumberFormat="1" applyFont="1" applyFill="1" applyBorder="1"/>
    <xf numFmtId="165" fontId="46" fillId="38" borderId="57" xfId="0" applyNumberFormat="1" applyFont="1" applyFill="1" applyBorder="1"/>
    <xf numFmtId="1" fontId="9" fillId="38" borderId="58" xfId="0" applyNumberFormat="1" applyFont="1" applyFill="1" applyBorder="1"/>
    <xf numFmtId="165" fontId="9" fillId="38" borderId="63" xfId="0" applyNumberFormat="1" applyFont="1" applyFill="1" applyBorder="1"/>
    <xf numFmtId="165" fontId="13" fillId="0" borderId="14" xfId="0" applyNumberFormat="1" applyFont="1" applyBorder="1" applyAlignment="1">
      <alignment horizontal="left"/>
    </xf>
    <xf numFmtId="165" fontId="13" fillId="0" borderId="15" xfId="0" applyNumberFormat="1" applyFont="1" applyBorder="1" applyAlignment="1">
      <alignment horizontal="left"/>
    </xf>
    <xf numFmtId="165" fontId="0" fillId="35" borderId="13" xfId="0" applyNumberFormat="1" applyFont="1" applyFill="1" applyBorder="1" applyAlignment="1">
      <alignment horizontal="right"/>
    </xf>
    <xf numFmtId="165" fontId="0" fillId="35" borderId="14" xfId="0" applyNumberFormat="1" applyFont="1" applyFill="1" applyBorder="1" applyAlignment="1">
      <alignment horizontal="right"/>
    </xf>
    <xf numFmtId="165" fontId="0" fillId="35" borderId="64" xfId="0" applyNumberFormat="1" applyFont="1" applyFill="1" applyBorder="1" applyAlignment="1">
      <alignment horizontal="right"/>
    </xf>
    <xf numFmtId="165" fontId="0" fillId="35" borderId="16" xfId="0" applyNumberFormat="1" applyFont="1" applyFill="1" applyBorder="1" applyAlignment="1">
      <alignment horizontal="right"/>
    </xf>
    <xf numFmtId="165" fontId="0" fillId="35" borderId="18" xfId="0" applyNumberFormat="1" applyFont="1" applyFill="1" applyBorder="1" applyAlignment="1">
      <alignment horizontal="right"/>
    </xf>
    <xf numFmtId="165" fontId="0" fillId="35" borderId="19" xfId="0" applyNumberFormat="1" applyFont="1" applyFill="1" applyBorder="1" applyAlignment="1">
      <alignment horizontal="right"/>
    </xf>
    <xf numFmtId="165" fontId="0" fillId="35" borderId="20" xfId="0" applyNumberFormat="1" applyFont="1" applyFill="1" applyBorder="1" applyAlignment="1">
      <alignment horizontal="right"/>
    </xf>
    <xf numFmtId="165" fontId="13" fillId="0" borderId="65" xfId="0" applyNumberFormat="1" applyFont="1" applyBorder="1" applyAlignment="1">
      <alignment horizontal="left"/>
    </xf>
    <xf numFmtId="165" fontId="9" fillId="0" borderId="13" xfId="0" applyNumberFormat="1" applyFont="1" applyBorder="1" applyAlignment="1">
      <alignment horizontal="left" wrapText="1"/>
    </xf>
    <xf numFmtId="165" fontId="9" fillId="0" borderId="66" xfId="0" applyNumberFormat="1" applyFont="1" applyBorder="1" applyAlignment="1">
      <alignment horizontal="left" wrapText="1"/>
    </xf>
    <xf numFmtId="165" fontId="9" fillId="0" borderId="14" xfId="0" applyNumberFormat="1" applyFont="1" applyBorder="1" applyAlignment="1">
      <alignment horizontal="left" wrapText="1"/>
    </xf>
    <xf numFmtId="165" fontId="9" fillId="0" borderId="67" xfId="0" applyNumberFormat="1" applyFont="1" applyBorder="1" applyAlignment="1">
      <alignment horizontal="left" wrapText="1"/>
    </xf>
    <xf numFmtId="165" fontId="47" fillId="0" borderId="68" xfId="0" applyNumberFormat="1" applyFont="1" applyBorder="1" applyAlignment="1">
      <alignment horizontal="left" vertical="center"/>
    </xf>
    <xf numFmtId="165" fontId="47" fillId="0" borderId="45" xfId="0" applyNumberFormat="1" applyFont="1" applyBorder="1" applyAlignment="1">
      <alignment horizontal="left" vertical="center"/>
    </xf>
    <xf numFmtId="165" fontId="47" fillId="0" borderId="52" xfId="0" applyNumberFormat="1" applyFont="1" applyBorder="1" applyAlignment="1">
      <alignment horizontal="left" vertical="center"/>
    </xf>
    <xf numFmtId="165" fontId="47" fillId="0" borderId="28" xfId="0" applyNumberFormat="1" applyFont="1" applyBorder="1" applyAlignment="1">
      <alignment horizontal="left" vertical="center"/>
    </xf>
    <xf numFmtId="165" fontId="43" fillId="0" borderId="7" xfId="0" applyNumberFormat="1" applyFont="1" applyBorder="1" applyAlignment="1">
      <alignment horizontal="left" vertical="center"/>
    </xf>
    <xf numFmtId="9" fontId="43" fillId="0" borderId="1" xfId="16" applyFont="1" applyBorder="1" applyAlignment="1">
      <alignment horizontal="left" vertical="center"/>
    </xf>
    <xf numFmtId="165" fontId="43" fillId="0" borderId="33" xfId="0" applyNumberFormat="1" applyFont="1" applyBorder="1" applyAlignment="1">
      <alignment horizontal="left" vertical="center"/>
    </xf>
    <xf numFmtId="165" fontId="43" fillId="0" borderId="31" xfId="0" applyNumberFormat="1" applyFont="1" applyBorder="1" applyAlignment="1">
      <alignment horizontal="left" vertical="center"/>
    </xf>
    <xf numFmtId="0" fontId="13" fillId="0" borderId="7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0" borderId="33" xfId="0" applyFont="1" applyBorder="1" applyAlignment="1">
      <alignment horizontal="left"/>
    </xf>
    <xf numFmtId="0" fontId="13" fillId="0" borderId="31" xfId="0" applyFont="1" applyBorder="1" applyAlignment="1">
      <alignment horizontal="left"/>
    </xf>
    <xf numFmtId="165" fontId="43" fillId="4" borderId="7" xfId="0" applyNumberFormat="1" applyFont="1" applyFill="1" applyBorder="1" applyAlignment="1">
      <alignment horizontal="left" vertical="center"/>
    </xf>
    <xf numFmtId="165" fontId="43" fillId="0" borderId="7" xfId="0" applyNumberFormat="1" applyFont="1" applyFill="1" applyBorder="1" applyAlignment="1">
      <alignment horizontal="left" vertical="center"/>
    </xf>
    <xf numFmtId="1" fontId="12" fillId="0" borderId="1" xfId="0" applyNumberFormat="1" applyFont="1" applyFill="1" applyBorder="1" applyAlignment="1">
      <alignment horizontal="left" vertical="center"/>
    </xf>
    <xf numFmtId="165" fontId="12" fillId="0" borderId="33" xfId="0" applyNumberFormat="1" applyFont="1" applyFill="1" applyBorder="1" applyAlignment="1">
      <alignment horizontal="left" vertical="center"/>
    </xf>
    <xf numFmtId="9" fontId="43" fillId="0" borderId="1" xfId="16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33" xfId="0" applyFont="1" applyBorder="1" applyAlignment="1">
      <alignment horizontal="left"/>
    </xf>
    <xf numFmtId="0" fontId="0" fillId="0" borderId="31" xfId="0" applyFont="1" applyBorder="1" applyAlignment="1">
      <alignment horizontal="left"/>
    </xf>
    <xf numFmtId="0" fontId="0" fillId="35" borderId="7" xfId="0" applyFont="1" applyFill="1" applyBorder="1" applyAlignment="1">
      <alignment horizontal="right"/>
    </xf>
    <xf numFmtId="0" fontId="0" fillId="35" borderId="36" xfId="0" applyFont="1" applyFill="1" applyBorder="1" applyAlignment="1">
      <alignment horizontal="right"/>
    </xf>
    <xf numFmtId="0" fontId="0" fillId="35" borderId="46" xfId="0" applyFont="1" applyFill="1" applyBorder="1" applyAlignment="1">
      <alignment horizontal="right"/>
    </xf>
    <xf numFmtId="0" fontId="0" fillId="35" borderId="37" xfId="0" applyFont="1" applyFill="1" applyBorder="1" applyAlignment="1">
      <alignment horizontal="right"/>
    </xf>
    <xf numFmtId="0" fontId="0" fillId="35" borderId="35" xfId="0" applyFont="1" applyFill="1" applyBorder="1" applyAlignment="1">
      <alignment horizontal="right"/>
    </xf>
    <xf numFmtId="0" fontId="0" fillId="35" borderId="1" xfId="0" applyFont="1" applyFill="1" applyBorder="1" applyAlignment="1">
      <alignment horizontal="right"/>
    </xf>
    <xf numFmtId="0" fontId="0" fillId="35" borderId="33" xfId="0" applyFont="1" applyFill="1" applyBorder="1" applyAlignment="1">
      <alignment horizontal="right"/>
    </xf>
    <xf numFmtId="0" fontId="0" fillId="35" borderId="31" xfId="0" applyFont="1" applyFill="1" applyBorder="1" applyAlignment="1">
      <alignment horizontal="right"/>
    </xf>
    <xf numFmtId="0" fontId="9" fillId="35" borderId="36" xfId="0" applyFont="1" applyFill="1" applyBorder="1" applyAlignment="1">
      <alignment horizontal="right"/>
    </xf>
    <xf numFmtId="165" fontId="11" fillId="0" borderId="39" xfId="0" applyNumberFormat="1" applyFont="1" applyBorder="1" applyAlignment="1">
      <alignment horizontal="left" vertical="center"/>
    </xf>
    <xf numFmtId="165" fontId="11" fillId="0" borderId="55" xfId="0" applyNumberFormat="1" applyFont="1" applyBorder="1" applyAlignment="1">
      <alignment horizontal="left" vertical="center"/>
    </xf>
    <xf numFmtId="165" fontId="11" fillId="0" borderId="40" xfId="0" applyNumberFormat="1" applyFont="1" applyBorder="1" applyAlignment="1">
      <alignment horizontal="left" vertical="center"/>
    </xf>
    <xf numFmtId="165" fontId="11" fillId="0" borderId="43" xfId="0" applyNumberFormat="1" applyFont="1" applyBorder="1" applyAlignment="1">
      <alignment horizontal="left" vertical="center"/>
    </xf>
    <xf numFmtId="165" fontId="43" fillId="0" borderId="1" xfId="0" applyNumberFormat="1" applyFont="1" applyBorder="1" applyAlignment="1">
      <alignment horizontal="left" vertical="center"/>
    </xf>
    <xf numFmtId="165" fontId="43" fillId="0" borderId="65" xfId="0" applyNumberFormat="1" applyFont="1" applyBorder="1" applyAlignment="1">
      <alignment horizontal="left" vertical="center"/>
    </xf>
    <xf numFmtId="165" fontId="43" fillId="0" borderId="61" xfId="0" applyNumberFormat="1" applyFont="1" applyBorder="1" applyAlignment="1">
      <alignment horizontal="left" vertical="center"/>
    </xf>
    <xf numFmtId="165" fontId="43" fillId="0" borderId="69" xfId="0" applyNumberFormat="1" applyFont="1" applyBorder="1" applyAlignment="1">
      <alignment horizontal="left" vertical="center"/>
    </xf>
    <xf numFmtId="0" fontId="9" fillId="35" borderId="39" xfId="0" applyFont="1" applyFill="1" applyBorder="1" applyAlignment="1">
      <alignment horizontal="right"/>
    </xf>
    <xf numFmtId="0" fontId="0" fillId="35" borderId="39" xfId="0" applyFont="1" applyFill="1" applyBorder="1" applyAlignment="1">
      <alignment horizontal="right"/>
    </xf>
    <xf numFmtId="0" fontId="0" fillId="35" borderId="55" xfId="0" applyFont="1" applyFill="1" applyBorder="1" applyAlignment="1">
      <alignment horizontal="right"/>
    </xf>
    <xf numFmtId="0" fontId="0" fillId="35" borderId="40" xfId="0" applyFont="1" applyFill="1" applyBorder="1" applyAlignment="1">
      <alignment horizontal="right"/>
    </xf>
    <xf numFmtId="0" fontId="0" fillId="35" borderId="43" xfId="0" applyFont="1" applyFill="1" applyBorder="1" applyAlignment="1">
      <alignment horizontal="right"/>
    </xf>
    <xf numFmtId="165" fontId="47" fillId="0" borderId="70" xfId="0" applyNumberFormat="1" applyFont="1" applyBorder="1" applyAlignment="1">
      <alignment horizontal="left" vertical="center"/>
    </xf>
    <xf numFmtId="165" fontId="47" fillId="0" borderId="26" xfId="0" applyNumberFormat="1" applyFont="1" applyBorder="1" applyAlignment="1">
      <alignment horizontal="left" vertical="center"/>
    </xf>
    <xf numFmtId="165" fontId="47" fillId="0" borderId="49" xfId="0" applyNumberFormat="1" applyFont="1" applyBorder="1" applyAlignment="1">
      <alignment horizontal="left" vertical="center"/>
    </xf>
    <xf numFmtId="165" fontId="47" fillId="0" borderId="62" xfId="0" applyNumberFormat="1" applyFont="1" applyBorder="1" applyAlignment="1">
      <alignment horizontal="left" vertical="center"/>
    </xf>
    <xf numFmtId="165" fontId="0" fillId="0" borderId="31" xfId="0" applyNumberFormat="1" applyFont="1" applyBorder="1" applyAlignment="1">
      <alignment horizontal="left"/>
    </xf>
    <xf numFmtId="0" fontId="13" fillId="35" borderId="7" xfId="0" applyFont="1" applyFill="1" applyBorder="1" applyAlignment="1">
      <alignment horizontal="left"/>
    </xf>
    <xf numFmtId="0" fontId="13" fillId="35" borderId="1" xfId="0" applyFont="1" applyFill="1" applyBorder="1" applyAlignment="1">
      <alignment horizontal="left"/>
    </xf>
    <xf numFmtId="0" fontId="13" fillId="35" borderId="33" xfId="0" applyFont="1" applyFill="1" applyBorder="1" applyAlignment="1">
      <alignment horizontal="left"/>
    </xf>
    <xf numFmtId="0" fontId="13" fillId="35" borderId="31" xfId="0" applyFont="1" applyFill="1" applyBorder="1" applyAlignment="1">
      <alignment horizontal="left"/>
    </xf>
    <xf numFmtId="9" fontId="43" fillId="0" borderId="33" xfId="16" applyFont="1" applyBorder="1" applyAlignment="1">
      <alignment horizontal="left" vertical="center"/>
    </xf>
    <xf numFmtId="165" fontId="13" fillId="0" borderId="7" xfId="0" applyNumberFormat="1" applyFont="1" applyBorder="1" applyAlignment="1">
      <alignment horizontal="left"/>
    </xf>
    <xf numFmtId="165" fontId="0" fillId="0" borderId="7" xfId="0" applyNumberFormat="1" applyFont="1" applyBorder="1" applyAlignment="1">
      <alignment horizontal="left"/>
    </xf>
    <xf numFmtId="165" fontId="13" fillId="0" borderId="31" xfId="0" applyNumberFormat="1" applyFont="1" applyBorder="1" applyAlignment="1">
      <alignment horizontal="left"/>
    </xf>
    <xf numFmtId="165" fontId="43" fillId="0" borderId="1" xfId="0" applyNumberFormat="1" applyFont="1" applyFill="1" applyBorder="1" applyAlignment="1">
      <alignment horizontal="left" vertical="center"/>
    </xf>
    <xf numFmtId="165" fontId="43" fillId="0" borderId="33" xfId="0" applyNumberFormat="1" applyFont="1" applyFill="1" applyBorder="1" applyAlignment="1">
      <alignment horizontal="left" vertical="center"/>
    </xf>
    <xf numFmtId="165" fontId="13" fillId="0" borderId="31" xfId="0" applyNumberFormat="1" applyFont="1" applyFill="1" applyBorder="1" applyAlignment="1">
      <alignment horizontal="left"/>
    </xf>
    <xf numFmtId="165" fontId="43" fillId="0" borderId="36" xfId="0" applyNumberFormat="1" applyFont="1" applyBorder="1" applyAlignment="1">
      <alignment horizontal="left" vertical="center"/>
    </xf>
    <xf numFmtId="0" fontId="9" fillId="35" borderId="71" xfId="0" applyFont="1" applyFill="1" applyBorder="1" applyAlignment="1">
      <alignment horizontal="right"/>
    </xf>
    <xf numFmtId="169" fontId="43" fillId="0" borderId="1" xfId="16" applyNumberFormat="1" applyFont="1" applyBorder="1" applyAlignment="1">
      <alignment horizontal="left" vertical="center"/>
    </xf>
    <xf numFmtId="169" fontId="43" fillId="0" borderId="33" xfId="16" applyNumberFormat="1" applyFont="1" applyBorder="1" applyAlignment="1">
      <alignment horizontal="left" vertical="center"/>
    </xf>
    <xf numFmtId="169" fontId="13" fillId="0" borderId="1" xfId="16" applyNumberFormat="1" applyFont="1" applyBorder="1" applyAlignment="1">
      <alignment horizontal="left"/>
    </xf>
    <xf numFmtId="169" fontId="13" fillId="0" borderId="33" xfId="16" applyNumberFormat="1" applyFont="1" applyBorder="1" applyAlignment="1">
      <alignment horizontal="left"/>
    </xf>
    <xf numFmtId="165" fontId="11" fillId="0" borderId="36" xfId="0" applyNumberFormat="1" applyFont="1" applyBorder="1" applyAlignment="1">
      <alignment horizontal="left" vertical="center"/>
    </xf>
    <xf numFmtId="165" fontId="11" fillId="0" borderId="46" xfId="0" applyNumberFormat="1" applyFont="1" applyBorder="1" applyAlignment="1">
      <alignment horizontal="left" vertical="center"/>
    </xf>
    <xf numFmtId="165" fontId="11" fillId="0" borderId="37" xfId="0" applyNumberFormat="1" applyFont="1" applyBorder="1" applyAlignment="1">
      <alignment horizontal="left" vertical="center"/>
    </xf>
    <xf numFmtId="165" fontId="11" fillId="0" borderId="35" xfId="0" applyNumberFormat="1" applyFont="1" applyBorder="1" applyAlignment="1">
      <alignment horizontal="left" vertical="center"/>
    </xf>
    <xf numFmtId="165" fontId="9" fillId="35" borderId="7" xfId="0" applyNumberFormat="1" applyFont="1" applyFill="1" applyBorder="1" applyAlignment="1">
      <alignment horizontal="right"/>
    </xf>
    <xf numFmtId="165" fontId="13" fillId="35" borderId="7" xfId="0" applyNumberFormat="1" applyFont="1" applyFill="1" applyBorder="1" applyAlignment="1">
      <alignment horizontal="left"/>
    </xf>
    <xf numFmtId="165" fontId="13" fillId="35" borderId="1" xfId="0" applyNumberFormat="1" applyFont="1" applyFill="1" applyBorder="1" applyAlignment="1">
      <alignment horizontal="left"/>
    </xf>
    <xf numFmtId="165" fontId="13" fillId="35" borderId="33" xfId="0" applyNumberFormat="1" applyFont="1" applyFill="1" applyBorder="1" applyAlignment="1">
      <alignment horizontal="left"/>
    </xf>
    <xf numFmtId="165" fontId="13" fillId="35" borderId="31" xfId="0" applyNumberFormat="1" applyFont="1" applyFill="1" applyBorder="1" applyAlignment="1">
      <alignment horizontal="left"/>
    </xf>
    <xf numFmtId="0" fontId="44" fillId="35" borderId="18" xfId="0" applyFont="1" applyFill="1" applyBorder="1" applyAlignment="1">
      <alignment horizontal="right"/>
    </xf>
    <xf numFmtId="0" fontId="44" fillId="35" borderId="57" xfId="0" applyFont="1" applyFill="1" applyBorder="1" applyAlignment="1">
      <alignment horizontal="right"/>
    </xf>
    <xf numFmtId="0" fontId="44" fillId="35" borderId="19" xfId="0" applyFont="1" applyFill="1" applyBorder="1" applyAlignment="1">
      <alignment horizontal="right"/>
    </xf>
    <xf numFmtId="0" fontId="44" fillId="35" borderId="63" xfId="0" applyFont="1" applyFill="1" applyBorder="1" applyAlignment="1">
      <alignment horizontal="right"/>
    </xf>
    <xf numFmtId="165" fontId="47" fillId="4" borderId="68" xfId="0" applyNumberFormat="1" applyFont="1" applyFill="1" applyBorder="1" applyAlignment="1">
      <alignment horizontal="left" vertical="center"/>
    </xf>
    <xf numFmtId="165" fontId="12" fillId="0" borderId="68" xfId="0" applyNumberFormat="1" applyFont="1" applyFill="1" applyBorder="1" applyAlignment="1">
      <alignment horizontal="left" vertical="center"/>
    </xf>
    <xf numFmtId="165" fontId="47" fillId="0" borderId="45" xfId="0" applyNumberFormat="1" applyFont="1" applyFill="1" applyBorder="1" applyAlignment="1">
      <alignment horizontal="left" vertical="center"/>
    </xf>
    <xf numFmtId="165" fontId="47" fillId="0" borderId="52" xfId="0" applyNumberFormat="1" applyFont="1" applyFill="1" applyBorder="1" applyAlignment="1">
      <alignment horizontal="left" vertical="center"/>
    </xf>
    <xf numFmtId="165" fontId="47" fillId="0" borderId="28" xfId="0" applyNumberFormat="1" applyFont="1" applyFill="1" applyBorder="1" applyAlignment="1">
      <alignment horizontal="left" vertical="center"/>
    </xf>
    <xf numFmtId="0" fontId="0" fillId="0" borderId="70" xfId="0" applyFont="1" applyFill="1" applyBorder="1" applyAlignment="1">
      <alignment horizontal="left"/>
    </xf>
    <xf numFmtId="9" fontId="0" fillId="0" borderId="26" xfId="16" applyFont="1" applyFill="1" applyBorder="1" applyAlignment="1">
      <alignment horizontal="left"/>
    </xf>
    <xf numFmtId="9" fontId="43" fillId="0" borderId="33" xfId="16" applyFont="1" applyFill="1" applyBorder="1" applyAlignment="1">
      <alignment horizontal="left" vertical="center"/>
    </xf>
    <xf numFmtId="0" fontId="0" fillId="0" borderId="62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9" fontId="0" fillId="0" borderId="1" xfId="16" applyFont="1" applyFill="1" applyBorder="1" applyAlignment="1">
      <alignment horizontal="left"/>
    </xf>
    <xf numFmtId="0" fontId="0" fillId="35" borderId="70" xfId="0" applyFont="1" applyFill="1" applyBorder="1" applyAlignment="1">
      <alignment horizontal="right"/>
    </xf>
    <xf numFmtId="0" fontId="0" fillId="35" borderId="49" xfId="0" applyFont="1" applyFill="1" applyBorder="1" applyAlignment="1">
      <alignment horizontal="right"/>
    </xf>
    <xf numFmtId="0" fontId="0" fillId="35" borderId="62" xfId="0" applyFont="1" applyFill="1" applyBorder="1" applyAlignment="1">
      <alignment horizontal="right"/>
    </xf>
    <xf numFmtId="0" fontId="0" fillId="35" borderId="26" xfId="0" applyFont="1" applyFill="1" applyBorder="1" applyAlignment="1">
      <alignment horizontal="right"/>
    </xf>
    <xf numFmtId="0" fontId="0" fillId="35" borderId="62" xfId="0" applyFont="1" applyFill="1" applyBorder="1" applyAlignment="1">
      <alignment horizontal="left"/>
    </xf>
    <xf numFmtId="165" fontId="11" fillId="0" borderId="7" xfId="0" applyNumberFormat="1" applyFont="1" applyFill="1" applyBorder="1" applyAlignment="1">
      <alignment horizontal="left" vertical="center"/>
    </xf>
    <xf numFmtId="0" fontId="13" fillId="0" borderId="70" xfId="0" applyFont="1" applyFill="1" applyBorder="1" applyAlignment="1">
      <alignment horizontal="left"/>
    </xf>
    <xf numFmtId="0" fontId="13" fillId="0" borderId="26" xfId="0" applyFont="1" applyFill="1" applyBorder="1" applyAlignment="1">
      <alignment horizontal="left"/>
    </xf>
    <xf numFmtId="0" fontId="13" fillId="0" borderId="49" xfId="0" applyFont="1" applyFill="1" applyBorder="1" applyAlignment="1">
      <alignment horizontal="left"/>
    </xf>
    <xf numFmtId="0" fontId="13" fillId="0" borderId="62" xfId="0" applyFont="1" applyFill="1" applyBorder="1" applyAlignment="1">
      <alignment horizontal="left"/>
    </xf>
    <xf numFmtId="165" fontId="12" fillId="0" borderId="7" xfId="0" applyNumberFormat="1" applyFont="1" applyFill="1" applyBorder="1" applyAlignment="1">
      <alignment horizontal="left" vertical="center"/>
    </xf>
    <xf numFmtId="2" fontId="12" fillId="0" borderId="1" xfId="0" applyNumberFormat="1" applyFont="1" applyFill="1" applyBorder="1" applyAlignment="1">
      <alignment horizontal="left" vertical="center"/>
    </xf>
    <xf numFmtId="1" fontId="12" fillId="0" borderId="33" xfId="0" applyNumberFormat="1" applyFont="1" applyFill="1" applyBorder="1" applyAlignment="1">
      <alignment horizontal="left" vertical="center"/>
    </xf>
    <xf numFmtId="165" fontId="43" fillId="0" borderId="31" xfId="0" applyNumberFormat="1" applyFont="1" applyFill="1" applyBorder="1" applyAlignment="1">
      <alignment horizontal="left" vertical="center"/>
    </xf>
    <xf numFmtId="165" fontId="47" fillId="4" borderId="70" xfId="0" applyNumberFormat="1" applyFont="1" applyFill="1" applyBorder="1" applyAlignment="1">
      <alignment horizontal="left" vertical="center"/>
    </xf>
    <xf numFmtId="165" fontId="47" fillId="0" borderId="70" xfId="0" applyNumberFormat="1" applyFont="1" applyFill="1" applyBorder="1" applyAlignment="1">
      <alignment horizontal="left" vertical="center"/>
    </xf>
    <xf numFmtId="170" fontId="12" fillId="0" borderId="26" xfId="0" applyNumberFormat="1" applyFont="1" applyFill="1" applyBorder="1" applyAlignment="1">
      <alignment horizontal="left" vertical="center"/>
    </xf>
    <xf numFmtId="165" fontId="12" fillId="0" borderId="49" xfId="0" applyNumberFormat="1" applyFont="1" applyFill="1" applyBorder="1" applyAlignment="1">
      <alignment horizontal="left" vertical="center"/>
    </xf>
    <xf numFmtId="165" fontId="12" fillId="0" borderId="62" xfId="0" applyNumberFormat="1" applyFont="1" applyFill="1" applyBorder="1" applyAlignment="1">
      <alignment horizontal="left" vertical="center"/>
    </xf>
    <xf numFmtId="171" fontId="12" fillId="0" borderId="1" xfId="0" applyNumberFormat="1" applyFont="1" applyBorder="1" applyAlignment="1">
      <alignment horizontal="left" vertical="center"/>
    </xf>
    <xf numFmtId="165" fontId="12" fillId="0" borderId="33" xfId="0" applyNumberFormat="1" applyFont="1" applyBorder="1" applyAlignment="1">
      <alignment horizontal="left" vertical="center"/>
    </xf>
    <xf numFmtId="165" fontId="12" fillId="0" borderId="31" xfId="0" applyNumberFormat="1" applyFont="1" applyBorder="1" applyAlignment="1">
      <alignment horizontal="left" vertical="center"/>
    </xf>
    <xf numFmtId="2" fontId="12" fillId="0" borderId="1" xfId="0" applyNumberFormat="1" applyFont="1" applyBorder="1" applyAlignment="1">
      <alignment horizontal="left" vertical="center"/>
    </xf>
    <xf numFmtId="0" fontId="9" fillId="38" borderId="18" xfId="0" applyFont="1" applyFill="1" applyBorder="1" applyAlignment="1">
      <alignment horizontal="right"/>
    </xf>
    <xf numFmtId="0" fontId="9" fillId="38" borderId="57" xfId="0" applyFont="1" applyFill="1" applyBorder="1" applyAlignment="1">
      <alignment horizontal="right"/>
    </xf>
    <xf numFmtId="0" fontId="9" fillId="38" borderId="19" xfId="0" applyFont="1" applyFill="1" applyBorder="1" applyAlignment="1">
      <alignment horizontal="right"/>
    </xf>
    <xf numFmtId="0" fontId="9" fillId="38" borderId="63" xfId="0" applyFont="1" applyFill="1" applyBorder="1" applyAlignment="1">
      <alignment horizontal="right"/>
    </xf>
    <xf numFmtId="165" fontId="12" fillId="36" borderId="29" xfId="0" applyNumberFormat="1" applyFont="1" applyFill="1" applyBorder="1"/>
    <xf numFmtId="165" fontId="12" fillId="36" borderId="1" xfId="0" quotePrefix="1" applyNumberFormat="1" applyFont="1" applyFill="1" applyBorder="1"/>
    <xf numFmtId="165" fontId="12" fillId="36" borderId="1" xfId="0" quotePrefix="1" applyNumberFormat="1" applyFont="1" applyFill="1" applyBorder="1" applyAlignment="1">
      <alignment horizontal="left"/>
    </xf>
    <xf numFmtId="165" fontId="12" fillId="39" borderId="30" xfId="0" applyNumberFormat="1" applyFont="1" applyFill="1" applyBorder="1"/>
    <xf numFmtId="165" fontId="12" fillId="39" borderId="1" xfId="0" applyNumberFormat="1" applyFont="1" applyFill="1" applyBorder="1"/>
    <xf numFmtId="0" fontId="12" fillId="39" borderId="32" xfId="0" applyFont="1" applyFill="1" applyBorder="1"/>
    <xf numFmtId="0" fontId="12" fillId="39" borderId="1" xfId="0" applyFont="1" applyFill="1" applyBorder="1"/>
    <xf numFmtId="0" fontId="13" fillId="35" borderId="43" xfId="0" applyFont="1" applyFill="1" applyBorder="1"/>
    <xf numFmtId="165" fontId="44" fillId="0" borderId="62" xfId="0" applyNumberFormat="1" applyFont="1" applyBorder="1" applyAlignment="1"/>
    <xf numFmtId="0" fontId="13" fillId="0" borderId="31" xfId="0" applyFont="1" applyBorder="1"/>
    <xf numFmtId="0" fontId="13" fillId="35" borderId="35" xfId="0" applyFont="1" applyFill="1" applyBorder="1"/>
    <xf numFmtId="0" fontId="13" fillId="0" borderId="43" xfId="0" applyFont="1" applyBorder="1"/>
    <xf numFmtId="0" fontId="0" fillId="36" borderId="0" xfId="0" applyFont="1" applyFill="1" applyBorder="1"/>
    <xf numFmtId="165" fontId="44" fillId="35" borderId="63" xfId="0" applyNumberFormat="1" applyFont="1" applyFill="1" applyBorder="1" applyAlignment="1">
      <alignment horizontal="left"/>
    </xf>
    <xf numFmtId="165" fontId="9" fillId="0" borderId="28" xfId="0" applyNumberFormat="1" applyFont="1" applyBorder="1" applyAlignment="1"/>
    <xf numFmtId="165" fontId="0" fillId="36" borderId="31" xfId="0" applyNumberFormat="1" applyFont="1" applyFill="1" applyBorder="1" applyAlignment="1">
      <alignment horizontal="left"/>
    </xf>
    <xf numFmtId="165" fontId="0" fillId="35" borderId="31" xfId="0" applyNumberFormat="1" applyFont="1" applyFill="1" applyBorder="1" applyAlignment="1">
      <alignment horizontal="left"/>
    </xf>
    <xf numFmtId="0" fontId="13" fillId="0" borderId="31" xfId="0" applyFont="1" applyFill="1" applyBorder="1"/>
    <xf numFmtId="165" fontId="9" fillId="0" borderId="72" xfId="0" applyNumberFormat="1" applyFont="1" applyBorder="1" applyAlignment="1"/>
    <xf numFmtId="165" fontId="13" fillId="0" borderId="28" xfId="0" applyNumberFormat="1" applyFont="1" applyBorder="1"/>
    <xf numFmtId="165" fontId="0" fillId="39" borderId="1" xfId="0" applyNumberFormat="1" applyFont="1" applyFill="1" applyBorder="1" applyAlignment="1"/>
    <xf numFmtId="165" fontId="13" fillId="36" borderId="1" xfId="0" quotePrefix="1" applyNumberFormat="1" applyFont="1" applyFill="1" applyBorder="1" applyAlignment="1"/>
    <xf numFmtId="165" fontId="13" fillId="36" borderId="32" xfId="0" applyNumberFormat="1" applyFont="1" applyFill="1" applyBorder="1"/>
    <xf numFmtId="165" fontId="12" fillId="36" borderId="1" xfId="437" quotePrefix="1" applyNumberFormat="1" applyFont="1" applyFill="1" applyBorder="1"/>
    <xf numFmtId="165" fontId="13" fillId="36" borderId="1" xfId="0" quotePrefix="1" applyNumberFormat="1" applyFont="1" applyFill="1" applyBorder="1" applyAlignment="1">
      <alignment horizontal="left"/>
    </xf>
    <xf numFmtId="165" fontId="0" fillId="39" borderId="0" xfId="0" applyNumberFormat="1" applyFill="1" applyBorder="1"/>
    <xf numFmtId="165" fontId="13" fillId="39" borderId="1" xfId="0" applyNumberFormat="1" applyFont="1" applyFill="1" applyBorder="1"/>
    <xf numFmtId="165" fontId="0" fillId="36" borderId="32" xfId="0" applyNumberFormat="1" applyFont="1" applyFill="1" applyBorder="1" applyAlignment="1"/>
    <xf numFmtId="165" fontId="12" fillId="39" borderId="45" xfId="0" applyNumberFormat="1" applyFont="1" applyFill="1" applyBorder="1"/>
    <xf numFmtId="165" fontId="12" fillId="39" borderId="27" xfId="0" applyNumberFormat="1" applyFont="1" applyFill="1" applyBorder="1" applyAlignment="1"/>
    <xf numFmtId="165" fontId="13" fillId="36" borderId="44" xfId="0" applyNumberFormat="1" applyFont="1" applyFill="1" applyBorder="1"/>
    <xf numFmtId="165" fontId="13" fillId="36" borderId="45" xfId="0" applyNumberFormat="1" applyFont="1" applyFill="1" applyBorder="1"/>
    <xf numFmtId="2" fontId="12" fillId="4" borderId="0" xfId="16" applyNumberFormat="1" applyFont="1" applyFill="1"/>
    <xf numFmtId="1" fontId="0" fillId="0" borderId="0" xfId="0" applyNumberFormat="1"/>
    <xf numFmtId="172" fontId="11" fillId="0" borderId="0" xfId="0" applyNumberFormat="1" applyFont="1"/>
    <xf numFmtId="0" fontId="0" fillId="0" borderId="0" xfId="0" applyFont="1" applyBorder="1"/>
    <xf numFmtId="172" fontId="0" fillId="0" borderId="0" xfId="0" applyNumberFormat="1" applyFont="1"/>
    <xf numFmtId="2" fontId="12" fillId="0" borderId="0" xfId="0" applyNumberFormat="1" applyFont="1" applyFill="1"/>
    <xf numFmtId="165" fontId="0" fillId="39" borderId="1" xfId="0" applyNumberFormat="1" applyFont="1" applyFill="1" applyBorder="1"/>
    <xf numFmtId="169" fontId="13" fillId="0" borderId="0" xfId="16" applyNumberFormat="1" applyFont="1"/>
    <xf numFmtId="0" fontId="15" fillId="0" borderId="0" xfId="0" applyFont="1" applyFill="1"/>
    <xf numFmtId="0" fontId="9" fillId="0" borderId="34" xfId="0" applyFont="1" applyBorder="1" applyAlignment="1">
      <alignment wrapText="1"/>
    </xf>
    <xf numFmtId="0" fontId="9" fillId="0" borderId="37" xfId="0" applyFont="1" applyBorder="1" applyAlignment="1">
      <alignment wrapText="1"/>
    </xf>
    <xf numFmtId="0" fontId="9" fillId="0" borderId="37" xfId="0" applyFont="1" applyBorder="1"/>
    <xf numFmtId="0" fontId="9" fillId="0" borderId="38" xfId="0" applyFont="1" applyBorder="1"/>
    <xf numFmtId="9" fontId="0" fillId="0" borderId="73" xfId="16" applyFont="1" applyBorder="1"/>
    <xf numFmtId="2" fontId="0" fillId="0" borderId="0" xfId="16" applyNumberFormat="1" applyFont="1" applyBorder="1"/>
    <xf numFmtId="2" fontId="0" fillId="0" borderId="49" xfId="16" applyNumberFormat="1" applyFont="1" applyBorder="1"/>
    <xf numFmtId="0" fontId="0" fillId="0" borderId="49" xfId="0" applyFont="1" applyBorder="1"/>
    <xf numFmtId="165" fontId="43" fillId="0" borderId="25" xfId="0" applyNumberFormat="1" applyFont="1" applyBorder="1" applyAlignment="1">
      <alignment horizontal="left" vertical="center"/>
    </xf>
    <xf numFmtId="0" fontId="9" fillId="0" borderId="34" xfId="0" applyFont="1" applyBorder="1"/>
    <xf numFmtId="0" fontId="0" fillId="0" borderId="73" xfId="0" applyBorder="1"/>
    <xf numFmtId="9" fontId="0" fillId="0" borderId="0" xfId="16" applyFont="1" applyBorder="1"/>
    <xf numFmtId="10" fontId="0" fillId="0" borderId="0" xfId="16" applyNumberFormat="1" applyFont="1" applyBorder="1"/>
    <xf numFmtId="0" fontId="9" fillId="0" borderId="48" xfId="0" applyFont="1" applyBorder="1"/>
    <xf numFmtId="9" fontId="9" fillId="0" borderId="49" xfId="16" applyFont="1" applyBorder="1"/>
    <xf numFmtId="2" fontId="9" fillId="0" borderId="49" xfId="0" applyNumberFormat="1" applyFont="1" applyBorder="1"/>
    <xf numFmtId="0" fontId="9" fillId="0" borderId="49" xfId="0" applyFont="1" applyBorder="1"/>
    <xf numFmtId="0" fontId="0" fillId="0" borderId="60" xfId="0" applyBorder="1"/>
    <xf numFmtId="9" fontId="9" fillId="0" borderId="48" xfId="16" applyFont="1" applyBorder="1"/>
    <xf numFmtId="165" fontId="46" fillId="0" borderId="49" xfId="0" applyNumberFormat="1" applyFont="1" applyBorder="1" applyAlignment="1">
      <alignment horizontal="left" vertical="center"/>
    </xf>
    <xf numFmtId="0" fontId="9" fillId="0" borderId="25" xfId="0" applyFont="1" applyBorder="1"/>
    <xf numFmtId="0" fontId="0" fillId="0" borderId="34" xfId="0" applyBorder="1"/>
    <xf numFmtId="9" fontId="0" fillId="0" borderId="37" xfId="16" applyFont="1" applyBorder="1"/>
    <xf numFmtId="2" fontId="0" fillId="0" borderId="37" xfId="16" applyNumberFormat="1" applyFont="1" applyBorder="1"/>
    <xf numFmtId="0" fontId="0" fillId="0" borderId="37" xfId="0" applyFont="1" applyBorder="1"/>
    <xf numFmtId="0" fontId="0" fillId="0" borderId="48" xfId="0" applyBorder="1"/>
    <xf numFmtId="9" fontId="0" fillId="0" borderId="49" xfId="16" applyFont="1" applyBorder="1"/>
    <xf numFmtId="165" fontId="43" fillId="0" borderId="38" xfId="0" applyNumberFormat="1" applyFont="1" applyBorder="1" applyAlignment="1">
      <alignment horizontal="left" vertical="center"/>
    </xf>
    <xf numFmtId="2" fontId="0" fillId="0" borderId="0" xfId="0" applyNumberFormat="1" applyBorder="1"/>
    <xf numFmtId="165" fontId="0" fillId="0" borderId="0" xfId="0" applyNumberFormat="1" applyBorder="1"/>
    <xf numFmtId="9" fontId="12" fillId="0" borderId="1" xfId="16" applyFont="1" applyBorder="1" applyAlignment="1">
      <alignment horizontal="left" vertical="center"/>
    </xf>
    <xf numFmtId="172" fontId="9" fillId="38" borderId="57" xfId="0" applyNumberFormat="1" applyFont="1" applyFill="1" applyBorder="1"/>
    <xf numFmtId="10" fontId="0" fillId="0" borderId="0" xfId="0" applyNumberFormat="1" applyAlignment="1">
      <alignment horizontal="left"/>
    </xf>
    <xf numFmtId="165" fontId="0" fillId="39" borderId="29" xfId="0" applyNumberFormat="1" applyFont="1" applyFill="1" applyBorder="1"/>
    <xf numFmtId="0" fontId="49" fillId="0" borderId="0" xfId="0" applyFont="1"/>
    <xf numFmtId="9" fontId="0" fillId="0" borderId="0" xfId="16" applyFont="1"/>
    <xf numFmtId="169" fontId="0" fillId="0" borderId="0" xfId="0" applyNumberFormat="1"/>
    <xf numFmtId="165" fontId="0" fillId="0" borderId="13" xfId="0" applyNumberFormat="1" applyFont="1" applyBorder="1" applyAlignment="1">
      <alignment horizontal="left"/>
    </xf>
    <xf numFmtId="9" fontId="0" fillId="0" borderId="0" xfId="16" applyFont="1" applyAlignment="1">
      <alignment horizontal="right"/>
    </xf>
    <xf numFmtId="172" fontId="0" fillId="0" borderId="0" xfId="16" applyNumberFormat="1" applyFont="1" applyAlignment="1">
      <alignment horizontal="right"/>
    </xf>
    <xf numFmtId="172" fontId="0" fillId="0" borderId="0" xfId="0" applyNumberFormat="1"/>
  </cellXfs>
  <cellStyles count="441">
    <cellStyle name="20 % - Accent1" xfId="18" xr:uid="{00000000-0005-0000-0000-000000000000}"/>
    <cellStyle name="20 % - Accent2" xfId="19" xr:uid="{00000000-0005-0000-0000-000001000000}"/>
    <cellStyle name="20 % - Accent3" xfId="20" xr:uid="{00000000-0005-0000-0000-000002000000}"/>
    <cellStyle name="20 % - Accent4" xfId="21" xr:uid="{00000000-0005-0000-0000-000003000000}"/>
    <cellStyle name="20 % - Accent5" xfId="22" xr:uid="{00000000-0005-0000-0000-000004000000}"/>
    <cellStyle name="20 % - Accent6" xfId="23" xr:uid="{00000000-0005-0000-0000-000005000000}"/>
    <cellStyle name="20% - Accent1 2" xfId="24" xr:uid="{00000000-0005-0000-0000-000006000000}"/>
    <cellStyle name="20% - Accent2 2" xfId="25" xr:uid="{00000000-0005-0000-0000-000007000000}"/>
    <cellStyle name="20% - Accent3 2" xfId="26" xr:uid="{00000000-0005-0000-0000-000008000000}"/>
    <cellStyle name="20% - Accent4 2" xfId="27" xr:uid="{00000000-0005-0000-0000-000009000000}"/>
    <cellStyle name="20% - Accent5 2" xfId="28" xr:uid="{00000000-0005-0000-0000-00000A000000}"/>
    <cellStyle name="20% - Accent6 2" xfId="29" xr:uid="{00000000-0005-0000-0000-00000B000000}"/>
    <cellStyle name="20% - Akzent1" xfId="30" xr:uid="{00000000-0005-0000-0000-00000C000000}"/>
    <cellStyle name="20% - Akzent2" xfId="31" xr:uid="{00000000-0005-0000-0000-00000D000000}"/>
    <cellStyle name="20% - Akzent3" xfId="32" xr:uid="{00000000-0005-0000-0000-00000E000000}"/>
    <cellStyle name="20% - Akzent4" xfId="33" xr:uid="{00000000-0005-0000-0000-00000F000000}"/>
    <cellStyle name="20% - Akzent5" xfId="34" xr:uid="{00000000-0005-0000-0000-000010000000}"/>
    <cellStyle name="20% - Akzent6" xfId="35" xr:uid="{00000000-0005-0000-0000-000011000000}"/>
    <cellStyle name="40 % - Accent1" xfId="36" xr:uid="{00000000-0005-0000-0000-000012000000}"/>
    <cellStyle name="40 % - Accent2" xfId="37" xr:uid="{00000000-0005-0000-0000-000013000000}"/>
    <cellStyle name="40 % - Accent3" xfId="38" xr:uid="{00000000-0005-0000-0000-000014000000}"/>
    <cellStyle name="40 % - Accent4" xfId="39" xr:uid="{00000000-0005-0000-0000-000015000000}"/>
    <cellStyle name="40 % - Accent5" xfId="40" xr:uid="{00000000-0005-0000-0000-000016000000}"/>
    <cellStyle name="40 % - Accent6" xfId="41" xr:uid="{00000000-0005-0000-0000-000017000000}"/>
    <cellStyle name="40% - Accent1 2" xfId="42" xr:uid="{00000000-0005-0000-0000-000018000000}"/>
    <cellStyle name="40% - Accent2 2" xfId="43" xr:uid="{00000000-0005-0000-0000-000019000000}"/>
    <cellStyle name="40% - Accent3 2" xfId="44" xr:uid="{00000000-0005-0000-0000-00001A000000}"/>
    <cellStyle name="40% - Accent4 2" xfId="45" xr:uid="{00000000-0005-0000-0000-00001B000000}"/>
    <cellStyle name="40% - Accent5 2" xfId="46" xr:uid="{00000000-0005-0000-0000-00001C000000}"/>
    <cellStyle name="40% - Accent6 2" xfId="47" xr:uid="{00000000-0005-0000-0000-00001D000000}"/>
    <cellStyle name="40% - Akzent1" xfId="48" xr:uid="{00000000-0005-0000-0000-00001E000000}"/>
    <cellStyle name="40% - Akzent2" xfId="49" xr:uid="{00000000-0005-0000-0000-00001F000000}"/>
    <cellStyle name="40% - Akzent3" xfId="50" xr:uid="{00000000-0005-0000-0000-000020000000}"/>
    <cellStyle name="40% - Akzent4" xfId="51" xr:uid="{00000000-0005-0000-0000-000021000000}"/>
    <cellStyle name="40% - Akzent5" xfId="52" xr:uid="{00000000-0005-0000-0000-000022000000}"/>
    <cellStyle name="40% - Akzent6" xfId="53" xr:uid="{00000000-0005-0000-0000-000023000000}"/>
    <cellStyle name="5x indented GHG Textfiels" xfId="54" xr:uid="{00000000-0005-0000-0000-000024000000}"/>
    <cellStyle name="60 % - Accent1" xfId="55" xr:uid="{00000000-0005-0000-0000-000025000000}"/>
    <cellStyle name="60 % - Accent2" xfId="56" xr:uid="{00000000-0005-0000-0000-000026000000}"/>
    <cellStyle name="60 % - Accent3" xfId="57" xr:uid="{00000000-0005-0000-0000-000027000000}"/>
    <cellStyle name="60 % - Accent4" xfId="58" xr:uid="{00000000-0005-0000-0000-000028000000}"/>
    <cellStyle name="60 % - Accent5" xfId="59" xr:uid="{00000000-0005-0000-0000-000029000000}"/>
    <cellStyle name="60 % - Accent6" xfId="60" xr:uid="{00000000-0005-0000-0000-00002A000000}"/>
    <cellStyle name="60% - Accent1 2" xfId="61" xr:uid="{00000000-0005-0000-0000-00002B000000}"/>
    <cellStyle name="60% - Accent2 2" xfId="62" xr:uid="{00000000-0005-0000-0000-00002C000000}"/>
    <cellStyle name="60% - Accent3 2" xfId="63" xr:uid="{00000000-0005-0000-0000-00002D000000}"/>
    <cellStyle name="60% - Accent4 2" xfId="64" xr:uid="{00000000-0005-0000-0000-00002E000000}"/>
    <cellStyle name="60% - Accent5 2" xfId="65" xr:uid="{00000000-0005-0000-0000-00002F000000}"/>
    <cellStyle name="60% - Accent6 2" xfId="66" xr:uid="{00000000-0005-0000-0000-000030000000}"/>
    <cellStyle name="60% - Akzent1" xfId="67" xr:uid="{00000000-0005-0000-0000-000031000000}"/>
    <cellStyle name="60% - Akzent2" xfId="68" xr:uid="{00000000-0005-0000-0000-000032000000}"/>
    <cellStyle name="60% - Akzent3" xfId="69" xr:uid="{00000000-0005-0000-0000-000033000000}"/>
    <cellStyle name="60% - Akzent4" xfId="70" xr:uid="{00000000-0005-0000-0000-000034000000}"/>
    <cellStyle name="60% - Akzent5" xfId="71" xr:uid="{00000000-0005-0000-0000-000035000000}"/>
    <cellStyle name="60% - Akzent6" xfId="72" xr:uid="{00000000-0005-0000-0000-000036000000}"/>
    <cellStyle name="Accent1 2" xfId="73" xr:uid="{00000000-0005-0000-0000-000037000000}"/>
    <cellStyle name="Accent2 2" xfId="74" xr:uid="{00000000-0005-0000-0000-000038000000}"/>
    <cellStyle name="Accent3 2" xfId="75" xr:uid="{00000000-0005-0000-0000-000039000000}"/>
    <cellStyle name="Accent4 2" xfId="76" xr:uid="{00000000-0005-0000-0000-00003A000000}"/>
    <cellStyle name="Accent5 2" xfId="77" xr:uid="{00000000-0005-0000-0000-00003B000000}"/>
    <cellStyle name="Accent6 2" xfId="78" xr:uid="{00000000-0005-0000-0000-00003C000000}"/>
    <cellStyle name="Ausgabe" xfId="79" xr:uid="{00000000-0005-0000-0000-00003D000000}"/>
    <cellStyle name="Avertissement" xfId="80" xr:uid="{00000000-0005-0000-0000-00003E000000}"/>
    <cellStyle name="Bad 2" xfId="81" xr:uid="{00000000-0005-0000-0000-000040000000}"/>
    <cellStyle name="Berechnung" xfId="82" xr:uid="{00000000-0005-0000-0000-000041000000}"/>
    <cellStyle name="Besuchter Hyperlink" xfId="2" builtinId="9" hidden="1"/>
    <cellStyle name="Besuchter Hyperlink" xfId="4" builtinId="9" hidden="1"/>
    <cellStyle name="Besuchter Hyperlink" xfId="6" builtinId="9" hidden="1"/>
    <cellStyle name="Besuchter Hyperlink" xfId="8" builtinId="9" hidden="1"/>
    <cellStyle name="Besuchter Hyperlink" xfId="13" builtinId="9" hidden="1"/>
    <cellStyle name="Besuchter Hyperlink" xfId="15" builtinId="9" hidden="1"/>
    <cellStyle name="Calcul" xfId="83" xr:uid="{00000000-0005-0000-0000-000042000000}"/>
    <cellStyle name="Calculation 2" xfId="84" xr:uid="{00000000-0005-0000-0000-000043000000}"/>
    <cellStyle name="Cellule liée" xfId="85" xr:uid="{00000000-0005-0000-0000-000044000000}"/>
    <cellStyle name="Check Cell 2" xfId="86" xr:uid="{00000000-0005-0000-0000-000045000000}"/>
    <cellStyle name="Comma 2" xfId="87" xr:uid="{00000000-0005-0000-0000-000046000000}"/>
    <cellStyle name="Comma 2 2" xfId="438" xr:uid="{00000000-0005-0000-0000-000047000000}"/>
    <cellStyle name="Comma 3" xfId="88" xr:uid="{00000000-0005-0000-0000-000048000000}"/>
    <cellStyle name="Comma 3 2" xfId="439" xr:uid="{00000000-0005-0000-0000-000049000000}"/>
    <cellStyle name="Commentaire" xfId="89" xr:uid="{00000000-0005-0000-0000-00004A000000}"/>
    <cellStyle name="CustomizationCells" xfId="90" xr:uid="{00000000-0005-0000-0000-00004B000000}"/>
    <cellStyle name="Eingabe" xfId="91" xr:uid="{00000000-0005-0000-0000-00004C000000}"/>
    <cellStyle name="Entrée" xfId="92" xr:uid="{00000000-0005-0000-0000-00004D000000}"/>
    <cellStyle name="Ergebnis" xfId="93" xr:uid="{00000000-0005-0000-0000-00004E000000}"/>
    <cellStyle name="Erklärender Text" xfId="94" xr:uid="{00000000-0005-0000-0000-00004F000000}"/>
    <cellStyle name="Euro" xfId="95" xr:uid="{00000000-0005-0000-0000-000050000000}"/>
    <cellStyle name="Explanatory Text 2" xfId="96" xr:uid="{00000000-0005-0000-0000-000051000000}"/>
    <cellStyle name="Float" xfId="97" xr:uid="{00000000-0005-0000-0000-000052000000}"/>
    <cellStyle name="Float 2" xfId="98" xr:uid="{00000000-0005-0000-0000-000053000000}"/>
    <cellStyle name="Float_ADDON" xfId="99" xr:uid="{00000000-0005-0000-0000-000054000000}"/>
    <cellStyle name="Good 2" xfId="100" xr:uid="{00000000-0005-0000-0000-00005B000000}"/>
    <cellStyle name="Heading 1 2" xfId="101" xr:uid="{00000000-0005-0000-0000-00005C000000}"/>
    <cellStyle name="Heading 2 2" xfId="102" xr:uid="{00000000-0005-0000-0000-00005D000000}"/>
    <cellStyle name="Heading 3 2" xfId="103" xr:uid="{00000000-0005-0000-0000-00005E000000}"/>
    <cellStyle name="Heading 4 2" xfId="104" xr:uid="{00000000-0005-0000-0000-00005F000000}"/>
    <cellStyle name="Hyperlink 2" xfId="106" xr:uid="{00000000-0005-0000-0000-000066000000}"/>
    <cellStyle name="Hyperlink 3" xfId="105" xr:uid="{00000000-0005-0000-0000-000067000000}"/>
    <cellStyle name="Input 2" xfId="107" xr:uid="{00000000-0005-0000-0000-000068000000}"/>
    <cellStyle name="Insatisfaisant" xfId="108" xr:uid="{00000000-0005-0000-0000-000069000000}"/>
    <cellStyle name="Lien hypertexte 2" xfId="109" xr:uid="{00000000-0005-0000-0000-00006A000000}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12" builtinId="8" hidden="1"/>
    <cellStyle name="Link" xfId="14" builtinId="8" hidden="1"/>
    <cellStyle name="Linked Cell 2" xfId="110" xr:uid="{00000000-0005-0000-0000-00006B000000}"/>
    <cellStyle name="Neutral" xfId="10" builtinId="28"/>
    <cellStyle name="Neutral 2" xfId="111" xr:uid="{00000000-0005-0000-0000-00006D000000}"/>
    <cellStyle name="Neutral 3" xfId="440" xr:uid="{00000000-0005-0000-0000-00006E000000}"/>
    <cellStyle name="Neutre" xfId="112" xr:uid="{00000000-0005-0000-0000-00006F000000}"/>
    <cellStyle name="Normal 10" xfId="113" xr:uid="{00000000-0005-0000-0000-000071000000}"/>
    <cellStyle name="Normal 2" xfId="9" xr:uid="{00000000-0005-0000-0000-000072000000}"/>
    <cellStyle name="Normal 2 2" xfId="115" xr:uid="{00000000-0005-0000-0000-000073000000}"/>
    <cellStyle name="Normal 2 3" xfId="437" xr:uid="{00000000-0005-0000-0000-000074000000}"/>
    <cellStyle name="Normal 2 4" xfId="114" xr:uid="{00000000-0005-0000-0000-000075000000}"/>
    <cellStyle name="Normal 3" xfId="116" xr:uid="{00000000-0005-0000-0000-000076000000}"/>
    <cellStyle name="Normal 3 2" xfId="117" xr:uid="{00000000-0005-0000-0000-000077000000}"/>
    <cellStyle name="Normal 3 3" xfId="118" xr:uid="{00000000-0005-0000-0000-000078000000}"/>
    <cellStyle name="Normal 3 4" xfId="119" xr:uid="{00000000-0005-0000-0000-000079000000}"/>
    <cellStyle name="Normal 3_Car cost for GMM" xfId="120" xr:uid="{00000000-0005-0000-0000-00007A000000}"/>
    <cellStyle name="Normal 4" xfId="121" xr:uid="{00000000-0005-0000-0000-00007B000000}"/>
    <cellStyle name="Normal 4 2" xfId="122" xr:uid="{00000000-0005-0000-0000-00007C000000}"/>
    <cellStyle name="Normal 4 3" xfId="123" xr:uid="{00000000-0005-0000-0000-00007D000000}"/>
    <cellStyle name="Normal 4 4" xfId="124" xr:uid="{00000000-0005-0000-0000-00007E000000}"/>
    <cellStyle name="Normal 4_AFs" xfId="125" xr:uid="{00000000-0005-0000-0000-00007F000000}"/>
    <cellStyle name="Normal 5" xfId="126" xr:uid="{00000000-0005-0000-0000-000080000000}"/>
    <cellStyle name="Normal 5 2" xfId="127" xr:uid="{00000000-0005-0000-0000-000081000000}"/>
    <cellStyle name="Normal 5_ELC" xfId="128" xr:uid="{00000000-0005-0000-0000-000082000000}"/>
    <cellStyle name="Normal 6" xfId="129" xr:uid="{00000000-0005-0000-0000-000083000000}"/>
    <cellStyle name="Normal 7" xfId="130" xr:uid="{00000000-0005-0000-0000-000084000000}"/>
    <cellStyle name="Normal 8" xfId="131" xr:uid="{00000000-0005-0000-0000-000085000000}"/>
    <cellStyle name="Normal 9" xfId="17" xr:uid="{00000000-0005-0000-0000-000086000000}"/>
    <cellStyle name="Normal GHG Textfiels Bold" xfId="132" xr:uid="{00000000-0005-0000-0000-000087000000}"/>
    <cellStyle name="Normal GHG-Shade 2" xfId="133" xr:uid="{00000000-0005-0000-0000-000088000000}"/>
    <cellStyle name="Normale_B2020" xfId="134" xr:uid="{00000000-0005-0000-0000-000089000000}"/>
    <cellStyle name="Note 2" xfId="135" xr:uid="{00000000-0005-0000-0000-00008A000000}"/>
    <cellStyle name="Notiz 2" xfId="136" xr:uid="{00000000-0005-0000-0000-00008B000000}"/>
    <cellStyle name="Output 2" xfId="137" xr:uid="{00000000-0005-0000-0000-00008C000000}"/>
    <cellStyle name="Percent 2" xfId="139" xr:uid="{00000000-0005-0000-0000-00008E000000}"/>
    <cellStyle name="Percent 3" xfId="140" xr:uid="{00000000-0005-0000-0000-00008F000000}"/>
    <cellStyle name="Percent 4" xfId="138" xr:uid="{00000000-0005-0000-0000-000090000000}"/>
    <cellStyle name="Prozent" xfId="16" builtinId="5"/>
    <cellStyle name="Satisfaisant" xfId="141" xr:uid="{00000000-0005-0000-0000-000091000000}"/>
    <cellStyle name="Schlecht" xfId="11" builtinId="27"/>
    <cellStyle name="Sortie" xfId="142" xr:uid="{00000000-0005-0000-0000-000092000000}"/>
    <cellStyle name="Standard" xfId="0" builtinId="0"/>
    <cellStyle name="Style 103" xfId="143" xr:uid="{00000000-0005-0000-0000-000093000000}"/>
    <cellStyle name="Style 103 2" xfId="144" xr:uid="{00000000-0005-0000-0000-000094000000}"/>
    <cellStyle name="Style 103_ADDON" xfId="145" xr:uid="{00000000-0005-0000-0000-000095000000}"/>
    <cellStyle name="Style 104" xfId="146" xr:uid="{00000000-0005-0000-0000-000096000000}"/>
    <cellStyle name="Style 104 2" xfId="147" xr:uid="{00000000-0005-0000-0000-000097000000}"/>
    <cellStyle name="Style 104_ADDON" xfId="148" xr:uid="{00000000-0005-0000-0000-000098000000}"/>
    <cellStyle name="Style 105" xfId="149" xr:uid="{00000000-0005-0000-0000-000099000000}"/>
    <cellStyle name="Style 105 2" xfId="150" xr:uid="{00000000-0005-0000-0000-00009A000000}"/>
    <cellStyle name="Style 105_ADDON" xfId="151" xr:uid="{00000000-0005-0000-0000-00009B000000}"/>
    <cellStyle name="Style 106" xfId="152" xr:uid="{00000000-0005-0000-0000-00009C000000}"/>
    <cellStyle name="Style 106 2" xfId="153" xr:uid="{00000000-0005-0000-0000-00009D000000}"/>
    <cellStyle name="Style 106_ADDON" xfId="154" xr:uid="{00000000-0005-0000-0000-00009E000000}"/>
    <cellStyle name="Style 107" xfId="155" xr:uid="{00000000-0005-0000-0000-00009F000000}"/>
    <cellStyle name="Style 107 2" xfId="156" xr:uid="{00000000-0005-0000-0000-0000A0000000}"/>
    <cellStyle name="Style 107_ADDON" xfId="157" xr:uid="{00000000-0005-0000-0000-0000A1000000}"/>
    <cellStyle name="Style 108" xfId="158" xr:uid="{00000000-0005-0000-0000-0000A2000000}"/>
    <cellStyle name="Style 108 2" xfId="159" xr:uid="{00000000-0005-0000-0000-0000A3000000}"/>
    <cellStyle name="Style 108_ADDON" xfId="160" xr:uid="{00000000-0005-0000-0000-0000A4000000}"/>
    <cellStyle name="Style 109" xfId="161" xr:uid="{00000000-0005-0000-0000-0000A5000000}"/>
    <cellStyle name="Style 109 2" xfId="162" xr:uid="{00000000-0005-0000-0000-0000A6000000}"/>
    <cellStyle name="Style 109_ADDON" xfId="163" xr:uid="{00000000-0005-0000-0000-0000A7000000}"/>
    <cellStyle name="Style 110" xfId="164" xr:uid="{00000000-0005-0000-0000-0000A8000000}"/>
    <cellStyle name="Style 110 2" xfId="165" xr:uid="{00000000-0005-0000-0000-0000A9000000}"/>
    <cellStyle name="Style 110_ADDON" xfId="166" xr:uid="{00000000-0005-0000-0000-0000AA000000}"/>
    <cellStyle name="Style 114" xfId="167" xr:uid="{00000000-0005-0000-0000-0000AB000000}"/>
    <cellStyle name="Style 114 2" xfId="168" xr:uid="{00000000-0005-0000-0000-0000AC000000}"/>
    <cellStyle name="Style 114_ADDON" xfId="169" xr:uid="{00000000-0005-0000-0000-0000AD000000}"/>
    <cellStyle name="Style 115" xfId="170" xr:uid="{00000000-0005-0000-0000-0000AE000000}"/>
    <cellStyle name="Style 115 2" xfId="171" xr:uid="{00000000-0005-0000-0000-0000AF000000}"/>
    <cellStyle name="Style 115_ADDON" xfId="172" xr:uid="{00000000-0005-0000-0000-0000B0000000}"/>
    <cellStyle name="Style 116" xfId="173" xr:uid="{00000000-0005-0000-0000-0000B1000000}"/>
    <cellStyle name="Style 116 2" xfId="174" xr:uid="{00000000-0005-0000-0000-0000B2000000}"/>
    <cellStyle name="Style 116_ADDON" xfId="175" xr:uid="{00000000-0005-0000-0000-0000B3000000}"/>
    <cellStyle name="Style 117" xfId="176" xr:uid="{00000000-0005-0000-0000-0000B4000000}"/>
    <cellStyle name="Style 117 2" xfId="177" xr:uid="{00000000-0005-0000-0000-0000B5000000}"/>
    <cellStyle name="Style 117_ADDON" xfId="178" xr:uid="{00000000-0005-0000-0000-0000B6000000}"/>
    <cellStyle name="Style 118" xfId="179" xr:uid="{00000000-0005-0000-0000-0000B7000000}"/>
    <cellStyle name="Style 118 2" xfId="180" xr:uid="{00000000-0005-0000-0000-0000B8000000}"/>
    <cellStyle name="Style 118_ADDON" xfId="181" xr:uid="{00000000-0005-0000-0000-0000B9000000}"/>
    <cellStyle name="Style 119" xfId="182" xr:uid="{00000000-0005-0000-0000-0000BA000000}"/>
    <cellStyle name="Style 119 2" xfId="183" xr:uid="{00000000-0005-0000-0000-0000BB000000}"/>
    <cellStyle name="Style 119_ADDON" xfId="184" xr:uid="{00000000-0005-0000-0000-0000BC000000}"/>
    <cellStyle name="Style 120" xfId="185" xr:uid="{00000000-0005-0000-0000-0000BD000000}"/>
    <cellStyle name="Style 120 2" xfId="186" xr:uid="{00000000-0005-0000-0000-0000BE000000}"/>
    <cellStyle name="Style 120_ADDON" xfId="187" xr:uid="{00000000-0005-0000-0000-0000BF000000}"/>
    <cellStyle name="Style 121" xfId="188" xr:uid="{00000000-0005-0000-0000-0000C0000000}"/>
    <cellStyle name="Style 121 2" xfId="189" xr:uid="{00000000-0005-0000-0000-0000C1000000}"/>
    <cellStyle name="Style 121_ADDON" xfId="190" xr:uid="{00000000-0005-0000-0000-0000C2000000}"/>
    <cellStyle name="Style 126" xfId="191" xr:uid="{00000000-0005-0000-0000-0000C3000000}"/>
    <cellStyle name="Style 126 2" xfId="192" xr:uid="{00000000-0005-0000-0000-0000C4000000}"/>
    <cellStyle name="Style 126_ADDON" xfId="193" xr:uid="{00000000-0005-0000-0000-0000C5000000}"/>
    <cellStyle name="Style 127" xfId="194" xr:uid="{00000000-0005-0000-0000-0000C6000000}"/>
    <cellStyle name="Style 127 2" xfId="195" xr:uid="{00000000-0005-0000-0000-0000C7000000}"/>
    <cellStyle name="Style 127_ADDON" xfId="196" xr:uid="{00000000-0005-0000-0000-0000C8000000}"/>
    <cellStyle name="Style 128" xfId="197" xr:uid="{00000000-0005-0000-0000-0000C9000000}"/>
    <cellStyle name="Style 128 2" xfId="198" xr:uid="{00000000-0005-0000-0000-0000CA000000}"/>
    <cellStyle name="Style 128_ADDON" xfId="199" xr:uid="{00000000-0005-0000-0000-0000CB000000}"/>
    <cellStyle name="Style 129" xfId="200" xr:uid="{00000000-0005-0000-0000-0000CC000000}"/>
    <cellStyle name="Style 129 2" xfId="201" xr:uid="{00000000-0005-0000-0000-0000CD000000}"/>
    <cellStyle name="Style 129_ADDON" xfId="202" xr:uid="{00000000-0005-0000-0000-0000CE000000}"/>
    <cellStyle name="Style 130" xfId="203" xr:uid="{00000000-0005-0000-0000-0000CF000000}"/>
    <cellStyle name="Style 130 2" xfId="204" xr:uid="{00000000-0005-0000-0000-0000D0000000}"/>
    <cellStyle name="Style 130_ADDON" xfId="205" xr:uid="{00000000-0005-0000-0000-0000D1000000}"/>
    <cellStyle name="Style 131" xfId="206" xr:uid="{00000000-0005-0000-0000-0000D2000000}"/>
    <cellStyle name="Style 131 2" xfId="207" xr:uid="{00000000-0005-0000-0000-0000D3000000}"/>
    <cellStyle name="Style 131_ADDON" xfId="208" xr:uid="{00000000-0005-0000-0000-0000D4000000}"/>
    <cellStyle name="Style 132" xfId="209" xr:uid="{00000000-0005-0000-0000-0000D5000000}"/>
    <cellStyle name="Style 132 2" xfId="210" xr:uid="{00000000-0005-0000-0000-0000D6000000}"/>
    <cellStyle name="Style 132_ADDON" xfId="211" xr:uid="{00000000-0005-0000-0000-0000D7000000}"/>
    <cellStyle name="Style 137" xfId="212" xr:uid="{00000000-0005-0000-0000-0000D8000000}"/>
    <cellStyle name="Style 137 2" xfId="213" xr:uid="{00000000-0005-0000-0000-0000D9000000}"/>
    <cellStyle name="Style 137_ADDON" xfId="214" xr:uid="{00000000-0005-0000-0000-0000DA000000}"/>
    <cellStyle name="Style 138" xfId="215" xr:uid="{00000000-0005-0000-0000-0000DB000000}"/>
    <cellStyle name="Style 138 2" xfId="216" xr:uid="{00000000-0005-0000-0000-0000DC000000}"/>
    <cellStyle name="Style 138_ADDON" xfId="217" xr:uid="{00000000-0005-0000-0000-0000DD000000}"/>
    <cellStyle name="Style 139" xfId="218" xr:uid="{00000000-0005-0000-0000-0000DE000000}"/>
    <cellStyle name="Style 139 2" xfId="219" xr:uid="{00000000-0005-0000-0000-0000DF000000}"/>
    <cellStyle name="Style 139_ADDON" xfId="220" xr:uid="{00000000-0005-0000-0000-0000E0000000}"/>
    <cellStyle name="Style 140" xfId="221" xr:uid="{00000000-0005-0000-0000-0000E1000000}"/>
    <cellStyle name="Style 140 2" xfId="222" xr:uid="{00000000-0005-0000-0000-0000E2000000}"/>
    <cellStyle name="Style 140_ADDON" xfId="223" xr:uid="{00000000-0005-0000-0000-0000E3000000}"/>
    <cellStyle name="Style 141" xfId="224" xr:uid="{00000000-0005-0000-0000-0000E4000000}"/>
    <cellStyle name="Style 141 2" xfId="225" xr:uid="{00000000-0005-0000-0000-0000E5000000}"/>
    <cellStyle name="Style 141_ADDON" xfId="226" xr:uid="{00000000-0005-0000-0000-0000E6000000}"/>
    <cellStyle name="Style 142" xfId="227" xr:uid="{00000000-0005-0000-0000-0000E7000000}"/>
    <cellStyle name="Style 142 2" xfId="228" xr:uid="{00000000-0005-0000-0000-0000E8000000}"/>
    <cellStyle name="Style 142_ADDON" xfId="229" xr:uid="{00000000-0005-0000-0000-0000E9000000}"/>
    <cellStyle name="Style 143" xfId="230" xr:uid="{00000000-0005-0000-0000-0000EA000000}"/>
    <cellStyle name="Style 143 2" xfId="231" xr:uid="{00000000-0005-0000-0000-0000EB000000}"/>
    <cellStyle name="Style 143_ADDON" xfId="232" xr:uid="{00000000-0005-0000-0000-0000EC000000}"/>
    <cellStyle name="Style 148" xfId="233" xr:uid="{00000000-0005-0000-0000-0000ED000000}"/>
    <cellStyle name="Style 148 2" xfId="234" xr:uid="{00000000-0005-0000-0000-0000EE000000}"/>
    <cellStyle name="Style 148_ADDON" xfId="235" xr:uid="{00000000-0005-0000-0000-0000EF000000}"/>
    <cellStyle name="Style 149" xfId="236" xr:uid="{00000000-0005-0000-0000-0000F0000000}"/>
    <cellStyle name="Style 149 2" xfId="237" xr:uid="{00000000-0005-0000-0000-0000F1000000}"/>
    <cellStyle name="Style 149_ADDON" xfId="238" xr:uid="{00000000-0005-0000-0000-0000F2000000}"/>
    <cellStyle name="Style 150" xfId="239" xr:uid="{00000000-0005-0000-0000-0000F3000000}"/>
    <cellStyle name="Style 150 2" xfId="240" xr:uid="{00000000-0005-0000-0000-0000F4000000}"/>
    <cellStyle name="Style 150_ADDON" xfId="241" xr:uid="{00000000-0005-0000-0000-0000F5000000}"/>
    <cellStyle name="Style 151" xfId="242" xr:uid="{00000000-0005-0000-0000-0000F6000000}"/>
    <cellStyle name="Style 151 2" xfId="243" xr:uid="{00000000-0005-0000-0000-0000F7000000}"/>
    <cellStyle name="Style 151_ADDON" xfId="244" xr:uid="{00000000-0005-0000-0000-0000F8000000}"/>
    <cellStyle name="Style 152" xfId="245" xr:uid="{00000000-0005-0000-0000-0000F9000000}"/>
    <cellStyle name="Style 152 2" xfId="246" xr:uid="{00000000-0005-0000-0000-0000FA000000}"/>
    <cellStyle name="Style 152_ADDON" xfId="247" xr:uid="{00000000-0005-0000-0000-0000FB000000}"/>
    <cellStyle name="Style 153" xfId="248" xr:uid="{00000000-0005-0000-0000-0000FC000000}"/>
    <cellStyle name="Style 153 2" xfId="249" xr:uid="{00000000-0005-0000-0000-0000FD000000}"/>
    <cellStyle name="Style 153_ADDON" xfId="250" xr:uid="{00000000-0005-0000-0000-0000FE000000}"/>
    <cellStyle name="Style 154" xfId="251" xr:uid="{00000000-0005-0000-0000-0000FF000000}"/>
    <cellStyle name="Style 154 2" xfId="252" xr:uid="{00000000-0005-0000-0000-000000010000}"/>
    <cellStyle name="Style 154_ADDON" xfId="253" xr:uid="{00000000-0005-0000-0000-000001010000}"/>
    <cellStyle name="Style 159" xfId="254" xr:uid="{00000000-0005-0000-0000-000002010000}"/>
    <cellStyle name="Style 159 2" xfId="255" xr:uid="{00000000-0005-0000-0000-000003010000}"/>
    <cellStyle name="Style 159_ADDON" xfId="256" xr:uid="{00000000-0005-0000-0000-000004010000}"/>
    <cellStyle name="Style 160" xfId="257" xr:uid="{00000000-0005-0000-0000-000005010000}"/>
    <cellStyle name="Style 160 2" xfId="258" xr:uid="{00000000-0005-0000-0000-000006010000}"/>
    <cellStyle name="Style 160_ADDON" xfId="259" xr:uid="{00000000-0005-0000-0000-000007010000}"/>
    <cellStyle name="Style 161" xfId="260" xr:uid="{00000000-0005-0000-0000-000008010000}"/>
    <cellStyle name="Style 161 2" xfId="261" xr:uid="{00000000-0005-0000-0000-000009010000}"/>
    <cellStyle name="Style 161_ADDON" xfId="262" xr:uid="{00000000-0005-0000-0000-00000A010000}"/>
    <cellStyle name="Style 162" xfId="263" xr:uid="{00000000-0005-0000-0000-00000B010000}"/>
    <cellStyle name="Style 162 2" xfId="264" xr:uid="{00000000-0005-0000-0000-00000C010000}"/>
    <cellStyle name="Style 162_ADDON" xfId="265" xr:uid="{00000000-0005-0000-0000-00000D010000}"/>
    <cellStyle name="Style 163" xfId="266" xr:uid="{00000000-0005-0000-0000-00000E010000}"/>
    <cellStyle name="Style 163 2" xfId="267" xr:uid="{00000000-0005-0000-0000-00000F010000}"/>
    <cellStyle name="Style 163_ADDON" xfId="268" xr:uid="{00000000-0005-0000-0000-000010010000}"/>
    <cellStyle name="Style 164" xfId="269" xr:uid="{00000000-0005-0000-0000-000011010000}"/>
    <cellStyle name="Style 164 2" xfId="270" xr:uid="{00000000-0005-0000-0000-000012010000}"/>
    <cellStyle name="Style 164_ADDON" xfId="271" xr:uid="{00000000-0005-0000-0000-000013010000}"/>
    <cellStyle name="Style 165" xfId="272" xr:uid="{00000000-0005-0000-0000-000014010000}"/>
    <cellStyle name="Style 165 2" xfId="273" xr:uid="{00000000-0005-0000-0000-000015010000}"/>
    <cellStyle name="Style 165_ADDON" xfId="274" xr:uid="{00000000-0005-0000-0000-000016010000}"/>
    <cellStyle name="Style 21" xfId="275" xr:uid="{00000000-0005-0000-0000-000017010000}"/>
    <cellStyle name="Style 21 2" xfId="276" xr:uid="{00000000-0005-0000-0000-000018010000}"/>
    <cellStyle name="Style 21_ADDON" xfId="277" xr:uid="{00000000-0005-0000-0000-000019010000}"/>
    <cellStyle name="Style 22" xfId="278" xr:uid="{00000000-0005-0000-0000-00001A010000}"/>
    <cellStyle name="Style 22 2" xfId="279" xr:uid="{00000000-0005-0000-0000-00001B010000}"/>
    <cellStyle name="Style 22_ADDON" xfId="280" xr:uid="{00000000-0005-0000-0000-00001C010000}"/>
    <cellStyle name="Style 23" xfId="281" xr:uid="{00000000-0005-0000-0000-00001D010000}"/>
    <cellStyle name="Style 23 2" xfId="282" xr:uid="{00000000-0005-0000-0000-00001E010000}"/>
    <cellStyle name="Style 23_ADDON" xfId="283" xr:uid="{00000000-0005-0000-0000-00001F010000}"/>
    <cellStyle name="Style 24" xfId="284" xr:uid="{00000000-0005-0000-0000-000020010000}"/>
    <cellStyle name="Style 24 2" xfId="285" xr:uid="{00000000-0005-0000-0000-000021010000}"/>
    <cellStyle name="Style 24_ADDON" xfId="286" xr:uid="{00000000-0005-0000-0000-000022010000}"/>
    <cellStyle name="Style 25" xfId="287" xr:uid="{00000000-0005-0000-0000-000023010000}"/>
    <cellStyle name="Style 25 2" xfId="288" xr:uid="{00000000-0005-0000-0000-000024010000}"/>
    <cellStyle name="Style 25_ADDON" xfId="289" xr:uid="{00000000-0005-0000-0000-000025010000}"/>
    <cellStyle name="Style 26" xfId="290" xr:uid="{00000000-0005-0000-0000-000026010000}"/>
    <cellStyle name="Style 26 2" xfId="291" xr:uid="{00000000-0005-0000-0000-000027010000}"/>
    <cellStyle name="Style 26_ADDON" xfId="292" xr:uid="{00000000-0005-0000-0000-000028010000}"/>
    <cellStyle name="Style 27" xfId="293" xr:uid="{00000000-0005-0000-0000-000029010000}"/>
    <cellStyle name="Style 27 2" xfId="294" xr:uid="{00000000-0005-0000-0000-00002A010000}"/>
    <cellStyle name="Style 27_ADDON" xfId="295" xr:uid="{00000000-0005-0000-0000-00002B010000}"/>
    <cellStyle name="Style 35" xfId="296" xr:uid="{00000000-0005-0000-0000-00002C010000}"/>
    <cellStyle name="Style 35 2" xfId="297" xr:uid="{00000000-0005-0000-0000-00002D010000}"/>
    <cellStyle name="Style 35_ADDON" xfId="298" xr:uid="{00000000-0005-0000-0000-00002E010000}"/>
    <cellStyle name="Style 36" xfId="299" xr:uid="{00000000-0005-0000-0000-00002F010000}"/>
    <cellStyle name="Style 36 2" xfId="300" xr:uid="{00000000-0005-0000-0000-000030010000}"/>
    <cellStyle name="Style 36_ADDON" xfId="301" xr:uid="{00000000-0005-0000-0000-000031010000}"/>
    <cellStyle name="Style 37" xfId="302" xr:uid="{00000000-0005-0000-0000-000032010000}"/>
    <cellStyle name="Style 37 2" xfId="303" xr:uid="{00000000-0005-0000-0000-000033010000}"/>
    <cellStyle name="Style 37_ADDON" xfId="304" xr:uid="{00000000-0005-0000-0000-000034010000}"/>
    <cellStyle name="Style 38" xfId="305" xr:uid="{00000000-0005-0000-0000-000035010000}"/>
    <cellStyle name="Style 38 2" xfId="306" xr:uid="{00000000-0005-0000-0000-000036010000}"/>
    <cellStyle name="Style 38_ADDON" xfId="307" xr:uid="{00000000-0005-0000-0000-000037010000}"/>
    <cellStyle name="Style 39" xfId="308" xr:uid="{00000000-0005-0000-0000-000038010000}"/>
    <cellStyle name="Style 39 2" xfId="309" xr:uid="{00000000-0005-0000-0000-000039010000}"/>
    <cellStyle name="Style 39_ADDON" xfId="310" xr:uid="{00000000-0005-0000-0000-00003A010000}"/>
    <cellStyle name="Style 40" xfId="311" xr:uid="{00000000-0005-0000-0000-00003B010000}"/>
    <cellStyle name="Style 40 2" xfId="312" xr:uid="{00000000-0005-0000-0000-00003C010000}"/>
    <cellStyle name="Style 40_ADDON" xfId="313" xr:uid="{00000000-0005-0000-0000-00003D010000}"/>
    <cellStyle name="Style 41" xfId="314" xr:uid="{00000000-0005-0000-0000-00003E010000}"/>
    <cellStyle name="Style 41 2" xfId="315" xr:uid="{00000000-0005-0000-0000-00003F010000}"/>
    <cellStyle name="Style 41_ADDON" xfId="316" xr:uid="{00000000-0005-0000-0000-000040010000}"/>
    <cellStyle name="Style 46" xfId="317" xr:uid="{00000000-0005-0000-0000-000041010000}"/>
    <cellStyle name="Style 46 2" xfId="318" xr:uid="{00000000-0005-0000-0000-000042010000}"/>
    <cellStyle name="Style 46_ADDON" xfId="319" xr:uid="{00000000-0005-0000-0000-000043010000}"/>
    <cellStyle name="Style 47" xfId="320" xr:uid="{00000000-0005-0000-0000-000044010000}"/>
    <cellStyle name="Style 47 2" xfId="321" xr:uid="{00000000-0005-0000-0000-000045010000}"/>
    <cellStyle name="Style 47_ADDON" xfId="322" xr:uid="{00000000-0005-0000-0000-000046010000}"/>
    <cellStyle name="Style 48" xfId="323" xr:uid="{00000000-0005-0000-0000-000047010000}"/>
    <cellStyle name="Style 48 2" xfId="324" xr:uid="{00000000-0005-0000-0000-000048010000}"/>
    <cellStyle name="Style 48_ADDON" xfId="325" xr:uid="{00000000-0005-0000-0000-000049010000}"/>
    <cellStyle name="Style 49" xfId="326" xr:uid="{00000000-0005-0000-0000-00004A010000}"/>
    <cellStyle name="Style 49 2" xfId="327" xr:uid="{00000000-0005-0000-0000-00004B010000}"/>
    <cellStyle name="Style 49_ADDON" xfId="328" xr:uid="{00000000-0005-0000-0000-00004C010000}"/>
    <cellStyle name="Style 50" xfId="329" xr:uid="{00000000-0005-0000-0000-00004D010000}"/>
    <cellStyle name="Style 50 2" xfId="330" xr:uid="{00000000-0005-0000-0000-00004E010000}"/>
    <cellStyle name="Style 50_ADDON" xfId="331" xr:uid="{00000000-0005-0000-0000-00004F010000}"/>
    <cellStyle name="Style 51" xfId="332" xr:uid="{00000000-0005-0000-0000-000050010000}"/>
    <cellStyle name="Style 51 2" xfId="333" xr:uid="{00000000-0005-0000-0000-000051010000}"/>
    <cellStyle name="Style 51_ADDON" xfId="334" xr:uid="{00000000-0005-0000-0000-000052010000}"/>
    <cellStyle name="Style 52" xfId="335" xr:uid="{00000000-0005-0000-0000-000053010000}"/>
    <cellStyle name="Style 52 2" xfId="336" xr:uid="{00000000-0005-0000-0000-000054010000}"/>
    <cellStyle name="Style 52_ADDON" xfId="337" xr:uid="{00000000-0005-0000-0000-000055010000}"/>
    <cellStyle name="Style 58" xfId="338" xr:uid="{00000000-0005-0000-0000-000056010000}"/>
    <cellStyle name="Style 58 2" xfId="339" xr:uid="{00000000-0005-0000-0000-000057010000}"/>
    <cellStyle name="Style 58_ADDON" xfId="340" xr:uid="{00000000-0005-0000-0000-000058010000}"/>
    <cellStyle name="Style 59" xfId="341" xr:uid="{00000000-0005-0000-0000-000059010000}"/>
    <cellStyle name="Style 59 2" xfId="342" xr:uid="{00000000-0005-0000-0000-00005A010000}"/>
    <cellStyle name="Style 59_ADDON" xfId="343" xr:uid="{00000000-0005-0000-0000-00005B010000}"/>
    <cellStyle name="Style 60" xfId="344" xr:uid="{00000000-0005-0000-0000-00005C010000}"/>
    <cellStyle name="Style 60 2" xfId="345" xr:uid="{00000000-0005-0000-0000-00005D010000}"/>
    <cellStyle name="Style 60_ADDON" xfId="346" xr:uid="{00000000-0005-0000-0000-00005E010000}"/>
    <cellStyle name="Style 61" xfId="347" xr:uid="{00000000-0005-0000-0000-00005F010000}"/>
    <cellStyle name="Style 61 2" xfId="348" xr:uid="{00000000-0005-0000-0000-000060010000}"/>
    <cellStyle name="Style 61_ADDON" xfId="349" xr:uid="{00000000-0005-0000-0000-000061010000}"/>
    <cellStyle name="Style 62" xfId="350" xr:uid="{00000000-0005-0000-0000-000062010000}"/>
    <cellStyle name="Style 62 2" xfId="351" xr:uid="{00000000-0005-0000-0000-000063010000}"/>
    <cellStyle name="Style 62_ADDON" xfId="352" xr:uid="{00000000-0005-0000-0000-000064010000}"/>
    <cellStyle name="Style 63" xfId="353" xr:uid="{00000000-0005-0000-0000-000065010000}"/>
    <cellStyle name="Style 63 2" xfId="354" xr:uid="{00000000-0005-0000-0000-000066010000}"/>
    <cellStyle name="Style 63_ADDON" xfId="355" xr:uid="{00000000-0005-0000-0000-000067010000}"/>
    <cellStyle name="Style 64" xfId="356" xr:uid="{00000000-0005-0000-0000-000068010000}"/>
    <cellStyle name="Style 64 2" xfId="357" xr:uid="{00000000-0005-0000-0000-000069010000}"/>
    <cellStyle name="Style 64_ADDON" xfId="358" xr:uid="{00000000-0005-0000-0000-00006A010000}"/>
    <cellStyle name="Style 69" xfId="359" xr:uid="{00000000-0005-0000-0000-00006B010000}"/>
    <cellStyle name="Style 69 2" xfId="360" xr:uid="{00000000-0005-0000-0000-00006C010000}"/>
    <cellStyle name="Style 69_ADDON" xfId="361" xr:uid="{00000000-0005-0000-0000-00006D010000}"/>
    <cellStyle name="Style 70" xfId="362" xr:uid="{00000000-0005-0000-0000-00006E010000}"/>
    <cellStyle name="Style 70 2" xfId="363" xr:uid="{00000000-0005-0000-0000-00006F010000}"/>
    <cellStyle name="Style 70_ADDON" xfId="364" xr:uid="{00000000-0005-0000-0000-000070010000}"/>
    <cellStyle name="Style 71" xfId="365" xr:uid="{00000000-0005-0000-0000-000071010000}"/>
    <cellStyle name="Style 71 2" xfId="366" xr:uid="{00000000-0005-0000-0000-000072010000}"/>
    <cellStyle name="Style 71_ADDON" xfId="367" xr:uid="{00000000-0005-0000-0000-000073010000}"/>
    <cellStyle name="Style 72" xfId="368" xr:uid="{00000000-0005-0000-0000-000074010000}"/>
    <cellStyle name="Style 72 2" xfId="369" xr:uid="{00000000-0005-0000-0000-000075010000}"/>
    <cellStyle name="Style 72_ADDON" xfId="370" xr:uid="{00000000-0005-0000-0000-000076010000}"/>
    <cellStyle name="Style 73" xfId="371" xr:uid="{00000000-0005-0000-0000-000077010000}"/>
    <cellStyle name="Style 73 2" xfId="372" xr:uid="{00000000-0005-0000-0000-000078010000}"/>
    <cellStyle name="Style 73_ADDON" xfId="373" xr:uid="{00000000-0005-0000-0000-000079010000}"/>
    <cellStyle name="Style 74" xfId="374" xr:uid="{00000000-0005-0000-0000-00007A010000}"/>
    <cellStyle name="Style 74 2" xfId="375" xr:uid="{00000000-0005-0000-0000-00007B010000}"/>
    <cellStyle name="Style 74_ADDON" xfId="376" xr:uid="{00000000-0005-0000-0000-00007C010000}"/>
    <cellStyle name="Style 75" xfId="377" xr:uid="{00000000-0005-0000-0000-00007D010000}"/>
    <cellStyle name="Style 75 2" xfId="378" xr:uid="{00000000-0005-0000-0000-00007E010000}"/>
    <cellStyle name="Style 75_ADDON" xfId="379" xr:uid="{00000000-0005-0000-0000-00007F010000}"/>
    <cellStyle name="Style 80" xfId="380" xr:uid="{00000000-0005-0000-0000-000080010000}"/>
    <cellStyle name="Style 80 2" xfId="381" xr:uid="{00000000-0005-0000-0000-000081010000}"/>
    <cellStyle name="Style 80_ADDON" xfId="382" xr:uid="{00000000-0005-0000-0000-000082010000}"/>
    <cellStyle name="Style 81" xfId="383" xr:uid="{00000000-0005-0000-0000-000083010000}"/>
    <cellStyle name="Style 81 2" xfId="384" xr:uid="{00000000-0005-0000-0000-000084010000}"/>
    <cellStyle name="Style 81_ADDON" xfId="385" xr:uid="{00000000-0005-0000-0000-000085010000}"/>
    <cellStyle name="Style 82" xfId="386" xr:uid="{00000000-0005-0000-0000-000086010000}"/>
    <cellStyle name="Style 82 2" xfId="387" xr:uid="{00000000-0005-0000-0000-000087010000}"/>
    <cellStyle name="Style 82_ADDON" xfId="388" xr:uid="{00000000-0005-0000-0000-000088010000}"/>
    <cellStyle name="Style 83" xfId="389" xr:uid="{00000000-0005-0000-0000-000089010000}"/>
    <cellStyle name="Style 83 2" xfId="390" xr:uid="{00000000-0005-0000-0000-00008A010000}"/>
    <cellStyle name="Style 83_ADDON" xfId="391" xr:uid="{00000000-0005-0000-0000-00008B010000}"/>
    <cellStyle name="Style 84" xfId="392" xr:uid="{00000000-0005-0000-0000-00008C010000}"/>
    <cellStyle name="Style 84 2" xfId="393" xr:uid="{00000000-0005-0000-0000-00008D010000}"/>
    <cellStyle name="Style 84_ADDON" xfId="394" xr:uid="{00000000-0005-0000-0000-00008E010000}"/>
    <cellStyle name="Style 85" xfId="395" xr:uid="{00000000-0005-0000-0000-00008F010000}"/>
    <cellStyle name="Style 85 2" xfId="396" xr:uid="{00000000-0005-0000-0000-000090010000}"/>
    <cellStyle name="Style 85_ADDON" xfId="397" xr:uid="{00000000-0005-0000-0000-000091010000}"/>
    <cellStyle name="Style 86" xfId="398" xr:uid="{00000000-0005-0000-0000-000092010000}"/>
    <cellStyle name="Style 86 2" xfId="399" xr:uid="{00000000-0005-0000-0000-000093010000}"/>
    <cellStyle name="Style 86_ADDON" xfId="400" xr:uid="{00000000-0005-0000-0000-000094010000}"/>
    <cellStyle name="Style 87" xfId="401" xr:uid="{00000000-0005-0000-0000-000095010000}"/>
    <cellStyle name="Style 87 2" xfId="402" xr:uid="{00000000-0005-0000-0000-000096010000}"/>
    <cellStyle name="Style 87_ADDON" xfId="403" xr:uid="{00000000-0005-0000-0000-000097010000}"/>
    <cellStyle name="Style 93" xfId="404" xr:uid="{00000000-0005-0000-0000-000098010000}"/>
    <cellStyle name="Style 93 2" xfId="405" xr:uid="{00000000-0005-0000-0000-000099010000}"/>
    <cellStyle name="Style 93_ADDON" xfId="406" xr:uid="{00000000-0005-0000-0000-00009A010000}"/>
    <cellStyle name="Style 94" xfId="407" xr:uid="{00000000-0005-0000-0000-00009B010000}"/>
    <cellStyle name="Style 94 2" xfId="408" xr:uid="{00000000-0005-0000-0000-00009C010000}"/>
    <cellStyle name="Style 94_ADDON" xfId="409" xr:uid="{00000000-0005-0000-0000-00009D010000}"/>
    <cellStyle name="Style 95" xfId="410" xr:uid="{00000000-0005-0000-0000-00009E010000}"/>
    <cellStyle name="Style 95 2" xfId="411" xr:uid="{00000000-0005-0000-0000-00009F010000}"/>
    <cellStyle name="Style 95_ADDON" xfId="412" xr:uid="{00000000-0005-0000-0000-0000A0010000}"/>
    <cellStyle name="Style 96" xfId="413" xr:uid="{00000000-0005-0000-0000-0000A1010000}"/>
    <cellStyle name="Style 96 2" xfId="414" xr:uid="{00000000-0005-0000-0000-0000A2010000}"/>
    <cellStyle name="Style 96_ADDON" xfId="415" xr:uid="{00000000-0005-0000-0000-0000A3010000}"/>
    <cellStyle name="Style 97" xfId="416" xr:uid="{00000000-0005-0000-0000-0000A4010000}"/>
    <cellStyle name="Style 97 2" xfId="417" xr:uid="{00000000-0005-0000-0000-0000A5010000}"/>
    <cellStyle name="Style 97_ADDON" xfId="418" xr:uid="{00000000-0005-0000-0000-0000A6010000}"/>
    <cellStyle name="Style 98" xfId="419" xr:uid="{00000000-0005-0000-0000-0000A7010000}"/>
    <cellStyle name="Style 98 2" xfId="420" xr:uid="{00000000-0005-0000-0000-0000A8010000}"/>
    <cellStyle name="Style 98_ADDON" xfId="421" xr:uid="{00000000-0005-0000-0000-0000A9010000}"/>
    <cellStyle name="Style 99" xfId="422" xr:uid="{00000000-0005-0000-0000-0000AA010000}"/>
    <cellStyle name="Style 99 2" xfId="423" xr:uid="{00000000-0005-0000-0000-0000AB010000}"/>
    <cellStyle name="Style 99_ADDON" xfId="424" xr:uid="{00000000-0005-0000-0000-0000AC010000}"/>
    <cellStyle name="Texte explicatif" xfId="425" xr:uid="{00000000-0005-0000-0000-0000AD010000}"/>
    <cellStyle name="Title 2" xfId="426" xr:uid="{00000000-0005-0000-0000-0000AE010000}"/>
    <cellStyle name="Titre" xfId="427" xr:uid="{00000000-0005-0000-0000-0000AF010000}"/>
    <cellStyle name="Titre 1" xfId="428" xr:uid="{00000000-0005-0000-0000-0000B0010000}"/>
    <cellStyle name="Titre 2" xfId="429" xr:uid="{00000000-0005-0000-0000-0000B1010000}"/>
    <cellStyle name="Titre 3" xfId="430" xr:uid="{00000000-0005-0000-0000-0000B2010000}"/>
    <cellStyle name="Titre 4" xfId="431" xr:uid="{00000000-0005-0000-0000-0000B3010000}"/>
    <cellStyle name="Total 2" xfId="432" xr:uid="{00000000-0005-0000-0000-0000B4010000}"/>
    <cellStyle name="Vérification" xfId="433" xr:uid="{00000000-0005-0000-0000-0000B5010000}"/>
    <cellStyle name="Warnender Text" xfId="434" xr:uid="{00000000-0005-0000-0000-0000B6010000}"/>
    <cellStyle name="Warning Text 2" xfId="435" xr:uid="{00000000-0005-0000-0000-0000B7010000}"/>
    <cellStyle name="Обычный_CRF2002 (1)" xfId="436" xr:uid="{00000000-0005-0000-0000-0000B8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215153</xdr:colOff>
      <xdr:row>23</xdr:row>
      <xdr:rowOff>170329</xdr:rowOff>
    </xdr:from>
    <xdr:ext cx="2868705" cy="133956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3671" y="4114800"/>
          <a:ext cx="2868705" cy="1333041"/>
        </a:xfrm>
        <a:prstGeom prst="rect">
          <a:avLst/>
        </a:prstGeom>
      </xdr:spPr>
    </xdr:pic>
    <xdr:clientData/>
  </xdr:oneCellAnchor>
  <xdr:oneCellAnchor>
    <xdr:from>
      <xdr:col>16</xdr:col>
      <xdr:colOff>87202</xdr:colOff>
      <xdr:row>24</xdr:row>
      <xdr:rowOff>40748</xdr:rowOff>
    </xdr:from>
    <xdr:ext cx="5157355" cy="26460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46693" y="4183257"/>
          <a:ext cx="5157355" cy="2646014"/>
        </a:xfrm>
        <a:prstGeom prst="rect">
          <a:avLst/>
        </a:prstGeom>
      </xdr:spPr>
    </xdr:pic>
    <xdr:clientData/>
  </xdr:oneCellAnchor>
  <xdr:twoCellAnchor editAs="oneCell">
    <xdr:from>
      <xdr:col>10</xdr:col>
      <xdr:colOff>343395</xdr:colOff>
      <xdr:row>48</xdr:row>
      <xdr:rowOff>74222</xdr:rowOff>
    </xdr:from>
    <xdr:to>
      <xdr:col>19</xdr:col>
      <xdr:colOff>435319</xdr:colOff>
      <xdr:row>66</xdr:row>
      <xdr:rowOff>132005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7909" y="8238508"/>
          <a:ext cx="5578324" cy="33888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86</xdr:row>
      <xdr:rowOff>58718</xdr:rowOff>
    </xdr:from>
    <xdr:ext cx="5157355" cy="263460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6060718"/>
          <a:ext cx="5157355" cy="2634604"/>
        </a:xfrm>
        <a:prstGeom prst="rect">
          <a:avLst/>
        </a:prstGeom>
      </xdr:spPr>
    </xdr:pic>
    <xdr:clientData/>
  </xdr:oneCellAnchor>
  <xdr:twoCellAnchor editAs="oneCell">
    <xdr:from>
      <xdr:col>3</xdr:col>
      <xdr:colOff>528265</xdr:colOff>
      <xdr:row>86</xdr:row>
      <xdr:rowOff>61937</xdr:rowOff>
    </xdr:from>
    <xdr:to>
      <xdr:col>11</xdr:col>
      <xdr:colOff>292738</xdr:colOff>
      <xdr:row>102</xdr:row>
      <xdr:rowOff>47755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8865" y="16063937"/>
          <a:ext cx="5708073" cy="2424218"/>
        </a:xfrm>
        <a:prstGeom prst="rect">
          <a:avLst/>
        </a:prstGeom>
      </xdr:spPr>
    </xdr:pic>
    <xdr:clientData/>
  </xdr:twoCellAnchor>
  <xdr:oneCellAnchor>
    <xdr:from>
      <xdr:col>11</xdr:col>
      <xdr:colOff>315559</xdr:colOff>
      <xdr:row>86</xdr:row>
      <xdr:rowOff>62752</xdr:rowOff>
    </xdr:from>
    <xdr:ext cx="5582786" cy="161364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59759" y="16064752"/>
          <a:ext cx="5582786" cy="1613647"/>
        </a:xfrm>
        <a:prstGeom prst="rect">
          <a:avLst/>
        </a:prstGeom>
      </xdr:spPr>
    </xdr:pic>
    <xdr:clientData/>
  </xdr:oneCellAnchor>
  <xdr:twoCellAnchor editAs="oneCell">
    <xdr:from>
      <xdr:col>11</xdr:col>
      <xdr:colOff>344246</xdr:colOff>
      <xdr:row>95</xdr:row>
      <xdr:rowOff>91439</xdr:rowOff>
    </xdr:from>
    <xdr:to>
      <xdr:col>20</xdr:col>
      <xdr:colOff>505610</xdr:colOff>
      <xdr:row>105</xdr:row>
      <xdr:rowOff>13073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88446" y="17465039"/>
          <a:ext cx="5647764" cy="1445635"/>
        </a:xfrm>
        <a:prstGeom prst="rect">
          <a:avLst/>
        </a:prstGeom>
      </xdr:spPr>
    </xdr:pic>
    <xdr:clientData/>
  </xdr:twoCellAnchor>
  <xdr:oneCellAnchor>
    <xdr:from>
      <xdr:col>20</xdr:col>
      <xdr:colOff>481405</xdr:colOff>
      <xdr:row>86</xdr:row>
      <xdr:rowOff>0</xdr:rowOff>
    </xdr:from>
    <xdr:ext cx="5918947" cy="2760149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12005" y="16002000"/>
          <a:ext cx="5918947" cy="2760149"/>
        </a:xfrm>
        <a:prstGeom prst="rect">
          <a:avLst/>
        </a:prstGeom>
      </xdr:spPr>
    </xdr:pic>
    <xdr:clientData/>
  </xdr:oneCellAnchor>
  <xdr:twoCellAnchor editAs="oneCell">
    <xdr:from>
      <xdr:col>20</xdr:col>
      <xdr:colOff>520626</xdr:colOff>
      <xdr:row>101</xdr:row>
      <xdr:rowOff>30479</xdr:rowOff>
    </xdr:from>
    <xdr:to>
      <xdr:col>30</xdr:col>
      <xdr:colOff>482526</xdr:colOff>
      <xdr:row>115</xdr:row>
      <xdr:rowOff>112243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1226" y="18318479"/>
          <a:ext cx="6057900" cy="221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7265625" defaultRowHeight="14.5" x14ac:dyDescent="0.35"/>
  <sheetData>
    <row r="1" spans="1:1" x14ac:dyDescent="0.35">
      <c r="A1" t="s">
        <v>390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C658"/>
  <sheetViews>
    <sheetView zoomScale="75" zoomScaleNormal="75" zoomScalePageLayoutView="75" workbookViewId="0"/>
  </sheetViews>
  <sheetFormatPr baseColWidth="10" defaultColWidth="8.6328125" defaultRowHeight="14.5" x14ac:dyDescent="0.35"/>
  <cols>
    <col min="1" max="1" width="47" customWidth="1"/>
    <col min="2" max="2" width="25.6328125" customWidth="1"/>
    <col min="3" max="3" width="13.36328125" bestFit="1" customWidth="1"/>
    <col min="4" max="4" width="17" customWidth="1"/>
    <col min="5" max="5" width="10.08984375" bestFit="1" customWidth="1"/>
    <col min="6" max="6" width="14" customWidth="1"/>
    <col min="7" max="7" width="13.453125" bestFit="1" customWidth="1"/>
    <col min="8" max="8" width="35.6328125" customWidth="1"/>
    <col min="9" max="9" width="38.6328125" customWidth="1"/>
    <col min="10" max="10" width="34.6328125" customWidth="1"/>
    <col min="23" max="23" width="20.08984375" customWidth="1"/>
  </cols>
  <sheetData>
    <row r="1" spans="1:77" s="71" customFormat="1" x14ac:dyDescent="0.35">
      <c r="A1" s="71" t="s">
        <v>390</v>
      </c>
    </row>
    <row r="2" spans="1:77" s="1" customFormat="1" x14ac:dyDescent="0.35">
      <c r="A2" s="4" t="s">
        <v>22</v>
      </c>
      <c r="B2" s="4">
        <v>10</v>
      </c>
      <c r="C2" s="6"/>
      <c r="D2" s="4"/>
      <c r="E2" s="4"/>
      <c r="F2" s="4"/>
      <c r="G2" s="4"/>
      <c r="H2" s="4"/>
      <c r="I2" s="4"/>
    </row>
    <row r="3" spans="1:77" s="1" customFormat="1" x14ac:dyDescent="0.35">
      <c r="A3" s="7" t="s">
        <v>23</v>
      </c>
      <c r="B3" s="7" t="s">
        <v>172</v>
      </c>
      <c r="C3" s="6"/>
      <c r="D3" s="4"/>
      <c r="E3" s="4"/>
      <c r="F3" s="4"/>
      <c r="G3" s="4"/>
      <c r="H3" s="4"/>
      <c r="I3" s="4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1" customFormat="1" x14ac:dyDescent="0.35">
      <c r="A4" s="4" t="s">
        <v>24</v>
      </c>
      <c r="B4" s="4" t="s">
        <v>25</v>
      </c>
      <c r="C4" s="6"/>
      <c r="D4" s="4"/>
      <c r="E4" s="4"/>
      <c r="F4" s="4"/>
      <c r="G4" s="4"/>
      <c r="H4" s="4"/>
      <c r="I4" s="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x14ac:dyDescent="0.35">
      <c r="A5" s="4"/>
      <c r="B5" s="4"/>
      <c r="C5" s="4"/>
      <c r="D5" s="4"/>
      <c r="E5" s="4"/>
      <c r="F5" s="4"/>
      <c r="G5" s="4"/>
      <c r="H5" s="4"/>
      <c r="I5" s="4"/>
    </row>
    <row r="6" spans="1:77" x14ac:dyDescent="0.35">
      <c r="A6" t="s">
        <v>0</v>
      </c>
      <c r="B6" t="s">
        <v>170</v>
      </c>
      <c r="I6" s="4"/>
    </row>
    <row r="7" spans="1:77" x14ac:dyDescent="0.35">
      <c r="A7" t="s">
        <v>2</v>
      </c>
      <c r="I7" s="4"/>
    </row>
    <row r="8" spans="1:77" x14ac:dyDescent="0.35">
      <c r="A8" t="s">
        <v>3</v>
      </c>
      <c r="B8" t="s">
        <v>18</v>
      </c>
      <c r="I8" s="4"/>
    </row>
    <row r="9" spans="1:77" x14ac:dyDescent="0.35">
      <c r="A9" t="s">
        <v>4</v>
      </c>
      <c r="B9">
        <v>1</v>
      </c>
      <c r="I9" s="4"/>
    </row>
    <row r="10" spans="1:77" x14ac:dyDescent="0.35">
      <c r="A10" t="s">
        <v>6</v>
      </c>
      <c r="B10" t="s">
        <v>31</v>
      </c>
      <c r="I10" s="4"/>
    </row>
    <row r="11" spans="1:77" x14ac:dyDescent="0.35">
      <c r="A11" t="s">
        <v>7</v>
      </c>
      <c r="I11" s="4"/>
    </row>
    <row r="12" spans="1:77" x14ac:dyDescent="0.35">
      <c r="A12" t="s">
        <v>8</v>
      </c>
      <c r="B12" t="s">
        <v>9</v>
      </c>
      <c r="C12" t="s">
        <v>6</v>
      </c>
      <c r="D12" t="s">
        <v>10</v>
      </c>
      <c r="E12" t="s">
        <v>1</v>
      </c>
      <c r="F12" t="s">
        <v>3</v>
      </c>
      <c r="G12" t="s">
        <v>5</v>
      </c>
      <c r="H12" t="s">
        <v>16</v>
      </c>
      <c r="I12" s="4" t="s">
        <v>20</v>
      </c>
    </row>
    <row r="13" spans="1:77" x14ac:dyDescent="0.35">
      <c r="A13" t="s">
        <v>170</v>
      </c>
      <c r="B13">
        <v>1</v>
      </c>
      <c r="C13" t="s">
        <v>151</v>
      </c>
      <c r="D13" t="s">
        <v>172</v>
      </c>
      <c r="F13" t="s">
        <v>18</v>
      </c>
      <c r="G13" t="s">
        <v>14</v>
      </c>
      <c r="I13" s="4"/>
    </row>
    <row r="14" spans="1:77" x14ac:dyDescent="0.35">
      <c r="A14" t="s">
        <v>169</v>
      </c>
      <c r="B14">
        <f>253*0.92/26.6</f>
        <v>8.7503759398496239</v>
      </c>
      <c r="C14" t="s">
        <v>150</v>
      </c>
      <c r="D14" t="s">
        <v>172</v>
      </c>
      <c r="F14" t="s">
        <v>18</v>
      </c>
      <c r="G14" t="s">
        <v>15</v>
      </c>
      <c r="I14" s="9" t="s">
        <v>233</v>
      </c>
    </row>
    <row r="15" spans="1:77" x14ac:dyDescent="0.35">
      <c r="I15" s="4"/>
    </row>
    <row r="16" spans="1:77" x14ac:dyDescent="0.35">
      <c r="A16" t="s">
        <v>0</v>
      </c>
      <c r="B16" t="s">
        <v>169</v>
      </c>
      <c r="I16" s="4"/>
    </row>
    <row r="17" spans="1:1023 1025:2047 2049:3071 3073:4095 4097:5119 5121:6143 6145:7167 7169:8191 8193:9215 9217:10239 10241:11263 11265:12287 12289:13311 13313:14335 14337:15359 15361:16383" x14ac:dyDescent="0.35">
      <c r="A17" t="s">
        <v>2</v>
      </c>
      <c r="I17" s="4"/>
    </row>
    <row r="18" spans="1:1023 1025:2047 2049:3071 3073:4095 4097:5119 5121:6143 6145:7167 7169:8191 8193:9215 9217:10239 10241:11263 11265:12287 12289:13311 13313:14335 14337:15359 15361:16383" x14ac:dyDescent="0.35">
      <c r="A18" t="s">
        <v>3</v>
      </c>
      <c r="B18" t="s">
        <v>18</v>
      </c>
      <c r="I18" s="4"/>
    </row>
    <row r="19" spans="1:1023 1025:2047 2049:3071 3073:4095 4097:5119 5121:6143 6145:7167 7169:8191 8193:9215 9217:10239 10241:11263 11265:12287 12289:13311 13313:14335 14337:15359 15361:16383" x14ac:dyDescent="0.35">
      <c r="A19" t="s">
        <v>4</v>
      </c>
      <c r="B19">
        <v>0.92</v>
      </c>
      <c r="I19" s="4"/>
    </row>
    <row r="20" spans="1:1023 1025:2047 2049:3071 3073:4095 4097:5119 5121:6143 6145:7167 7169:8191 8193:9215 9217:10239 10241:11263 11265:12287 12289:13311 13313:14335 14337:15359 15361:16383" x14ac:dyDescent="0.35">
      <c r="A20" t="s">
        <v>6</v>
      </c>
      <c r="B20" t="s">
        <v>26</v>
      </c>
      <c r="I20" s="4"/>
    </row>
    <row r="21" spans="1:1023 1025:2047 2049:3071 3073:4095 4097:5119 5121:6143 6145:7167 7169:8191 8193:9215 9217:10239 10241:11263 11265:12287 12289:13311 13313:14335 14337:15359 15361:16383" x14ac:dyDescent="0.35">
      <c r="A21" t="s">
        <v>7</v>
      </c>
      <c r="I21" s="4"/>
    </row>
    <row r="22" spans="1:1023 1025:2047 2049:3071 3073:4095 4097:5119 5121:6143 6145:7167 7169:8191 8193:9215 9217:10239 10241:11263 11265:12287 12289:13311 13313:14335 14337:15359 15361:16383" x14ac:dyDescent="0.35">
      <c r="A22" t="s">
        <v>8</v>
      </c>
      <c r="B22" t="s">
        <v>9</v>
      </c>
      <c r="C22" t="s">
        <v>6</v>
      </c>
      <c r="D22" t="s">
        <v>10</v>
      </c>
      <c r="E22" t="s">
        <v>1</v>
      </c>
      <c r="F22" t="s">
        <v>3</v>
      </c>
      <c r="G22" t="s">
        <v>5</v>
      </c>
      <c r="H22" t="s">
        <v>16</v>
      </c>
      <c r="I22" s="4" t="s">
        <v>20</v>
      </c>
    </row>
    <row r="23" spans="1:1023 1025:2047 2049:3071 3073:4095 4097:5119 5121:6143 6145:7167 7169:8191 8193:9215 9217:10239 10241:11263 11265:12287 12289:13311 13313:14335 14337:15359 15361:16383" x14ac:dyDescent="0.35">
      <c r="A23" t="s">
        <v>169</v>
      </c>
      <c r="B23">
        <v>0.92</v>
      </c>
      <c r="C23" t="s">
        <v>150</v>
      </c>
      <c r="D23" t="s">
        <v>172</v>
      </c>
      <c r="F23" t="s">
        <v>18</v>
      </c>
      <c r="G23" t="s">
        <v>14</v>
      </c>
      <c r="I23" s="4" t="s">
        <v>330</v>
      </c>
    </row>
    <row r="24" spans="1:1023 1025:2047 2049:3071 3073:4095 4097:5119 5121:6143 6145:7167 7169:8191 8193:9215 9217:10239 10241:11263 11265:12287 12289:13311 13313:14335 14337:15359 15361:16383" x14ac:dyDescent="0.35">
      <c r="A24" t="s">
        <v>27</v>
      </c>
      <c r="B24">
        <v>0.6</v>
      </c>
      <c r="C24" t="s">
        <v>150</v>
      </c>
      <c r="D24" t="s">
        <v>172</v>
      </c>
      <c r="F24" t="s">
        <v>18</v>
      </c>
      <c r="G24" t="s">
        <v>15</v>
      </c>
      <c r="I24" s="24" t="s">
        <v>330</v>
      </c>
    </row>
    <row r="25" spans="1:1023 1025:2047 2049:3071 3073:4095 4097:5119 5121:6143 6145:7167 7169:8191 8193:9215 9217:10239 10241:11263 11265:12287 12289:13311 13313:14335 14337:15359 15361:16383" x14ac:dyDescent="0.35">
      <c r="A25" t="s">
        <v>28</v>
      </c>
      <c r="B25">
        <v>0.32</v>
      </c>
      <c r="C25" t="s">
        <v>150</v>
      </c>
      <c r="D25" t="s">
        <v>172</v>
      </c>
      <c r="F25" t="s">
        <v>18</v>
      </c>
      <c r="G25" t="s">
        <v>15</v>
      </c>
      <c r="I25" s="4"/>
    </row>
    <row r="26" spans="1:1023 1025:2047 2049:3071 3073:4095 4097:5119 5121:6143 6145:7167 7169:8191 8193:9215 9217:10239 10241:11263 11265:12287 12289:13311 13313:14335 14337:15359 15361:16383" x14ac:dyDescent="0.35">
      <c r="A26" t="s">
        <v>107</v>
      </c>
      <c r="B26">
        <v>4.0000000000000002E-4</v>
      </c>
      <c r="C26" t="s">
        <v>151</v>
      </c>
      <c r="D26" t="s">
        <v>171</v>
      </c>
      <c r="F26" t="s">
        <v>164</v>
      </c>
      <c r="G26" t="s">
        <v>15</v>
      </c>
      <c r="H26" t="s">
        <v>108</v>
      </c>
    </row>
    <row r="27" spans="1:1023 1025:2047 2049:3071 3073:4095 4097:5119 5121:6143 6145:7167 7169:8191 8193:9215 9217:10239 10241:11263 11265:12287 12289:13311 13313:14335 14337:15359 15361:16383" x14ac:dyDescent="0.35">
      <c r="A27" t="s">
        <v>29</v>
      </c>
      <c r="B27">
        <v>1.9000000000000001E-8</v>
      </c>
      <c r="C27" t="s">
        <v>6</v>
      </c>
      <c r="D27" t="s">
        <v>171</v>
      </c>
      <c r="F27" t="s">
        <v>30</v>
      </c>
      <c r="G27" t="s">
        <v>15</v>
      </c>
      <c r="H27" t="s">
        <v>39</v>
      </c>
      <c r="I27" s="4"/>
    </row>
    <row r="28" spans="1:1023 1025:2047 2049:3071 3073:4095 4097:5119 5121:6143 6145:7167 7169:8191 8193:9215 9217:10239 10241:11263 11265:12287 12289:13311 13313:14335 14337:15359 15361:16383" s="2" customFormat="1" x14ac:dyDescent="0.35">
      <c r="A28" s="5" t="s">
        <v>109</v>
      </c>
      <c r="B28" s="5">
        <v>0.16</v>
      </c>
      <c r="C28" s="5" t="s">
        <v>152</v>
      </c>
      <c r="D28" s="5" t="s">
        <v>171</v>
      </c>
      <c r="E28" s="5"/>
      <c r="F28" s="5" t="s">
        <v>18</v>
      </c>
      <c r="G28" s="5" t="s">
        <v>15</v>
      </c>
      <c r="H28" s="5" t="s">
        <v>69</v>
      </c>
      <c r="I28" s="5" t="s">
        <v>173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</row>
    <row r="29" spans="1:1023 1025:2047 2049:3071 3073:4095 4097:5119 5121:6143 6145:7167 7169:8191 8193:9215 9217:10239 10241:11263 11265:12287 12289:13311 13313:14335 14337:15359 15361:16383" s="2" customFormat="1" x14ac:dyDescent="0.35">
      <c r="A29" s="5" t="s">
        <v>110</v>
      </c>
      <c r="B29" s="5">
        <v>4.9000000000000004</v>
      </c>
      <c r="C29" s="5" t="s">
        <v>152</v>
      </c>
      <c r="D29" s="5" t="s">
        <v>171</v>
      </c>
      <c r="E29" s="5"/>
      <c r="F29" s="5" t="s">
        <v>18</v>
      </c>
      <c r="G29" s="5" t="s">
        <v>15</v>
      </c>
      <c r="H29" s="5" t="s">
        <v>32</v>
      </c>
      <c r="I29" s="5" t="s">
        <v>173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</row>
    <row r="30" spans="1:1023 1025:2047 2049:3071 3073:4095 4097:5119 5121:6143 6145:7167 7169:8191 8193:9215 9217:10239 10241:11263 11265:12287 12289:13311 13313:14335 14337:15359 15361:16383" x14ac:dyDescent="0.35">
      <c r="A30" t="s">
        <v>21</v>
      </c>
      <c r="B30">
        <v>1.4E-3</v>
      </c>
      <c r="C30" t="s">
        <v>19</v>
      </c>
      <c r="D30" t="s">
        <v>11</v>
      </c>
      <c r="E30" t="s">
        <v>13</v>
      </c>
      <c r="G30" t="s">
        <v>12</v>
      </c>
      <c r="I30" s="4"/>
    </row>
    <row r="31" spans="1:1023 1025:2047 2049:3071 3073:4095 4097:5119 5121:6143 6145:7167 7169:8191 8193:9215 9217:10239 10241:11263 11265:12287 12289:13311 13313:14335 14337:15359 15361:16383" x14ac:dyDescent="0.35">
      <c r="I31" s="4"/>
      <c r="AW31" t="s">
        <v>21</v>
      </c>
      <c r="AX31">
        <v>720</v>
      </c>
      <c r="AY31" t="s">
        <v>19</v>
      </c>
      <c r="AZ31" t="s">
        <v>11</v>
      </c>
      <c r="BA31" t="s">
        <v>13</v>
      </c>
      <c r="BC31" t="s">
        <v>12</v>
      </c>
      <c r="BE31" t="s">
        <v>21</v>
      </c>
      <c r="BF31">
        <v>720</v>
      </c>
      <c r="BG31" t="s">
        <v>19</v>
      </c>
      <c r="BH31" t="s">
        <v>11</v>
      </c>
      <c r="BI31" t="s">
        <v>13</v>
      </c>
      <c r="BK31" t="s">
        <v>12</v>
      </c>
      <c r="BM31" t="s">
        <v>21</v>
      </c>
      <c r="BN31">
        <v>720</v>
      </c>
      <c r="BO31" t="s">
        <v>19</v>
      </c>
      <c r="BP31" t="s">
        <v>11</v>
      </c>
      <c r="BQ31" t="s">
        <v>13</v>
      </c>
      <c r="BS31" t="s">
        <v>12</v>
      </c>
      <c r="BU31" t="s">
        <v>21</v>
      </c>
      <c r="BV31">
        <v>720</v>
      </c>
      <c r="BW31" t="s">
        <v>19</v>
      </c>
      <c r="BX31" t="s">
        <v>11</v>
      </c>
      <c r="BY31" t="s">
        <v>13</v>
      </c>
      <c r="CA31" t="s">
        <v>12</v>
      </c>
      <c r="CC31" t="s">
        <v>21</v>
      </c>
      <c r="CD31">
        <v>720</v>
      </c>
      <c r="CE31" t="s">
        <v>19</v>
      </c>
      <c r="CF31" t="s">
        <v>11</v>
      </c>
      <c r="CG31" t="s">
        <v>13</v>
      </c>
      <c r="CI31" t="s">
        <v>12</v>
      </c>
      <c r="CK31" t="s">
        <v>21</v>
      </c>
      <c r="CL31">
        <v>720</v>
      </c>
      <c r="CM31" t="s">
        <v>19</v>
      </c>
      <c r="CN31" t="s">
        <v>11</v>
      </c>
      <c r="CO31" t="s">
        <v>13</v>
      </c>
      <c r="CQ31" t="s">
        <v>12</v>
      </c>
      <c r="CS31" t="s">
        <v>21</v>
      </c>
      <c r="CT31">
        <v>720</v>
      </c>
      <c r="CU31" t="s">
        <v>19</v>
      </c>
      <c r="CV31" t="s">
        <v>11</v>
      </c>
      <c r="CW31" t="s">
        <v>13</v>
      </c>
      <c r="CY31" t="s">
        <v>12</v>
      </c>
      <c r="DA31" t="s">
        <v>21</v>
      </c>
      <c r="DB31">
        <v>720</v>
      </c>
      <c r="DC31" t="s">
        <v>19</v>
      </c>
      <c r="DD31" t="s">
        <v>11</v>
      </c>
      <c r="DE31" t="s">
        <v>13</v>
      </c>
      <c r="DG31" t="s">
        <v>12</v>
      </c>
      <c r="DI31" t="s">
        <v>21</v>
      </c>
      <c r="DJ31">
        <v>720</v>
      </c>
      <c r="DK31" t="s">
        <v>19</v>
      </c>
      <c r="DL31" t="s">
        <v>11</v>
      </c>
      <c r="DM31" t="s">
        <v>13</v>
      </c>
      <c r="DO31" t="s">
        <v>12</v>
      </c>
      <c r="DQ31" t="s">
        <v>21</v>
      </c>
      <c r="DR31">
        <v>720</v>
      </c>
      <c r="DS31" t="s">
        <v>19</v>
      </c>
      <c r="DT31" t="s">
        <v>11</v>
      </c>
      <c r="DU31" t="s">
        <v>13</v>
      </c>
      <c r="DW31" t="s">
        <v>12</v>
      </c>
      <c r="DY31" t="s">
        <v>21</v>
      </c>
      <c r="DZ31">
        <v>720</v>
      </c>
      <c r="EA31" t="s">
        <v>19</v>
      </c>
      <c r="EB31" t="s">
        <v>11</v>
      </c>
      <c r="EC31" t="s">
        <v>13</v>
      </c>
      <c r="EE31" t="s">
        <v>12</v>
      </c>
      <c r="EG31" t="s">
        <v>21</v>
      </c>
      <c r="EH31">
        <v>720</v>
      </c>
      <c r="EI31" t="s">
        <v>19</v>
      </c>
      <c r="EJ31" t="s">
        <v>11</v>
      </c>
      <c r="EK31" t="s">
        <v>13</v>
      </c>
      <c r="EM31" t="s">
        <v>12</v>
      </c>
      <c r="EO31" t="s">
        <v>21</v>
      </c>
      <c r="EP31">
        <v>720</v>
      </c>
      <c r="EQ31" t="s">
        <v>19</v>
      </c>
      <c r="ER31" t="s">
        <v>11</v>
      </c>
      <c r="ES31" t="s">
        <v>13</v>
      </c>
      <c r="EU31" t="s">
        <v>12</v>
      </c>
      <c r="EW31" t="s">
        <v>21</v>
      </c>
      <c r="EX31">
        <v>720</v>
      </c>
      <c r="EY31" t="s">
        <v>19</v>
      </c>
      <c r="EZ31" t="s">
        <v>11</v>
      </c>
      <c r="FA31" t="s">
        <v>13</v>
      </c>
      <c r="FC31" t="s">
        <v>12</v>
      </c>
      <c r="FE31" t="s">
        <v>21</v>
      </c>
      <c r="FF31">
        <v>720</v>
      </c>
      <c r="FG31" t="s">
        <v>19</v>
      </c>
      <c r="FH31" t="s">
        <v>11</v>
      </c>
      <c r="FI31" t="s">
        <v>13</v>
      </c>
      <c r="FK31" t="s">
        <v>12</v>
      </c>
      <c r="FM31" t="s">
        <v>21</v>
      </c>
      <c r="FN31">
        <v>720</v>
      </c>
      <c r="FO31" t="s">
        <v>19</v>
      </c>
      <c r="FP31" t="s">
        <v>11</v>
      </c>
      <c r="FQ31" t="s">
        <v>13</v>
      </c>
      <c r="FS31" t="s">
        <v>12</v>
      </c>
      <c r="FU31" t="s">
        <v>21</v>
      </c>
      <c r="FV31">
        <v>720</v>
      </c>
      <c r="FW31" t="s">
        <v>19</v>
      </c>
      <c r="FX31" t="s">
        <v>11</v>
      </c>
      <c r="FY31" t="s">
        <v>13</v>
      </c>
      <c r="GA31" t="s">
        <v>12</v>
      </c>
      <c r="GC31" t="s">
        <v>21</v>
      </c>
      <c r="GD31">
        <v>720</v>
      </c>
      <c r="GE31" t="s">
        <v>19</v>
      </c>
      <c r="GF31" t="s">
        <v>11</v>
      </c>
      <c r="GG31" t="s">
        <v>13</v>
      </c>
      <c r="GI31" t="s">
        <v>12</v>
      </c>
      <c r="GK31" t="s">
        <v>21</v>
      </c>
      <c r="GL31">
        <v>720</v>
      </c>
      <c r="GM31" t="s">
        <v>19</v>
      </c>
      <c r="GN31" t="s">
        <v>11</v>
      </c>
      <c r="GO31" t="s">
        <v>13</v>
      </c>
      <c r="GQ31" t="s">
        <v>12</v>
      </c>
      <c r="GS31" t="s">
        <v>21</v>
      </c>
      <c r="GT31">
        <v>720</v>
      </c>
      <c r="GU31" t="s">
        <v>19</v>
      </c>
      <c r="GV31" t="s">
        <v>11</v>
      </c>
      <c r="GW31" t="s">
        <v>13</v>
      </c>
      <c r="GY31" t="s">
        <v>12</v>
      </c>
      <c r="HA31" t="s">
        <v>21</v>
      </c>
      <c r="HB31">
        <v>720</v>
      </c>
      <c r="HC31" t="s">
        <v>19</v>
      </c>
      <c r="HD31" t="s">
        <v>11</v>
      </c>
      <c r="HE31" t="s">
        <v>13</v>
      </c>
      <c r="HG31" t="s">
        <v>12</v>
      </c>
      <c r="HI31" t="s">
        <v>21</v>
      </c>
      <c r="HJ31">
        <v>720</v>
      </c>
      <c r="HK31" t="s">
        <v>19</v>
      </c>
      <c r="HL31" t="s">
        <v>11</v>
      </c>
      <c r="HM31" t="s">
        <v>13</v>
      </c>
      <c r="HO31" t="s">
        <v>12</v>
      </c>
      <c r="HQ31" t="s">
        <v>21</v>
      </c>
      <c r="HR31">
        <v>720</v>
      </c>
      <c r="HS31" t="s">
        <v>19</v>
      </c>
      <c r="HT31" t="s">
        <v>11</v>
      </c>
      <c r="HU31" t="s">
        <v>13</v>
      </c>
      <c r="HW31" t="s">
        <v>12</v>
      </c>
      <c r="HY31" t="s">
        <v>21</v>
      </c>
      <c r="HZ31">
        <v>720</v>
      </c>
      <c r="IA31" t="s">
        <v>19</v>
      </c>
      <c r="IB31" t="s">
        <v>11</v>
      </c>
      <c r="IC31" t="s">
        <v>13</v>
      </c>
      <c r="IE31" t="s">
        <v>12</v>
      </c>
      <c r="IG31" t="s">
        <v>21</v>
      </c>
      <c r="IH31">
        <v>720</v>
      </c>
      <c r="II31" t="s">
        <v>19</v>
      </c>
      <c r="IJ31" t="s">
        <v>11</v>
      </c>
      <c r="IK31" t="s">
        <v>13</v>
      </c>
      <c r="IM31" t="s">
        <v>12</v>
      </c>
      <c r="IO31" t="s">
        <v>21</v>
      </c>
      <c r="IP31">
        <v>720</v>
      </c>
      <c r="IQ31" t="s">
        <v>19</v>
      </c>
      <c r="IR31" t="s">
        <v>11</v>
      </c>
      <c r="IS31" t="s">
        <v>13</v>
      </c>
      <c r="IU31" t="s">
        <v>12</v>
      </c>
      <c r="IW31" t="s">
        <v>21</v>
      </c>
      <c r="IX31">
        <v>720</v>
      </c>
      <c r="IY31" t="s">
        <v>19</v>
      </c>
      <c r="IZ31" t="s">
        <v>11</v>
      </c>
      <c r="JA31" t="s">
        <v>13</v>
      </c>
      <c r="JC31" t="s">
        <v>12</v>
      </c>
      <c r="JE31" t="s">
        <v>21</v>
      </c>
      <c r="JF31">
        <v>720</v>
      </c>
      <c r="JG31" t="s">
        <v>19</v>
      </c>
      <c r="JH31" t="s">
        <v>11</v>
      </c>
      <c r="JI31" t="s">
        <v>13</v>
      </c>
      <c r="JK31" t="s">
        <v>12</v>
      </c>
      <c r="JM31" t="s">
        <v>21</v>
      </c>
      <c r="JN31">
        <v>720</v>
      </c>
      <c r="JO31" t="s">
        <v>19</v>
      </c>
      <c r="JP31" t="s">
        <v>11</v>
      </c>
      <c r="JQ31" t="s">
        <v>13</v>
      </c>
      <c r="JS31" t="s">
        <v>12</v>
      </c>
      <c r="JU31" t="s">
        <v>21</v>
      </c>
      <c r="JV31">
        <v>720</v>
      </c>
      <c r="JW31" t="s">
        <v>19</v>
      </c>
      <c r="JX31" t="s">
        <v>11</v>
      </c>
      <c r="JY31" t="s">
        <v>13</v>
      </c>
      <c r="KA31" t="s">
        <v>12</v>
      </c>
      <c r="KC31" t="s">
        <v>21</v>
      </c>
      <c r="KD31">
        <v>720</v>
      </c>
      <c r="KE31" t="s">
        <v>19</v>
      </c>
      <c r="KF31" t="s">
        <v>11</v>
      </c>
      <c r="KG31" t="s">
        <v>13</v>
      </c>
      <c r="KI31" t="s">
        <v>12</v>
      </c>
      <c r="KK31" t="s">
        <v>21</v>
      </c>
      <c r="KL31">
        <v>720</v>
      </c>
      <c r="KM31" t="s">
        <v>19</v>
      </c>
      <c r="KN31" t="s">
        <v>11</v>
      </c>
      <c r="KO31" t="s">
        <v>13</v>
      </c>
      <c r="KQ31" t="s">
        <v>12</v>
      </c>
      <c r="KS31" t="s">
        <v>21</v>
      </c>
      <c r="KT31">
        <v>720</v>
      </c>
      <c r="KU31" t="s">
        <v>19</v>
      </c>
      <c r="KV31" t="s">
        <v>11</v>
      </c>
      <c r="KW31" t="s">
        <v>13</v>
      </c>
      <c r="KY31" t="s">
        <v>12</v>
      </c>
      <c r="LA31" t="s">
        <v>21</v>
      </c>
      <c r="LB31">
        <v>720</v>
      </c>
      <c r="LC31" t="s">
        <v>19</v>
      </c>
      <c r="LD31" t="s">
        <v>11</v>
      </c>
      <c r="LE31" t="s">
        <v>13</v>
      </c>
      <c r="LG31" t="s">
        <v>12</v>
      </c>
      <c r="LI31" t="s">
        <v>21</v>
      </c>
      <c r="LJ31">
        <v>720</v>
      </c>
      <c r="LK31" t="s">
        <v>19</v>
      </c>
      <c r="LL31" t="s">
        <v>11</v>
      </c>
      <c r="LM31" t="s">
        <v>13</v>
      </c>
      <c r="LO31" t="s">
        <v>12</v>
      </c>
      <c r="LQ31" t="s">
        <v>21</v>
      </c>
      <c r="LR31">
        <v>720</v>
      </c>
      <c r="LS31" t="s">
        <v>19</v>
      </c>
      <c r="LT31" t="s">
        <v>11</v>
      </c>
      <c r="LU31" t="s">
        <v>13</v>
      </c>
      <c r="LW31" t="s">
        <v>12</v>
      </c>
      <c r="LY31" t="s">
        <v>21</v>
      </c>
      <c r="LZ31">
        <v>720</v>
      </c>
      <c r="MA31" t="s">
        <v>19</v>
      </c>
      <c r="MB31" t="s">
        <v>11</v>
      </c>
      <c r="MC31" t="s">
        <v>13</v>
      </c>
      <c r="ME31" t="s">
        <v>12</v>
      </c>
      <c r="MG31" t="s">
        <v>21</v>
      </c>
      <c r="MH31">
        <v>720</v>
      </c>
      <c r="MI31" t="s">
        <v>19</v>
      </c>
      <c r="MJ31" t="s">
        <v>11</v>
      </c>
      <c r="MK31" t="s">
        <v>13</v>
      </c>
      <c r="MM31" t="s">
        <v>12</v>
      </c>
      <c r="MO31" t="s">
        <v>21</v>
      </c>
      <c r="MP31">
        <v>720</v>
      </c>
      <c r="MQ31" t="s">
        <v>19</v>
      </c>
      <c r="MR31" t="s">
        <v>11</v>
      </c>
      <c r="MS31" t="s">
        <v>13</v>
      </c>
      <c r="MU31" t="s">
        <v>12</v>
      </c>
      <c r="MW31" t="s">
        <v>21</v>
      </c>
      <c r="MX31">
        <v>720</v>
      </c>
      <c r="MY31" t="s">
        <v>19</v>
      </c>
      <c r="MZ31" t="s">
        <v>11</v>
      </c>
      <c r="NA31" t="s">
        <v>13</v>
      </c>
      <c r="NC31" t="s">
        <v>12</v>
      </c>
      <c r="NE31" t="s">
        <v>21</v>
      </c>
      <c r="NF31">
        <v>720</v>
      </c>
      <c r="NG31" t="s">
        <v>19</v>
      </c>
      <c r="NH31" t="s">
        <v>11</v>
      </c>
      <c r="NI31" t="s">
        <v>13</v>
      </c>
      <c r="NK31" t="s">
        <v>12</v>
      </c>
      <c r="NM31" t="s">
        <v>21</v>
      </c>
      <c r="NN31">
        <v>720</v>
      </c>
      <c r="NO31" t="s">
        <v>19</v>
      </c>
      <c r="NP31" t="s">
        <v>11</v>
      </c>
      <c r="NQ31" t="s">
        <v>13</v>
      </c>
      <c r="NS31" t="s">
        <v>12</v>
      </c>
      <c r="NU31" t="s">
        <v>21</v>
      </c>
      <c r="NV31">
        <v>720</v>
      </c>
      <c r="NW31" t="s">
        <v>19</v>
      </c>
      <c r="NX31" t="s">
        <v>11</v>
      </c>
      <c r="NY31" t="s">
        <v>13</v>
      </c>
      <c r="OA31" t="s">
        <v>12</v>
      </c>
      <c r="OC31" t="s">
        <v>21</v>
      </c>
      <c r="OD31">
        <v>720</v>
      </c>
      <c r="OE31" t="s">
        <v>19</v>
      </c>
      <c r="OF31" t="s">
        <v>11</v>
      </c>
      <c r="OG31" t="s">
        <v>13</v>
      </c>
      <c r="OI31" t="s">
        <v>12</v>
      </c>
      <c r="OK31" t="s">
        <v>21</v>
      </c>
      <c r="OL31">
        <v>720</v>
      </c>
      <c r="OM31" t="s">
        <v>19</v>
      </c>
      <c r="ON31" t="s">
        <v>11</v>
      </c>
      <c r="OO31" t="s">
        <v>13</v>
      </c>
      <c r="OQ31" t="s">
        <v>12</v>
      </c>
      <c r="OS31" t="s">
        <v>21</v>
      </c>
      <c r="OT31">
        <v>720</v>
      </c>
      <c r="OU31" t="s">
        <v>19</v>
      </c>
      <c r="OV31" t="s">
        <v>11</v>
      </c>
      <c r="OW31" t="s">
        <v>13</v>
      </c>
      <c r="OY31" t="s">
        <v>12</v>
      </c>
      <c r="PA31" t="s">
        <v>21</v>
      </c>
      <c r="PB31">
        <v>720</v>
      </c>
      <c r="PC31" t="s">
        <v>19</v>
      </c>
      <c r="PD31" t="s">
        <v>11</v>
      </c>
      <c r="PE31" t="s">
        <v>13</v>
      </c>
      <c r="PG31" t="s">
        <v>12</v>
      </c>
      <c r="PI31" t="s">
        <v>21</v>
      </c>
      <c r="PJ31">
        <v>720</v>
      </c>
      <c r="PK31" t="s">
        <v>19</v>
      </c>
      <c r="PL31" t="s">
        <v>11</v>
      </c>
      <c r="PM31" t="s">
        <v>13</v>
      </c>
      <c r="PO31" t="s">
        <v>12</v>
      </c>
      <c r="PQ31" t="s">
        <v>21</v>
      </c>
      <c r="PR31">
        <v>720</v>
      </c>
      <c r="PS31" t="s">
        <v>19</v>
      </c>
      <c r="PT31" t="s">
        <v>11</v>
      </c>
      <c r="PU31" t="s">
        <v>13</v>
      </c>
      <c r="PW31" t="s">
        <v>12</v>
      </c>
      <c r="PY31" t="s">
        <v>21</v>
      </c>
      <c r="PZ31">
        <v>720</v>
      </c>
      <c r="QA31" t="s">
        <v>19</v>
      </c>
      <c r="QB31" t="s">
        <v>11</v>
      </c>
      <c r="QC31" t="s">
        <v>13</v>
      </c>
      <c r="QE31" t="s">
        <v>12</v>
      </c>
      <c r="QG31" t="s">
        <v>21</v>
      </c>
      <c r="QH31">
        <v>720</v>
      </c>
      <c r="QI31" t="s">
        <v>19</v>
      </c>
      <c r="QJ31" t="s">
        <v>11</v>
      </c>
      <c r="QK31" t="s">
        <v>13</v>
      </c>
      <c r="QM31" t="s">
        <v>12</v>
      </c>
      <c r="QO31" t="s">
        <v>21</v>
      </c>
      <c r="QP31">
        <v>720</v>
      </c>
      <c r="QQ31" t="s">
        <v>19</v>
      </c>
      <c r="QR31" t="s">
        <v>11</v>
      </c>
      <c r="QS31" t="s">
        <v>13</v>
      </c>
      <c r="QU31" t="s">
        <v>12</v>
      </c>
      <c r="QW31" t="s">
        <v>21</v>
      </c>
      <c r="QX31">
        <v>720</v>
      </c>
      <c r="QY31" t="s">
        <v>19</v>
      </c>
      <c r="QZ31" t="s">
        <v>11</v>
      </c>
      <c r="RA31" t="s">
        <v>13</v>
      </c>
      <c r="RC31" t="s">
        <v>12</v>
      </c>
      <c r="RE31" t="s">
        <v>21</v>
      </c>
      <c r="RF31">
        <v>720</v>
      </c>
      <c r="RG31" t="s">
        <v>19</v>
      </c>
      <c r="RH31" t="s">
        <v>11</v>
      </c>
      <c r="RI31" t="s">
        <v>13</v>
      </c>
      <c r="RK31" t="s">
        <v>12</v>
      </c>
      <c r="RM31" t="s">
        <v>21</v>
      </c>
      <c r="RN31">
        <v>720</v>
      </c>
      <c r="RO31" t="s">
        <v>19</v>
      </c>
      <c r="RP31" t="s">
        <v>11</v>
      </c>
      <c r="RQ31" t="s">
        <v>13</v>
      </c>
      <c r="RS31" t="s">
        <v>12</v>
      </c>
      <c r="RU31" t="s">
        <v>21</v>
      </c>
      <c r="RV31">
        <v>720</v>
      </c>
      <c r="RW31" t="s">
        <v>19</v>
      </c>
      <c r="RX31" t="s">
        <v>11</v>
      </c>
      <c r="RY31" t="s">
        <v>13</v>
      </c>
      <c r="SA31" t="s">
        <v>12</v>
      </c>
      <c r="SC31" t="s">
        <v>21</v>
      </c>
      <c r="SD31">
        <v>720</v>
      </c>
      <c r="SE31" t="s">
        <v>19</v>
      </c>
      <c r="SF31" t="s">
        <v>11</v>
      </c>
      <c r="SG31" t="s">
        <v>13</v>
      </c>
      <c r="SI31" t="s">
        <v>12</v>
      </c>
      <c r="SK31" t="s">
        <v>21</v>
      </c>
      <c r="SL31">
        <v>720</v>
      </c>
      <c r="SM31" t="s">
        <v>19</v>
      </c>
      <c r="SN31" t="s">
        <v>11</v>
      </c>
      <c r="SO31" t="s">
        <v>13</v>
      </c>
      <c r="SQ31" t="s">
        <v>12</v>
      </c>
      <c r="SS31" t="s">
        <v>21</v>
      </c>
      <c r="ST31">
        <v>720</v>
      </c>
      <c r="SU31" t="s">
        <v>19</v>
      </c>
      <c r="SV31" t="s">
        <v>11</v>
      </c>
      <c r="SW31" t="s">
        <v>13</v>
      </c>
      <c r="SY31" t="s">
        <v>12</v>
      </c>
      <c r="TA31" t="s">
        <v>21</v>
      </c>
      <c r="TB31">
        <v>720</v>
      </c>
      <c r="TC31" t="s">
        <v>19</v>
      </c>
      <c r="TD31" t="s">
        <v>11</v>
      </c>
      <c r="TE31" t="s">
        <v>13</v>
      </c>
      <c r="TG31" t="s">
        <v>12</v>
      </c>
      <c r="TI31" t="s">
        <v>21</v>
      </c>
      <c r="TJ31">
        <v>720</v>
      </c>
      <c r="TK31" t="s">
        <v>19</v>
      </c>
      <c r="TL31" t="s">
        <v>11</v>
      </c>
      <c r="TM31" t="s">
        <v>13</v>
      </c>
      <c r="TO31" t="s">
        <v>12</v>
      </c>
      <c r="TQ31" t="s">
        <v>21</v>
      </c>
      <c r="TR31">
        <v>720</v>
      </c>
      <c r="TS31" t="s">
        <v>19</v>
      </c>
      <c r="TT31" t="s">
        <v>11</v>
      </c>
      <c r="TU31" t="s">
        <v>13</v>
      </c>
      <c r="TW31" t="s">
        <v>12</v>
      </c>
      <c r="TY31" t="s">
        <v>21</v>
      </c>
      <c r="TZ31">
        <v>720</v>
      </c>
      <c r="UA31" t="s">
        <v>19</v>
      </c>
      <c r="UB31" t="s">
        <v>11</v>
      </c>
      <c r="UC31" t="s">
        <v>13</v>
      </c>
      <c r="UE31" t="s">
        <v>12</v>
      </c>
      <c r="UG31" t="s">
        <v>21</v>
      </c>
      <c r="UH31">
        <v>720</v>
      </c>
      <c r="UI31" t="s">
        <v>19</v>
      </c>
      <c r="UJ31" t="s">
        <v>11</v>
      </c>
      <c r="UK31" t="s">
        <v>13</v>
      </c>
      <c r="UM31" t="s">
        <v>12</v>
      </c>
      <c r="UO31" t="s">
        <v>21</v>
      </c>
      <c r="UP31">
        <v>720</v>
      </c>
      <c r="UQ31" t="s">
        <v>19</v>
      </c>
      <c r="UR31" t="s">
        <v>11</v>
      </c>
      <c r="US31" t="s">
        <v>13</v>
      </c>
      <c r="UU31" t="s">
        <v>12</v>
      </c>
      <c r="UW31" t="s">
        <v>21</v>
      </c>
      <c r="UX31">
        <v>720</v>
      </c>
      <c r="UY31" t="s">
        <v>19</v>
      </c>
      <c r="UZ31" t="s">
        <v>11</v>
      </c>
      <c r="VA31" t="s">
        <v>13</v>
      </c>
      <c r="VC31" t="s">
        <v>12</v>
      </c>
      <c r="VE31" t="s">
        <v>21</v>
      </c>
      <c r="VF31">
        <v>720</v>
      </c>
      <c r="VG31" t="s">
        <v>19</v>
      </c>
      <c r="VH31" t="s">
        <v>11</v>
      </c>
      <c r="VI31" t="s">
        <v>13</v>
      </c>
      <c r="VK31" t="s">
        <v>12</v>
      </c>
      <c r="VM31" t="s">
        <v>21</v>
      </c>
      <c r="VN31">
        <v>720</v>
      </c>
      <c r="VO31" t="s">
        <v>19</v>
      </c>
      <c r="VP31" t="s">
        <v>11</v>
      </c>
      <c r="VQ31" t="s">
        <v>13</v>
      </c>
      <c r="VS31" t="s">
        <v>12</v>
      </c>
      <c r="VU31" t="s">
        <v>21</v>
      </c>
      <c r="VV31">
        <v>720</v>
      </c>
      <c r="VW31" t="s">
        <v>19</v>
      </c>
      <c r="VX31" t="s">
        <v>11</v>
      </c>
      <c r="VY31" t="s">
        <v>13</v>
      </c>
      <c r="WA31" t="s">
        <v>12</v>
      </c>
      <c r="WC31" t="s">
        <v>21</v>
      </c>
      <c r="WD31">
        <v>720</v>
      </c>
      <c r="WE31" t="s">
        <v>19</v>
      </c>
      <c r="WF31" t="s">
        <v>11</v>
      </c>
      <c r="WG31" t="s">
        <v>13</v>
      </c>
      <c r="WI31" t="s">
        <v>12</v>
      </c>
      <c r="WK31" t="s">
        <v>21</v>
      </c>
      <c r="WL31">
        <v>720</v>
      </c>
      <c r="WM31" t="s">
        <v>19</v>
      </c>
      <c r="WN31" t="s">
        <v>11</v>
      </c>
      <c r="WO31" t="s">
        <v>13</v>
      </c>
      <c r="WQ31" t="s">
        <v>12</v>
      </c>
      <c r="WS31" t="s">
        <v>21</v>
      </c>
      <c r="WT31">
        <v>720</v>
      </c>
      <c r="WU31" t="s">
        <v>19</v>
      </c>
      <c r="WV31" t="s">
        <v>11</v>
      </c>
      <c r="WW31" t="s">
        <v>13</v>
      </c>
      <c r="WY31" t="s">
        <v>12</v>
      </c>
      <c r="XA31" t="s">
        <v>21</v>
      </c>
      <c r="XB31">
        <v>720</v>
      </c>
      <c r="XC31" t="s">
        <v>19</v>
      </c>
      <c r="XD31" t="s">
        <v>11</v>
      </c>
      <c r="XE31" t="s">
        <v>13</v>
      </c>
      <c r="XG31" t="s">
        <v>12</v>
      </c>
      <c r="XI31" t="s">
        <v>21</v>
      </c>
      <c r="XJ31">
        <v>720</v>
      </c>
      <c r="XK31" t="s">
        <v>19</v>
      </c>
      <c r="XL31" t="s">
        <v>11</v>
      </c>
      <c r="XM31" t="s">
        <v>13</v>
      </c>
      <c r="XO31" t="s">
        <v>12</v>
      </c>
      <c r="XQ31" t="s">
        <v>21</v>
      </c>
      <c r="XR31">
        <v>720</v>
      </c>
      <c r="XS31" t="s">
        <v>19</v>
      </c>
      <c r="XT31" t="s">
        <v>11</v>
      </c>
      <c r="XU31" t="s">
        <v>13</v>
      </c>
      <c r="XW31" t="s">
        <v>12</v>
      </c>
      <c r="XY31" t="s">
        <v>21</v>
      </c>
      <c r="XZ31">
        <v>720</v>
      </c>
      <c r="YA31" t="s">
        <v>19</v>
      </c>
      <c r="YB31" t="s">
        <v>11</v>
      </c>
      <c r="YC31" t="s">
        <v>13</v>
      </c>
      <c r="YE31" t="s">
        <v>12</v>
      </c>
      <c r="YG31" t="s">
        <v>21</v>
      </c>
      <c r="YH31">
        <v>720</v>
      </c>
      <c r="YI31" t="s">
        <v>19</v>
      </c>
      <c r="YJ31" t="s">
        <v>11</v>
      </c>
      <c r="YK31" t="s">
        <v>13</v>
      </c>
      <c r="YM31" t="s">
        <v>12</v>
      </c>
      <c r="YO31" t="s">
        <v>21</v>
      </c>
      <c r="YP31">
        <v>720</v>
      </c>
      <c r="YQ31" t="s">
        <v>19</v>
      </c>
      <c r="YR31" t="s">
        <v>11</v>
      </c>
      <c r="YS31" t="s">
        <v>13</v>
      </c>
      <c r="YU31" t="s">
        <v>12</v>
      </c>
      <c r="YW31" t="s">
        <v>21</v>
      </c>
      <c r="YX31">
        <v>720</v>
      </c>
      <c r="YY31" t="s">
        <v>19</v>
      </c>
      <c r="YZ31" t="s">
        <v>11</v>
      </c>
      <c r="ZA31" t="s">
        <v>13</v>
      </c>
      <c r="ZC31" t="s">
        <v>12</v>
      </c>
      <c r="ZE31" t="s">
        <v>21</v>
      </c>
      <c r="ZF31">
        <v>720</v>
      </c>
      <c r="ZG31" t="s">
        <v>19</v>
      </c>
      <c r="ZH31" t="s">
        <v>11</v>
      </c>
      <c r="ZI31" t="s">
        <v>13</v>
      </c>
      <c r="ZK31" t="s">
        <v>12</v>
      </c>
      <c r="ZM31" t="s">
        <v>21</v>
      </c>
      <c r="ZN31">
        <v>720</v>
      </c>
      <c r="ZO31" t="s">
        <v>19</v>
      </c>
      <c r="ZP31" t="s">
        <v>11</v>
      </c>
      <c r="ZQ31" t="s">
        <v>13</v>
      </c>
      <c r="ZS31" t="s">
        <v>12</v>
      </c>
      <c r="ZU31" t="s">
        <v>21</v>
      </c>
      <c r="ZV31">
        <v>720</v>
      </c>
      <c r="ZW31" t="s">
        <v>19</v>
      </c>
      <c r="ZX31" t="s">
        <v>11</v>
      </c>
      <c r="ZY31" t="s">
        <v>13</v>
      </c>
      <c r="AAA31" t="s">
        <v>12</v>
      </c>
      <c r="AAC31" t="s">
        <v>21</v>
      </c>
      <c r="AAD31">
        <v>720</v>
      </c>
      <c r="AAE31" t="s">
        <v>19</v>
      </c>
      <c r="AAF31" t="s">
        <v>11</v>
      </c>
      <c r="AAG31" t="s">
        <v>13</v>
      </c>
      <c r="AAI31" t="s">
        <v>12</v>
      </c>
      <c r="AAK31" t="s">
        <v>21</v>
      </c>
      <c r="AAL31">
        <v>720</v>
      </c>
      <c r="AAM31" t="s">
        <v>19</v>
      </c>
      <c r="AAN31" t="s">
        <v>11</v>
      </c>
      <c r="AAO31" t="s">
        <v>13</v>
      </c>
      <c r="AAQ31" t="s">
        <v>12</v>
      </c>
      <c r="AAS31" t="s">
        <v>21</v>
      </c>
      <c r="AAT31">
        <v>720</v>
      </c>
      <c r="AAU31" t="s">
        <v>19</v>
      </c>
      <c r="AAV31" t="s">
        <v>11</v>
      </c>
      <c r="AAW31" t="s">
        <v>13</v>
      </c>
      <c r="AAY31" t="s">
        <v>12</v>
      </c>
      <c r="ABA31" t="s">
        <v>21</v>
      </c>
      <c r="ABB31">
        <v>720</v>
      </c>
      <c r="ABC31" t="s">
        <v>19</v>
      </c>
      <c r="ABD31" t="s">
        <v>11</v>
      </c>
      <c r="ABE31" t="s">
        <v>13</v>
      </c>
      <c r="ABG31" t="s">
        <v>12</v>
      </c>
      <c r="ABI31" t="s">
        <v>21</v>
      </c>
      <c r="ABJ31">
        <v>720</v>
      </c>
      <c r="ABK31" t="s">
        <v>19</v>
      </c>
      <c r="ABL31" t="s">
        <v>11</v>
      </c>
      <c r="ABM31" t="s">
        <v>13</v>
      </c>
      <c r="ABO31" t="s">
        <v>12</v>
      </c>
      <c r="ABQ31" t="s">
        <v>21</v>
      </c>
      <c r="ABR31">
        <v>720</v>
      </c>
      <c r="ABS31" t="s">
        <v>19</v>
      </c>
      <c r="ABT31" t="s">
        <v>11</v>
      </c>
      <c r="ABU31" t="s">
        <v>13</v>
      </c>
      <c r="ABW31" t="s">
        <v>12</v>
      </c>
      <c r="ABY31" t="s">
        <v>21</v>
      </c>
      <c r="ABZ31">
        <v>720</v>
      </c>
      <c r="ACA31" t="s">
        <v>19</v>
      </c>
      <c r="ACB31" t="s">
        <v>11</v>
      </c>
      <c r="ACC31" t="s">
        <v>13</v>
      </c>
      <c r="ACE31" t="s">
        <v>12</v>
      </c>
      <c r="ACG31" t="s">
        <v>21</v>
      </c>
      <c r="ACH31">
        <v>720</v>
      </c>
      <c r="ACI31" t="s">
        <v>19</v>
      </c>
      <c r="ACJ31" t="s">
        <v>11</v>
      </c>
      <c r="ACK31" t="s">
        <v>13</v>
      </c>
      <c r="ACM31" t="s">
        <v>12</v>
      </c>
      <c r="ACO31" t="s">
        <v>21</v>
      </c>
      <c r="ACP31">
        <v>720</v>
      </c>
      <c r="ACQ31" t="s">
        <v>19</v>
      </c>
      <c r="ACR31" t="s">
        <v>11</v>
      </c>
      <c r="ACS31" t="s">
        <v>13</v>
      </c>
      <c r="ACU31" t="s">
        <v>12</v>
      </c>
      <c r="ACW31" t="s">
        <v>21</v>
      </c>
      <c r="ACX31">
        <v>720</v>
      </c>
      <c r="ACY31" t="s">
        <v>19</v>
      </c>
      <c r="ACZ31" t="s">
        <v>11</v>
      </c>
      <c r="ADA31" t="s">
        <v>13</v>
      </c>
      <c r="ADC31" t="s">
        <v>12</v>
      </c>
      <c r="ADE31" t="s">
        <v>21</v>
      </c>
      <c r="ADF31">
        <v>720</v>
      </c>
      <c r="ADG31" t="s">
        <v>19</v>
      </c>
      <c r="ADH31" t="s">
        <v>11</v>
      </c>
      <c r="ADI31" t="s">
        <v>13</v>
      </c>
      <c r="ADK31" t="s">
        <v>12</v>
      </c>
      <c r="ADM31" t="s">
        <v>21</v>
      </c>
      <c r="ADN31">
        <v>720</v>
      </c>
      <c r="ADO31" t="s">
        <v>19</v>
      </c>
      <c r="ADP31" t="s">
        <v>11</v>
      </c>
      <c r="ADQ31" t="s">
        <v>13</v>
      </c>
      <c r="ADS31" t="s">
        <v>12</v>
      </c>
      <c r="ADU31" t="s">
        <v>21</v>
      </c>
      <c r="ADV31">
        <v>720</v>
      </c>
      <c r="ADW31" t="s">
        <v>19</v>
      </c>
      <c r="ADX31" t="s">
        <v>11</v>
      </c>
      <c r="ADY31" t="s">
        <v>13</v>
      </c>
      <c r="AEA31" t="s">
        <v>12</v>
      </c>
      <c r="AEC31" t="s">
        <v>21</v>
      </c>
      <c r="AED31">
        <v>720</v>
      </c>
      <c r="AEE31" t="s">
        <v>19</v>
      </c>
      <c r="AEF31" t="s">
        <v>11</v>
      </c>
      <c r="AEG31" t="s">
        <v>13</v>
      </c>
      <c r="AEI31" t="s">
        <v>12</v>
      </c>
      <c r="AEK31" t="s">
        <v>21</v>
      </c>
      <c r="AEL31">
        <v>720</v>
      </c>
      <c r="AEM31" t="s">
        <v>19</v>
      </c>
      <c r="AEN31" t="s">
        <v>11</v>
      </c>
      <c r="AEO31" t="s">
        <v>13</v>
      </c>
      <c r="AEQ31" t="s">
        <v>12</v>
      </c>
      <c r="AES31" t="s">
        <v>21</v>
      </c>
      <c r="AET31">
        <v>720</v>
      </c>
      <c r="AEU31" t="s">
        <v>19</v>
      </c>
      <c r="AEV31" t="s">
        <v>11</v>
      </c>
      <c r="AEW31" t="s">
        <v>13</v>
      </c>
      <c r="AEY31" t="s">
        <v>12</v>
      </c>
      <c r="AFA31" t="s">
        <v>21</v>
      </c>
      <c r="AFB31">
        <v>720</v>
      </c>
      <c r="AFC31" t="s">
        <v>19</v>
      </c>
      <c r="AFD31" t="s">
        <v>11</v>
      </c>
      <c r="AFE31" t="s">
        <v>13</v>
      </c>
      <c r="AFG31" t="s">
        <v>12</v>
      </c>
      <c r="AFI31" t="s">
        <v>21</v>
      </c>
      <c r="AFJ31">
        <v>720</v>
      </c>
      <c r="AFK31" t="s">
        <v>19</v>
      </c>
      <c r="AFL31" t="s">
        <v>11</v>
      </c>
      <c r="AFM31" t="s">
        <v>13</v>
      </c>
      <c r="AFO31" t="s">
        <v>12</v>
      </c>
      <c r="AFQ31" t="s">
        <v>21</v>
      </c>
      <c r="AFR31">
        <v>720</v>
      </c>
      <c r="AFS31" t="s">
        <v>19</v>
      </c>
      <c r="AFT31" t="s">
        <v>11</v>
      </c>
      <c r="AFU31" t="s">
        <v>13</v>
      </c>
      <c r="AFW31" t="s">
        <v>12</v>
      </c>
      <c r="AFY31" t="s">
        <v>21</v>
      </c>
      <c r="AFZ31">
        <v>720</v>
      </c>
      <c r="AGA31" t="s">
        <v>19</v>
      </c>
      <c r="AGB31" t="s">
        <v>11</v>
      </c>
      <c r="AGC31" t="s">
        <v>13</v>
      </c>
      <c r="AGE31" t="s">
        <v>12</v>
      </c>
      <c r="AGG31" t="s">
        <v>21</v>
      </c>
      <c r="AGH31">
        <v>720</v>
      </c>
      <c r="AGI31" t="s">
        <v>19</v>
      </c>
      <c r="AGJ31" t="s">
        <v>11</v>
      </c>
      <c r="AGK31" t="s">
        <v>13</v>
      </c>
      <c r="AGM31" t="s">
        <v>12</v>
      </c>
      <c r="AGO31" t="s">
        <v>21</v>
      </c>
      <c r="AGP31">
        <v>720</v>
      </c>
      <c r="AGQ31" t="s">
        <v>19</v>
      </c>
      <c r="AGR31" t="s">
        <v>11</v>
      </c>
      <c r="AGS31" t="s">
        <v>13</v>
      </c>
      <c r="AGU31" t="s">
        <v>12</v>
      </c>
      <c r="AGW31" t="s">
        <v>21</v>
      </c>
      <c r="AGX31">
        <v>720</v>
      </c>
      <c r="AGY31" t="s">
        <v>19</v>
      </c>
      <c r="AGZ31" t="s">
        <v>11</v>
      </c>
      <c r="AHA31" t="s">
        <v>13</v>
      </c>
      <c r="AHC31" t="s">
        <v>12</v>
      </c>
      <c r="AHE31" t="s">
        <v>21</v>
      </c>
      <c r="AHF31">
        <v>720</v>
      </c>
      <c r="AHG31" t="s">
        <v>19</v>
      </c>
      <c r="AHH31" t="s">
        <v>11</v>
      </c>
      <c r="AHI31" t="s">
        <v>13</v>
      </c>
      <c r="AHK31" t="s">
        <v>12</v>
      </c>
      <c r="AHM31" t="s">
        <v>21</v>
      </c>
      <c r="AHN31">
        <v>720</v>
      </c>
      <c r="AHO31" t="s">
        <v>19</v>
      </c>
      <c r="AHP31" t="s">
        <v>11</v>
      </c>
      <c r="AHQ31" t="s">
        <v>13</v>
      </c>
      <c r="AHS31" t="s">
        <v>12</v>
      </c>
      <c r="AHU31" t="s">
        <v>21</v>
      </c>
      <c r="AHV31">
        <v>720</v>
      </c>
      <c r="AHW31" t="s">
        <v>19</v>
      </c>
      <c r="AHX31" t="s">
        <v>11</v>
      </c>
      <c r="AHY31" t="s">
        <v>13</v>
      </c>
      <c r="AIA31" t="s">
        <v>12</v>
      </c>
      <c r="AIC31" t="s">
        <v>21</v>
      </c>
      <c r="AID31">
        <v>720</v>
      </c>
      <c r="AIE31" t="s">
        <v>19</v>
      </c>
      <c r="AIF31" t="s">
        <v>11</v>
      </c>
      <c r="AIG31" t="s">
        <v>13</v>
      </c>
      <c r="AII31" t="s">
        <v>12</v>
      </c>
      <c r="AIK31" t="s">
        <v>21</v>
      </c>
      <c r="AIL31">
        <v>720</v>
      </c>
      <c r="AIM31" t="s">
        <v>19</v>
      </c>
      <c r="AIN31" t="s">
        <v>11</v>
      </c>
      <c r="AIO31" t="s">
        <v>13</v>
      </c>
      <c r="AIQ31" t="s">
        <v>12</v>
      </c>
      <c r="AIS31" t="s">
        <v>21</v>
      </c>
      <c r="AIT31">
        <v>720</v>
      </c>
      <c r="AIU31" t="s">
        <v>19</v>
      </c>
      <c r="AIV31" t="s">
        <v>11</v>
      </c>
      <c r="AIW31" t="s">
        <v>13</v>
      </c>
      <c r="AIY31" t="s">
        <v>12</v>
      </c>
      <c r="AJA31" t="s">
        <v>21</v>
      </c>
      <c r="AJB31">
        <v>720</v>
      </c>
      <c r="AJC31" t="s">
        <v>19</v>
      </c>
      <c r="AJD31" t="s">
        <v>11</v>
      </c>
      <c r="AJE31" t="s">
        <v>13</v>
      </c>
      <c r="AJG31" t="s">
        <v>12</v>
      </c>
      <c r="AJI31" t="s">
        <v>21</v>
      </c>
      <c r="AJJ31">
        <v>720</v>
      </c>
      <c r="AJK31" t="s">
        <v>19</v>
      </c>
      <c r="AJL31" t="s">
        <v>11</v>
      </c>
      <c r="AJM31" t="s">
        <v>13</v>
      </c>
      <c r="AJO31" t="s">
        <v>12</v>
      </c>
      <c r="AJQ31" t="s">
        <v>21</v>
      </c>
      <c r="AJR31">
        <v>720</v>
      </c>
      <c r="AJS31" t="s">
        <v>19</v>
      </c>
      <c r="AJT31" t="s">
        <v>11</v>
      </c>
      <c r="AJU31" t="s">
        <v>13</v>
      </c>
      <c r="AJW31" t="s">
        <v>12</v>
      </c>
      <c r="AJY31" t="s">
        <v>21</v>
      </c>
      <c r="AJZ31">
        <v>720</v>
      </c>
      <c r="AKA31" t="s">
        <v>19</v>
      </c>
      <c r="AKB31" t="s">
        <v>11</v>
      </c>
      <c r="AKC31" t="s">
        <v>13</v>
      </c>
      <c r="AKE31" t="s">
        <v>12</v>
      </c>
      <c r="AKG31" t="s">
        <v>21</v>
      </c>
      <c r="AKH31">
        <v>720</v>
      </c>
      <c r="AKI31" t="s">
        <v>19</v>
      </c>
      <c r="AKJ31" t="s">
        <v>11</v>
      </c>
      <c r="AKK31" t="s">
        <v>13</v>
      </c>
      <c r="AKM31" t="s">
        <v>12</v>
      </c>
      <c r="AKO31" t="s">
        <v>21</v>
      </c>
      <c r="AKP31">
        <v>720</v>
      </c>
      <c r="AKQ31" t="s">
        <v>19</v>
      </c>
      <c r="AKR31" t="s">
        <v>11</v>
      </c>
      <c r="AKS31" t="s">
        <v>13</v>
      </c>
      <c r="AKU31" t="s">
        <v>12</v>
      </c>
      <c r="AKW31" t="s">
        <v>21</v>
      </c>
      <c r="AKX31">
        <v>720</v>
      </c>
      <c r="AKY31" t="s">
        <v>19</v>
      </c>
      <c r="AKZ31" t="s">
        <v>11</v>
      </c>
      <c r="ALA31" t="s">
        <v>13</v>
      </c>
      <c r="ALC31" t="s">
        <v>12</v>
      </c>
      <c r="ALE31" t="s">
        <v>21</v>
      </c>
      <c r="ALF31">
        <v>720</v>
      </c>
      <c r="ALG31" t="s">
        <v>19</v>
      </c>
      <c r="ALH31" t="s">
        <v>11</v>
      </c>
      <c r="ALI31" t="s">
        <v>13</v>
      </c>
      <c r="ALK31" t="s">
        <v>12</v>
      </c>
      <c r="ALM31" t="s">
        <v>21</v>
      </c>
      <c r="ALN31">
        <v>720</v>
      </c>
      <c r="ALO31" t="s">
        <v>19</v>
      </c>
      <c r="ALP31" t="s">
        <v>11</v>
      </c>
      <c r="ALQ31" t="s">
        <v>13</v>
      </c>
      <c r="ALS31" t="s">
        <v>12</v>
      </c>
      <c r="ALU31" t="s">
        <v>21</v>
      </c>
      <c r="ALV31">
        <v>720</v>
      </c>
      <c r="ALW31" t="s">
        <v>19</v>
      </c>
      <c r="ALX31" t="s">
        <v>11</v>
      </c>
      <c r="ALY31" t="s">
        <v>13</v>
      </c>
      <c r="AMA31" t="s">
        <v>12</v>
      </c>
      <c r="AMC31" t="s">
        <v>21</v>
      </c>
      <c r="AMD31">
        <v>720</v>
      </c>
      <c r="AME31" t="s">
        <v>19</v>
      </c>
      <c r="AMF31" t="s">
        <v>11</v>
      </c>
      <c r="AMG31" t="s">
        <v>13</v>
      </c>
      <c r="AMI31" t="s">
        <v>12</v>
      </c>
      <c r="AMK31" t="s">
        <v>21</v>
      </c>
      <c r="AML31">
        <v>720</v>
      </c>
      <c r="AMM31" t="s">
        <v>19</v>
      </c>
      <c r="AMN31" t="s">
        <v>11</v>
      </c>
      <c r="AMO31" t="s">
        <v>13</v>
      </c>
      <c r="AMQ31" t="s">
        <v>12</v>
      </c>
      <c r="AMS31" t="s">
        <v>21</v>
      </c>
      <c r="AMT31">
        <v>720</v>
      </c>
      <c r="AMU31" t="s">
        <v>19</v>
      </c>
      <c r="AMV31" t="s">
        <v>11</v>
      </c>
      <c r="AMW31" t="s">
        <v>13</v>
      </c>
      <c r="AMY31" t="s">
        <v>12</v>
      </c>
      <c r="ANA31" t="s">
        <v>21</v>
      </c>
      <c r="ANB31">
        <v>720</v>
      </c>
      <c r="ANC31" t="s">
        <v>19</v>
      </c>
      <c r="AND31" t="s">
        <v>11</v>
      </c>
      <c r="ANE31" t="s">
        <v>13</v>
      </c>
      <c r="ANG31" t="s">
        <v>12</v>
      </c>
      <c r="ANI31" t="s">
        <v>21</v>
      </c>
      <c r="ANJ31">
        <v>720</v>
      </c>
      <c r="ANK31" t="s">
        <v>19</v>
      </c>
      <c r="ANL31" t="s">
        <v>11</v>
      </c>
      <c r="ANM31" t="s">
        <v>13</v>
      </c>
      <c r="ANO31" t="s">
        <v>12</v>
      </c>
      <c r="ANQ31" t="s">
        <v>21</v>
      </c>
      <c r="ANR31">
        <v>720</v>
      </c>
      <c r="ANS31" t="s">
        <v>19</v>
      </c>
      <c r="ANT31" t="s">
        <v>11</v>
      </c>
      <c r="ANU31" t="s">
        <v>13</v>
      </c>
      <c r="ANW31" t="s">
        <v>12</v>
      </c>
      <c r="ANY31" t="s">
        <v>21</v>
      </c>
      <c r="ANZ31">
        <v>720</v>
      </c>
      <c r="AOA31" t="s">
        <v>19</v>
      </c>
      <c r="AOB31" t="s">
        <v>11</v>
      </c>
      <c r="AOC31" t="s">
        <v>13</v>
      </c>
      <c r="AOE31" t="s">
        <v>12</v>
      </c>
      <c r="AOG31" t="s">
        <v>21</v>
      </c>
      <c r="AOH31">
        <v>720</v>
      </c>
      <c r="AOI31" t="s">
        <v>19</v>
      </c>
      <c r="AOJ31" t="s">
        <v>11</v>
      </c>
      <c r="AOK31" t="s">
        <v>13</v>
      </c>
      <c r="AOM31" t="s">
        <v>12</v>
      </c>
      <c r="AOO31" t="s">
        <v>21</v>
      </c>
      <c r="AOP31">
        <v>720</v>
      </c>
      <c r="AOQ31" t="s">
        <v>19</v>
      </c>
      <c r="AOR31" t="s">
        <v>11</v>
      </c>
      <c r="AOS31" t="s">
        <v>13</v>
      </c>
      <c r="AOU31" t="s">
        <v>12</v>
      </c>
      <c r="AOW31" t="s">
        <v>21</v>
      </c>
      <c r="AOX31">
        <v>720</v>
      </c>
      <c r="AOY31" t="s">
        <v>19</v>
      </c>
      <c r="AOZ31" t="s">
        <v>11</v>
      </c>
      <c r="APA31" t="s">
        <v>13</v>
      </c>
      <c r="APC31" t="s">
        <v>12</v>
      </c>
      <c r="APE31" t="s">
        <v>21</v>
      </c>
      <c r="APF31">
        <v>720</v>
      </c>
      <c r="APG31" t="s">
        <v>19</v>
      </c>
      <c r="APH31" t="s">
        <v>11</v>
      </c>
      <c r="API31" t="s">
        <v>13</v>
      </c>
      <c r="APK31" t="s">
        <v>12</v>
      </c>
      <c r="APM31" t="s">
        <v>21</v>
      </c>
      <c r="APN31">
        <v>720</v>
      </c>
      <c r="APO31" t="s">
        <v>19</v>
      </c>
      <c r="APP31" t="s">
        <v>11</v>
      </c>
      <c r="APQ31" t="s">
        <v>13</v>
      </c>
      <c r="APS31" t="s">
        <v>12</v>
      </c>
      <c r="APU31" t="s">
        <v>21</v>
      </c>
      <c r="APV31">
        <v>720</v>
      </c>
      <c r="APW31" t="s">
        <v>19</v>
      </c>
      <c r="APX31" t="s">
        <v>11</v>
      </c>
      <c r="APY31" t="s">
        <v>13</v>
      </c>
      <c r="AQA31" t="s">
        <v>12</v>
      </c>
      <c r="AQC31" t="s">
        <v>21</v>
      </c>
      <c r="AQD31">
        <v>720</v>
      </c>
      <c r="AQE31" t="s">
        <v>19</v>
      </c>
      <c r="AQF31" t="s">
        <v>11</v>
      </c>
      <c r="AQG31" t="s">
        <v>13</v>
      </c>
      <c r="AQI31" t="s">
        <v>12</v>
      </c>
      <c r="AQK31" t="s">
        <v>21</v>
      </c>
      <c r="AQL31">
        <v>720</v>
      </c>
      <c r="AQM31" t="s">
        <v>19</v>
      </c>
      <c r="AQN31" t="s">
        <v>11</v>
      </c>
      <c r="AQO31" t="s">
        <v>13</v>
      </c>
      <c r="AQQ31" t="s">
        <v>12</v>
      </c>
      <c r="AQS31" t="s">
        <v>21</v>
      </c>
      <c r="AQT31">
        <v>720</v>
      </c>
      <c r="AQU31" t="s">
        <v>19</v>
      </c>
      <c r="AQV31" t="s">
        <v>11</v>
      </c>
      <c r="AQW31" t="s">
        <v>13</v>
      </c>
      <c r="AQY31" t="s">
        <v>12</v>
      </c>
      <c r="ARA31" t="s">
        <v>21</v>
      </c>
      <c r="ARB31">
        <v>720</v>
      </c>
      <c r="ARC31" t="s">
        <v>19</v>
      </c>
      <c r="ARD31" t="s">
        <v>11</v>
      </c>
      <c r="ARE31" t="s">
        <v>13</v>
      </c>
      <c r="ARG31" t="s">
        <v>12</v>
      </c>
      <c r="ARI31" t="s">
        <v>21</v>
      </c>
      <c r="ARJ31">
        <v>720</v>
      </c>
      <c r="ARK31" t="s">
        <v>19</v>
      </c>
      <c r="ARL31" t="s">
        <v>11</v>
      </c>
      <c r="ARM31" t="s">
        <v>13</v>
      </c>
      <c r="ARO31" t="s">
        <v>12</v>
      </c>
      <c r="ARQ31" t="s">
        <v>21</v>
      </c>
      <c r="ARR31">
        <v>720</v>
      </c>
      <c r="ARS31" t="s">
        <v>19</v>
      </c>
      <c r="ART31" t="s">
        <v>11</v>
      </c>
      <c r="ARU31" t="s">
        <v>13</v>
      </c>
      <c r="ARW31" t="s">
        <v>12</v>
      </c>
      <c r="ARY31" t="s">
        <v>21</v>
      </c>
      <c r="ARZ31">
        <v>720</v>
      </c>
      <c r="ASA31" t="s">
        <v>19</v>
      </c>
      <c r="ASB31" t="s">
        <v>11</v>
      </c>
      <c r="ASC31" t="s">
        <v>13</v>
      </c>
      <c r="ASE31" t="s">
        <v>12</v>
      </c>
      <c r="ASG31" t="s">
        <v>21</v>
      </c>
      <c r="ASH31">
        <v>720</v>
      </c>
      <c r="ASI31" t="s">
        <v>19</v>
      </c>
      <c r="ASJ31" t="s">
        <v>11</v>
      </c>
      <c r="ASK31" t="s">
        <v>13</v>
      </c>
      <c r="ASM31" t="s">
        <v>12</v>
      </c>
      <c r="ASO31" t="s">
        <v>21</v>
      </c>
      <c r="ASP31">
        <v>720</v>
      </c>
      <c r="ASQ31" t="s">
        <v>19</v>
      </c>
      <c r="ASR31" t="s">
        <v>11</v>
      </c>
      <c r="ASS31" t="s">
        <v>13</v>
      </c>
      <c r="ASU31" t="s">
        <v>12</v>
      </c>
      <c r="ASW31" t="s">
        <v>21</v>
      </c>
      <c r="ASX31">
        <v>720</v>
      </c>
      <c r="ASY31" t="s">
        <v>19</v>
      </c>
      <c r="ASZ31" t="s">
        <v>11</v>
      </c>
      <c r="ATA31" t="s">
        <v>13</v>
      </c>
      <c r="ATC31" t="s">
        <v>12</v>
      </c>
      <c r="ATE31" t="s">
        <v>21</v>
      </c>
      <c r="ATF31">
        <v>720</v>
      </c>
      <c r="ATG31" t="s">
        <v>19</v>
      </c>
      <c r="ATH31" t="s">
        <v>11</v>
      </c>
      <c r="ATI31" t="s">
        <v>13</v>
      </c>
      <c r="ATK31" t="s">
        <v>12</v>
      </c>
      <c r="ATM31" t="s">
        <v>21</v>
      </c>
      <c r="ATN31">
        <v>720</v>
      </c>
      <c r="ATO31" t="s">
        <v>19</v>
      </c>
      <c r="ATP31" t="s">
        <v>11</v>
      </c>
      <c r="ATQ31" t="s">
        <v>13</v>
      </c>
      <c r="ATS31" t="s">
        <v>12</v>
      </c>
      <c r="ATU31" t="s">
        <v>21</v>
      </c>
      <c r="ATV31">
        <v>720</v>
      </c>
      <c r="ATW31" t="s">
        <v>19</v>
      </c>
      <c r="ATX31" t="s">
        <v>11</v>
      </c>
      <c r="ATY31" t="s">
        <v>13</v>
      </c>
      <c r="AUA31" t="s">
        <v>12</v>
      </c>
      <c r="AUC31" t="s">
        <v>21</v>
      </c>
      <c r="AUD31">
        <v>720</v>
      </c>
      <c r="AUE31" t="s">
        <v>19</v>
      </c>
      <c r="AUF31" t="s">
        <v>11</v>
      </c>
      <c r="AUG31" t="s">
        <v>13</v>
      </c>
      <c r="AUI31" t="s">
        <v>12</v>
      </c>
      <c r="AUK31" t="s">
        <v>21</v>
      </c>
      <c r="AUL31">
        <v>720</v>
      </c>
      <c r="AUM31" t="s">
        <v>19</v>
      </c>
      <c r="AUN31" t="s">
        <v>11</v>
      </c>
      <c r="AUO31" t="s">
        <v>13</v>
      </c>
      <c r="AUQ31" t="s">
        <v>12</v>
      </c>
      <c r="AUS31" t="s">
        <v>21</v>
      </c>
      <c r="AUT31">
        <v>720</v>
      </c>
      <c r="AUU31" t="s">
        <v>19</v>
      </c>
      <c r="AUV31" t="s">
        <v>11</v>
      </c>
      <c r="AUW31" t="s">
        <v>13</v>
      </c>
      <c r="AUY31" t="s">
        <v>12</v>
      </c>
      <c r="AVA31" t="s">
        <v>21</v>
      </c>
      <c r="AVB31">
        <v>720</v>
      </c>
      <c r="AVC31" t="s">
        <v>19</v>
      </c>
      <c r="AVD31" t="s">
        <v>11</v>
      </c>
      <c r="AVE31" t="s">
        <v>13</v>
      </c>
      <c r="AVG31" t="s">
        <v>12</v>
      </c>
      <c r="AVI31" t="s">
        <v>21</v>
      </c>
      <c r="AVJ31">
        <v>720</v>
      </c>
      <c r="AVK31" t="s">
        <v>19</v>
      </c>
      <c r="AVL31" t="s">
        <v>11</v>
      </c>
      <c r="AVM31" t="s">
        <v>13</v>
      </c>
      <c r="AVO31" t="s">
        <v>12</v>
      </c>
      <c r="AVQ31" t="s">
        <v>21</v>
      </c>
      <c r="AVR31">
        <v>720</v>
      </c>
      <c r="AVS31" t="s">
        <v>19</v>
      </c>
      <c r="AVT31" t="s">
        <v>11</v>
      </c>
      <c r="AVU31" t="s">
        <v>13</v>
      </c>
      <c r="AVW31" t="s">
        <v>12</v>
      </c>
      <c r="AVY31" t="s">
        <v>21</v>
      </c>
      <c r="AVZ31">
        <v>720</v>
      </c>
      <c r="AWA31" t="s">
        <v>19</v>
      </c>
      <c r="AWB31" t="s">
        <v>11</v>
      </c>
      <c r="AWC31" t="s">
        <v>13</v>
      </c>
      <c r="AWE31" t="s">
        <v>12</v>
      </c>
      <c r="AWG31" t="s">
        <v>21</v>
      </c>
      <c r="AWH31">
        <v>720</v>
      </c>
      <c r="AWI31" t="s">
        <v>19</v>
      </c>
      <c r="AWJ31" t="s">
        <v>11</v>
      </c>
      <c r="AWK31" t="s">
        <v>13</v>
      </c>
      <c r="AWM31" t="s">
        <v>12</v>
      </c>
      <c r="AWO31" t="s">
        <v>21</v>
      </c>
      <c r="AWP31">
        <v>720</v>
      </c>
      <c r="AWQ31" t="s">
        <v>19</v>
      </c>
      <c r="AWR31" t="s">
        <v>11</v>
      </c>
      <c r="AWS31" t="s">
        <v>13</v>
      </c>
      <c r="AWU31" t="s">
        <v>12</v>
      </c>
      <c r="AWW31" t="s">
        <v>21</v>
      </c>
      <c r="AWX31">
        <v>720</v>
      </c>
      <c r="AWY31" t="s">
        <v>19</v>
      </c>
      <c r="AWZ31" t="s">
        <v>11</v>
      </c>
      <c r="AXA31" t="s">
        <v>13</v>
      </c>
      <c r="AXC31" t="s">
        <v>12</v>
      </c>
      <c r="AXE31" t="s">
        <v>21</v>
      </c>
      <c r="AXF31">
        <v>720</v>
      </c>
      <c r="AXG31" t="s">
        <v>19</v>
      </c>
      <c r="AXH31" t="s">
        <v>11</v>
      </c>
      <c r="AXI31" t="s">
        <v>13</v>
      </c>
      <c r="AXK31" t="s">
        <v>12</v>
      </c>
      <c r="AXM31" t="s">
        <v>21</v>
      </c>
      <c r="AXN31">
        <v>720</v>
      </c>
      <c r="AXO31" t="s">
        <v>19</v>
      </c>
      <c r="AXP31" t="s">
        <v>11</v>
      </c>
      <c r="AXQ31" t="s">
        <v>13</v>
      </c>
      <c r="AXS31" t="s">
        <v>12</v>
      </c>
      <c r="AXU31" t="s">
        <v>21</v>
      </c>
      <c r="AXV31">
        <v>720</v>
      </c>
      <c r="AXW31" t="s">
        <v>19</v>
      </c>
      <c r="AXX31" t="s">
        <v>11</v>
      </c>
      <c r="AXY31" t="s">
        <v>13</v>
      </c>
      <c r="AYA31" t="s">
        <v>12</v>
      </c>
      <c r="AYC31" t="s">
        <v>21</v>
      </c>
      <c r="AYD31">
        <v>720</v>
      </c>
      <c r="AYE31" t="s">
        <v>19</v>
      </c>
      <c r="AYF31" t="s">
        <v>11</v>
      </c>
      <c r="AYG31" t="s">
        <v>13</v>
      </c>
      <c r="AYI31" t="s">
        <v>12</v>
      </c>
      <c r="AYK31" t="s">
        <v>21</v>
      </c>
      <c r="AYL31">
        <v>720</v>
      </c>
      <c r="AYM31" t="s">
        <v>19</v>
      </c>
      <c r="AYN31" t="s">
        <v>11</v>
      </c>
      <c r="AYO31" t="s">
        <v>13</v>
      </c>
      <c r="AYQ31" t="s">
        <v>12</v>
      </c>
      <c r="AYS31" t="s">
        <v>21</v>
      </c>
      <c r="AYT31">
        <v>720</v>
      </c>
      <c r="AYU31" t="s">
        <v>19</v>
      </c>
      <c r="AYV31" t="s">
        <v>11</v>
      </c>
      <c r="AYW31" t="s">
        <v>13</v>
      </c>
      <c r="AYY31" t="s">
        <v>12</v>
      </c>
      <c r="AZA31" t="s">
        <v>21</v>
      </c>
      <c r="AZB31">
        <v>720</v>
      </c>
      <c r="AZC31" t="s">
        <v>19</v>
      </c>
      <c r="AZD31" t="s">
        <v>11</v>
      </c>
      <c r="AZE31" t="s">
        <v>13</v>
      </c>
      <c r="AZG31" t="s">
        <v>12</v>
      </c>
      <c r="AZI31" t="s">
        <v>21</v>
      </c>
      <c r="AZJ31">
        <v>720</v>
      </c>
      <c r="AZK31" t="s">
        <v>19</v>
      </c>
      <c r="AZL31" t="s">
        <v>11</v>
      </c>
      <c r="AZM31" t="s">
        <v>13</v>
      </c>
      <c r="AZO31" t="s">
        <v>12</v>
      </c>
      <c r="AZQ31" t="s">
        <v>21</v>
      </c>
      <c r="AZR31">
        <v>720</v>
      </c>
      <c r="AZS31" t="s">
        <v>19</v>
      </c>
      <c r="AZT31" t="s">
        <v>11</v>
      </c>
      <c r="AZU31" t="s">
        <v>13</v>
      </c>
      <c r="AZW31" t="s">
        <v>12</v>
      </c>
      <c r="AZY31" t="s">
        <v>21</v>
      </c>
      <c r="AZZ31">
        <v>720</v>
      </c>
      <c r="BAA31" t="s">
        <v>19</v>
      </c>
      <c r="BAB31" t="s">
        <v>11</v>
      </c>
      <c r="BAC31" t="s">
        <v>13</v>
      </c>
      <c r="BAE31" t="s">
        <v>12</v>
      </c>
      <c r="BAG31" t="s">
        <v>21</v>
      </c>
      <c r="BAH31">
        <v>720</v>
      </c>
      <c r="BAI31" t="s">
        <v>19</v>
      </c>
      <c r="BAJ31" t="s">
        <v>11</v>
      </c>
      <c r="BAK31" t="s">
        <v>13</v>
      </c>
      <c r="BAM31" t="s">
        <v>12</v>
      </c>
      <c r="BAO31" t="s">
        <v>21</v>
      </c>
      <c r="BAP31">
        <v>720</v>
      </c>
      <c r="BAQ31" t="s">
        <v>19</v>
      </c>
      <c r="BAR31" t="s">
        <v>11</v>
      </c>
      <c r="BAS31" t="s">
        <v>13</v>
      </c>
      <c r="BAU31" t="s">
        <v>12</v>
      </c>
      <c r="BAW31" t="s">
        <v>21</v>
      </c>
      <c r="BAX31">
        <v>720</v>
      </c>
      <c r="BAY31" t="s">
        <v>19</v>
      </c>
      <c r="BAZ31" t="s">
        <v>11</v>
      </c>
      <c r="BBA31" t="s">
        <v>13</v>
      </c>
      <c r="BBC31" t="s">
        <v>12</v>
      </c>
      <c r="BBE31" t="s">
        <v>21</v>
      </c>
      <c r="BBF31">
        <v>720</v>
      </c>
      <c r="BBG31" t="s">
        <v>19</v>
      </c>
      <c r="BBH31" t="s">
        <v>11</v>
      </c>
      <c r="BBI31" t="s">
        <v>13</v>
      </c>
      <c r="BBK31" t="s">
        <v>12</v>
      </c>
      <c r="BBM31" t="s">
        <v>21</v>
      </c>
      <c r="BBN31">
        <v>720</v>
      </c>
      <c r="BBO31" t="s">
        <v>19</v>
      </c>
      <c r="BBP31" t="s">
        <v>11</v>
      </c>
      <c r="BBQ31" t="s">
        <v>13</v>
      </c>
      <c r="BBS31" t="s">
        <v>12</v>
      </c>
      <c r="BBU31" t="s">
        <v>21</v>
      </c>
      <c r="BBV31">
        <v>720</v>
      </c>
      <c r="BBW31" t="s">
        <v>19</v>
      </c>
      <c r="BBX31" t="s">
        <v>11</v>
      </c>
      <c r="BBY31" t="s">
        <v>13</v>
      </c>
      <c r="BCA31" t="s">
        <v>12</v>
      </c>
      <c r="BCC31" t="s">
        <v>21</v>
      </c>
      <c r="BCD31">
        <v>720</v>
      </c>
      <c r="BCE31" t="s">
        <v>19</v>
      </c>
      <c r="BCF31" t="s">
        <v>11</v>
      </c>
      <c r="BCG31" t="s">
        <v>13</v>
      </c>
      <c r="BCI31" t="s">
        <v>12</v>
      </c>
      <c r="BCK31" t="s">
        <v>21</v>
      </c>
      <c r="BCL31">
        <v>720</v>
      </c>
      <c r="BCM31" t="s">
        <v>19</v>
      </c>
      <c r="BCN31" t="s">
        <v>11</v>
      </c>
      <c r="BCO31" t="s">
        <v>13</v>
      </c>
      <c r="BCQ31" t="s">
        <v>12</v>
      </c>
      <c r="BCS31" t="s">
        <v>21</v>
      </c>
      <c r="BCT31">
        <v>720</v>
      </c>
      <c r="BCU31" t="s">
        <v>19</v>
      </c>
      <c r="BCV31" t="s">
        <v>11</v>
      </c>
      <c r="BCW31" t="s">
        <v>13</v>
      </c>
      <c r="BCY31" t="s">
        <v>12</v>
      </c>
      <c r="BDA31" t="s">
        <v>21</v>
      </c>
      <c r="BDB31">
        <v>720</v>
      </c>
      <c r="BDC31" t="s">
        <v>19</v>
      </c>
      <c r="BDD31" t="s">
        <v>11</v>
      </c>
      <c r="BDE31" t="s">
        <v>13</v>
      </c>
      <c r="BDG31" t="s">
        <v>12</v>
      </c>
      <c r="BDI31" t="s">
        <v>21</v>
      </c>
      <c r="BDJ31">
        <v>720</v>
      </c>
      <c r="BDK31" t="s">
        <v>19</v>
      </c>
      <c r="BDL31" t="s">
        <v>11</v>
      </c>
      <c r="BDM31" t="s">
        <v>13</v>
      </c>
      <c r="BDO31" t="s">
        <v>12</v>
      </c>
      <c r="BDQ31" t="s">
        <v>21</v>
      </c>
      <c r="BDR31">
        <v>720</v>
      </c>
      <c r="BDS31" t="s">
        <v>19</v>
      </c>
      <c r="BDT31" t="s">
        <v>11</v>
      </c>
      <c r="BDU31" t="s">
        <v>13</v>
      </c>
      <c r="BDW31" t="s">
        <v>12</v>
      </c>
      <c r="BDY31" t="s">
        <v>21</v>
      </c>
      <c r="BDZ31">
        <v>720</v>
      </c>
      <c r="BEA31" t="s">
        <v>19</v>
      </c>
      <c r="BEB31" t="s">
        <v>11</v>
      </c>
      <c r="BEC31" t="s">
        <v>13</v>
      </c>
      <c r="BEE31" t="s">
        <v>12</v>
      </c>
      <c r="BEG31" t="s">
        <v>21</v>
      </c>
      <c r="BEH31">
        <v>720</v>
      </c>
      <c r="BEI31" t="s">
        <v>19</v>
      </c>
      <c r="BEJ31" t="s">
        <v>11</v>
      </c>
      <c r="BEK31" t="s">
        <v>13</v>
      </c>
      <c r="BEM31" t="s">
        <v>12</v>
      </c>
      <c r="BEO31" t="s">
        <v>21</v>
      </c>
      <c r="BEP31">
        <v>720</v>
      </c>
      <c r="BEQ31" t="s">
        <v>19</v>
      </c>
      <c r="BER31" t="s">
        <v>11</v>
      </c>
      <c r="BES31" t="s">
        <v>13</v>
      </c>
      <c r="BEU31" t="s">
        <v>12</v>
      </c>
      <c r="BEW31" t="s">
        <v>21</v>
      </c>
      <c r="BEX31">
        <v>720</v>
      </c>
      <c r="BEY31" t="s">
        <v>19</v>
      </c>
      <c r="BEZ31" t="s">
        <v>11</v>
      </c>
      <c r="BFA31" t="s">
        <v>13</v>
      </c>
      <c r="BFC31" t="s">
        <v>12</v>
      </c>
      <c r="BFE31" t="s">
        <v>21</v>
      </c>
      <c r="BFF31">
        <v>720</v>
      </c>
      <c r="BFG31" t="s">
        <v>19</v>
      </c>
      <c r="BFH31" t="s">
        <v>11</v>
      </c>
      <c r="BFI31" t="s">
        <v>13</v>
      </c>
      <c r="BFK31" t="s">
        <v>12</v>
      </c>
      <c r="BFM31" t="s">
        <v>21</v>
      </c>
      <c r="BFN31">
        <v>720</v>
      </c>
      <c r="BFO31" t="s">
        <v>19</v>
      </c>
      <c r="BFP31" t="s">
        <v>11</v>
      </c>
      <c r="BFQ31" t="s">
        <v>13</v>
      </c>
      <c r="BFS31" t="s">
        <v>12</v>
      </c>
      <c r="BFU31" t="s">
        <v>21</v>
      </c>
      <c r="BFV31">
        <v>720</v>
      </c>
      <c r="BFW31" t="s">
        <v>19</v>
      </c>
      <c r="BFX31" t="s">
        <v>11</v>
      </c>
      <c r="BFY31" t="s">
        <v>13</v>
      </c>
      <c r="BGA31" t="s">
        <v>12</v>
      </c>
      <c r="BGC31" t="s">
        <v>21</v>
      </c>
      <c r="BGD31">
        <v>720</v>
      </c>
      <c r="BGE31" t="s">
        <v>19</v>
      </c>
      <c r="BGF31" t="s">
        <v>11</v>
      </c>
      <c r="BGG31" t="s">
        <v>13</v>
      </c>
      <c r="BGI31" t="s">
        <v>12</v>
      </c>
      <c r="BGK31" t="s">
        <v>21</v>
      </c>
      <c r="BGL31">
        <v>720</v>
      </c>
      <c r="BGM31" t="s">
        <v>19</v>
      </c>
      <c r="BGN31" t="s">
        <v>11</v>
      </c>
      <c r="BGO31" t="s">
        <v>13</v>
      </c>
      <c r="BGQ31" t="s">
        <v>12</v>
      </c>
      <c r="BGS31" t="s">
        <v>21</v>
      </c>
      <c r="BGT31">
        <v>720</v>
      </c>
      <c r="BGU31" t="s">
        <v>19</v>
      </c>
      <c r="BGV31" t="s">
        <v>11</v>
      </c>
      <c r="BGW31" t="s">
        <v>13</v>
      </c>
      <c r="BGY31" t="s">
        <v>12</v>
      </c>
      <c r="BHA31" t="s">
        <v>21</v>
      </c>
      <c r="BHB31">
        <v>720</v>
      </c>
      <c r="BHC31" t="s">
        <v>19</v>
      </c>
      <c r="BHD31" t="s">
        <v>11</v>
      </c>
      <c r="BHE31" t="s">
        <v>13</v>
      </c>
      <c r="BHG31" t="s">
        <v>12</v>
      </c>
      <c r="BHI31" t="s">
        <v>21</v>
      </c>
      <c r="BHJ31">
        <v>720</v>
      </c>
      <c r="BHK31" t="s">
        <v>19</v>
      </c>
      <c r="BHL31" t="s">
        <v>11</v>
      </c>
      <c r="BHM31" t="s">
        <v>13</v>
      </c>
      <c r="BHO31" t="s">
        <v>12</v>
      </c>
      <c r="BHQ31" t="s">
        <v>21</v>
      </c>
      <c r="BHR31">
        <v>720</v>
      </c>
      <c r="BHS31" t="s">
        <v>19</v>
      </c>
      <c r="BHT31" t="s">
        <v>11</v>
      </c>
      <c r="BHU31" t="s">
        <v>13</v>
      </c>
      <c r="BHW31" t="s">
        <v>12</v>
      </c>
      <c r="BHY31" t="s">
        <v>21</v>
      </c>
      <c r="BHZ31">
        <v>720</v>
      </c>
      <c r="BIA31" t="s">
        <v>19</v>
      </c>
      <c r="BIB31" t="s">
        <v>11</v>
      </c>
      <c r="BIC31" t="s">
        <v>13</v>
      </c>
      <c r="BIE31" t="s">
        <v>12</v>
      </c>
      <c r="BIG31" t="s">
        <v>21</v>
      </c>
      <c r="BIH31">
        <v>720</v>
      </c>
      <c r="BII31" t="s">
        <v>19</v>
      </c>
      <c r="BIJ31" t="s">
        <v>11</v>
      </c>
      <c r="BIK31" t="s">
        <v>13</v>
      </c>
      <c r="BIM31" t="s">
        <v>12</v>
      </c>
      <c r="BIO31" t="s">
        <v>21</v>
      </c>
      <c r="BIP31">
        <v>720</v>
      </c>
      <c r="BIQ31" t="s">
        <v>19</v>
      </c>
      <c r="BIR31" t="s">
        <v>11</v>
      </c>
      <c r="BIS31" t="s">
        <v>13</v>
      </c>
      <c r="BIU31" t="s">
        <v>12</v>
      </c>
      <c r="BIW31" t="s">
        <v>21</v>
      </c>
      <c r="BIX31">
        <v>720</v>
      </c>
      <c r="BIY31" t="s">
        <v>19</v>
      </c>
      <c r="BIZ31" t="s">
        <v>11</v>
      </c>
      <c r="BJA31" t="s">
        <v>13</v>
      </c>
      <c r="BJC31" t="s">
        <v>12</v>
      </c>
      <c r="BJE31" t="s">
        <v>21</v>
      </c>
      <c r="BJF31">
        <v>720</v>
      </c>
      <c r="BJG31" t="s">
        <v>19</v>
      </c>
      <c r="BJH31" t="s">
        <v>11</v>
      </c>
      <c r="BJI31" t="s">
        <v>13</v>
      </c>
      <c r="BJK31" t="s">
        <v>12</v>
      </c>
      <c r="BJM31" t="s">
        <v>21</v>
      </c>
      <c r="BJN31">
        <v>720</v>
      </c>
      <c r="BJO31" t="s">
        <v>19</v>
      </c>
      <c r="BJP31" t="s">
        <v>11</v>
      </c>
      <c r="BJQ31" t="s">
        <v>13</v>
      </c>
      <c r="BJS31" t="s">
        <v>12</v>
      </c>
      <c r="BJU31" t="s">
        <v>21</v>
      </c>
      <c r="BJV31">
        <v>720</v>
      </c>
      <c r="BJW31" t="s">
        <v>19</v>
      </c>
      <c r="BJX31" t="s">
        <v>11</v>
      </c>
      <c r="BJY31" t="s">
        <v>13</v>
      </c>
      <c r="BKA31" t="s">
        <v>12</v>
      </c>
      <c r="BKC31" t="s">
        <v>21</v>
      </c>
      <c r="BKD31">
        <v>720</v>
      </c>
      <c r="BKE31" t="s">
        <v>19</v>
      </c>
      <c r="BKF31" t="s">
        <v>11</v>
      </c>
      <c r="BKG31" t="s">
        <v>13</v>
      </c>
      <c r="BKI31" t="s">
        <v>12</v>
      </c>
      <c r="BKK31" t="s">
        <v>21</v>
      </c>
      <c r="BKL31">
        <v>720</v>
      </c>
      <c r="BKM31" t="s">
        <v>19</v>
      </c>
      <c r="BKN31" t="s">
        <v>11</v>
      </c>
      <c r="BKO31" t="s">
        <v>13</v>
      </c>
      <c r="BKQ31" t="s">
        <v>12</v>
      </c>
      <c r="BKS31" t="s">
        <v>21</v>
      </c>
      <c r="BKT31">
        <v>720</v>
      </c>
      <c r="BKU31" t="s">
        <v>19</v>
      </c>
      <c r="BKV31" t="s">
        <v>11</v>
      </c>
      <c r="BKW31" t="s">
        <v>13</v>
      </c>
      <c r="BKY31" t="s">
        <v>12</v>
      </c>
      <c r="BLA31" t="s">
        <v>21</v>
      </c>
      <c r="BLB31">
        <v>720</v>
      </c>
      <c r="BLC31" t="s">
        <v>19</v>
      </c>
      <c r="BLD31" t="s">
        <v>11</v>
      </c>
      <c r="BLE31" t="s">
        <v>13</v>
      </c>
      <c r="BLG31" t="s">
        <v>12</v>
      </c>
      <c r="BLI31" t="s">
        <v>21</v>
      </c>
      <c r="BLJ31">
        <v>720</v>
      </c>
      <c r="BLK31" t="s">
        <v>19</v>
      </c>
      <c r="BLL31" t="s">
        <v>11</v>
      </c>
      <c r="BLM31" t="s">
        <v>13</v>
      </c>
      <c r="BLO31" t="s">
        <v>12</v>
      </c>
      <c r="BLQ31" t="s">
        <v>21</v>
      </c>
      <c r="BLR31">
        <v>720</v>
      </c>
      <c r="BLS31" t="s">
        <v>19</v>
      </c>
      <c r="BLT31" t="s">
        <v>11</v>
      </c>
      <c r="BLU31" t="s">
        <v>13</v>
      </c>
      <c r="BLW31" t="s">
        <v>12</v>
      </c>
      <c r="BLY31" t="s">
        <v>21</v>
      </c>
      <c r="BLZ31">
        <v>720</v>
      </c>
      <c r="BMA31" t="s">
        <v>19</v>
      </c>
      <c r="BMB31" t="s">
        <v>11</v>
      </c>
      <c r="BMC31" t="s">
        <v>13</v>
      </c>
      <c r="BME31" t="s">
        <v>12</v>
      </c>
      <c r="BMG31" t="s">
        <v>21</v>
      </c>
      <c r="BMH31">
        <v>720</v>
      </c>
      <c r="BMI31" t="s">
        <v>19</v>
      </c>
      <c r="BMJ31" t="s">
        <v>11</v>
      </c>
      <c r="BMK31" t="s">
        <v>13</v>
      </c>
      <c r="BMM31" t="s">
        <v>12</v>
      </c>
      <c r="BMO31" t="s">
        <v>21</v>
      </c>
      <c r="BMP31">
        <v>720</v>
      </c>
      <c r="BMQ31" t="s">
        <v>19</v>
      </c>
      <c r="BMR31" t="s">
        <v>11</v>
      </c>
      <c r="BMS31" t="s">
        <v>13</v>
      </c>
      <c r="BMU31" t="s">
        <v>12</v>
      </c>
      <c r="BMW31" t="s">
        <v>21</v>
      </c>
      <c r="BMX31">
        <v>720</v>
      </c>
      <c r="BMY31" t="s">
        <v>19</v>
      </c>
      <c r="BMZ31" t="s">
        <v>11</v>
      </c>
      <c r="BNA31" t="s">
        <v>13</v>
      </c>
      <c r="BNC31" t="s">
        <v>12</v>
      </c>
      <c r="BNE31" t="s">
        <v>21</v>
      </c>
      <c r="BNF31">
        <v>720</v>
      </c>
      <c r="BNG31" t="s">
        <v>19</v>
      </c>
      <c r="BNH31" t="s">
        <v>11</v>
      </c>
      <c r="BNI31" t="s">
        <v>13</v>
      </c>
      <c r="BNK31" t="s">
        <v>12</v>
      </c>
      <c r="BNM31" t="s">
        <v>21</v>
      </c>
      <c r="BNN31">
        <v>720</v>
      </c>
      <c r="BNO31" t="s">
        <v>19</v>
      </c>
      <c r="BNP31" t="s">
        <v>11</v>
      </c>
      <c r="BNQ31" t="s">
        <v>13</v>
      </c>
      <c r="BNS31" t="s">
        <v>12</v>
      </c>
      <c r="BNU31" t="s">
        <v>21</v>
      </c>
      <c r="BNV31">
        <v>720</v>
      </c>
      <c r="BNW31" t="s">
        <v>19</v>
      </c>
      <c r="BNX31" t="s">
        <v>11</v>
      </c>
      <c r="BNY31" t="s">
        <v>13</v>
      </c>
      <c r="BOA31" t="s">
        <v>12</v>
      </c>
      <c r="BOC31" t="s">
        <v>21</v>
      </c>
      <c r="BOD31">
        <v>720</v>
      </c>
      <c r="BOE31" t="s">
        <v>19</v>
      </c>
      <c r="BOF31" t="s">
        <v>11</v>
      </c>
      <c r="BOG31" t="s">
        <v>13</v>
      </c>
      <c r="BOI31" t="s">
        <v>12</v>
      </c>
      <c r="BOK31" t="s">
        <v>21</v>
      </c>
      <c r="BOL31">
        <v>720</v>
      </c>
      <c r="BOM31" t="s">
        <v>19</v>
      </c>
      <c r="BON31" t="s">
        <v>11</v>
      </c>
      <c r="BOO31" t="s">
        <v>13</v>
      </c>
      <c r="BOQ31" t="s">
        <v>12</v>
      </c>
      <c r="BOS31" t="s">
        <v>21</v>
      </c>
      <c r="BOT31">
        <v>720</v>
      </c>
      <c r="BOU31" t="s">
        <v>19</v>
      </c>
      <c r="BOV31" t="s">
        <v>11</v>
      </c>
      <c r="BOW31" t="s">
        <v>13</v>
      </c>
      <c r="BOY31" t="s">
        <v>12</v>
      </c>
      <c r="BPA31" t="s">
        <v>21</v>
      </c>
      <c r="BPB31">
        <v>720</v>
      </c>
      <c r="BPC31" t="s">
        <v>19</v>
      </c>
      <c r="BPD31" t="s">
        <v>11</v>
      </c>
      <c r="BPE31" t="s">
        <v>13</v>
      </c>
      <c r="BPG31" t="s">
        <v>12</v>
      </c>
      <c r="BPI31" t="s">
        <v>21</v>
      </c>
      <c r="BPJ31">
        <v>720</v>
      </c>
      <c r="BPK31" t="s">
        <v>19</v>
      </c>
      <c r="BPL31" t="s">
        <v>11</v>
      </c>
      <c r="BPM31" t="s">
        <v>13</v>
      </c>
      <c r="BPO31" t="s">
        <v>12</v>
      </c>
      <c r="BPQ31" t="s">
        <v>21</v>
      </c>
      <c r="BPR31">
        <v>720</v>
      </c>
      <c r="BPS31" t="s">
        <v>19</v>
      </c>
      <c r="BPT31" t="s">
        <v>11</v>
      </c>
      <c r="BPU31" t="s">
        <v>13</v>
      </c>
      <c r="BPW31" t="s">
        <v>12</v>
      </c>
      <c r="BPY31" t="s">
        <v>21</v>
      </c>
      <c r="BPZ31">
        <v>720</v>
      </c>
      <c r="BQA31" t="s">
        <v>19</v>
      </c>
      <c r="BQB31" t="s">
        <v>11</v>
      </c>
      <c r="BQC31" t="s">
        <v>13</v>
      </c>
      <c r="BQE31" t="s">
        <v>12</v>
      </c>
      <c r="BQG31" t="s">
        <v>21</v>
      </c>
      <c r="BQH31">
        <v>720</v>
      </c>
      <c r="BQI31" t="s">
        <v>19</v>
      </c>
      <c r="BQJ31" t="s">
        <v>11</v>
      </c>
      <c r="BQK31" t="s">
        <v>13</v>
      </c>
      <c r="BQM31" t="s">
        <v>12</v>
      </c>
      <c r="BQO31" t="s">
        <v>21</v>
      </c>
      <c r="BQP31">
        <v>720</v>
      </c>
      <c r="BQQ31" t="s">
        <v>19</v>
      </c>
      <c r="BQR31" t="s">
        <v>11</v>
      </c>
      <c r="BQS31" t="s">
        <v>13</v>
      </c>
      <c r="BQU31" t="s">
        <v>12</v>
      </c>
      <c r="BQW31" t="s">
        <v>21</v>
      </c>
      <c r="BQX31">
        <v>720</v>
      </c>
      <c r="BQY31" t="s">
        <v>19</v>
      </c>
      <c r="BQZ31" t="s">
        <v>11</v>
      </c>
      <c r="BRA31" t="s">
        <v>13</v>
      </c>
      <c r="BRC31" t="s">
        <v>12</v>
      </c>
      <c r="BRE31" t="s">
        <v>21</v>
      </c>
      <c r="BRF31">
        <v>720</v>
      </c>
      <c r="BRG31" t="s">
        <v>19</v>
      </c>
      <c r="BRH31" t="s">
        <v>11</v>
      </c>
      <c r="BRI31" t="s">
        <v>13</v>
      </c>
      <c r="BRK31" t="s">
        <v>12</v>
      </c>
      <c r="BRM31" t="s">
        <v>21</v>
      </c>
      <c r="BRN31">
        <v>720</v>
      </c>
      <c r="BRO31" t="s">
        <v>19</v>
      </c>
      <c r="BRP31" t="s">
        <v>11</v>
      </c>
      <c r="BRQ31" t="s">
        <v>13</v>
      </c>
      <c r="BRS31" t="s">
        <v>12</v>
      </c>
      <c r="BRU31" t="s">
        <v>21</v>
      </c>
      <c r="BRV31">
        <v>720</v>
      </c>
      <c r="BRW31" t="s">
        <v>19</v>
      </c>
      <c r="BRX31" t="s">
        <v>11</v>
      </c>
      <c r="BRY31" t="s">
        <v>13</v>
      </c>
      <c r="BSA31" t="s">
        <v>12</v>
      </c>
      <c r="BSC31" t="s">
        <v>21</v>
      </c>
      <c r="BSD31">
        <v>720</v>
      </c>
      <c r="BSE31" t="s">
        <v>19</v>
      </c>
      <c r="BSF31" t="s">
        <v>11</v>
      </c>
      <c r="BSG31" t="s">
        <v>13</v>
      </c>
      <c r="BSI31" t="s">
        <v>12</v>
      </c>
      <c r="BSK31" t="s">
        <v>21</v>
      </c>
      <c r="BSL31">
        <v>720</v>
      </c>
      <c r="BSM31" t="s">
        <v>19</v>
      </c>
      <c r="BSN31" t="s">
        <v>11</v>
      </c>
      <c r="BSO31" t="s">
        <v>13</v>
      </c>
      <c r="BSQ31" t="s">
        <v>12</v>
      </c>
      <c r="BSS31" t="s">
        <v>21</v>
      </c>
      <c r="BST31">
        <v>720</v>
      </c>
      <c r="BSU31" t="s">
        <v>19</v>
      </c>
      <c r="BSV31" t="s">
        <v>11</v>
      </c>
      <c r="BSW31" t="s">
        <v>13</v>
      </c>
      <c r="BSY31" t="s">
        <v>12</v>
      </c>
      <c r="BTA31" t="s">
        <v>21</v>
      </c>
      <c r="BTB31">
        <v>720</v>
      </c>
      <c r="BTC31" t="s">
        <v>19</v>
      </c>
      <c r="BTD31" t="s">
        <v>11</v>
      </c>
      <c r="BTE31" t="s">
        <v>13</v>
      </c>
      <c r="BTG31" t="s">
        <v>12</v>
      </c>
      <c r="BTI31" t="s">
        <v>21</v>
      </c>
      <c r="BTJ31">
        <v>720</v>
      </c>
      <c r="BTK31" t="s">
        <v>19</v>
      </c>
      <c r="BTL31" t="s">
        <v>11</v>
      </c>
      <c r="BTM31" t="s">
        <v>13</v>
      </c>
      <c r="BTO31" t="s">
        <v>12</v>
      </c>
      <c r="BTQ31" t="s">
        <v>21</v>
      </c>
      <c r="BTR31">
        <v>720</v>
      </c>
      <c r="BTS31" t="s">
        <v>19</v>
      </c>
      <c r="BTT31" t="s">
        <v>11</v>
      </c>
      <c r="BTU31" t="s">
        <v>13</v>
      </c>
      <c r="BTW31" t="s">
        <v>12</v>
      </c>
      <c r="BTY31" t="s">
        <v>21</v>
      </c>
      <c r="BTZ31">
        <v>720</v>
      </c>
      <c r="BUA31" t="s">
        <v>19</v>
      </c>
      <c r="BUB31" t="s">
        <v>11</v>
      </c>
      <c r="BUC31" t="s">
        <v>13</v>
      </c>
      <c r="BUE31" t="s">
        <v>12</v>
      </c>
      <c r="BUG31" t="s">
        <v>21</v>
      </c>
      <c r="BUH31">
        <v>720</v>
      </c>
      <c r="BUI31" t="s">
        <v>19</v>
      </c>
      <c r="BUJ31" t="s">
        <v>11</v>
      </c>
      <c r="BUK31" t="s">
        <v>13</v>
      </c>
      <c r="BUM31" t="s">
        <v>12</v>
      </c>
      <c r="BUO31" t="s">
        <v>21</v>
      </c>
      <c r="BUP31">
        <v>720</v>
      </c>
      <c r="BUQ31" t="s">
        <v>19</v>
      </c>
      <c r="BUR31" t="s">
        <v>11</v>
      </c>
      <c r="BUS31" t="s">
        <v>13</v>
      </c>
      <c r="BUU31" t="s">
        <v>12</v>
      </c>
      <c r="BUW31" t="s">
        <v>21</v>
      </c>
      <c r="BUX31">
        <v>720</v>
      </c>
      <c r="BUY31" t="s">
        <v>19</v>
      </c>
      <c r="BUZ31" t="s">
        <v>11</v>
      </c>
      <c r="BVA31" t="s">
        <v>13</v>
      </c>
      <c r="BVC31" t="s">
        <v>12</v>
      </c>
      <c r="BVE31" t="s">
        <v>21</v>
      </c>
      <c r="BVF31">
        <v>720</v>
      </c>
      <c r="BVG31" t="s">
        <v>19</v>
      </c>
      <c r="BVH31" t="s">
        <v>11</v>
      </c>
      <c r="BVI31" t="s">
        <v>13</v>
      </c>
      <c r="BVK31" t="s">
        <v>12</v>
      </c>
      <c r="BVM31" t="s">
        <v>21</v>
      </c>
      <c r="BVN31">
        <v>720</v>
      </c>
      <c r="BVO31" t="s">
        <v>19</v>
      </c>
      <c r="BVP31" t="s">
        <v>11</v>
      </c>
      <c r="BVQ31" t="s">
        <v>13</v>
      </c>
      <c r="BVS31" t="s">
        <v>12</v>
      </c>
      <c r="BVU31" t="s">
        <v>21</v>
      </c>
      <c r="BVV31">
        <v>720</v>
      </c>
      <c r="BVW31" t="s">
        <v>19</v>
      </c>
      <c r="BVX31" t="s">
        <v>11</v>
      </c>
      <c r="BVY31" t="s">
        <v>13</v>
      </c>
      <c r="BWA31" t="s">
        <v>12</v>
      </c>
      <c r="BWC31" t="s">
        <v>21</v>
      </c>
      <c r="BWD31">
        <v>720</v>
      </c>
      <c r="BWE31" t="s">
        <v>19</v>
      </c>
      <c r="BWF31" t="s">
        <v>11</v>
      </c>
      <c r="BWG31" t="s">
        <v>13</v>
      </c>
      <c r="BWI31" t="s">
        <v>12</v>
      </c>
      <c r="BWK31" t="s">
        <v>21</v>
      </c>
      <c r="BWL31">
        <v>720</v>
      </c>
      <c r="BWM31" t="s">
        <v>19</v>
      </c>
      <c r="BWN31" t="s">
        <v>11</v>
      </c>
      <c r="BWO31" t="s">
        <v>13</v>
      </c>
      <c r="BWQ31" t="s">
        <v>12</v>
      </c>
      <c r="BWS31" t="s">
        <v>21</v>
      </c>
      <c r="BWT31">
        <v>720</v>
      </c>
      <c r="BWU31" t="s">
        <v>19</v>
      </c>
      <c r="BWV31" t="s">
        <v>11</v>
      </c>
      <c r="BWW31" t="s">
        <v>13</v>
      </c>
      <c r="BWY31" t="s">
        <v>12</v>
      </c>
      <c r="BXA31" t="s">
        <v>21</v>
      </c>
      <c r="BXB31">
        <v>720</v>
      </c>
      <c r="BXC31" t="s">
        <v>19</v>
      </c>
      <c r="BXD31" t="s">
        <v>11</v>
      </c>
      <c r="BXE31" t="s">
        <v>13</v>
      </c>
      <c r="BXG31" t="s">
        <v>12</v>
      </c>
      <c r="BXI31" t="s">
        <v>21</v>
      </c>
      <c r="BXJ31">
        <v>720</v>
      </c>
      <c r="BXK31" t="s">
        <v>19</v>
      </c>
      <c r="BXL31" t="s">
        <v>11</v>
      </c>
      <c r="BXM31" t="s">
        <v>13</v>
      </c>
      <c r="BXO31" t="s">
        <v>12</v>
      </c>
      <c r="BXQ31" t="s">
        <v>21</v>
      </c>
      <c r="BXR31">
        <v>720</v>
      </c>
      <c r="BXS31" t="s">
        <v>19</v>
      </c>
      <c r="BXT31" t="s">
        <v>11</v>
      </c>
      <c r="BXU31" t="s">
        <v>13</v>
      </c>
      <c r="BXW31" t="s">
        <v>12</v>
      </c>
      <c r="BXY31" t="s">
        <v>21</v>
      </c>
      <c r="BXZ31">
        <v>720</v>
      </c>
      <c r="BYA31" t="s">
        <v>19</v>
      </c>
      <c r="BYB31" t="s">
        <v>11</v>
      </c>
      <c r="BYC31" t="s">
        <v>13</v>
      </c>
      <c r="BYE31" t="s">
        <v>12</v>
      </c>
      <c r="BYG31" t="s">
        <v>21</v>
      </c>
      <c r="BYH31">
        <v>720</v>
      </c>
      <c r="BYI31" t="s">
        <v>19</v>
      </c>
      <c r="BYJ31" t="s">
        <v>11</v>
      </c>
      <c r="BYK31" t="s">
        <v>13</v>
      </c>
      <c r="BYM31" t="s">
        <v>12</v>
      </c>
      <c r="BYO31" t="s">
        <v>21</v>
      </c>
      <c r="BYP31">
        <v>720</v>
      </c>
      <c r="BYQ31" t="s">
        <v>19</v>
      </c>
      <c r="BYR31" t="s">
        <v>11</v>
      </c>
      <c r="BYS31" t="s">
        <v>13</v>
      </c>
      <c r="BYU31" t="s">
        <v>12</v>
      </c>
      <c r="BYW31" t="s">
        <v>21</v>
      </c>
      <c r="BYX31">
        <v>720</v>
      </c>
      <c r="BYY31" t="s">
        <v>19</v>
      </c>
      <c r="BYZ31" t="s">
        <v>11</v>
      </c>
      <c r="BZA31" t="s">
        <v>13</v>
      </c>
      <c r="BZC31" t="s">
        <v>12</v>
      </c>
      <c r="BZE31" t="s">
        <v>21</v>
      </c>
      <c r="BZF31">
        <v>720</v>
      </c>
      <c r="BZG31" t="s">
        <v>19</v>
      </c>
      <c r="BZH31" t="s">
        <v>11</v>
      </c>
      <c r="BZI31" t="s">
        <v>13</v>
      </c>
      <c r="BZK31" t="s">
        <v>12</v>
      </c>
      <c r="BZM31" t="s">
        <v>21</v>
      </c>
      <c r="BZN31">
        <v>720</v>
      </c>
      <c r="BZO31" t="s">
        <v>19</v>
      </c>
      <c r="BZP31" t="s">
        <v>11</v>
      </c>
      <c r="BZQ31" t="s">
        <v>13</v>
      </c>
      <c r="BZS31" t="s">
        <v>12</v>
      </c>
      <c r="BZU31" t="s">
        <v>21</v>
      </c>
      <c r="BZV31">
        <v>720</v>
      </c>
      <c r="BZW31" t="s">
        <v>19</v>
      </c>
      <c r="BZX31" t="s">
        <v>11</v>
      </c>
      <c r="BZY31" t="s">
        <v>13</v>
      </c>
      <c r="CAA31" t="s">
        <v>12</v>
      </c>
      <c r="CAC31" t="s">
        <v>21</v>
      </c>
      <c r="CAD31">
        <v>720</v>
      </c>
      <c r="CAE31" t="s">
        <v>19</v>
      </c>
      <c r="CAF31" t="s">
        <v>11</v>
      </c>
      <c r="CAG31" t="s">
        <v>13</v>
      </c>
      <c r="CAI31" t="s">
        <v>12</v>
      </c>
      <c r="CAK31" t="s">
        <v>21</v>
      </c>
      <c r="CAL31">
        <v>720</v>
      </c>
      <c r="CAM31" t="s">
        <v>19</v>
      </c>
      <c r="CAN31" t="s">
        <v>11</v>
      </c>
      <c r="CAO31" t="s">
        <v>13</v>
      </c>
      <c r="CAQ31" t="s">
        <v>12</v>
      </c>
      <c r="CAS31" t="s">
        <v>21</v>
      </c>
      <c r="CAT31">
        <v>720</v>
      </c>
      <c r="CAU31" t="s">
        <v>19</v>
      </c>
      <c r="CAV31" t="s">
        <v>11</v>
      </c>
      <c r="CAW31" t="s">
        <v>13</v>
      </c>
      <c r="CAY31" t="s">
        <v>12</v>
      </c>
      <c r="CBA31" t="s">
        <v>21</v>
      </c>
      <c r="CBB31">
        <v>720</v>
      </c>
      <c r="CBC31" t="s">
        <v>19</v>
      </c>
      <c r="CBD31" t="s">
        <v>11</v>
      </c>
      <c r="CBE31" t="s">
        <v>13</v>
      </c>
      <c r="CBG31" t="s">
        <v>12</v>
      </c>
      <c r="CBI31" t="s">
        <v>21</v>
      </c>
      <c r="CBJ31">
        <v>720</v>
      </c>
      <c r="CBK31" t="s">
        <v>19</v>
      </c>
      <c r="CBL31" t="s">
        <v>11</v>
      </c>
      <c r="CBM31" t="s">
        <v>13</v>
      </c>
      <c r="CBO31" t="s">
        <v>12</v>
      </c>
      <c r="CBQ31" t="s">
        <v>21</v>
      </c>
      <c r="CBR31">
        <v>720</v>
      </c>
      <c r="CBS31" t="s">
        <v>19</v>
      </c>
      <c r="CBT31" t="s">
        <v>11</v>
      </c>
      <c r="CBU31" t="s">
        <v>13</v>
      </c>
      <c r="CBW31" t="s">
        <v>12</v>
      </c>
      <c r="CBY31" t="s">
        <v>21</v>
      </c>
      <c r="CBZ31">
        <v>720</v>
      </c>
      <c r="CCA31" t="s">
        <v>19</v>
      </c>
      <c r="CCB31" t="s">
        <v>11</v>
      </c>
      <c r="CCC31" t="s">
        <v>13</v>
      </c>
      <c r="CCE31" t="s">
        <v>12</v>
      </c>
      <c r="CCG31" t="s">
        <v>21</v>
      </c>
      <c r="CCH31">
        <v>720</v>
      </c>
      <c r="CCI31" t="s">
        <v>19</v>
      </c>
      <c r="CCJ31" t="s">
        <v>11</v>
      </c>
      <c r="CCK31" t="s">
        <v>13</v>
      </c>
      <c r="CCM31" t="s">
        <v>12</v>
      </c>
      <c r="CCO31" t="s">
        <v>21</v>
      </c>
      <c r="CCP31">
        <v>720</v>
      </c>
      <c r="CCQ31" t="s">
        <v>19</v>
      </c>
      <c r="CCR31" t="s">
        <v>11</v>
      </c>
      <c r="CCS31" t="s">
        <v>13</v>
      </c>
      <c r="CCU31" t="s">
        <v>12</v>
      </c>
      <c r="CCW31" t="s">
        <v>21</v>
      </c>
      <c r="CCX31">
        <v>720</v>
      </c>
      <c r="CCY31" t="s">
        <v>19</v>
      </c>
      <c r="CCZ31" t="s">
        <v>11</v>
      </c>
      <c r="CDA31" t="s">
        <v>13</v>
      </c>
      <c r="CDC31" t="s">
        <v>12</v>
      </c>
      <c r="CDE31" t="s">
        <v>21</v>
      </c>
      <c r="CDF31">
        <v>720</v>
      </c>
      <c r="CDG31" t="s">
        <v>19</v>
      </c>
      <c r="CDH31" t="s">
        <v>11</v>
      </c>
      <c r="CDI31" t="s">
        <v>13</v>
      </c>
      <c r="CDK31" t="s">
        <v>12</v>
      </c>
      <c r="CDM31" t="s">
        <v>21</v>
      </c>
      <c r="CDN31">
        <v>720</v>
      </c>
      <c r="CDO31" t="s">
        <v>19</v>
      </c>
      <c r="CDP31" t="s">
        <v>11</v>
      </c>
      <c r="CDQ31" t="s">
        <v>13</v>
      </c>
      <c r="CDS31" t="s">
        <v>12</v>
      </c>
      <c r="CDU31" t="s">
        <v>21</v>
      </c>
      <c r="CDV31">
        <v>720</v>
      </c>
      <c r="CDW31" t="s">
        <v>19</v>
      </c>
      <c r="CDX31" t="s">
        <v>11</v>
      </c>
      <c r="CDY31" t="s">
        <v>13</v>
      </c>
      <c r="CEA31" t="s">
        <v>12</v>
      </c>
      <c r="CEC31" t="s">
        <v>21</v>
      </c>
      <c r="CED31">
        <v>720</v>
      </c>
      <c r="CEE31" t="s">
        <v>19</v>
      </c>
      <c r="CEF31" t="s">
        <v>11</v>
      </c>
      <c r="CEG31" t="s">
        <v>13</v>
      </c>
      <c r="CEI31" t="s">
        <v>12</v>
      </c>
      <c r="CEK31" t="s">
        <v>21</v>
      </c>
      <c r="CEL31">
        <v>720</v>
      </c>
      <c r="CEM31" t="s">
        <v>19</v>
      </c>
      <c r="CEN31" t="s">
        <v>11</v>
      </c>
      <c r="CEO31" t="s">
        <v>13</v>
      </c>
      <c r="CEQ31" t="s">
        <v>12</v>
      </c>
      <c r="CES31" t="s">
        <v>21</v>
      </c>
      <c r="CET31">
        <v>720</v>
      </c>
      <c r="CEU31" t="s">
        <v>19</v>
      </c>
      <c r="CEV31" t="s">
        <v>11</v>
      </c>
      <c r="CEW31" t="s">
        <v>13</v>
      </c>
      <c r="CEY31" t="s">
        <v>12</v>
      </c>
      <c r="CFA31" t="s">
        <v>21</v>
      </c>
      <c r="CFB31">
        <v>720</v>
      </c>
      <c r="CFC31" t="s">
        <v>19</v>
      </c>
      <c r="CFD31" t="s">
        <v>11</v>
      </c>
      <c r="CFE31" t="s">
        <v>13</v>
      </c>
      <c r="CFG31" t="s">
        <v>12</v>
      </c>
      <c r="CFI31" t="s">
        <v>21</v>
      </c>
      <c r="CFJ31">
        <v>720</v>
      </c>
      <c r="CFK31" t="s">
        <v>19</v>
      </c>
      <c r="CFL31" t="s">
        <v>11</v>
      </c>
      <c r="CFM31" t="s">
        <v>13</v>
      </c>
      <c r="CFO31" t="s">
        <v>12</v>
      </c>
      <c r="CFQ31" t="s">
        <v>21</v>
      </c>
      <c r="CFR31">
        <v>720</v>
      </c>
      <c r="CFS31" t="s">
        <v>19</v>
      </c>
      <c r="CFT31" t="s">
        <v>11</v>
      </c>
      <c r="CFU31" t="s">
        <v>13</v>
      </c>
      <c r="CFW31" t="s">
        <v>12</v>
      </c>
      <c r="CFY31" t="s">
        <v>21</v>
      </c>
      <c r="CFZ31">
        <v>720</v>
      </c>
      <c r="CGA31" t="s">
        <v>19</v>
      </c>
      <c r="CGB31" t="s">
        <v>11</v>
      </c>
      <c r="CGC31" t="s">
        <v>13</v>
      </c>
      <c r="CGE31" t="s">
        <v>12</v>
      </c>
      <c r="CGG31" t="s">
        <v>21</v>
      </c>
      <c r="CGH31">
        <v>720</v>
      </c>
      <c r="CGI31" t="s">
        <v>19</v>
      </c>
      <c r="CGJ31" t="s">
        <v>11</v>
      </c>
      <c r="CGK31" t="s">
        <v>13</v>
      </c>
      <c r="CGM31" t="s">
        <v>12</v>
      </c>
      <c r="CGO31" t="s">
        <v>21</v>
      </c>
      <c r="CGP31">
        <v>720</v>
      </c>
      <c r="CGQ31" t="s">
        <v>19</v>
      </c>
      <c r="CGR31" t="s">
        <v>11</v>
      </c>
      <c r="CGS31" t="s">
        <v>13</v>
      </c>
      <c r="CGU31" t="s">
        <v>12</v>
      </c>
      <c r="CGW31" t="s">
        <v>21</v>
      </c>
      <c r="CGX31">
        <v>720</v>
      </c>
      <c r="CGY31" t="s">
        <v>19</v>
      </c>
      <c r="CGZ31" t="s">
        <v>11</v>
      </c>
      <c r="CHA31" t="s">
        <v>13</v>
      </c>
      <c r="CHC31" t="s">
        <v>12</v>
      </c>
      <c r="CHE31" t="s">
        <v>21</v>
      </c>
      <c r="CHF31">
        <v>720</v>
      </c>
      <c r="CHG31" t="s">
        <v>19</v>
      </c>
      <c r="CHH31" t="s">
        <v>11</v>
      </c>
      <c r="CHI31" t="s">
        <v>13</v>
      </c>
      <c r="CHK31" t="s">
        <v>12</v>
      </c>
      <c r="CHM31" t="s">
        <v>21</v>
      </c>
      <c r="CHN31">
        <v>720</v>
      </c>
      <c r="CHO31" t="s">
        <v>19</v>
      </c>
      <c r="CHP31" t="s">
        <v>11</v>
      </c>
      <c r="CHQ31" t="s">
        <v>13</v>
      </c>
      <c r="CHS31" t="s">
        <v>12</v>
      </c>
      <c r="CHU31" t="s">
        <v>21</v>
      </c>
      <c r="CHV31">
        <v>720</v>
      </c>
      <c r="CHW31" t="s">
        <v>19</v>
      </c>
      <c r="CHX31" t="s">
        <v>11</v>
      </c>
      <c r="CHY31" t="s">
        <v>13</v>
      </c>
      <c r="CIA31" t="s">
        <v>12</v>
      </c>
      <c r="CIC31" t="s">
        <v>21</v>
      </c>
      <c r="CID31">
        <v>720</v>
      </c>
      <c r="CIE31" t="s">
        <v>19</v>
      </c>
      <c r="CIF31" t="s">
        <v>11</v>
      </c>
      <c r="CIG31" t="s">
        <v>13</v>
      </c>
      <c r="CII31" t="s">
        <v>12</v>
      </c>
      <c r="CIK31" t="s">
        <v>21</v>
      </c>
      <c r="CIL31">
        <v>720</v>
      </c>
      <c r="CIM31" t="s">
        <v>19</v>
      </c>
      <c r="CIN31" t="s">
        <v>11</v>
      </c>
      <c r="CIO31" t="s">
        <v>13</v>
      </c>
      <c r="CIQ31" t="s">
        <v>12</v>
      </c>
      <c r="CIS31" t="s">
        <v>21</v>
      </c>
      <c r="CIT31">
        <v>720</v>
      </c>
      <c r="CIU31" t="s">
        <v>19</v>
      </c>
      <c r="CIV31" t="s">
        <v>11</v>
      </c>
      <c r="CIW31" t="s">
        <v>13</v>
      </c>
      <c r="CIY31" t="s">
        <v>12</v>
      </c>
      <c r="CJA31" t="s">
        <v>21</v>
      </c>
      <c r="CJB31">
        <v>720</v>
      </c>
      <c r="CJC31" t="s">
        <v>19</v>
      </c>
      <c r="CJD31" t="s">
        <v>11</v>
      </c>
      <c r="CJE31" t="s">
        <v>13</v>
      </c>
      <c r="CJG31" t="s">
        <v>12</v>
      </c>
      <c r="CJI31" t="s">
        <v>21</v>
      </c>
      <c r="CJJ31">
        <v>720</v>
      </c>
      <c r="CJK31" t="s">
        <v>19</v>
      </c>
      <c r="CJL31" t="s">
        <v>11</v>
      </c>
      <c r="CJM31" t="s">
        <v>13</v>
      </c>
      <c r="CJO31" t="s">
        <v>12</v>
      </c>
      <c r="CJQ31" t="s">
        <v>21</v>
      </c>
      <c r="CJR31">
        <v>720</v>
      </c>
      <c r="CJS31" t="s">
        <v>19</v>
      </c>
      <c r="CJT31" t="s">
        <v>11</v>
      </c>
      <c r="CJU31" t="s">
        <v>13</v>
      </c>
      <c r="CJW31" t="s">
        <v>12</v>
      </c>
      <c r="CJY31" t="s">
        <v>21</v>
      </c>
      <c r="CJZ31">
        <v>720</v>
      </c>
      <c r="CKA31" t="s">
        <v>19</v>
      </c>
      <c r="CKB31" t="s">
        <v>11</v>
      </c>
      <c r="CKC31" t="s">
        <v>13</v>
      </c>
      <c r="CKE31" t="s">
        <v>12</v>
      </c>
      <c r="CKG31" t="s">
        <v>21</v>
      </c>
      <c r="CKH31">
        <v>720</v>
      </c>
      <c r="CKI31" t="s">
        <v>19</v>
      </c>
      <c r="CKJ31" t="s">
        <v>11</v>
      </c>
      <c r="CKK31" t="s">
        <v>13</v>
      </c>
      <c r="CKM31" t="s">
        <v>12</v>
      </c>
      <c r="CKO31" t="s">
        <v>21</v>
      </c>
      <c r="CKP31">
        <v>720</v>
      </c>
      <c r="CKQ31" t="s">
        <v>19</v>
      </c>
      <c r="CKR31" t="s">
        <v>11</v>
      </c>
      <c r="CKS31" t="s">
        <v>13</v>
      </c>
      <c r="CKU31" t="s">
        <v>12</v>
      </c>
      <c r="CKW31" t="s">
        <v>21</v>
      </c>
      <c r="CKX31">
        <v>720</v>
      </c>
      <c r="CKY31" t="s">
        <v>19</v>
      </c>
      <c r="CKZ31" t="s">
        <v>11</v>
      </c>
      <c r="CLA31" t="s">
        <v>13</v>
      </c>
      <c r="CLC31" t="s">
        <v>12</v>
      </c>
      <c r="CLE31" t="s">
        <v>21</v>
      </c>
      <c r="CLF31">
        <v>720</v>
      </c>
      <c r="CLG31" t="s">
        <v>19</v>
      </c>
      <c r="CLH31" t="s">
        <v>11</v>
      </c>
      <c r="CLI31" t="s">
        <v>13</v>
      </c>
      <c r="CLK31" t="s">
        <v>12</v>
      </c>
      <c r="CLM31" t="s">
        <v>21</v>
      </c>
      <c r="CLN31">
        <v>720</v>
      </c>
      <c r="CLO31" t="s">
        <v>19</v>
      </c>
      <c r="CLP31" t="s">
        <v>11</v>
      </c>
      <c r="CLQ31" t="s">
        <v>13</v>
      </c>
      <c r="CLS31" t="s">
        <v>12</v>
      </c>
      <c r="CLU31" t="s">
        <v>21</v>
      </c>
      <c r="CLV31">
        <v>720</v>
      </c>
      <c r="CLW31" t="s">
        <v>19</v>
      </c>
      <c r="CLX31" t="s">
        <v>11</v>
      </c>
      <c r="CLY31" t="s">
        <v>13</v>
      </c>
      <c r="CMA31" t="s">
        <v>12</v>
      </c>
      <c r="CMC31" t="s">
        <v>21</v>
      </c>
      <c r="CMD31">
        <v>720</v>
      </c>
      <c r="CME31" t="s">
        <v>19</v>
      </c>
      <c r="CMF31" t="s">
        <v>11</v>
      </c>
      <c r="CMG31" t="s">
        <v>13</v>
      </c>
      <c r="CMI31" t="s">
        <v>12</v>
      </c>
      <c r="CMK31" t="s">
        <v>21</v>
      </c>
      <c r="CML31">
        <v>720</v>
      </c>
      <c r="CMM31" t="s">
        <v>19</v>
      </c>
      <c r="CMN31" t="s">
        <v>11</v>
      </c>
      <c r="CMO31" t="s">
        <v>13</v>
      </c>
      <c r="CMQ31" t="s">
        <v>12</v>
      </c>
      <c r="CMS31" t="s">
        <v>21</v>
      </c>
      <c r="CMT31">
        <v>720</v>
      </c>
      <c r="CMU31" t="s">
        <v>19</v>
      </c>
      <c r="CMV31" t="s">
        <v>11</v>
      </c>
      <c r="CMW31" t="s">
        <v>13</v>
      </c>
      <c r="CMY31" t="s">
        <v>12</v>
      </c>
      <c r="CNA31" t="s">
        <v>21</v>
      </c>
      <c r="CNB31">
        <v>720</v>
      </c>
      <c r="CNC31" t="s">
        <v>19</v>
      </c>
      <c r="CND31" t="s">
        <v>11</v>
      </c>
      <c r="CNE31" t="s">
        <v>13</v>
      </c>
      <c r="CNG31" t="s">
        <v>12</v>
      </c>
      <c r="CNI31" t="s">
        <v>21</v>
      </c>
      <c r="CNJ31">
        <v>720</v>
      </c>
      <c r="CNK31" t="s">
        <v>19</v>
      </c>
      <c r="CNL31" t="s">
        <v>11</v>
      </c>
      <c r="CNM31" t="s">
        <v>13</v>
      </c>
      <c r="CNO31" t="s">
        <v>12</v>
      </c>
      <c r="CNQ31" t="s">
        <v>21</v>
      </c>
      <c r="CNR31">
        <v>720</v>
      </c>
      <c r="CNS31" t="s">
        <v>19</v>
      </c>
      <c r="CNT31" t="s">
        <v>11</v>
      </c>
      <c r="CNU31" t="s">
        <v>13</v>
      </c>
      <c r="CNW31" t="s">
        <v>12</v>
      </c>
      <c r="CNY31" t="s">
        <v>21</v>
      </c>
      <c r="CNZ31">
        <v>720</v>
      </c>
      <c r="COA31" t="s">
        <v>19</v>
      </c>
      <c r="COB31" t="s">
        <v>11</v>
      </c>
      <c r="COC31" t="s">
        <v>13</v>
      </c>
      <c r="COE31" t="s">
        <v>12</v>
      </c>
      <c r="COG31" t="s">
        <v>21</v>
      </c>
      <c r="COH31">
        <v>720</v>
      </c>
      <c r="COI31" t="s">
        <v>19</v>
      </c>
      <c r="COJ31" t="s">
        <v>11</v>
      </c>
      <c r="COK31" t="s">
        <v>13</v>
      </c>
      <c r="COM31" t="s">
        <v>12</v>
      </c>
      <c r="COO31" t="s">
        <v>21</v>
      </c>
      <c r="COP31">
        <v>720</v>
      </c>
      <c r="COQ31" t="s">
        <v>19</v>
      </c>
      <c r="COR31" t="s">
        <v>11</v>
      </c>
      <c r="COS31" t="s">
        <v>13</v>
      </c>
      <c r="COU31" t="s">
        <v>12</v>
      </c>
      <c r="COW31" t="s">
        <v>21</v>
      </c>
      <c r="COX31">
        <v>720</v>
      </c>
      <c r="COY31" t="s">
        <v>19</v>
      </c>
      <c r="COZ31" t="s">
        <v>11</v>
      </c>
      <c r="CPA31" t="s">
        <v>13</v>
      </c>
      <c r="CPC31" t="s">
        <v>12</v>
      </c>
      <c r="CPE31" t="s">
        <v>21</v>
      </c>
      <c r="CPF31">
        <v>720</v>
      </c>
      <c r="CPG31" t="s">
        <v>19</v>
      </c>
      <c r="CPH31" t="s">
        <v>11</v>
      </c>
      <c r="CPI31" t="s">
        <v>13</v>
      </c>
      <c r="CPK31" t="s">
        <v>12</v>
      </c>
      <c r="CPM31" t="s">
        <v>21</v>
      </c>
      <c r="CPN31">
        <v>720</v>
      </c>
      <c r="CPO31" t="s">
        <v>19</v>
      </c>
      <c r="CPP31" t="s">
        <v>11</v>
      </c>
      <c r="CPQ31" t="s">
        <v>13</v>
      </c>
      <c r="CPS31" t="s">
        <v>12</v>
      </c>
      <c r="CPU31" t="s">
        <v>21</v>
      </c>
      <c r="CPV31">
        <v>720</v>
      </c>
      <c r="CPW31" t="s">
        <v>19</v>
      </c>
      <c r="CPX31" t="s">
        <v>11</v>
      </c>
      <c r="CPY31" t="s">
        <v>13</v>
      </c>
      <c r="CQA31" t="s">
        <v>12</v>
      </c>
      <c r="CQC31" t="s">
        <v>21</v>
      </c>
      <c r="CQD31">
        <v>720</v>
      </c>
      <c r="CQE31" t="s">
        <v>19</v>
      </c>
      <c r="CQF31" t="s">
        <v>11</v>
      </c>
      <c r="CQG31" t="s">
        <v>13</v>
      </c>
      <c r="CQI31" t="s">
        <v>12</v>
      </c>
      <c r="CQK31" t="s">
        <v>21</v>
      </c>
      <c r="CQL31">
        <v>720</v>
      </c>
      <c r="CQM31" t="s">
        <v>19</v>
      </c>
      <c r="CQN31" t="s">
        <v>11</v>
      </c>
      <c r="CQO31" t="s">
        <v>13</v>
      </c>
      <c r="CQQ31" t="s">
        <v>12</v>
      </c>
      <c r="CQS31" t="s">
        <v>21</v>
      </c>
      <c r="CQT31">
        <v>720</v>
      </c>
      <c r="CQU31" t="s">
        <v>19</v>
      </c>
      <c r="CQV31" t="s">
        <v>11</v>
      </c>
      <c r="CQW31" t="s">
        <v>13</v>
      </c>
      <c r="CQY31" t="s">
        <v>12</v>
      </c>
      <c r="CRA31" t="s">
        <v>21</v>
      </c>
      <c r="CRB31">
        <v>720</v>
      </c>
      <c r="CRC31" t="s">
        <v>19</v>
      </c>
      <c r="CRD31" t="s">
        <v>11</v>
      </c>
      <c r="CRE31" t="s">
        <v>13</v>
      </c>
      <c r="CRG31" t="s">
        <v>12</v>
      </c>
      <c r="CRI31" t="s">
        <v>21</v>
      </c>
      <c r="CRJ31">
        <v>720</v>
      </c>
      <c r="CRK31" t="s">
        <v>19</v>
      </c>
      <c r="CRL31" t="s">
        <v>11</v>
      </c>
      <c r="CRM31" t="s">
        <v>13</v>
      </c>
      <c r="CRO31" t="s">
        <v>12</v>
      </c>
      <c r="CRQ31" t="s">
        <v>21</v>
      </c>
      <c r="CRR31">
        <v>720</v>
      </c>
      <c r="CRS31" t="s">
        <v>19</v>
      </c>
      <c r="CRT31" t="s">
        <v>11</v>
      </c>
      <c r="CRU31" t="s">
        <v>13</v>
      </c>
      <c r="CRW31" t="s">
        <v>12</v>
      </c>
      <c r="CRY31" t="s">
        <v>21</v>
      </c>
      <c r="CRZ31">
        <v>720</v>
      </c>
      <c r="CSA31" t="s">
        <v>19</v>
      </c>
      <c r="CSB31" t="s">
        <v>11</v>
      </c>
      <c r="CSC31" t="s">
        <v>13</v>
      </c>
      <c r="CSE31" t="s">
        <v>12</v>
      </c>
      <c r="CSG31" t="s">
        <v>21</v>
      </c>
      <c r="CSH31">
        <v>720</v>
      </c>
      <c r="CSI31" t="s">
        <v>19</v>
      </c>
      <c r="CSJ31" t="s">
        <v>11</v>
      </c>
      <c r="CSK31" t="s">
        <v>13</v>
      </c>
      <c r="CSM31" t="s">
        <v>12</v>
      </c>
      <c r="CSO31" t="s">
        <v>21</v>
      </c>
      <c r="CSP31">
        <v>720</v>
      </c>
      <c r="CSQ31" t="s">
        <v>19</v>
      </c>
      <c r="CSR31" t="s">
        <v>11</v>
      </c>
      <c r="CSS31" t="s">
        <v>13</v>
      </c>
      <c r="CSU31" t="s">
        <v>12</v>
      </c>
      <c r="CSW31" t="s">
        <v>21</v>
      </c>
      <c r="CSX31">
        <v>720</v>
      </c>
      <c r="CSY31" t="s">
        <v>19</v>
      </c>
      <c r="CSZ31" t="s">
        <v>11</v>
      </c>
      <c r="CTA31" t="s">
        <v>13</v>
      </c>
      <c r="CTC31" t="s">
        <v>12</v>
      </c>
      <c r="CTE31" t="s">
        <v>21</v>
      </c>
      <c r="CTF31">
        <v>720</v>
      </c>
      <c r="CTG31" t="s">
        <v>19</v>
      </c>
      <c r="CTH31" t="s">
        <v>11</v>
      </c>
      <c r="CTI31" t="s">
        <v>13</v>
      </c>
      <c r="CTK31" t="s">
        <v>12</v>
      </c>
      <c r="CTM31" t="s">
        <v>21</v>
      </c>
      <c r="CTN31">
        <v>720</v>
      </c>
      <c r="CTO31" t="s">
        <v>19</v>
      </c>
      <c r="CTP31" t="s">
        <v>11</v>
      </c>
      <c r="CTQ31" t="s">
        <v>13</v>
      </c>
      <c r="CTS31" t="s">
        <v>12</v>
      </c>
      <c r="CTU31" t="s">
        <v>21</v>
      </c>
      <c r="CTV31">
        <v>720</v>
      </c>
      <c r="CTW31" t="s">
        <v>19</v>
      </c>
      <c r="CTX31" t="s">
        <v>11</v>
      </c>
      <c r="CTY31" t="s">
        <v>13</v>
      </c>
      <c r="CUA31" t="s">
        <v>12</v>
      </c>
      <c r="CUC31" t="s">
        <v>21</v>
      </c>
      <c r="CUD31">
        <v>720</v>
      </c>
      <c r="CUE31" t="s">
        <v>19</v>
      </c>
      <c r="CUF31" t="s">
        <v>11</v>
      </c>
      <c r="CUG31" t="s">
        <v>13</v>
      </c>
      <c r="CUI31" t="s">
        <v>12</v>
      </c>
      <c r="CUK31" t="s">
        <v>21</v>
      </c>
      <c r="CUL31">
        <v>720</v>
      </c>
      <c r="CUM31" t="s">
        <v>19</v>
      </c>
      <c r="CUN31" t="s">
        <v>11</v>
      </c>
      <c r="CUO31" t="s">
        <v>13</v>
      </c>
      <c r="CUQ31" t="s">
        <v>12</v>
      </c>
      <c r="CUS31" t="s">
        <v>21</v>
      </c>
      <c r="CUT31">
        <v>720</v>
      </c>
      <c r="CUU31" t="s">
        <v>19</v>
      </c>
      <c r="CUV31" t="s">
        <v>11</v>
      </c>
      <c r="CUW31" t="s">
        <v>13</v>
      </c>
      <c r="CUY31" t="s">
        <v>12</v>
      </c>
      <c r="CVA31" t="s">
        <v>21</v>
      </c>
      <c r="CVB31">
        <v>720</v>
      </c>
      <c r="CVC31" t="s">
        <v>19</v>
      </c>
      <c r="CVD31" t="s">
        <v>11</v>
      </c>
      <c r="CVE31" t="s">
        <v>13</v>
      </c>
      <c r="CVG31" t="s">
        <v>12</v>
      </c>
      <c r="CVI31" t="s">
        <v>21</v>
      </c>
      <c r="CVJ31">
        <v>720</v>
      </c>
      <c r="CVK31" t="s">
        <v>19</v>
      </c>
      <c r="CVL31" t="s">
        <v>11</v>
      </c>
      <c r="CVM31" t="s">
        <v>13</v>
      </c>
      <c r="CVO31" t="s">
        <v>12</v>
      </c>
      <c r="CVQ31" t="s">
        <v>21</v>
      </c>
      <c r="CVR31">
        <v>720</v>
      </c>
      <c r="CVS31" t="s">
        <v>19</v>
      </c>
      <c r="CVT31" t="s">
        <v>11</v>
      </c>
      <c r="CVU31" t="s">
        <v>13</v>
      </c>
      <c r="CVW31" t="s">
        <v>12</v>
      </c>
      <c r="CVY31" t="s">
        <v>21</v>
      </c>
      <c r="CVZ31">
        <v>720</v>
      </c>
      <c r="CWA31" t="s">
        <v>19</v>
      </c>
      <c r="CWB31" t="s">
        <v>11</v>
      </c>
      <c r="CWC31" t="s">
        <v>13</v>
      </c>
      <c r="CWE31" t="s">
        <v>12</v>
      </c>
      <c r="CWG31" t="s">
        <v>21</v>
      </c>
      <c r="CWH31">
        <v>720</v>
      </c>
      <c r="CWI31" t="s">
        <v>19</v>
      </c>
      <c r="CWJ31" t="s">
        <v>11</v>
      </c>
      <c r="CWK31" t="s">
        <v>13</v>
      </c>
      <c r="CWM31" t="s">
        <v>12</v>
      </c>
      <c r="CWO31" t="s">
        <v>21</v>
      </c>
      <c r="CWP31">
        <v>720</v>
      </c>
      <c r="CWQ31" t="s">
        <v>19</v>
      </c>
      <c r="CWR31" t="s">
        <v>11</v>
      </c>
      <c r="CWS31" t="s">
        <v>13</v>
      </c>
      <c r="CWU31" t="s">
        <v>12</v>
      </c>
      <c r="CWW31" t="s">
        <v>21</v>
      </c>
      <c r="CWX31">
        <v>720</v>
      </c>
      <c r="CWY31" t="s">
        <v>19</v>
      </c>
      <c r="CWZ31" t="s">
        <v>11</v>
      </c>
      <c r="CXA31" t="s">
        <v>13</v>
      </c>
      <c r="CXC31" t="s">
        <v>12</v>
      </c>
      <c r="CXE31" t="s">
        <v>21</v>
      </c>
      <c r="CXF31">
        <v>720</v>
      </c>
      <c r="CXG31" t="s">
        <v>19</v>
      </c>
      <c r="CXH31" t="s">
        <v>11</v>
      </c>
      <c r="CXI31" t="s">
        <v>13</v>
      </c>
      <c r="CXK31" t="s">
        <v>12</v>
      </c>
      <c r="CXM31" t="s">
        <v>21</v>
      </c>
      <c r="CXN31">
        <v>720</v>
      </c>
      <c r="CXO31" t="s">
        <v>19</v>
      </c>
      <c r="CXP31" t="s">
        <v>11</v>
      </c>
      <c r="CXQ31" t="s">
        <v>13</v>
      </c>
      <c r="CXS31" t="s">
        <v>12</v>
      </c>
      <c r="CXU31" t="s">
        <v>21</v>
      </c>
      <c r="CXV31">
        <v>720</v>
      </c>
      <c r="CXW31" t="s">
        <v>19</v>
      </c>
      <c r="CXX31" t="s">
        <v>11</v>
      </c>
      <c r="CXY31" t="s">
        <v>13</v>
      </c>
      <c r="CYA31" t="s">
        <v>12</v>
      </c>
      <c r="CYC31" t="s">
        <v>21</v>
      </c>
      <c r="CYD31">
        <v>720</v>
      </c>
      <c r="CYE31" t="s">
        <v>19</v>
      </c>
      <c r="CYF31" t="s">
        <v>11</v>
      </c>
      <c r="CYG31" t="s">
        <v>13</v>
      </c>
      <c r="CYI31" t="s">
        <v>12</v>
      </c>
      <c r="CYK31" t="s">
        <v>21</v>
      </c>
      <c r="CYL31">
        <v>720</v>
      </c>
      <c r="CYM31" t="s">
        <v>19</v>
      </c>
      <c r="CYN31" t="s">
        <v>11</v>
      </c>
      <c r="CYO31" t="s">
        <v>13</v>
      </c>
      <c r="CYQ31" t="s">
        <v>12</v>
      </c>
      <c r="CYS31" t="s">
        <v>21</v>
      </c>
      <c r="CYT31">
        <v>720</v>
      </c>
      <c r="CYU31" t="s">
        <v>19</v>
      </c>
      <c r="CYV31" t="s">
        <v>11</v>
      </c>
      <c r="CYW31" t="s">
        <v>13</v>
      </c>
      <c r="CYY31" t="s">
        <v>12</v>
      </c>
      <c r="CZA31" t="s">
        <v>21</v>
      </c>
      <c r="CZB31">
        <v>720</v>
      </c>
      <c r="CZC31" t="s">
        <v>19</v>
      </c>
      <c r="CZD31" t="s">
        <v>11</v>
      </c>
      <c r="CZE31" t="s">
        <v>13</v>
      </c>
      <c r="CZG31" t="s">
        <v>12</v>
      </c>
      <c r="CZI31" t="s">
        <v>21</v>
      </c>
      <c r="CZJ31">
        <v>720</v>
      </c>
      <c r="CZK31" t="s">
        <v>19</v>
      </c>
      <c r="CZL31" t="s">
        <v>11</v>
      </c>
      <c r="CZM31" t="s">
        <v>13</v>
      </c>
      <c r="CZO31" t="s">
        <v>12</v>
      </c>
      <c r="CZQ31" t="s">
        <v>21</v>
      </c>
      <c r="CZR31">
        <v>720</v>
      </c>
      <c r="CZS31" t="s">
        <v>19</v>
      </c>
      <c r="CZT31" t="s">
        <v>11</v>
      </c>
      <c r="CZU31" t="s">
        <v>13</v>
      </c>
      <c r="CZW31" t="s">
        <v>12</v>
      </c>
      <c r="CZY31" t="s">
        <v>21</v>
      </c>
      <c r="CZZ31">
        <v>720</v>
      </c>
      <c r="DAA31" t="s">
        <v>19</v>
      </c>
      <c r="DAB31" t="s">
        <v>11</v>
      </c>
      <c r="DAC31" t="s">
        <v>13</v>
      </c>
      <c r="DAE31" t="s">
        <v>12</v>
      </c>
      <c r="DAG31" t="s">
        <v>21</v>
      </c>
      <c r="DAH31">
        <v>720</v>
      </c>
      <c r="DAI31" t="s">
        <v>19</v>
      </c>
      <c r="DAJ31" t="s">
        <v>11</v>
      </c>
      <c r="DAK31" t="s">
        <v>13</v>
      </c>
      <c r="DAM31" t="s">
        <v>12</v>
      </c>
      <c r="DAO31" t="s">
        <v>21</v>
      </c>
      <c r="DAP31">
        <v>720</v>
      </c>
      <c r="DAQ31" t="s">
        <v>19</v>
      </c>
      <c r="DAR31" t="s">
        <v>11</v>
      </c>
      <c r="DAS31" t="s">
        <v>13</v>
      </c>
      <c r="DAU31" t="s">
        <v>12</v>
      </c>
      <c r="DAW31" t="s">
        <v>21</v>
      </c>
      <c r="DAX31">
        <v>720</v>
      </c>
      <c r="DAY31" t="s">
        <v>19</v>
      </c>
      <c r="DAZ31" t="s">
        <v>11</v>
      </c>
      <c r="DBA31" t="s">
        <v>13</v>
      </c>
      <c r="DBC31" t="s">
        <v>12</v>
      </c>
      <c r="DBE31" t="s">
        <v>21</v>
      </c>
      <c r="DBF31">
        <v>720</v>
      </c>
      <c r="DBG31" t="s">
        <v>19</v>
      </c>
      <c r="DBH31" t="s">
        <v>11</v>
      </c>
      <c r="DBI31" t="s">
        <v>13</v>
      </c>
      <c r="DBK31" t="s">
        <v>12</v>
      </c>
      <c r="DBM31" t="s">
        <v>21</v>
      </c>
      <c r="DBN31">
        <v>720</v>
      </c>
      <c r="DBO31" t="s">
        <v>19</v>
      </c>
      <c r="DBP31" t="s">
        <v>11</v>
      </c>
      <c r="DBQ31" t="s">
        <v>13</v>
      </c>
      <c r="DBS31" t="s">
        <v>12</v>
      </c>
      <c r="DBU31" t="s">
        <v>21</v>
      </c>
      <c r="DBV31">
        <v>720</v>
      </c>
      <c r="DBW31" t="s">
        <v>19</v>
      </c>
      <c r="DBX31" t="s">
        <v>11</v>
      </c>
      <c r="DBY31" t="s">
        <v>13</v>
      </c>
      <c r="DCA31" t="s">
        <v>12</v>
      </c>
      <c r="DCC31" t="s">
        <v>21</v>
      </c>
      <c r="DCD31">
        <v>720</v>
      </c>
      <c r="DCE31" t="s">
        <v>19</v>
      </c>
      <c r="DCF31" t="s">
        <v>11</v>
      </c>
      <c r="DCG31" t="s">
        <v>13</v>
      </c>
      <c r="DCI31" t="s">
        <v>12</v>
      </c>
      <c r="DCK31" t="s">
        <v>21</v>
      </c>
      <c r="DCL31">
        <v>720</v>
      </c>
      <c r="DCM31" t="s">
        <v>19</v>
      </c>
      <c r="DCN31" t="s">
        <v>11</v>
      </c>
      <c r="DCO31" t="s">
        <v>13</v>
      </c>
      <c r="DCQ31" t="s">
        <v>12</v>
      </c>
      <c r="DCS31" t="s">
        <v>21</v>
      </c>
      <c r="DCT31">
        <v>720</v>
      </c>
      <c r="DCU31" t="s">
        <v>19</v>
      </c>
      <c r="DCV31" t="s">
        <v>11</v>
      </c>
      <c r="DCW31" t="s">
        <v>13</v>
      </c>
      <c r="DCY31" t="s">
        <v>12</v>
      </c>
      <c r="DDA31" t="s">
        <v>21</v>
      </c>
      <c r="DDB31">
        <v>720</v>
      </c>
      <c r="DDC31" t="s">
        <v>19</v>
      </c>
      <c r="DDD31" t="s">
        <v>11</v>
      </c>
      <c r="DDE31" t="s">
        <v>13</v>
      </c>
      <c r="DDG31" t="s">
        <v>12</v>
      </c>
      <c r="DDI31" t="s">
        <v>21</v>
      </c>
      <c r="DDJ31">
        <v>720</v>
      </c>
      <c r="DDK31" t="s">
        <v>19</v>
      </c>
      <c r="DDL31" t="s">
        <v>11</v>
      </c>
      <c r="DDM31" t="s">
        <v>13</v>
      </c>
      <c r="DDO31" t="s">
        <v>12</v>
      </c>
      <c r="DDQ31" t="s">
        <v>21</v>
      </c>
      <c r="DDR31">
        <v>720</v>
      </c>
      <c r="DDS31" t="s">
        <v>19</v>
      </c>
      <c r="DDT31" t="s">
        <v>11</v>
      </c>
      <c r="DDU31" t="s">
        <v>13</v>
      </c>
      <c r="DDW31" t="s">
        <v>12</v>
      </c>
      <c r="DDY31" t="s">
        <v>21</v>
      </c>
      <c r="DDZ31">
        <v>720</v>
      </c>
      <c r="DEA31" t="s">
        <v>19</v>
      </c>
      <c r="DEB31" t="s">
        <v>11</v>
      </c>
      <c r="DEC31" t="s">
        <v>13</v>
      </c>
      <c r="DEE31" t="s">
        <v>12</v>
      </c>
      <c r="DEG31" t="s">
        <v>21</v>
      </c>
      <c r="DEH31">
        <v>720</v>
      </c>
      <c r="DEI31" t="s">
        <v>19</v>
      </c>
      <c r="DEJ31" t="s">
        <v>11</v>
      </c>
      <c r="DEK31" t="s">
        <v>13</v>
      </c>
      <c r="DEM31" t="s">
        <v>12</v>
      </c>
      <c r="DEO31" t="s">
        <v>21</v>
      </c>
      <c r="DEP31">
        <v>720</v>
      </c>
      <c r="DEQ31" t="s">
        <v>19</v>
      </c>
      <c r="DER31" t="s">
        <v>11</v>
      </c>
      <c r="DES31" t="s">
        <v>13</v>
      </c>
      <c r="DEU31" t="s">
        <v>12</v>
      </c>
      <c r="DEW31" t="s">
        <v>21</v>
      </c>
      <c r="DEX31">
        <v>720</v>
      </c>
      <c r="DEY31" t="s">
        <v>19</v>
      </c>
      <c r="DEZ31" t="s">
        <v>11</v>
      </c>
      <c r="DFA31" t="s">
        <v>13</v>
      </c>
      <c r="DFC31" t="s">
        <v>12</v>
      </c>
      <c r="DFE31" t="s">
        <v>21</v>
      </c>
      <c r="DFF31">
        <v>720</v>
      </c>
      <c r="DFG31" t="s">
        <v>19</v>
      </c>
      <c r="DFH31" t="s">
        <v>11</v>
      </c>
      <c r="DFI31" t="s">
        <v>13</v>
      </c>
      <c r="DFK31" t="s">
        <v>12</v>
      </c>
      <c r="DFM31" t="s">
        <v>21</v>
      </c>
      <c r="DFN31">
        <v>720</v>
      </c>
      <c r="DFO31" t="s">
        <v>19</v>
      </c>
      <c r="DFP31" t="s">
        <v>11</v>
      </c>
      <c r="DFQ31" t="s">
        <v>13</v>
      </c>
      <c r="DFS31" t="s">
        <v>12</v>
      </c>
      <c r="DFU31" t="s">
        <v>21</v>
      </c>
      <c r="DFV31">
        <v>720</v>
      </c>
      <c r="DFW31" t="s">
        <v>19</v>
      </c>
      <c r="DFX31" t="s">
        <v>11</v>
      </c>
      <c r="DFY31" t="s">
        <v>13</v>
      </c>
      <c r="DGA31" t="s">
        <v>12</v>
      </c>
      <c r="DGC31" t="s">
        <v>21</v>
      </c>
      <c r="DGD31">
        <v>720</v>
      </c>
      <c r="DGE31" t="s">
        <v>19</v>
      </c>
      <c r="DGF31" t="s">
        <v>11</v>
      </c>
      <c r="DGG31" t="s">
        <v>13</v>
      </c>
      <c r="DGI31" t="s">
        <v>12</v>
      </c>
      <c r="DGK31" t="s">
        <v>21</v>
      </c>
      <c r="DGL31">
        <v>720</v>
      </c>
      <c r="DGM31" t="s">
        <v>19</v>
      </c>
      <c r="DGN31" t="s">
        <v>11</v>
      </c>
      <c r="DGO31" t="s">
        <v>13</v>
      </c>
      <c r="DGQ31" t="s">
        <v>12</v>
      </c>
      <c r="DGS31" t="s">
        <v>21</v>
      </c>
      <c r="DGT31">
        <v>720</v>
      </c>
      <c r="DGU31" t="s">
        <v>19</v>
      </c>
      <c r="DGV31" t="s">
        <v>11</v>
      </c>
      <c r="DGW31" t="s">
        <v>13</v>
      </c>
      <c r="DGY31" t="s">
        <v>12</v>
      </c>
      <c r="DHA31" t="s">
        <v>21</v>
      </c>
      <c r="DHB31">
        <v>720</v>
      </c>
      <c r="DHC31" t="s">
        <v>19</v>
      </c>
      <c r="DHD31" t="s">
        <v>11</v>
      </c>
      <c r="DHE31" t="s">
        <v>13</v>
      </c>
      <c r="DHG31" t="s">
        <v>12</v>
      </c>
      <c r="DHI31" t="s">
        <v>21</v>
      </c>
      <c r="DHJ31">
        <v>720</v>
      </c>
      <c r="DHK31" t="s">
        <v>19</v>
      </c>
      <c r="DHL31" t="s">
        <v>11</v>
      </c>
      <c r="DHM31" t="s">
        <v>13</v>
      </c>
      <c r="DHO31" t="s">
        <v>12</v>
      </c>
      <c r="DHQ31" t="s">
        <v>21</v>
      </c>
      <c r="DHR31">
        <v>720</v>
      </c>
      <c r="DHS31" t="s">
        <v>19</v>
      </c>
      <c r="DHT31" t="s">
        <v>11</v>
      </c>
      <c r="DHU31" t="s">
        <v>13</v>
      </c>
      <c r="DHW31" t="s">
        <v>12</v>
      </c>
      <c r="DHY31" t="s">
        <v>21</v>
      </c>
      <c r="DHZ31">
        <v>720</v>
      </c>
      <c r="DIA31" t="s">
        <v>19</v>
      </c>
      <c r="DIB31" t="s">
        <v>11</v>
      </c>
      <c r="DIC31" t="s">
        <v>13</v>
      </c>
      <c r="DIE31" t="s">
        <v>12</v>
      </c>
      <c r="DIG31" t="s">
        <v>21</v>
      </c>
      <c r="DIH31">
        <v>720</v>
      </c>
      <c r="DII31" t="s">
        <v>19</v>
      </c>
      <c r="DIJ31" t="s">
        <v>11</v>
      </c>
      <c r="DIK31" t="s">
        <v>13</v>
      </c>
      <c r="DIM31" t="s">
        <v>12</v>
      </c>
      <c r="DIO31" t="s">
        <v>21</v>
      </c>
      <c r="DIP31">
        <v>720</v>
      </c>
      <c r="DIQ31" t="s">
        <v>19</v>
      </c>
      <c r="DIR31" t="s">
        <v>11</v>
      </c>
      <c r="DIS31" t="s">
        <v>13</v>
      </c>
      <c r="DIU31" t="s">
        <v>12</v>
      </c>
      <c r="DIW31" t="s">
        <v>21</v>
      </c>
      <c r="DIX31">
        <v>720</v>
      </c>
      <c r="DIY31" t="s">
        <v>19</v>
      </c>
      <c r="DIZ31" t="s">
        <v>11</v>
      </c>
      <c r="DJA31" t="s">
        <v>13</v>
      </c>
      <c r="DJC31" t="s">
        <v>12</v>
      </c>
      <c r="DJE31" t="s">
        <v>21</v>
      </c>
      <c r="DJF31">
        <v>720</v>
      </c>
      <c r="DJG31" t="s">
        <v>19</v>
      </c>
      <c r="DJH31" t="s">
        <v>11</v>
      </c>
      <c r="DJI31" t="s">
        <v>13</v>
      </c>
      <c r="DJK31" t="s">
        <v>12</v>
      </c>
      <c r="DJM31" t="s">
        <v>21</v>
      </c>
      <c r="DJN31">
        <v>720</v>
      </c>
      <c r="DJO31" t="s">
        <v>19</v>
      </c>
      <c r="DJP31" t="s">
        <v>11</v>
      </c>
      <c r="DJQ31" t="s">
        <v>13</v>
      </c>
      <c r="DJS31" t="s">
        <v>12</v>
      </c>
      <c r="DJU31" t="s">
        <v>21</v>
      </c>
      <c r="DJV31">
        <v>720</v>
      </c>
      <c r="DJW31" t="s">
        <v>19</v>
      </c>
      <c r="DJX31" t="s">
        <v>11</v>
      </c>
      <c r="DJY31" t="s">
        <v>13</v>
      </c>
      <c r="DKA31" t="s">
        <v>12</v>
      </c>
      <c r="DKC31" t="s">
        <v>21</v>
      </c>
      <c r="DKD31">
        <v>720</v>
      </c>
      <c r="DKE31" t="s">
        <v>19</v>
      </c>
      <c r="DKF31" t="s">
        <v>11</v>
      </c>
      <c r="DKG31" t="s">
        <v>13</v>
      </c>
      <c r="DKI31" t="s">
        <v>12</v>
      </c>
      <c r="DKK31" t="s">
        <v>21</v>
      </c>
      <c r="DKL31">
        <v>720</v>
      </c>
      <c r="DKM31" t="s">
        <v>19</v>
      </c>
      <c r="DKN31" t="s">
        <v>11</v>
      </c>
      <c r="DKO31" t="s">
        <v>13</v>
      </c>
      <c r="DKQ31" t="s">
        <v>12</v>
      </c>
      <c r="DKS31" t="s">
        <v>21</v>
      </c>
      <c r="DKT31">
        <v>720</v>
      </c>
      <c r="DKU31" t="s">
        <v>19</v>
      </c>
      <c r="DKV31" t="s">
        <v>11</v>
      </c>
      <c r="DKW31" t="s">
        <v>13</v>
      </c>
      <c r="DKY31" t="s">
        <v>12</v>
      </c>
      <c r="DLA31" t="s">
        <v>21</v>
      </c>
      <c r="DLB31">
        <v>720</v>
      </c>
      <c r="DLC31" t="s">
        <v>19</v>
      </c>
      <c r="DLD31" t="s">
        <v>11</v>
      </c>
      <c r="DLE31" t="s">
        <v>13</v>
      </c>
      <c r="DLG31" t="s">
        <v>12</v>
      </c>
      <c r="DLI31" t="s">
        <v>21</v>
      </c>
      <c r="DLJ31">
        <v>720</v>
      </c>
      <c r="DLK31" t="s">
        <v>19</v>
      </c>
      <c r="DLL31" t="s">
        <v>11</v>
      </c>
      <c r="DLM31" t="s">
        <v>13</v>
      </c>
      <c r="DLO31" t="s">
        <v>12</v>
      </c>
      <c r="DLQ31" t="s">
        <v>21</v>
      </c>
      <c r="DLR31">
        <v>720</v>
      </c>
      <c r="DLS31" t="s">
        <v>19</v>
      </c>
      <c r="DLT31" t="s">
        <v>11</v>
      </c>
      <c r="DLU31" t="s">
        <v>13</v>
      </c>
      <c r="DLW31" t="s">
        <v>12</v>
      </c>
      <c r="DLY31" t="s">
        <v>21</v>
      </c>
      <c r="DLZ31">
        <v>720</v>
      </c>
      <c r="DMA31" t="s">
        <v>19</v>
      </c>
      <c r="DMB31" t="s">
        <v>11</v>
      </c>
      <c r="DMC31" t="s">
        <v>13</v>
      </c>
      <c r="DME31" t="s">
        <v>12</v>
      </c>
      <c r="DMG31" t="s">
        <v>21</v>
      </c>
      <c r="DMH31">
        <v>720</v>
      </c>
      <c r="DMI31" t="s">
        <v>19</v>
      </c>
      <c r="DMJ31" t="s">
        <v>11</v>
      </c>
      <c r="DMK31" t="s">
        <v>13</v>
      </c>
      <c r="DMM31" t="s">
        <v>12</v>
      </c>
      <c r="DMO31" t="s">
        <v>21</v>
      </c>
      <c r="DMP31">
        <v>720</v>
      </c>
      <c r="DMQ31" t="s">
        <v>19</v>
      </c>
      <c r="DMR31" t="s">
        <v>11</v>
      </c>
      <c r="DMS31" t="s">
        <v>13</v>
      </c>
      <c r="DMU31" t="s">
        <v>12</v>
      </c>
      <c r="DMW31" t="s">
        <v>21</v>
      </c>
      <c r="DMX31">
        <v>720</v>
      </c>
      <c r="DMY31" t="s">
        <v>19</v>
      </c>
      <c r="DMZ31" t="s">
        <v>11</v>
      </c>
      <c r="DNA31" t="s">
        <v>13</v>
      </c>
      <c r="DNC31" t="s">
        <v>12</v>
      </c>
      <c r="DNE31" t="s">
        <v>21</v>
      </c>
      <c r="DNF31">
        <v>720</v>
      </c>
      <c r="DNG31" t="s">
        <v>19</v>
      </c>
      <c r="DNH31" t="s">
        <v>11</v>
      </c>
      <c r="DNI31" t="s">
        <v>13</v>
      </c>
      <c r="DNK31" t="s">
        <v>12</v>
      </c>
      <c r="DNM31" t="s">
        <v>21</v>
      </c>
      <c r="DNN31">
        <v>720</v>
      </c>
      <c r="DNO31" t="s">
        <v>19</v>
      </c>
      <c r="DNP31" t="s">
        <v>11</v>
      </c>
      <c r="DNQ31" t="s">
        <v>13</v>
      </c>
      <c r="DNS31" t="s">
        <v>12</v>
      </c>
      <c r="DNU31" t="s">
        <v>21</v>
      </c>
      <c r="DNV31">
        <v>720</v>
      </c>
      <c r="DNW31" t="s">
        <v>19</v>
      </c>
      <c r="DNX31" t="s">
        <v>11</v>
      </c>
      <c r="DNY31" t="s">
        <v>13</v>
      </c>
      <c r="DOA31" t="s">
        <v>12</v>
      </c>
      <c r="DOC31" t="s">
        <v>21</v>
      </c>
      <c r="DOD31">
        <v>720</v>
      </c>
      <c r="DOE31" t="s">
        <v>19</v>
      </c>
      <c r="DOF31" t="s">
        <v>11</v>
      </c>
      <c r="DOG31" t="s">
        <v>13</v>
      </c>
      <c r="DOI31" t="s">
        <v>12</v>
      </c>
      <c r="DOK31" t="s">
        <v>21</v>
      </c>
      <c r="DOL31">
        <v>720</v>
      </c>
      <c r="DOM31" t="s">
        <v>19</v>
      </c>
      <c r="DON31" t="s">
        <v>11</v>
      </c>
      <c r="DOO31" t="s">
        <v>13</v>
      </c>
      <c r="DOQ31" t="s">
        <v>12</v>
      </c>
      <c r="DOS31" t="s">
        <v>21</v>
      </c>
      <c r="DOT31">
        <v>720</v>
      </c>
      <c r="DOU31" t="s">
        <v>19</v>
      </c>
      <c r="DOV31" t="s">
        <v>11</v>
      </c>
      <c r="DOW31" t="s">
        <v>13</v>
      </c>
      <c r="DOY31" t="s">
        <v>12</v>
      </c>
      <c r="DPA31" t="s">
        <v>21</v>
      </c>
      <c r="DPB31">
        <v>720</v>
      </c>
      <c r="DPC31" t="s">
        <v>19</v>
      </c>
      <c r="DPD31" t="s">
        <v>11</v>
      </c>
      <c r="DPE31" t="s">
        <v>13</v>
      </c>
      <c r="DPG31" t="s">
        <v>12</v>
      </c>
      <c r="DPI31" t="s">
        <v>21</v>
      </c>
      <c r="DPJ31">
        <v>720</v>
      </c>
      <c r="DPK31" t="s">
        <v>19</v>
      </c>
      <c r="DPL31" t="s">
        <v>11</v>
      </c>
      <c r="DPM31" t="s">
        <v>13</v>
      </c>
      <c r="DPO31" t="s">
        <v>12</v>
      </c>
      <c r="DPQ31" t="s">
        <v>21</v>
      </c>
      <c r="DPR31">
        <v>720</v>
      </c>
      <c r="DPS31" t="s">
        <v>19</v>
      </c>
      <c r="DPT31" t="s">
        <v>11</v>
      </c>
      <c r="DPU31" t="s">
        <v>13</v>
      </c>
      <c r="DPW31" t="s">
        <v>12</v>
      </c>
      <c r="DPY31" t="s">
        <v>21</v>
      </c>
      <c r="DPZ31">
        <v>720</v>
      </c>
      <c r="DQA31" t="s">
        <v>19</v>
      </c>
      <c r="DQB31" t="s">
        <v>11</v>
      </c>
      <c r="DQC31" t="s">
        <v>13</v>
      </c>
      <c r="DQE31" t="s">
        <v>12</v>
      </c>
      <c r="DQG31" t="s">
        <v>21</v>
      </c>
      <c r="DQH31">
        <v>720</v>
      </c>
      <c r="DQI31" t="s">
        <v>19</v>
      </c>
      <c r="DQJ31" t="s">
        <v>11</v>
      </c>
      <c r="DQK31" t="s">
        <v>13</v>
      </c>
      <c r="DQM31" t="s">
        <v>12</v>
      </c>
      <c r="DQO31" t="s">
        <v>21</v>
      </c>
      <c r="DQP31">
        <v>720</v>
      </c>
      <c r="DQQ31" t="s">
        <v>19</v>
      </c>
      <c r="DQR31" t="s">
        <v>11</v>
      </c>
      <c r="DQS31" t="s">
        <v>13</v>
      </c>
      <c r="DQU31" t="s">
        <v>12</v>
      </c>
      <c r="DQW31" t="s">
        <v>21</v>
      </c>
      <c r="DQX31">
        <v>720</v>
      </c>
      <c r="DQY31" t="s">
        <v>19</v>
      </c>
      <c r="DQZ31" t="s">
        <v>11</v>
      </c>
      <c r="DRA31" t="s">
        <v>13</v>
      </c>
      <c r="DRC31" t="s">
        <v>12</v>
      </c>
      <c r="DRE31" t="s">
        <v>21</v>
      </c>
      <c r="DRF31">
        <v>720</v>
      </c>
      <c r="DRG31" t="s">
        <v>19</v>
      </c>
      <c r="DRH31" t="s">
        <v>11</v>
      </c>
      <c r="DRI31" t="s">
        <v>13</v>
      </c>
      <c r="DRK31" t="s">
        <v>12</v>
      </c>
      <c r="DRM31" t="s">
        <v>21</v>
      </c>
      <c r="DRN31">
        <v>720</v>
      </c>
      <c r="DRO31" t="s">
        <v>19</v>
      </c>
      <c r="DRP31" t="s">
        <v>11</v>
      </c>
      <c r="DRQ31" t="s">
        <v>13</v>
      </c>
      <c r="DRS31" t="s">
        <v>12</v>
      </c>
      <c r="DRU31" t="s">
        <v>21</v>
      </c>
      <c r="DRV31">
        <v>720</v>
      </c>
      <c r="DRW31" t="s">
        <v>19</v>
      </c>
      <c r="DRX31" t="s">
        <v>11</v>
      </c>
      <c r="DRY31" t="s">
        <v>13</v>
      </c>
      <c r="DSA31" t="s">
        <v>12</v>
      </c>
      <c r="DSC31" t="s">
        <v>21</v>
      </c>
      <c r="DSD31">
        <v>720</v>
      </c>
      <c r="DSE31" t="s">
        <v>19</v>
      </c>
      <c r="DSF31" t="s">
        <v>11</v>
      </c>
      <c r="DSG31" t="s">
        <v>13</v>
      </c>
      <c r="DSI31" t="s">
        <v>12</v>
      </c>
      <c r="DSK31" t="s">
        <v>21</v>
      </c>
      <c r="DSL31">
        <v>720</v>
      </c>
      <c r="DSM31" t="s">
        <v>19</v>
      </c>
      <c r="DSN31" t="s">
        <v>11</v>
      </c>
      <c r="DSO31" t="s">
        <v>13</v>
      </c>
      <c r="DSQ31" t="s">
        <v>12</v>
      </c>
      <c r="DSS31" t="s">
        <v>21</v>
      </c>
      <c r="DST31">
        <v>720</v>
      </c>
      <c r="DSU31" t="s">
        <v>19</v>
      </c>
      <c r="DSV31" t="s">
        <v>11</v>
      </c>
      <c r="DSW31" t="s">
        <v>13</v>
      </c>
      <c r="DSY31" t="s">
        <v>12</v>
      </c>
      <c r="DTA31" t="s">
        <v>21</v>
      </c>
      <c r="DTB31">
        <v>720</v>
      </c>
      <c r="DTC31" t="s">
        <v>19</v>
      </c>
      <c r="DTD31" t="s">
        <v>11</v>
      </c>
      <c r="DTE31" t="s">
        <v>13</v>
      </c>
      <c r="DTG31" t="s">
        <v>12</v>
      </c>
      <c r="DTI31" t="s">
        <v>21</v>
      </c>
      <c r="DTJ31">
        <v>720</v>
      </c>
      <c r="DTK31" t="s">
        <v>19</v>
      </c>
      <c r="DTL31" t="s">
        <v>11</v>
      </c>
      <c r="DTM31" t="s">
        <v>13</v>
      </c>
      <c r="DTO31" t="s">
        <v>12</v>
      </c>
      <c r="DTQ31" t="s">
        <v>21</v>
      </c>
      <c r="DTR31">
        <v>720</v>
      </c>
      <c r="DTS31" t="s">
        <v>19</v>
      </c>
      <c r="DTT31" t="s">
        <v>11</v>
      </c>
      <c r="DTU31" t="s">
        <v>13</v>
      </c>
      <c r="DTW31" t="s">
        <v>12</v>
      </c>
      <c r="DTY31" t="s">
        <v>21</v>
      </c>
      <c r="DTZ31">
        <v>720</v>
      </c>
      <c r="DUA31" t="s">
        <v>19</v>
      </c>
      <c r="DUB31" t="s">
        <v>11</v>
      </c>
      <c r="DUC31" t="s">
        <v>13</v>
      </c>
      <c r="DUE31" t="s">
        <v>12</v>
      </c>
      <c r="DUG31" t="s">
        <v>21</v>
      </c>
      <c r="DUH31">
        <v>720</v>
      </c>
      <c r="DUI31" t="s">
        <v>19</v>
      </c>
      <c r="DUJ31" t="s">
        <v>11</v>
      </c>
      <c r="DUK31" t="s">
        <v>13</v>
      </c>
      <c r="DUM31" t="s">
        <v>12</v>
      </c>
      <c r="DUO31" t="s">
        <v>21</v>
      </c>
      <c r="DUP31">
        <v>720</v>
      </c>
      <c r="DUQ31" t="s">
        <v>19</v>
      </c>
      <c r="DUR31" t="s">
        <v>11</v>
      </c>
      <c r="DUS31" t="s">
        <v>13</v>
      </c>
      <c r="DUU31" t="s">
        <v>12</v>
      </c>
      <c r="DUW31" t="s">
        <v>21</v>
      </c>
      <c r="DUX31">
        <v>720</v>
      </c>
      <c r="DUY31" t="s">
        <v>19</v>
      </c>
      <c r="DUZ31" t="s">
        <v>11</v>
      </c>
      <c r="DVA31" t="s">
        <v>13</v>
      </c>
      <c r="DVC31" t="s">
        <v>12</v>
      </c>
      <c r="DVE31" t="s">
        <v>21</v>
      </c>
      <c r="DVF31">
        <v>720</v>
      </c>
      <c r="DVG31" t="s">
        <v>19</v>
      </c>
      <c r="DVH31" t="s">
        <v>11</v>
      </c>
      <c r="DVI31" t="s">
        <v>13</v>
      </c>
      <c r="DVK31" t="s">
        <v>12</v>
      </c>
      <c r="DVM31" t="s">
        <v>21</v>
      </c>
      <c r="DVN31">
        <v>720</v>
      </c>
      <c r="DVO31" t="s">
        <v>19</v>
      </c>
      <c r="DVP31" t="s">
        <v>11</v>
      </c>
      <c r="DVQ31" t="s">
        <v>13</v>
      </c>
      <c r="DVS31" t="s">
        <v>12</v>
      </c>
      <c r="DVU31" t="s">
        <v>21</v>
      </c>
      <c r="DVV31">
        <v>720</v>
      </c>
      <c r="DVW31" t="s">
        <v>19</v>
      </c>
      <c r="DVX31" t="s">
        <v>11</v>
      </c>
      <c r="DVY31" t="s">
        <v>13</v>
      </c>
      <c r="DWA31" t="s">
        <v>12</v>
      </c>
      <c r="DWC31" t="s">
        <v>21</v>
      </c>
      <c r="DWD31">
        <v>720</v>
      </c>
      <c r="DWE31" t="s">
        <v>19</v>
      </c>
      <c r="DWF31" t="s">
        <v>11</v>
      </c>
      <c r="DWG31" t="s">
        <v>13</v>
      </c>
      <c r="DWI31" t="s">
        <v>12</v>
      </c>
      <c r="DWK31" t="s">
        <v>21</v>
      </c>
      <c r="DWL31">
        <v>720</v>
      </c>
      <c r="DWM31" t="s">
        <v>19</v>
      </c>
      <c r="DWN31" t="s">
        <v>11</v>
      </c>
      <c r="DWO31" t="s">
        <v>13</v>
      </c>
      <c r="DWQ31" t="s">
        <v>12</v>
      </c>
      <c r="DWS31" t="s">
        <v>21</v>
      </c>
      <c r="DWT31">
        <v>720</v>
      </c>
      <c r="DWU31" t="s">
        <v>19</v>
      </c>
      <c r="DWV31" t="s">
        <v>11</v>
      </c>
      <c r="DWW31" t="s">
        <v>13</v>
      </c>
      <c r="DWY31" t="s">
        <v>12</v>
      </c>
      <c r="DXA31" t="s">
        <v>21</v>
      </c>
      <c r="DXB31">
        <v>720</v>
      </c>
      <c r="DXC31" t="s">
        <v>19</v>
      </c>
      <c r="DXD31" t="s">
        <v>11</v>
      </c>
      <c r="DXE31" t="s">
        <v>13</v>
      </c>
      <c r="DXG31" t="s">
        <v>12</v>
      </c>
      <c r="DXI31" t="s">
        <v>21</v>
      </c>
      <c r="DXJ31">
        <v>720</v>
      </c>
      <c r="DXK31" t="s">
        <v>19</v>
      </c>
      <c r="DXL31" t="s">
        <v>11</v>
      </c>
      <c r="DXM31" t="s">
        <v>13</v>
      </c>
      <c r="DXO31" t="s">
        <v>12</v>
      </c>
      <c r="DXQ31" t="s">
        <v>21</v>
      </c>
      <c r="DXR31">
        <v>720</v>
      </c>
      <c r="DXS31" t="s">
        <v>19</v>
      </c>
      <c r="DXT31" t="s">
        <v>11</v>
      </c>
      <c r="DXU31" t="s">
        <v>13</v>
      </c>
      <c r="DXW31" t="s">
        <v>12</v>
      </c>
      <c r="DXY31" t="s">
        <v>21</v>
      </c>
      <c r="DXZ31">
        <v>720</v>
      </c>
      <c r="DYA31" t="s">
        <v>19</v>
      </c>
      <c r="DYB31" t="s">
        <v>11</v>
      </c>
      <c r="DYC31" t="s">
        <v>13</v>
      </c>
      <c r="DYE31" t="s">
        <v>12</v>
      </c>
      <c r="DYG31" t="s">
        <v>21</v>
      </c>
      <c r="DYH31">
        <v>720</v>
      </c>
      <c r="DYI31" t="s">
        <v>19</v>
      </c>
      <c r="DYJ31" t="s">
        <v>11</v>
      </c>
      <c r="DYK31" t="s">
        <v>13</v>
      </c>
      <c r="DYM31" t="s">
        <v>12</v>
      </c>
      <c r="DYO31" t="s">
        <v>21</v>
      </c>
      <c r="DYP31">
        <v>720</v>
      </c>
      <c r="DYQ31" t="s">
        <v>19</v>
      </c>
      <c r="DYR31" t="s">
        <v>11</v>
      </c>
      <c r="DYS31" t="s">
        <v>13</v>
      </c>
      <c r="DYU31" t="s">
        <v>12</v>
      </c>
      <c r="DYW31" t="s">
        <v>21</v>
      </c>
      <c r="DYX31">
        <v>720</v>
      </c>
      <c r="DYY31" t="s">
        <v>19</v>
      </c>
      <c r="DYZ31" t="s">
        <v>11</v>
      </c>
      <c r="DZA31" t="s">
        <v>13</v>
      </c>
      <c r="DZC31" t="s">
        <v>12</v>
      </c>
      <c r="DZE31" t="s">
        <v>21</v>
      </c>
      <c r="DZF31">
        <v>720</v>
      </c>
      <c r="DZG31" t="s">
        <v>19</v>
      </c>
      <c r="DZH31" t="s">
        <v>11</v>
      </c>
      <c r="DZI31" t="s">
        <v>13</v>
      </c>
      <c r="DZK31" t="s">
        <v>12</v>
      </c>
      <c r="DZM31" t="s">
        <v>21</v>
      </c>
      <c r="DZN31">
        <v>720</v>
      </c>
      <c r="DZO31" t="s">
        <v>19</v>
      </c>
      <c r="DZP31" t="s">
        <v>11</v>
      </c>
      <c r="DZQ31" t="s">
        <v>13</v>
      </c>
      <c r="DZS31" t="s">
        <v>12</v>
      </c>
      <c r="DZU31" t="s">
        <v>21</v>
      </c>
      <c r="DZV31">
        <v>720</v>
      </c>
      <c r="DZW31" t="s">
        <v>19</v>
      </c>
      <c r="DZX31" t="s">
        <v>11</v>
      </c>
      <c r="DZY31" t="s">
        <v>13</v>
      </c>
      <c r="EAA31" t="s">
        <v>12</v>
      </c>
      <c r="EAC31" t="s">
        <v>21</v>
      </c>
      <c r="EAD31">
        <v>720</v>
      </c>
      <c r="EAE31" t="s">
        <v>19</v>
      </c>
      <c r="EAF31" t="s">
        <v>11</v>
      </c>
      <c r="EAG31" t="s">
        <v>13</v>
      </c>
      <c r="EAI31" t="s">
        <v>12</v>
      </c>
      <c r="EAK31" t="s">
        <v>21</v>
      </c>
      <c r="EAL31">
        <v>720</v>
      </c>
      <c r="EAM31" t="s">
        <v>19</v>
      </c>
      <c r="EAN31" t="s">
        <v>11</v>
      </c>
      <c r="EAO31" t="s">
        <v>13</v>
      </c>
      <c r="EAQ31" t="s">
        <v>12</v>
      </c>
      <c r="EAS31" t="s">
        <v>21</v>
      </c>
      <c r="EAT31">
        <v>720</v>
      </c>
      <c r="EAU31" t="s">
        <v>19</v>
      </c>
      <c r="EAV31" t="s">
        <v>11</v>
      </c>
      <c r="EAW31" t="s">
        <v>13</v>
      </c>
      <c r="EAY31" t="s">
        <v>12</v>
      </c>
      <c r="EBA31" t="s">
        <v>21</v>
      </c>
      <c r="EBB31">
        <v>720</v>
      </c>
      <c r="EBC31" t="s">
        <v>19</v>
      </c>
      <c r="EBD31" t="s">
        <v>11</v>
      </c>
      <c r="EBE31" t="s">
        <v>13</v>
      </c>
      <c r="EBG31" t="s">
        <v>12</v>
      </c>
      <c r="EBI31" t="s">
        <v>21</v>
      </c>
      <c r="EBJ31">
        <v>720</v>
      </c>
      <c r="EBK31" t="s">
        <v>19</v>
      </c>
      <c r="EBL31" t="s">
        <v>11</v>
      </c>
      <c r="EBM31" t="s">
        <v>13</v>
      </c>
      <c r="EBO31" t="s">
        <v>12</v>
      </c>
      <c r="EBQ31" t="s">
        <v>21</v>
      </c>
      <c r="EBR31">
        <v>720</v>
      </c>
      <c r="EBS31" t="s">
        <v>19</v>
      </c>
      <c r="EBT31" t="s">
        <v>11</v>
      </c>
      <c r="EBU31" t="s">
        <v>13</v>
      </c>
      <c r="EBW31" t="s">
        <v>12</v>
      </c>
      <c r="EBY31" t="s">
        <v>21</v>
      </c>
      <c r="EBZ31">
        <v>720</v>
      </c>
      <c r="ECA31" t="s">
        <v>19</v>
      </c>
      <c r="ECB31" t="s">
        <v>11</v>
      </c>
      <c r="ECC31" t="s">
        <v>13</v>
      </c>
      <c r="ECE31" t="s">
        <v>12</v>
      </c>
      <c r="ECG31" t="s">
        <v>21</v>
      </c>
      <c r="ECH31">
        <v>720</v>
      </c>
      <c r="ECI31" t="s">
        <v>19</v>
      </c>
      <c r="ECJ31" t="s">
        <v>11</v>
      </c>
      <c r="ECK31" t="s">
        <v>13</v>
      </c>
      <c r="ECM31" t="s">
        <v>12</v>
      </c>
      <c r="ECO31" t="s">
        <v>21</v>
      </c>
      <c r="ECP31">
        <v>720</v>
      </c>
      <c r="ECQ31" t="s">
        <v>19</v>
      </c>
      <c r="ECR31" t="s">
        <v>11</v>
      </c>
      <c r="ECS31" t="s">
        <v>13</v>
      </c>
      <c r="ECU31" t="s">
        <v>12</v>
      </c>
      <c r="ECW31" t="s">
        <v>21</v>
      </c>
      <c r="ECX31">
        <v>720</v>
      </c>
      <c r="ECY31" t="s">
        <v>19</v>
      </c>
      <c r="ECZ31" t="s">
        <v>11</v>
      </c>
      <c r="EDA31" t="s">
        <v>13</v>
      </c>
      <c r="EDC31" t="s">
        <v>12</v>
      </c>
      <c r="EDE31" t="s">
        <v>21</v>
      </c>
      <c r="EDF31">
        <v>720</v>
      </c>
      <c r="EDG31" t="s">
        <v>19</v>
      </c>
      <c r="EDH31" t="s">
        <v>11</v>
      </c>
      <c r="EDI31" t="s">
        <v>13</v>
      </c>
      <c r="EDK31" t="s">
        <v>12</v>
      </c>
      <c r="EDM31" t="s">
        <v>21</v>
      </c>
      <c r="EDN31">
        <v>720</v>
      </c>
      <c r="EDO31" t="s">
        <v>19</v>
      </c>
      <c r="EDP31" t="s">
        <v>11</v>
      </c>
      <c r="EDQ31" t="s">
        <v>13</v>
      </c>
      <c r="EDS31" t="s">
        <v>12</v>
      </c>
      <c r="EDU31" t="s">
        <v>21</v>
      </c>
      <c r="EDV31">
        <v>720</v>
      </c>
      <c r="EDW31" t="s">
        <v>19</v>
      </c>
      <c r="EDX31" t="s">
        <v>11</v>
      </c>
      <c r="EDY31" t="s">
        <v>13</v>
      </c>
      <c r="EEA31" t="s">
        <v>12</v>
      </c>
      <c r="EEC31" t="s">
        <v>21</v>
      </c>
      <c r="EED31">
        <v>720</v>
      </c>
      <c r="EEE31" t="s">
        <v>19</v>
      </c>
      <c r="EEF31" t="s">
        <v>11</v>
      </c>
      <c r="EEG31" t="s">
        <v>13</v>
      </c>
      <c r="EEI31" t="s">
        <v>12</v>
      </c>
      <c r="EEK31" t="s">
        <v>21</v>
      </c>
      <c r="EEL31">
        <v>720</v>
      </c>
      <c r="EEM31" t="s">
        <v>19</v>
      </c>
      <c r="EEN31" t="s">
        <v>11</v>
      </c>
      <c r="EEO31" t="s">
        <v>13</v>
      </c>
      <c r="EEQ31" t="s">
        <v>12</v>
      </c>
      <c r="EES31" t="s">
        <v>21</v>
      </c>
      <c r="EET31">
        <v>720</v>
      </c>
      <c r="EEU31" t="s">
        <v>19</v>
      </c>
      <c r="EEV31" t="s">
        <v>11</v>
      </c>
      <c r="EEW31" t="s">
        <v>13</v>
      </c>
      <c r="EEY31" t="s">
        <v>12</v>
      </c>
      <c r="EFA31" t="s">
        <v>21</v>
      </c>
      <c r="EFB31">
        <v>720</v>
      </c>
      <c r="EFC31" t="s">
        <v>19</v>
      </c>
      <c r="EFD31" t="s">
        <v>11</v>
      </c>
      <c r="EFE31" t="s">
        <v>13</v>
      </c>
      <c r="EFG31" t="s">
        <v>12</v>
      </c>
      <c r="EFI31" t="s">
        <v>21</v>
      </c>
      <c r="EFJ31">
        <v>720</v>
      </c>
      <c r="EFK31" t="s">
        <v>19</v>
      </c>
      <c r="EFL31" t="s">
        <v>11</v>
      </c>
      <c r="EFM31" t="s">
        <v>13</v>
      </c>
      <c r="EFO31" t="s">
        <v>12</v>
      </c>
      <c r="EFQ31" t="s">
        <v>21</v>
      </c>
      <c r="EFR31">
        <v>720</v>
      </c>
      <c r="EFS31" t="s">
        <v>19</v>
      </c>
      <c r="EFT31" t="s">
        <v>11</v>
      </c>
      <c r="EFU31" t="s">
        <v>13</v>
      </c>
      <c r="EFW31" t="s">
        <v>12</v>
      </c>
      <c r="EFY31" t="s">
        <v>21</v>
      </c>
      <c r="EFZ31">
        <v>720</v>
      </c>
      <c r="EGA31" t="s">
        <v>19</v>
      </c>
      <c r="EGB31" t="s">
        <v>11</v>
      </c>
      <c r="EGC31" t="s">
        <v>13</v>
      </c>
      <c r="EGE31" t="s">
        <v>12</v>
      </c>
      <c r="EGG31" t="s">
        <v>21</v>
      </c>
      <c r="EGH31">
        <v>720</v>
      </c>
      <c r="EGI31" t="s">
        <v>19</v>
      </c>
      <c r="EGJ31" t="s">
        <v>11</v>
      </c>
      <c r="EGK31" t="s">
        <v>13</v>
      </c>
      <c r="EGM31" t="s">
        <v>12</v>
      </c>
      <c r="EGO31" t="s">
        <v>21</v>
      </c>
      <c r="EGP31">
        <v>720</v>
      </c>
      <c r="EGQ31" t="s">
        <v>19</v>
      </c>
      <c r="EGR31" t="s">
        <v>11</v>
      </c>
      <c r="EGS31" t="s">
        <v>13</v>
      </c>
      <c r="EGU31" t="s">
        <v>12</v>
      </c>
      <c r="EGW31" t="s">
        <v>21</v>
      </c>
      <c r="EGX31">
        <v>720</v>
      </c>
      <c r="EGY31" t="s">
        <v>19</v>
      </c>
      <c r="EGZ31" t="s">
        <v>11</v>
      </c>
      <c r="EHA31" t="s">
        <v>13</v>
      </c>
      <c r="EHC31" t="s">
        <v>12</v>
      </c>
      <c r="EHE31" t="s">
        <v>21</v>
      </c>
      <c r="EHF31">
        <v>720</v>
      </c>
      <c r="EHG31" t="s">
        <v>19</v>
      </c>
      <c r="EHH31" t="s">
        <v>11</v>
      </c>
      <c r="EHI31" t="s">
        <v>13</v>
      </c>
      <c r="EHK31" t="s">
        <v>12</v>
      </c>
      <c r="EHM31" t="s">
        <v>21</v>
      </c>
      <c r="EHN31">
        <v>720</v>
      </c>
      <c r="EHO31" t="s">
        <v>19</v>
      </c>
      <c r="EHP31" t="s">
        <v>11</v>
      </c>
      <c r="EHQ31" t="s">
        <v>13</v>
      </c>
      <c r="EHS31" t="s">
        <v>12</v>
      </c>
      <c r="EHU31" t="s">
        <v>21</v>
      </c>
      <c r="EHV31">
        <v>720</v>
      </c>
      <c r="EHW31" t="s">
        <v>19</v>
      </c>
      <c r="EHX31" t="s">
        <v>11</v>
      </c>
      <c r="EHY31" t="s">
        <v>13</v>
      </c>
      <c r="EIA31" t="s">
        <v>12</v>
      </c>
      <c r="EIC31" t="s">
        <v>21</v>
      </c>
      <c r="EID31">
        <v>720</v>
      </c>
      <c r="EIE31" t="s">
        <v>19</v>
      </c>
      <c r="EIF31" t="s">
        <v>11</v>
      </c>
      <c r="EIG31" t="s">
        <v>13</v>
      </c>
      <c r="EII31" t="s">
        <v>12</v>
      </c>
      <c r="EIK31" t="s">
        <v>21</v>
      </c>
      <c r="EIL31">
        <v>720</v>
      </c>
      <c r="EIM31" t="s">
        <v>19</v>
      </c>
      <c r="EIN31" t="s">
        <v>11</v>
      </c>
      <c r="EIO31" t="s">
        <v>13</v>
      </c>
      <c r="EIQ31" t="s">
        <v>12</v>
      </c>
      <c r="EIS31" t="s">
        <v>21</v>
      </c>
      <c r="EIT31">
        <v>720</v>
      </c>
      <c r="EIU31" t="s">
        <v>19</v>
      </c>
      <c r="EIV31" t="s">
        <v>11</v>
      </c>
      <c r="EIW31" t="s">
        <v>13</v>
      </c>
      <c r="EIY31" t="s">
        <v>12</v>
      </c>
      <c r="EJA31" t="s">
        <v>21</v>
      </c>
      <c r="EJB31">
        <v>720</v>
      </c>
      <c r="EJC31" t="s">
        <v>19</v>
      </c>
      <c r="EJD31" t="s">
        <v>11</v>
      </c>
      <c r="EJE31" t="s">
        <v>13</v>
      </c>
      <c r="EJG31" t="s">
        <v>12</v>
      </c>
      <c r="EJI31" t="s">
        <v>21</v>
      </c>
      <c r="EJJ31">
        <v>720</v>
      </c>
      <c r="EJK31" t="s">
        <v>19</v>
      </c>
      <c r="EJL31" t="s">
        <v>11</v>
      </c>
      <c r="EJM31" t="s">
        <v>13</v>
      </c>
      <c r="EJO31" t="s">
        <v>12</v>
      </c>
      <c r="EJQ31" t="s">
        <v>21</v>
      </c>
      <c r="EJR31">
        <v>720</v>
      </c>
      <c r="EJS31" t="s">
        <v>19</v>
      </c>
      <c r="EJT31" t="s">
        <v>11</v>
      </c>
      <c r="EJU31" t="s">
        <v>13</v>
      </c>
      <c r="EJW31" t="s">
        <v>12</v>
      </c>
      <c r="EJY31" t="s">
        <v>21</v>
      </c>
      <c r="EJZ31">
        <v>720</v>
      </c>
      <c r="EKA31" t="s">
        <v>19</v>
      </c>
      <c r="EKB31" t="s">
        <v>11</v>
      </c>
      <c r="EKC31" t="s">
        <v>13</v>
      </c>
      <c r="EKE31" t="s">
        <v>12</v>
      </c>
      <c r="EKG31" t="s">
        <v>21</v>
      </c>
      <c r="EKH31">
        <v>720</v>
      </c>
      <c r="EKI31" t="s">
        <v>19</v>
      </c>
      <c r="EKJ31" t="s">
        <v>11</v>
      </c>
      <c r="EKK31" t="s">
        <v>13</v>
      </c>
      <c r="EKM31" t="s">
        <v>12</v>
      </c>
      <c r="EKO31" t="s">
        <v>21</v>
      </c>
      <c r="EKP31">
        <v>720</v>
      </c>
      <c r="EKQ31" t="s">
        <v>19</v>
      </c>
      <c r="EKR31" t="s">
        <v>11</v>
      </c>
      <c r="EKS31" t="s">
        <v>13</v>
      </c>
      <c r="EKU31" t="s">
        <v>12</v>
      </c>
      <c r="EKW31" t="s">
        <v>21</v>
      </c>
      <c r="EKX31">
        <v>720</v>
      </c>
      <c r="EKY31" t="s">
        <v>19</v>
      </c>
      <c r="EKZ31" t="s">
        <v>11</v>
      </c>
      <c r="ELA31" t="s">
        <v>13</v>
      </c>
      <c r="ELC31" t="s">
        <v>12</v>
      </c>
      <c r="ELE31" t="s">
        <v>21</v>
      </c>
      <c r="ELF31">
        <v>720</v>
      </c>
      <c r="ELG31" t="s">
        <v>19</v>
      </c>
      <c r="ELH31" t="s">
        <v>11</v>
      </c>
      <c r="ELI31" t="s">
        <v>13</v>
      </c>
      <c r="ELK31" t="s">
        <v>12</v>
      </c>
      <c r="ELM31" t="s">
        <v>21</v>
      </c>
      <c r="ELN31">
        <v>720</v>
      </c>
      <c r="ELO31" t="s">
        <v>19</v>
      </c>
      <c r="ELP31" t="s">
        <v>11</v>
      </c>
      <c r="ELQ31" t="s">
        <v>13</v>
      </c>
      <c r="ELS31" t="s">
        <v>12</v>
      </c>
      <c r="ELU31" t="s">
        <v>21</v>
      </c>
      <c r="ELV31">
        <v>720</v>
      </c>
      <c r="ELW31" t="s">
        <v>19</v>
      </c>
      <c r="ELX31" t="s">
        <v>11</v>
      </c>
      <c r="ELY31" t="s">
        <v>13</v>
      </c>
      <c r="EMA31" t="s">
        <v>12</v>
      </c>
      <c r="EMC31" t="s">
        <v>21</v>
      </c>
      <c r="EMD31">
        <v>720</v>
      </c>
      <c r="EME31" t="s">
        <v>19</v>
      </c>
      <c r="EMF31" t="s">
        <v>11</v>
      </c>
      <c r="EMG31" t="s">
        <v>13</v>
      </c>
      <c r="EMI31" t="s">
        <v>12</v>
      </c>
      <c r="EMK31" t="s">
        <v>21</v>
      </c>
      <c r="EML31">
        <v>720</v>
      </c>
      <c r="EMM31" t="s">
        <v>19</v>
      </c>
      <c r="EMN31" t="s">
        <v>11</v>
      </c>
      <c r="EMO31" t="s">
        <v>13</v>
      </c>
      <c r="EMQ31" t="s">
        <v>12</v>
      </c>
      <c r="EMS31" t="s">
        <v>21</v>
      </c>
      <c r="EMT31">
        <v>720</v>
      </c>
      <c r="EMU31" t="s">
        <v>19</v>
      </c>
      <c r="EMV31" t="s">
        <v>11</v>
      </c>
      <c r="EMW31" t="s">
        <v>13</v>
      </c>
      <c r="EMY31" t="s">
        <v>12</v>
      </c>
      <c r="ENA31" t="s">
        <v>21</v>
      </c>
      <c r="ENB31">
        <v>720</v>
      </c>
      <c r="ENC31" t="s">
        <v>19</v>
      </c>
      <c r="END31" t="s">
        <v>11</v>
      </c>
      <c r="ENE31" t="s">
        <v>13</v>
      </c>
      <c r="ENG31" t="s">
        <v>12</v>
      </c>
      <c r="ENI31" t="s">
        <v>21</v>
      </c>
      <c r="ENJ31">
        <v>720</v>
      </c>
      <c r="ENK31" t="s">
        <v>19</v>
      </c>
      <c r="ENL31" t="s">
        <v>11</v>
      </c>
      <c r="ENM31" t="s">
        <v>13</v>
      </c>
      <c r="ENO31" t="s">
        <v>12</v>
      </c>
      <c r="ENQ31" t="s">
        <v>21</v>
      </c>
      <c r="ENR31">
        <v>720</v>
      </c>
      <c r="ENS31" t="s">
        <v>19</v>
      </c>
      <c r="ENT31" t="s">
        <v>11</v>
      </c>
      <c r="ENU31" t="s">
        <v>13</v>
      </c>
      <c r="ENW31" t="s">
        <v>12</v>
      </c>
      <c r="ENY31" t="s">
        <v>21</v>
      </c>
      <c r="ENZ31">
        <v>720</v>
      </c>
      <c r="EOA31" t="s">
        <v>19</v>
      </c>
      <c r="EOB31" t="s">
        <v>11</v>
      </c>
      <c r="EOC31" t="s">
        <v>13</v>
      </c>
      <c r="EOE31" t="s">
        <v>12</v>
      </c>
      <c r="EOG31" t="s">
        <v>21</v>
      </c>
      <c r="EOH31">
        <v>720</v>
      </c>
      <c r="EOI31" t="s">
        <v>19</v>
      </c>
      <c r="EOJ31" t="s">
        <v>11</v>
      </c>
      <c r="EOK31" t="s">
        <v>13</v>
      </c>
      <c r="EOM31" t="s">
        <v>12</v>
      </c>
      <c r="EOO31" t="s">
        <v>21</v>
      </c>
      <c r="EOP31">
        <v>720</v>
      </c>
      <c r="EOQ31" t="s">
        <v>19</v>
      </c>
      <c r="EOR31" t="s">
        <v>11</v>
      </c>
      <c r="EOS31" t="s">
        <v>13</v>
      </c>
      <c r="EOU31" t="s">
        <v>12</v>
      </c>
      <c r="EOW31" t="s">
        <v>21</v>
      </c>
      <c r="EOX31">
        <v>720</v>
      </c>
      <c r="EOY31" t="s">
        <v>19</v>
      </c>
      <c r="EOZ31" t="s">
        <v>11</v>
      </c>
      <c r="EPA31" t="s">
        <v>13</v>
      </c>
      <c r="EPC31" t="s">
        <v>12</v>
      </c>
      <c r="EPE31" t="s">
        <v>21</v>
      </c>
      <c r="EPF31">
        <v>720</v>
      </c>
      <c r="EPG31" t="s">
        <v>19</v>
      </c>
      <c r="EPH31" t="s">
        <v>11</v>
      </c>
      <c r="EPI31" t="s">
        <v>13</v>
      </c>
      <c r="EPK31" t="s">
        <v>12</v>
      </c>
      <c r="EPM31" t="s">
        <v>21</v>
      </c>
      <c r="EPN31">
        <v>720</v>
      </c>
      <c r="EPO31" t="s">
        <v>19</v>
      </c>
      <c r="EPP31" t="s">
        <v>11</v>
      </c>
      <c r="EPQ31" t="s">
        <v>13</v>
      </c>
      <c r="EPS31" t="s">
        <v>12</v>
      </c>
      <c r="EPU31" t="s">
        <v>21</v>
      </c>
      <c r="EPV31">
        <v>720</v>
      </c>
      <c r="EPW31" t="s">
        <v>19</v>
      </c>
      <c r="EPX31" t="s">
        <v>11</v>
      </c>
      <c r="EPY31" t="s">
        <v>13</v>
      </c>
      <c r="EQA31" t="s">
        <v>12</v>
      </c>
      <c r="EQC31" t="s">
        <v>21</v>
      </c>
      <c r="EQD31">
        <v>720</v>
      </c>
      <c r="EQE31" t="s">
        <v>19</v>
      </c>
      <c r="EQF31" t="s">
        <v>11</v>
      </c>
      <c r="EQG31" t="s">
        <v>13</v>
      </c>
      <c r="EQI31" t="s">
        <v>12</v>
      </c>
      <c r="EQK31" t="s">
        <v>21</v>
      </c>
      <c r="EQL31">
        <v>720</v>
      </c>
      <c r="EQM31" t="s">
        <v>19</v>
      </c>
      <c r="EQN31" t="s">
        <v>11</v>
      </c>
      <c r="EQO31" t="s">
        <v>13</v>
      </c>
      <c r="EQQ31" t="s">
        <v>12</v>
      </c>
      <c r="EQS31" t="s">
        <v>21</v>
      </c>
      <c r="EQT31">
        <v>720</v>
      </c>
      <c r="EQU31" t="s">
        <v>19</v>
      </c>
      <c r="EQV31" t="s">
        <v>11</v>
      </c>
      <c r="EQW31" t="s">
        <v>13</v>
      </c>
      <c r="EQY31" t="s">
        <v>12</v>
      </c>
      <c r="ERA31" t="s">
        <v>21</v>
      </c>
      <c r="ERB31">
        <v>720</v>
      </c>
      <c r="ERC31" t="s">
        <v>19</v>
      </c>
      <c r="ERD31" t="s">
        <v>11</v>
      </c>
      <c r="ERE31" t="s">
        <v>13</v>
      </c>
      <c r="ERG31" t="s">
        <v>12</v>
      </c>
      <c r="ERI31" t="s">
        <v>21</v>
      </c>
      <c r="ERJ31">
        <v>720</v>
      </c>
      <c r="ERK31" t="s">
        <v>19</v>
      </c>
      <c r="ERL31" t="s">
        <v>11</v>
      </c>
      <c r="ERM31" t="s">
        <v>13</v>
      </c>
      <c r="ERO31" t="s">
        <v>12</v>
      </c>
      <c r="ERQ31" t="s">
        <v>21</v>
      </c>
      <c r="ERR31">
        <v>720</v>
      </c>
      <c r="ERS31" t="s">
        <v>19</v>
      </c>
      <c r="ERT31" t="s">
        <v>11</v>
      </c>
      <c r="ERU31" t="s">
        <v>13</v>
      </c>
      <c r="ERW31" t="s">
        <v>12</v>
      </c>
      <c r="ERY31" t="s">
        <v>21</v>
      </c>
      <c r="ERZ31">
        <v>720</v>
      </c>
      <c r="ESA31" t="s">
        <v>19</v>
      </c>
      <c r="ESB31" t="s">
        <v>11</v>
      </c>
      <c r="ESC31" t="s">
        <v>13</v>
      </c>
      <c r="ESE31" t="s">
        <v>12</v>
      </c>
      <c r="ESG31" t="s">
        <v>21</v>
      </c>
      <c r="ESH31">
        <v>720</v>
      </c>
      <c r="ESI31" t="s">
        <v>19</v>
      </c>
      <c r="ESJ31" t="s">
        <v>11</v>
      </c>
      <c r="ESK31" t="s">
        <v>13</v>
      </c>
      <c r="ESM31" t="s">
        <v>12</v>
      </c>
      <c r="ESO31" t="s">
        <v>21</v>
      </c>
      <c r="ESP31">
        <v>720</v>
      </c>
      <c r="ESQ31" t="s">
        <v>19</v>
      </c>
      <c r="ESR31" t="s">
        <v>11</v>
      </c>
      <c r="ESS31" t="s">
        <v>13</v>
      </c>
      <c r="ESU31" t="s">
        <v>12</v>
      </c>
      <c r="ESW31" t="s">
        <v>21</v>
      </c>
      <c r="ESX31">
        <v>720</v>
      </c>
      <c r="ESY31" t="s">
        <v>19</v>
      </c>
      <c r="ESZ31" t="s">
        <v>11</v>
      </c>
      <c r="ETA31" t="s">
        <v>13</v>
      </c>
      <c r="ETC31" t="s">
        <v>12</v>
      </c>
      <c r="ETE31" t="s">
        <v>21</v>
      </c>
      <c r="ETF31">
        <v>720</v>
      </c>
      <c r="ETG31" t="s">
        <v>19</v>
      </c>
      <c r="ETH31" t="s">
        <v>11</v>
      </c>
      <c r="ETI31" t="s">
        <v>13</v>
      </c>
      <c r="ETK31" t="s">
        <v>12</v>
      </c>
      <c r="ETM31" t="s">
        <v>21</v>
      </c>
      <c r="ETN31">
        <v>720</v>
      </c>
      <c r="ETO31" t="s">
        <v>19</v>
      </c>
      <c r="ETP31" t="s">
        <v>11</v>
      </c>
      <c r="ETQ31" t="s">
        <v>13</v>
      </c>
      <c r="ETS31" t="s">
        <v>12</v>
      </c>
      <c r="ETU31" t="s">
        <v>21</v>
      </c>
      <c r="ETV31">
        <v>720</v>
      </c>
      <c r="ETW31" t="s">
        <v>19</v>
      </c>
      <c r="ETX31" t="s">
        <v>11</v>
      </c>
      <c r="ETY31" t="s">
        <v>13</v>
      </c>
      <c r="EUA31" t="s">
        <v>12</v>
      </c>
      <c r="EUC31" t="s">
        <v>21</v>
      </c>
      <c r="EUD31">
        <v>720</v>
      </c>
      <c r="EUE31" t="s">
        <v>19</v>
      </c>
      <c r="EUF31" t="s">
        <v>11</v>
      </c>
      <c r="EUG31" t="s">
        <v>13</v>
      </c>
      <c r="EUI31" t="s">
        <v>12</v>
      </c>
      <c r="EUK31" t="s">
        <v>21</v>
      </c>
      <c r="EUL31">
        <v>720</v>
      </c>
      <c r="EUM31" t="s">
        <v>19</v>
      </c>
      <c r="EUN31" t="s">
        <v>11</v>
      </c>
      <c r="EUO31" t="s">
        <v>13</v>
      </c>
      <c r="EUQ31" t="s">
        <v>12</v>
      </c>
      <c r="EUS31" t="s">
        <v>21</v>
      </c>
      <c r="EUT31">
        <v>720</v>
      </c>
      <c r="EUU31" t="s">
        <v>19</v>
      </c>
      <c r="EUV31" t="s">
        <v>11</v>
      </c>
      <c r="EUW31" t="s">
        <v>13</v>
      </c>
      <c r="EUY31" t="s">
        <v>12</v>
      </c>
      <c r="EVA31" t="s">
        <v>21</v>
      </c>
      <c r="EVB31">
        <v>720</v>
      </c>
      <c r="EVC31" t="s">
        <v>19</v>
      </c>
      <c r="EVD31" t="s">
        <v>11</v>
      </c>
      <c r="EVE31" t="s">
        <v>13</v>
      </c>
      <c r="EVG31" t="s">
        <v>12</v>
      </c>
      <c r="EVI31" t="s">
        <v>21</v>
      </c>
      <c r="EVJ31">
        <v>720</v>
      </c>
      <c r="EVK31" t="s">
        <v>19</v>
      </c>
      <c r="EVL31" t="s">
        <v>11</v>
      </c>
      <c r="EVM31" t="s">
        <v>13</v>
      </c>
      <c r="EVO31" t="s">
        <v>12</v>
      </c>
      <c r="EVQ31" t="s">
        <v>21</v>
      </c>
      <c r="EVR31">
        <v>720</v>
      </c>
      <c r="EVS31" t="s">
        <v>19</v>
      </c>
      <c r="EVT31" t="s">
        <v>11</v>
      </c>
      <c r="EVU31" t="s">
        <v>13</v>
      </c>
      <c r="EVW31" t="s">
        <v>12</v>
      </c>
      <c r="EVY31" t="s">
        <v>21</v>
      </c>
      <c r="EVZ31">
        <v>720</v>
      </c>
      <c r="EWA31" t="s">
        <v>19</v>
      </c>
      <c r="EWB31" t="s">
        <v>11</v>
      </c>
      <c r="EWC31" t="s">
        <v>13</v>
      </c>
      <c r="EWE31" t="s">
        <v>12</v>
      </c>
      <c r="EWG31" t="s">
        <v>21</v>
      </c>
      <c r="EWH31">
        <v>720</v>
      </c>
      <c r="EWI31" t="s">
        <v>19</v>
      </c>
      <c r="EWJ31" t="s">
        <v>11</v>
      </c>
      <c r="EWK31" t="s">
        <v>13</v>
      </c>
      <c r="EWM31" t="s">
        <v>12</v>
      </c>
      <c r="EWO31" t="s">
        <v>21</v>
      </c>
      <c r="EWP31">
        <v>720</v>
      </c>
      <c r="EWQ31" t="s">
        <v>19</v>
      </c>
      <c r="EWR31" t="s">
        <v>11</v>
      </c>
      <c r="EWS31" t="s">
        <v>13</v>
      </c>
      <c r="EWU31" t="s">
        <v>12</v>
      </c>
      <c r="EWW31" t="s">
        <v>21</v>
      </c>
      <c r="EWX31">
        <v>720</v>
      </c>
      <c r="EWY31" t="s">
        <v>19</v>
      </c>
      <c r="EWZ31" t="s">
        <v>11</v>
      </c>
      <c r="EXA31" t="s">
        <v>13</v>
      </c>
      <c r="EXC31" t="s">
        <v>12</v>
      </c>
      <c r="EXE31" t="s">
        <v>21</v>
      </c>
      <c r="EXF31">
        <v>720</v>
      </c>
      <c r="EXG31" t="s">
        <v>19</v>
      </c>
      <c r="EXH31" t="s">
        <v>11</v>
      </c>
      <c r="EXI31" t="s">
        <v>13</v>
      </c>
      <c r="EXK31" t="s">
        <v>12</v>
      </c>
      <c r="EXM31" t="s">
        <v>21</v>
      </c>
      <c r="EXN31">
        <v>720</v>
      </c>
      <c r="EXO31" t="s">
        <v>19</v>
      </c>
      <c r="EXP31" t="s">
        <v>11</v>
      </c>
      <c r="EXQ31" t="s">
        <v>13</v>
      </c>
      <c r="EXS31" t="s">
        <v>12</v>
      </c>
      <c r="EXU31" t="s">
        <v>21</v>
      </c>
      <c r="EXV31">
        <v>720</v>
      </c>
      <c r="EXW31" t="s">
        <v>19</v>
      </c>
      <c r="EXX31" t="s">
        <v>11</v>
      </c>
      <c r="EXY31" t="s">
        <v>13</v>
      </c>
      <c r="EYA31" t="s">
        <v>12</v>
      </c>
      <c r="EYC31" t="s">
        <v>21</v>
      </c>
      <c r="EYD31">
        <v>720</v>
      </c>
      <c r="EYE31" t="s">
        <v>19</v>
      </c>
      <c r="EYF31" t="s">
        <v>11</v>
      </c>
      <c r="EYG31" t="s">
        <v>13</v>
      </c>
      <c r="EYI31" t="s">
        <v>12</v>
      </c>
      <c r="EYK31" t="s">
        <v>21</v>
      </c>
      <c r="EYL31">
        <v>720</v>
      </c>
      <c r="EYM31" t="s">
        <v>19</v>
      </c>
      <c r="EYN31" t="s">
        <v>11</v>
      </c>
      <c r="EYO31" t="s">
        <v>13</v>
      </c>
      <c r="EYQ31" t="s">
        <v>12</v>
      </c>
      <c r="EYS31" t="s">
        <v>21</v>
      </c>
      <c r="EYT31">
        <v>720</v>
      </c>
      <c r="EYU31" t="s">
        <v>19</v>
      </c>
      <c r="EYV31" t="s">
        <v>11</v>
      </c>
      <c r="EYW31" t="s">
        <v>13</v>
      </c>
      <c r="EYY31" t="s">
        <v>12</v>
      </c>
      <c r="EZA31" t="s">
        <v>21</v>
      </c>
      <c r="EZB31">
        <v>720</v>
      </c>
      <c r="EZC31" t="s">
        <v>19</v>
      </c>
      <c r="EZD31" t="s">
        <v>11</v>
      </c>
      <c r="EZE31" t="s">
        <v>13</v>
      </c>
      <c r="EZG31" t="s">
        <v>12</v>
      </c>
      <c r="EZI31" t="s">
        <v>21</v>
      </c>
      <c r="EZJ31">
        <v>720</v>
      </c>
      <c r="EZK31" t="s">
        <v>19</v>
      </c>
      <c r="EZL31" t="s">
        <v>11</v>
      </c>
      <c r="EZM31" t="s">
        <v>13</v>
      </c>
      <c r="EZO31" t="s">
        <v>12</v>
      </c>
      <c r="EZQ31" t="s">
        <v>21</v>
      </c>
      <c r="EZR31">
        <v>720</v>
      </c>
      <c r="EZS31" t="s">
        <v>19</v>
      </c>
      <c r="EZT31" t="s">
        <v>11</v>
      </c>
      <c r="EZU31" t="s">
        <v>13</v>
      </c>
      <c r="EZW31" t="s">
        <v>12</v>
      </c>
      <c r="EZY31" t="s">
        <v>21</v>
      </c>
      <c r="EZZ31">
        <v>720</v>
      </c>
      <c r="FAA31" t="s">
        <v>19</v>
      </c>
      <c r="FAB31" t="s">
        <v>11</v>
      </c>
      <c r="FAC31" t="s">
        <v>13</v>
      </c>
      <c r="FAE31" t="s">
        <v>12</v>
      </c>
      <c r="FAG31" t="s">
        <v>21</v>
      </c>
      <c r="FAH31">
        <v>720</v>
      </c>
      <c r="FAI31" t="s">
        <v>19</v>
      </c>
      <c r="FAJ31" t="s">
        <v>11</v>
      </c>
      <c r="FAK31" t="s">
        <v>13</v>
      </c>
      <c r="FAM31" t="s">
        <v>12</v>
      </c>
      <c r="FAO31" t="s">
        <v>21</v>
      </c>
      <c r="FAP31">
        <v>720</v>
      </c>
      <c r="FAQ31" t="s">
        <v>19</v>
      </c>
      <c r="FAR31" t="s">
        <v>11</v>
      </c>
      <c r="FAS31" t="s">
        <v>13</v>
      </c>
      <c r="FAU31" t="s">
        <v>12</v>
      </c>
      <c r="FAW31" t="s">
        <v>21</v>
      </c>
      <c r="FAX31">
        <v>720</v>
      </c>
      <c r="FAY31" t="s">
        <v>19</v>
      </c>
      <c r="FAZ31" t="s">
        <v>11</v>
      </c>
      <c r="FBA31" t="s">
        <v>13</v>
      </c>
      <c r="FBC31" t="s">
        <v>12</v>
      </c>
      <c r="FBE31" t="s">
        <v>21</v>
      </c>
      <c r="FBF31">
        <v>720</v>
      </c>
      <c r="FBG31" t="s">
        <v>19</v>
      </c>
      <c r="FBH31" t="s">
        <v>11</v>
      </c>
      <c r="FBI31" t="s">
        <v>13</v>
      </c>
      <c r="FBK31" t="s">
        <v>12</v>
      </c>
      <c r="FBM31" t="s">
        <v>21</v>
      </c>
      <c r="FBN31">
        <v>720</v>
      </c>
      <c r="FBO31" t="s">
        <v>19</v>
      </c>
      <c r="FBP31" t="s">
        <v>11</v>
      </c>
      <c r="FBQ31" t="s">
        <v>13</v>
      </c>
      <c r="FBS31" t="s">
        <v>12</v>
      </c>
      <c r="FBU31" t="s">
        <v>21</v>
      </c>
      <c r="FBV31">
        <v>720</v>
      </c>
      <c r="FBW31" t="s">
        <v>19</v>
      </c>
      <c r="FBX31" t="s">
        <v>11</v>
      </c>
      <c r="FBY31" t="s">
        <v>13</v>
      </c>
      <c r="FCA31" t="s">
        <v>12</v>
      </c>
      <c r="FCC31" t="s">
        <v>21</v>
      </c>
      <c r="FCD31">
        <v>720</v>
      </c>
      <c r="FCE31" t="s">
        <v>19</v>
      </c>
      <c r="FCF31" t="s">
        <v>11</v>
      </c>
      <c r="FCG31" t="s">
        <v>13</v>
      </c>
      <c r="FCI31" t="s">
        <v>12</v>
      </c>
      <c r="FCK31" t="s">
        <v>21</v>
      </c>
      <c r="FCL31">
        <v>720</v>
      </c>
      <c r="FCM31" t="s">
        <v>19</v>
      </c>
      <c r="FCN31" t="s">
        <v>11</v>
      </c>
      <c r="FCO31" t="s">
        <v>13</v>
      </c>
      <c r="FCQ31" t="s">
        <v>12</v>
      </c>
      <c r="FCS31" t="s">
        <v>21</v>
      </c>
      <c r="FCT31">
        <v>720</v>
      </c>
      <c r="FCU31" t="s">
        <v>19</v>
      </c>
      <c r="FCV31" t="s">
        <v>11</v>
      </c>
      <c r="FCW31" t="s">
        <v>13</v>
      </c>
      <c r="FCY31" t="s">
        <v>12</v>
      </c>
      <c r="FDA31" t="s">
        <v>21</v>
      </c>
      <c r="FDB31">
        <v>720</v>
      </c>
      <c r="FDC31" t="s">
        <v>19</v>
      </c>
      <c r="FDD31" t="s">
        <v>11</v>
      </c>
      <c r="FDE31" t="s">
        <v>13</v>
      </c>
      <c r="FDG31" t="s">
        <v>12</v>
      </c>
      <c r="FDI31" t="s">
        <v>21</v>
      </c>
      <c r="FDJ31">
        <v>720</v>
      </c>
      <c r="FDK31" t="s">
        <v>19</v>
      </c>
      <c r="FDL31" t="s">
        <v>11</v>
      </c>
      <c r="FDM31" t="s">
        <v>13</v>
      </c>
      <c r="FDO31" t="s">
        <v>12</v>
      </c>
      <c r="FDQ31" t="s">
        <v>21</v>
      </c>
      <c r="FDR31">
        <v>720</v>
      </c>
      <c r="FDS31" t="s">
        <v>19</v>
      </c>
      <c r="FDT31" t="s">
        <v>11</v>
      </c>
      <c r="FDU31" t="s">
        <v>13</v>
      </c>
      <c r="FDW31" t="s">
        <v>12</v>
      </c>
      <c r="FDY31" t="s">
        <v>21</v>
      </c>
      <c r="FDZ31">
        <v>720</v>
      </c>
      <c r="FEA31" t="s">
        <v>19</v>
      </c>
      <c r="FEB31" t="s">
        <v>11</v>
      </c>
      <c r="FEC31" t="s">
        <v>13</v>
      </c>
      <c r="FEE31" t="s">
        <v>12</v>
      </c>
      <c r="FEG31" t="s">
        <v>21</v>
      </c>
      <c r="FEH31">
        <v>720</v>
      </c>
      <c r="FEI31" t="s">
        <v>19</v>
      </c>
      <c r="FEJ31" t="s">
        <v>11</v>
      </c>
      <c r="FEK31" t="s">
        <v>13</v>
      </c>
      <c r="FEM31" t="s">
        <v>12</v>
      </c>
      <c r="FEO31" t="s">
        <v>21</v>
      </c>
      <c r="FEP31">
        <v>720</v>
      </c>
      <c r="FEQ31" t="s">
        <v>19</v>
      </c>
      <c r="FER31" t="s">
        <v>11</v>
      </c>
      <c r="FES31" t="s">
        <v>13</v>
      </c>
      <c r="FEU31" t="s">
        <v>12</v>
      </c>
      <c r="FEW31" t="s">
        <v>21</v>
      </c>
      <c r="FEX31">
        <v>720</v>
      </c>
      <c r="FEY31" t="s">
        <v>19</v>
      </c>
      <c r="FEZ31" t="s">
        <v>11</v>
      </c>
      <c r="FFA31" t="s">
        <v>13</v>
      </c>
      <c r="FFC31" t="s">
        <v>12</v>
      </c>
      <c r="FFE31" t="s">
        <v>21</v>
      </c>
      <c r="FFF31">
        <v>720</v>
      </c>
      <c r="FFG31" t="s">
        <v>19</v>
      </c>
      <c r="FFH31" t="s">
        <v>11</v>
      </c>
      <c r="FFI31" t="s">
        <v>13</v>
      </c>
      <c r="FFK31" t="s">
        <v>12</v>
      </c>
      <c r="FFM31" t="s">
        <v>21</v>
      </c>
      <c r="FFN31">
        <v>720</v>
      </c>
      <c r="FFO31" t="s">
        <v>19</v>
      </c>
      <c r="FFP31" t="s">
        <v>11</v>
      </c>
      <c r="FFQ31" t="s">
        <v>13</v>
      </c>
      <c r="FFS31" t="s">
        <v>12</v>
      </c>
      <c r="FFU31" t="s">
        <v>21</v>
      </c>
      <c r="FFV31">
        <v>720</v>
      </c>
      <c r="FFW31" t="s">
        <v>19</v>
      </c>
      <c r="FFX31" t="s">
        <v>11</v>
      </c>
      <c r="FFY31" t="s">
        <v>13</v>
      </c>
      <c r="FGA31" t="s">
        <v>12</v>
      </c>
      <c r="FGC31" t="s">
        <v>21</v>
      </c>
      <c r="FGD31">
        <v>720</v>
      </c>
      <c r="FGE31" t="s">
        <v>19</v>
      </c>
      <c r="FGF31" t="s">
        <v>11</v>
      </c>
      <c r="FGG31" t="s">
        <v>13</v>
      </c>
      <c r="FGI31" t="s">
        <v>12</v>
      </c>
      <c r="FGK31" t="s">
        <v>21</v>
      </c>
      <c r="FGL31">
        <v>720</v>
      </c>
      <c r="FGM31" t="s">
        <v>19</v>
      </c>
      <c r="FGN31" t="s">
        <v>11</v>
      </c>
      <c r="FGO31" t="s">
        <v>13</v>
      </c>
      <c r="FGQ31" t="s">
        <v>12</v>
      </c>
      <c r="FGS31" t="s">
        <v>21</v>
      </c>
      <c r="FGT31">
        <v>720</v>
      </c>
      <c r="FGU31" t="s">
        <v>19</v>
      </c>
      <c r="FGV31" t="s">
        <v>11</v>
      </c>
      <c r="FGW31" t="s">
        <v>13</v>
      </c>
      <c r="FGY31" t="s">
        <v>12</v>
      </c>
      <c r="FHA31" t="s">
        <v>21</v>
      </c>
      <c r="FHB31">
        <v>720</v>
      </c>
      <c r="FHC31" t="s">
        <v>19</v>
      </c>
      <c r="FHD31" t="s">
        <v>11</v>
      </c>
      <c r="FHE31" t="s">
        <v>13</v>
      </c>
      <c r="FHG31" t="s">
        <v>12</v>
      </c>
      <c r="FHI31" t="s">
        <v>21</v>
      </c>
      <c r="FHJ31">
        <v>720</v>
      </c>
      <c r="FHK31" t="s">
        <v>19</v>
      </c>
      <c r="FHL31" t="s">
        <v>11</v>
      </c>
      <c r="FHM31" t="s">
        <v>13</v>
      </c>
      <c r="FHO31" t="s">
        <v>12</v>
      </c>
      <c r="FHQ31" t="s">
        <v>21</v>
      </c>
      <c r="FHR31">
        <v>720</v>
      </c>
      <c r="FHS31" t="s">
        <v>19</v>
      </c>
      <c r="FHT31" t="s">
        <v>11</v>
      </c>
      <c r="FHU31" t="s">
        <v>13</v>
      </c>
      <c r="FHW31" t="s">
        <v>12</v>
      </c>
      <c r="FHY31" t="s">
        <v>21</v>
      </c>
      <c r="FHZ31">
        <v>720</v>
      </c>
      <c r="FIA31" t="s">
        <v>19</v>
      </c>
      <c r="FIB31" t="s">
        <v>11</v>
      </c>
      <c r="FIC31" t="s">
        <v>13</v>
      </c>
      <c r="FIE31" t="s">
        <v>12</v>
      </c>
      <c r="FIG31" t="s">
        <v>21</v>
      </c>
      <c r="FIH31">
        <v>720</v>
      </c>
      <c r="FII31" t="s">
        <v>19</v>
      </c>
      <c r="FIJ31" t="s">
        <v>11</v>
      </c>
      <c r="FIK31" t="s">
        <v>13</v>
      </c>
      <c r="FIM31" t="s">
        <v>12</v>
      </c>
      <c r="FIO31" t="s">
        <v>21</v>
      </c>
      <c r="FIP31">
        <v>720</v>
      </c>
      <c r="FIQ31" t="s">
        <v>19</v>
      </c>
      <c r="FIR31" t="s">
        <v>11</v>
      </c>
      <c r="FIS31" t="s">
        <v>13</v>
      </c>
      <c r="FIU31" t="s">
        <v>12</v>
      </c>
      <c r="FIW31" t="s">
        <v>21</v>
      </c>
      <c r="FIX31">
        <v>720</v>
      </c>
      <c r="FIY31" t="s">
        <v>19</v>
      </c>
      <c r="FIZ31" t="s">
        <v>11</v>
      </c>
      <c r="FJA31" t="s">
        <v>13</v>
      </c>
      <c r="FJC31" t="s">
        <v>12</v>
      </c>
      <c r="FJE31" t="s">
        <v>21</v>
      </c>
      <c r="FJF31">
        <v>720</v>
      </c>
      <c r="FJG31" t="s">
        <v>19</v>
      </c>
      <c r="FJH31" t="s">
        <v>11</v>
      </c>
      <c r="FJI31" t="s">
        <v>13</v>
      </c>
      <c r="FJK31" t="s">
        <v>12</v>
      </c>
      <c r="FJM31" t="s">
        <v>21</v>
      </c>
      <c r="FJN31">
        <v>720</v>
      </c>
      <c r="FJO31" t="s">
        <v>19</v>
      </c>
      <c r="FJP31" t="s">
        <v>11</v>
      </c>
      <c r="FJQ31" t="s">
        <v>13</v>
      </c>
      <c r="FJS31" t="s">
        <v>12</v>
      </c>
      <c r="FJU31" t="s">
        <v>21</v>
      </c>
      <c r="FJV31">
        <v>720</v>
      </c>
      <c r="FJW31" t="s">
        <v>19</v>
      </c>
      <c r="FJX31" t="s">
        <v>11</v>
      </c>
      <c r="FJY31" t="s">
        <v>13</v>
      </c>
      <c r="FKA31" t="s">
        <v>12</v>
      </c>
      <c r="FKC31" t="s">
        <v>21</v>
      </c>
      <c r="FKD31">
        <v>720</v>
      </c>
      <c r="FKE31" t="s">
        <v>19</v>
      </c>
      <c r="FKF31" t="s">
        <v>11</v>
      </c>
      <c r="FKG31" t="s">
        <v>13</v>
      </c>
      <c r="FKI31" t="s">
        <v>12</v>
      </c>
      <c r="FKK31" t="s">
        <v>21</v>
      </c>
      <c r="FKL31">
        <v>720</v>
      </c>
      <c r="FKM31" t="s">
        <v>19</v>
      </c>
      <c r="FKN31" t="s">
        <v>11</v>
      </c>
      <c r="FKO31" t="s">
        <v>13</v>
      </c>
      <c r="FKQ31" t="s">
        <v>12</v>
      </c>
      <c r="FKS31" t="s">
        <v>21</v>
      </c>
      <c r="FKT31">
        <v>720</v>
      </c>
      <c r="FKU31" t="s">
        <v>19</v>
      </c>
      <c r="FKV31" t="s">
        <v>11</v>
      </c>
      <c r="FKW31" t="s">
        <v>13</v>
      </c>
      <c r="FKY31" t="s">
        <v>12</v>
      </c>
      <c r="FLA31" t="s">
        <v>21</v>
      </c>
      <c r="FLB31">
        <v>720</v>
      </c>
      <c r="FLC31" t="s">
        <v>19</v>
      </c>
      <c r="FLD31" t="s">
        <v>11</v>
      </c>
      <c r="FLE31" t="s">
        <v>13</v>
      </c>
      <c r="FLG31" t="s">
        <v>12</v>
      </c>
      <c r="FLI31" t="s">
        <v>21</v>
      </c>
      <c r="FLJ31">
        <v>720</v>
      </c>
      <c r="FLK31" t="s">
        <v>19</v>
      </c>
      <c r="FLL31" t="s">
        <v>11</v>
      </c>
      <c r="FLM31" t="s">
        <v>13</v>
      </c>
      <c r="FLO31" t="s">
        <v>12</v>
      </c>
      <c r="FLQ31" t="s">
        <v>21</v>
      </c>
      <c r="FLR31">
        <v>720</v>
      </c>
      <c r="FLS31" t="s">
        <v>19</v>
      </c>
      <c r="FLT31" t="s">
        <v>11</v>
      </c>
      <c r="FLU31" t="s">
        <v>13</v>
      </c>
      <c r="FLW31" t="s">
        <v>12</v>
      </c>
      <c r="FLY31" t="s">
        <v>21</v>
      </c>
      <c r="FLZ31">
        <v>720</v>
      </c>
      <c r="FMA31" t="s">
        <v>19</v>
      </c>
      <c r="FMB31" t="s">
        <v>11</v>
      </c>
      <c r="FMC31" t="s">
        <v>13</v>
      </c>
      <c r="FME31" t="s">
        <v>12</v>
      </c>
      <c r="FMG31" t="s">
        <v>21</v>
      </c>
      <c r="FMH31">
        <v>720</v>
      </c>
      <c r="FMI31" t="s">
        <v>19</v>
      </c>
      <c r="FMJ31" t="s">
        <v>11</v>
      </c>
      <c r="FMK31" t="s">
        <v>13</v>
      </c>
      <c r="FMM31" t="s">
        <v>12</v>
      </c>
      <c r="FMO31" t="s">
        <v>21</v>
      </c>
      <c r="FMP31">
        <v>720</v>
      </c>
      <c r="FMQ31" t="s">
        <v>19</v>
      </c>
      <c r="FMR31" t="s">
        <v>11</v>
      </c>
      <c r="FMS31" t="s">
        <v>13</v>
      </c>
      <c r="FMU31" t="s">
        <v>12</v>
      </c>
      <c r="FMW31" t="s">
        <v>21</v>
      </c>
      <c r="FMX31">
        <v>720</v>
      </c>
      <c r="FMY31" t="s">
        <v>19</v>
      </c>
      <c r="FMZ31" t="s">
        <v>11</v>
      </c>
      <c r="FNA31" t="s">
        <v>13</v>
      </c>
      <c r="FNC31" t="s">
        <v>12</v>
      </c>
      <c r="FNE31" t="s">
        <v>21</v>
      </c>
      <c r="FNF31">
        <v>720</v>
      </c>
      <c r="FNG31" t="s">
        <v>19</v>
      </c>
      <c r="FNH31" t="s">
        <v>11</v>
      </c>
      <c r="FNI31" t="s">
        <v>13</v>
      </c>
      <c r="FNK31" t="s">
        <v>12</v>
      </c>
      <c r="FNM31" t="s">
        <v>21</v>
      </c>
      <c r="FNN31">
        <v>720</v>
      </c>
      <c r="FNO31" t="s">
        <v>19</v>
      </c>
      <c r="FNP31" t="s">
        <v>11</v>
      </c>
      <c r="FNQ31" t="s">
        <v>13</v>
      </c>
      <c r="FNS31" t="s">
        <v>12</v>
      </c>
      <c r="FNU31" t="s">
        <v>21</v>
      </c>
      <c r="FNV31">
        <v>720</v>
      </c>
      <c r="FNW31" t="s">
        <v>19</v>
      </c>
      <c r="FNX31" t="s">
        <v>11</v>
      </c>
      <c r="FNY31" t="s">
        <v>13</v>
      </c>
      <c r="FOA31" t="s">
        <v>12</v>
      </c>
      <c r="FOC31" t="s">
        <v>21</v>
      </c>
      <c r="FOD31">
        <v>720</v>
      </c>
      <c r="FOE31" t="s">
        <v>19</v>
      </c>
      <c r="FOF31" t="s">
        <v>11</v>
      </c>
      <c r="FOG31" t="s">
        <v>13</v>
      </c>
      <c r="FOI31" t="s">
        <v>12</v>
      </c>
      <c r="FOK31" t="s">
        <v>21</v>
      </c>
      <c r="FOL31">
        <v>720</v>
      </c>
      <c r="FOM31" t="s">
        <v>19</v>
      </c>
      <c r="FON31" t="s">
        <v>11</v>
      </c>
      <c r="FOO31" t="s">
        <v>13</v>
      </c>
      <c r="FOQ31" t="s">
        <v>12</v>
      </c>
      <c r="FOS31" t="s">
        <v>21</v>
      </c>
      <c r="FOT31">
        <v>720</v>
      </c>
      <c r="FOU31" t="s">
        <v>19</v>
      </c>
      <c r="FOV31" t="s">
        <v>11</v>
      </c>
      <c r="FOW31" t="s">
        <v>13</v>
      </c>
      <c r="FOY31" t="s">
        <v>12</v>
      </c>
      <c r="FPA31" t="s">
        <v>21</v>
      </c>
      <c r="FPB31">
        <v>720</v>
      </c>
      <c r="FPC31" t="s">
        <v>19</v>
      </c>
      <c r="FPD31" t="s">
        <v>11</v>
      </c>
      <c r="FPE31" t="s">
        <v>13</v>
      </c>
      <c r="FPG31" t="s">
        <v>12</v>
      </c>
      <c r="FPI31" t="s">
        <v>21</v>
      </c>
      <c r="FPJ31">
        <v>720</v>
      </c>
      <c r="FPK31" t="s">
        <v>19</v>
      </c>
      <c r="FPL31" t="s">
        <v>11</v>
      </c>
      <c r="FPM31" t="s">
        <v>13</v>
      </c>
      <c r="FPO31" t="s">
        <v>12</v>
      </c>
      <c r="FPQ31" t="s">
        <v>21</v>
      </c>
      <c r="FPR31">
        <v>720</v>
      </c>
      <c r="FPS31" t="s">
        <v>19</v>
      </c>
      <c r="FPT31" t="s">
        <v>11</v>
      </c>
      <c r="FPU31" t="s">
        <v>13</v>
      </c>
      <c r="FPW31" t="s">
        <v>12</v>
      </c>
      <c r="FPY31" t="s">
        <v>21</v>
      </c>
      <c r="FPZ31">
        <v>720</v>
      </c>
      <c r="FQA31" t="s">
        <v>19</v>
      </c>
      <c r="FQB31" t="s">
        <v>11</v>
      </c>
      <c r="FQC31" t="s">
        <v>13</v>
      </c>
      <c r="FQE31" t="s">
        <v>12</v>
      </c>
      <c r="FQG31" t="s">
        <v>21</v>
      </c>
      <c r="FQH31">
        <v>720</v>
      </c>
      <c r="FQI31" t="s">
        <v>19</v>
      </c>
      <c r="FQJ31" t="s">
        <v>11</v>
      </c>
      <c r="FQK31" t="s">
        <v>13</v>
      </c>
      <c r="FQM31" t="s">
        <v>12</v>
      </c>
      <c r="FQO31" t="s">
        <v>21</v>
      </c>
      <c r="FQP31">
        <v>720</v>
      </c>
      <c r="FQQ31" t="s">
        <v>19</v>
      </c>
      <c r="FQR31" t="s">
        <v>11</v>
      </c>
      <c r="FQS31" t="s">
        <v>13</v>
      </c>
      <c r="FQU31" t="s">
        <v>12</v>
      </c>
      <c r="FQW31" t="s">
        <v>21</v>
      </c>
      <c r="FQX31">
        <v>720</v>
      </c>
      <c r="FQY31" t="s">
        <v>19</v>
      </c>
      <c r="FQZ31" t="s">
        <v>11</v>
      </c>
      <c r="FRA31" t="s">
        <v>13</v>
      </c>
      <c r="FRC31" t="s">
        <v>12</v>
      </c>
      <c r="FRE31" t="s">
        <v>21</v>
      </c>
      <c r="FRF31">
        <v>720</v>
      </c>
      <c r="FRG31" t="s">
        <v>19</v>
      </c>
      <c r="FRH31" t="s">
        <v>11</v>
      </c>
      <c r="FRI31" t="s">
        <v>13</v>
      </c>
      <c r="FRK31" t="s">
        <v>12</v>
      </c>
      <c r="FRM31" t="s">
        <v>21</v>
      </c>
      <c r="FRN31">
        <v>720</v>
      </c>
      <c r="FRO31" t="s">
        <v>19</v>
      </c>
      <c r="FRP31" t="s">
        <v>11</v>
      </c>
      <c r="FRQ31" t="s">
        <v>13</v>
      </c>
      <c r="FRS31" t="s">
        <v>12</v>
      </c>
      <c r="FRU31" t="s">
        <v>21</v>
      </c>
      <c r="FRV31">
        <v>720</v>
      </c>
      <c r="FRW31" t="s">
        <v>19</v>
      </c>
      <c r="FRX31" t="s">
        <v>11</v>
      </c>
      <c r="FRY31" t="s">
        <v>13</v>
      </c>
      <c r="FSA31" t="s">
        <v>12</v>
      </c>
      <c r="FSC31" t="s">
        <v>21</v>
      </c>
      <c r="FSD31">
        <v>720</v>
      </c>
      <c r="FSE31" t="s">
        <v>19</v>
      </c>
      <c r="FSF31" t="s">
        <v>11</v>
      </c>
      <c r="FSG31" t="s">
        <v>13</v>
      </c>
      <c r="FSI31" t="s">
        <v>12</v>
      </c>
      <c r="FSK31" t="s">
        <v>21</v>
      </c>
      <c r="FSL31">
        <v>720</v>
      </c>
      <c r="FSM31" t="s">
        <v>19</v>
      </c>
      <c r="FSN31" t="s">
        <v>11</v>
      </c>
      <c r="FSO31" t="s">
        <v>13</v>
      </c>
      <c r="FSQ31" t="s">
        <v>12</v>
      </c>
      <c r="FSS31" t="s">
        <v>21</v>
      </c>
      <c r="FST31">
        <v>720</v>
      </c>
      <c r="FSU31" t="s">
        <v>19</v>
      </c>
      <c r="FSV31" t="s">
        <v>11</v>
      </c>
      <c r="FSW31" t="s">
        <v>13</v>
      </c>
      <c r="FSY31" t="s">
        <v>12</v>
      </c>
      <c r="FTA31" t="s">
        <v>21</v>
      </c>
      <c r="FTB31">
        <v>720</v>
      </c>
      <c r="FTC31" t="s">
        <v>19</v>
      </c>
      <c r="FTD31" t="s">
        <v>11</v>
      </c>
      <c r="FTE31" t="s">
        <v>13</v>
      </c>
      <c r="FTG31" t="s">
        <v>12</v>
      </c>
      <c r="FTI31" t="s">
        <v>21</v>
      </c>
      <c r="FTJ31">
        <v>720</v>
      </c>
      <c r="FTK31" t="s">
        <v>19</v>
      </c>
      <c r="FTL31" t="s">
        <v>11</v>
      </c>
      <c r="FTM31" t="s">
        <v>13</v>
      </c>
      <c r="FTO31" t="s">
        <v>12</v>
      </c>
      <c r="FTQ31" t="s">
        <v>21</v>
      </c>
      <c r="FTR31">
        <v>720</v>
      </c>
      <c r="FTS31" t="s">
        <v>19</v>
      </c>
      <c r="FTT31" t="s">
        <v>11</v>
      </c>
      <c r="FTU31" t="s">
        <v>13</v>
      </c>
      <c r="FTW31" t="s">
        <v>12</v>
      </c>
      <c r="FTY31" t="s">
        <v>21</v>
      </c>
      <c r="FTZ31">
        <v>720</v>
      </c>
      <c r="FUA31" t="s">
        <v>19</v>
      </c>
      <c r="FUB31" t="s">
        <v>11</v>
      </c>
      <c r="FUC31" t="s">
        <v>13</v>
      </c>
      <c r="FUE31" t="s">
        <v>12</v>
      </c>
      <c r="FUG31" t="s">
        <v>21</v>
      </c>
      <c r="FUH31">
        <v>720</v>
      </c>
      <c r="FUI31" t="s">
        <v>19</v>
      </c>
      <c r="FUJ31" t="s">
        <v>11</v>
      </c>
      <c r="FUK31" t="s">
        <v>13</v>
      </c>
      <c r="FUM31" t="s">
        <v>12</v>
      </c>
      <c r="FUO31" t="s">
        <v>21</v>
      </c>
      <c r="FUP31">
        <v>720</v>
      </c>
      <c r="FUQ31" t="s">
        <v>19</v>
      </c>
      <c r="FUR31" t="s">
        <v>11</v>
      </c>
      <c r="FUS31" t="s">
        <v>13</v>
      </c>
      <c r="FUU31" t="s">
        <v>12</v>
      </c>
      <c r="FUW31" t="s">
        <v>21</v>
      </c>
      <c r="FUX31">
        <v>720</v>
      </c>
      <c r="FUY31" t="s">
        <v>19</v>
      </c>
      <c r="FUZ31" t="s">
        <v>11</v>
      </c>
      <c r="FVA31" t="s">
        <v>13</v>
      </c>
      <c r="FVC31" t="s">
        <v>12</v>
      </c>
      <c r="FVE31" t="s">
        <v>21</v>
      </c>
      <c r="FVF31">
        <v>720</v>
      </c>
      <c r="FVG31" t="s">
        <v>19</v>
      </c>
      <c r="FVH31" t="s">
        <v>11</v>
      </c>
      <c r="FVI31" t="s">
        <v>13</v>
      </c>
      <c r="FVK31" t="s">
        <v>12</v>
      </c>
      <c r="FVM31" t="s">
        <v>21</v>
      </c>
      <c r="FVN31">
        <v>720</v>
      </c>
      <c r="FVO31" t="s">
        <v>19</v>
      </c>
      <c r="FVP31" t="s">
        <v>11</v>
      </c>
      <c r="FVQ31" t="s">
        <v>13</v>
      </c>
      <c r="FVS31" t="s">
        <v>12</v>
      </c>
      <c r="FVU31" t="s">
        <v>21</v>
      </c>
      <c r="FVV31">
        <v>720</v>
      </c>
      <c r="FVW31" t="s">
        <v>19</v>
      </c>
      <c r="FVX31" t="s">
        <v>11</v>
      </c>
      <c r="FVY31" t="s">
        <v>13</v>
      </c>
      <c r="FWA31" t="s">
        <v>12</v>
      </c>
      <c r="FWC31" t="s">
        <v>21</v>
      </c>
      <c r="FWD31">
        <v>720</v>
      </c>
      <c r="FWE31" t="s">
        <v>19</v>
      </c>
      <c r="FWF31" t="s">
        <v>11</v>
      </c>
      <c r="FWG31" t="s">
        <v>13</v>
      </c>
      <c r="FWI31" t="s">
        <v>12</v>
      </c>
      <c r="FWK31" t="s">
        <v>21</v>
      </c>
      <c r="FWL31">
        <v>720</v>
      </c>
      <c r="FWM31" t="s">
        <v>19</v>
      </c>
      <c r="FWN31" t="s">
        <v>11</v>
      </c>
      <c r="FWO31" t="s">
        <v>13</v>
      </c>
      <c r="FWQ31" t="s">
        <v>12</v>
      </c>
      <c r="FWS31" t="s">
        <v>21</v>
      </c>
      <c r="FWT31">
        <v>720</v>
      </c>
      <c r="FWU31" t="s">
        <v>19</v>
      </c>
      <c r="FWV31" t="s">
        <v>11</v>
      </c>
      <c r="FWW31" t="s">
        <v>13</v>
      </c>
      <c r="FWY31" t="s">
        <v>12</v>
      </c>
      <c r="FXA31" t="s">
        <v>21</v>
      </c>
      <c r="FXB31">
        <v>720</v>
      </c>
      <c r="FXC31" t="s">
        <v>19</v>
      </c>
      <c r="FXD31" t="s">
        <v>11</v>
      </c>
      <c r="FXE31" t="s">
        <v>13</v>
      </c>
      <c r="FXG31" t="s">
        <v>12</v>
      </c>
      <c r="FXI31" t="s">
        <v>21</v>
      </c>
      <c r="FXJ31">
        <v>720</v>
      </c>
      <c r="FXK31" t="s">
        <v>19</v>
      </c>
      <c r="FXL31" t="s">
        <v>11</v>
      </c>
      <c r="FXM31" t="s">
        <v>13</v>
      </c>
      <c r="FXO31" t="s">
        <v>12</v>
      </c>
      <c r="FXQ31" t="s">
        <v>21</v>
      </c>
      <c r="FXR31">
        <v>720</v>
      </c>
      <c r="FXS31" t="s">
        <v>19</v>
      </c>
      <c r="FXT31" t="s">
        <v>11</v>
      </c>
      <c r="FXU31" t="s">
        <v>13</v>
      </c>
      <c r="FXW31" t="s">
        <v>12</v>
      </c>
      <c r="FXY31" t="s">
        <v>21</v>
      </c>
      <c r="FXZ31">
        <v>720</v>
      </c>
      <c r="FYA31" t="s">
        <v>19</v>
      </c>
      <c r="FYB31" t="s">
        <v>11</v>
      </c>
      <c r="FYC31" t="s">
        <v>13</v>
      </c>
      <c r="FYE31" t="s">
        <v>12</v>
      </c>
      <c r="FYG31" t="s">
        <v>21</v>
      </c>
      <c r="FYH31">
        <v>720</v>
      </c>
      <c r="FYI31" t="s">
        <v>19</v>
      </c>
      <c r="FYJ31" t="s">
        <v>11</v>
      </c>
      <c r="FYK31" t="s">
        <v>13</v>
      </c>
      <c r="FYM31" t="s">
        <v>12</v>
      </c>
      <c r="FYO31" t="s">
        <v>21</v>
      </c>
      <c r="FYP31">
        <v>720</v>
      </c>
      <c r="FYQ31" t="s">
        <v>19</v>
      </c>
      <c r="FYR31" t="s">
        <v>11</v>
      </c>
      <c r="FYS31" t="s">
        <v>13</v>
      </c>
      <c r="FYU31" t="s">
        <v>12</v>
      </c>
      <c r="FYW31" t="s">
        <v>21</v>
      </c>
      <c r="FYX31">
        <v>720</v>
      </c>
      <c r="FYY31" t="s">
        <v>19</v>
      </c>
      <c r="FYZ31" t="s">
        <v>11</v>
      </c>
      <c r="FZA31" t="s">
        <v>13</v>
      </c>
      <c r="FZC31" t="s">
        <v>12</v>
      </c>
      <c r="FZE31" t="s">
        <v>21</v>
      </c>
      <c r="FZF31">
        <v>720</v>
      </c>
      <c r="FZG31" t="s">
        <v>19</v>
      </c>
      <c r="FZH31" t="s">
        <v>11</v>
      </c>
      <c r="FZI31" t="s">
        <v>13</v>
      </c>
      <c r="FZK31" t="s">
        <v>12</v>
      </c>
      <c r="FZM31" t="s">
        <v>21</v>
      </c>
      <c r="FZN31">
        <v>720</v>
      </c>
      <c r="FZO31" t="s">
        <v>19</v>
      </c>
      <c r="FZP31" t="s">
        <v>11</v>
      </c>
      <c r="FZQ31" t="s">
        <v>13</v>
      </c>
      <c r="FZS31" t="s">
        <v>12</v>
      </c>
      <c r="FZU31" t="s">
        <v>21</v>
      </c>
      <c r="FZV31">
        <v>720</v>
      </c>
      <c r="FZW31" t="s">
        <v>19</v>
      </c>
      <c r="FZX31" t="s">
        <v>11</v>
      </c>
      <c r="FZY31" t="s">
        <v>13</v>
      </c>
      <c r="GAA31" t="s">
        <v>12</v>
      </c>
      <c r="GAC31" t="s">
        <v>21</v>
      </c>
      <c r="GAD31">
        <v>720</v>
      </c>
      <c r="GAE31" t="s">
        <v>19</v>
      </c>
      <c r="GAF31" t="s">
        <v>11</v>
      </c>
      <c r="GAG31" t="s">
        <v>13</v>
      </c>
      <c r="GAI31" t="s">
        <v>12</v>
      </c>
      <c r="GAK31" t="s">
        <v>21</v>
      </c>
      <c r="GAL31">
        <v>720</v>
      </c>
      <c r="GAM31" t="s">
        <v>19</v>
      </c>
      <c r="GAN31" t="s">
        <v>11</v>
      </c>
      <c r="GAO31" t="s">
        <v>13</v>
      </c>
      <c r="GAQ31" t="s">
        <v>12</v>
      </c>
      <c r="GAS31" t="s">
        <v>21</v>
      </c>
      <c r="GAT31">
        <v>720</v>
      </c>
      <c r="GAU31" t="s">
        <v>19</v>
      </c>
      <c r="GAV31" t="s">
        <v>11</v>
      </c>
      <c r="GAW31" t="s">
        <v>13</v>
      </c>
      <c r="GAY31" t="s">
        <v>12</v>
      </c>
      <c r="GBA31" t="s">
        <v>21</v>
      </c>
      <c r="GBB31">
        <v>720</v>
      </c>
      <c r="GBC31" t="s">
        <v>19</v>
      </c>
      <c r="GBD31" t="s">
        <v>11</v>
      </c>
      <c r="GBE31" t="s">
        <v>13</v>
      </c>
      <c r="GBG31" t="s">
        <v>12</v>
      </c>
      <c r="GBI31" t="s">
        <v>21</v>
      </c>
      <c r="GBJ31">
        <v>720</v>
      </c>
      <c r="GBK31" t="s">
        <v>19</v>
      </c>
      <c r="GBL31" t="s">
        <v>11</v>
      </c>
      <c r="GBM31" t="s">
        <v>13</v>
      </c>
      <c r="GBO31" t="s">
        <v>12</v>
      </c>
      <c r="GBQ31" t="s">
        <v>21</v>
      </c>
      <c r="GBR31">
        <v>720</v>
      </c>
      <c r="GBS31" t="s">
        <v>19</v>
      </c>
      <c r="GBT31" t="s">
        <v>11</v>
      </c>
      <c r="GBU31" t="s">
        <v>13</v>
      </c>
      <c r="GBW31" t="s">
        <v>12</v>
      </c>
      <c r="GBY31" t="s">
        <v>21</v>
      </c>
      <c r="GBZ31">
        <v>720</v>
      </c>
      <c r="GCA31" t="s">
        <v>19</v>
      </c>
      <c r="GCB31" t="s">
        <v>11</v>
      </c>
      <c r="GCC31" t="s">
        <v>13</v>
      </c>
      <c r="GCE31" t="s">
        <v>12</v>
      </c>
      <c r="GCG31" t="s">
        <v>21</v>
      </c>
      <c r="GCH31">
        <v>720</v>
      </c>
      <c r="GCI31" t="s">
        <v>19</v>
      </c>
      <c r="GCJ31" t="s">
        <v>11</v>
      </c>
      <c r="GCK31" t="s">
        <v>13</v>
      </c>
      <c r="GCM31" t="s">
        <v>12</v>
      </c>
      <c r="GCO31" t="s">
        <v>21</v>
      </c>
      <c r="GCP31">
        <v>720</v>
      </c>
      <c r="GCQ31" t="s">
        <v>19</v>
      </c>
      <c r="GCR31" t="s">
        <v>11</v>
      </c>
      <c r="GCS31" t="s">
        <v>13</v>
      </c>
      <c r="GCU31" t="s">
        <v>12</v>
      </c>
      <c r="GCW31" t="s">
        <v>21</v>
      </c>
      <c r="GCX31">
        <v>720</v>
      </c>
      <c r="GCY31" t="s">
        <v>19</v>
      </c>
      <c r="GCZ31" t="s">
        <v>11</v>
      </c>
      <c r="GDA31" t="s">
        <v>13</v>
      </c>
      <c r="GDC31" t="s">
        <v>12</v>
      </c>
      <c r="GDE31" t="s">
        <v>21</v>
      </c>
      <c r="GDF31">
        <v>720</v>
      </c>
      <c r="GDG31" t="s">
        <v>19</v>
      </c>
      <c r="GDH31" t="s">
        <v>11</v>
      </c>
      <c r="GDI31" t="s">
        <v>13</v>
      </c>
      <c r="GDK31" t="s">
        <v>12</v>
      </c>
      <c r="GDM31" t="s">
        <v>21</v>
      </c>
      <c r="GDN31">
        <v>720</v>
      </c>
      <c r="GDO31" t="s">
        <v>19</v>
      </c>
      <c r="GDP31" t="s">
        <v>11</v>
      </c>
      <c r="GDQ31" t="s">
        <v>13</v>
      </c>
      <c r="GDS31" t="s">
        <v>12</v>
      </c>
      <c r="GDU31" t="s">
        <v>21</v>
      </c>
      <c r="GDV31">
        <v>720</v>
      </c>
      <c r="GDW31" t="s">
        <v>19</v>
      </c>
      <c r="GDX31" t="s">
        <v>11</v>
      </c>
      <c r="GDY31" t="s">
        <v>13</v>
      </c>
      <c r="GEA31" t="s">
        <v>12</v>
      </c>
      <c r="GEC31" t="s">
        <v>21</v>
      </c>
      <c r="GED31">
        <v>720</v>
      </c>
      <c r="GEE31" t="s">
        <v>19</v>
      </c>
      <c r="GEF31" t="s">
        <v>11</v>
      </c>
      <c r="GEG31" t="s">
        <v>13</v>
      </c>
      <c r="GEI31" t="s">
        <v>12</v>
      </c>
      <c r="GEK31" t="s">
        <v>21</v>
      </c>
      <c r="GEL31">
        <v>720</v>
      </c>
      <c r="GEM31" t="s">
        <v>19</v>
      </c>
      <c r="GEN31" t="s">
        <v>11</v>
      </c>
      <c r="GEO31" t="s">
        <v>13</v>
      </c>
      <c r="GEQ31" t="s">
        <v>12</v>
      </c>
      <c r="GES31" t="s">
        <v>21</v>
      </c>
      <c r="GET31">
        <v>720</v>
      </c>
      <c r="GEU31" t="s">
        <v>19</v>
      </c>
      <c r="GEV31" t="s">
        <v>11</v>
      </c>
      <c r="GEW31" t="s">
        <v>13</v>
      </c>
      <c r="GEY31" t="s">
        <v>12</v>
      </c>
      <c r="GFA31" t="s">
        <v>21</v>
      </c>
      <c r="GFB31">
        <v>720</v>
      </c>
      <c r="GFC31" t="s">
        <v>19</v>
      </c>
      <c r="GFD31" t="s">
        <v>11</v>
      </c>
      <c r="GFE31" t="s">
        <v>13</v>
      </c>
      <c r="GFG31" t="s">
        <v>12</v>
      </c>
      <c r="GFI31" t="s">
        <v>21</v>
      </c>
      <c r="GFJ31">
        <v>720</v>
      </c>
      <c r="GFK31" t="s">
        <v>19</v>
      </c>
      <c r="GFL31" t="s">
        <v>11</v>
      </c>
      <c r="GFM31" t="s">
        <v>13</v>
      </c>
      <c r="GFO31" t="s">
        <v>12</v>
      </c>
      <c r="GFQ31" t="s">
        <v>21</v>
      </c>
      <c r="GFR31">
        <v>720</v>
      </c>
      <c r="GFS31" t="s">
        <v>19</v>
      </c>
      <c r="GFT31" t="s">
        <v>11</v>
      </c>
      <c r="GFU31" t="s">
        <v>13</v>
      </c>
      <c r="GFW31" t="s">
        <v>12</v>
      </c>
      <c r="GFY31" t="s">
        <v>21</v>
      </c>
      <c r="GFZ31">
        <v>720</v>
      </c>
      <c r="GGA31" t="s">
        <v>19</v>
      </c>
      <c r="GGB31" t="s">
        <v>11</v>
      </c>
      <c r="GGC31" t="s">
        <v>13</v>
      </c>
      <c r="GGE31" t="s">
        <v>12</v>
      </c>
      <c r="GGG31" t="s">
        <v>21</v>
      </c>
      <c r="GGH31">
        <v>720</v>
      </c>
      <c r="GGI31" t="s">
        <v>19</v>
      </c>
      <c r="GGJ31" t="s">
        <v>11</v>
      </c>
      <c r="GGK31" t="s">
        <v>13</v>
      </c>
      <c r="GGM31" t="s">
        <v>12</v>
      </c>
      <c r="GGO31" t="s">
        <v>21</v>
      </c>
      <c r="GGP31">
        <v>720</v>
      </c>
      <c r="GGQ31" t="s">
        <v>19</v>
      </c>
      <c r="GGR31" t="s">
        <v>11</v>
      </c>
      <c r="GGS31" t="s">
        <v>13</v>
      </c>
      <c r="GGU31" t="s">
        <v>12</v>
      </c>
      <c r="GGW31" t="s">
        <v>21</v>
      </c>
      <c r="GGX31">
        <v>720</v>
      </c>
      <c r="GGY31" t="s">
        <v>19</v>
      </c>
      <c r="GGZ31" t="s">
        <v>11</v>
      </c>
      <c r="GHA31" t="s">
        <v>13</v>
      </c>
      <c r="GHC31" t="s">
        <v>12</v>
      </c>
      <c r="GHE31" t="s">
        <v>21</v>
      </c>
      <c r="GHF31">
        <v>720</v>
      </c>
      <c r="GHG31" t="s">
        <v>19</v>
      </c>
      <c r="GHH31" t="s">
        <v>11</v>
      </c>
      <c r="GHI31" t="s">
        <v>13</v>
      </c>
      <c r="GHK31" t="s">
        <v>12</v>
      </c>
      <c r="GHM31" t="s">
        <v>21</v>
      </c>
      <c r="GHN31">
        <v>720</v>
      </c>
      <c r="GHO31" t="s">
        <v>19</v>
      </c>
      <c r="GHP31" t="s">
        <v>11</v>
      </c>
      <c r="GHQ31" t="s">
        <v>13</v>
      </c>
      <c r="GHS31" t="s">
        <v>12</v>
      </c>
      <c r="GHU31" t="s">
        <v>21</v>
      </c>
      <c r="GHV31">
        <v>720</v>
      </c>
      <c r="GHW31" t="s">
        <v>19</v>
      </c>
      <c r="GHX31" t="s">
        <v>11</v>
      </c>
      <c r="GHY31" t="s">
        <v>13</v>
      </c>
      <c r="GIA31" t="s">
        <v>12</v>
      </c>
      <c r="GIC31" t="s">
        <v>21</v>
      </c>
      <c r="GID31">
        <v>720</v>
      </c>
      <c r="GIE31" t="s">
        <v>19</v>
      </c>
      <c r="GIF31" t="s">
        <v>11</v>
      </c>
      <c r="GIG31" t="s">
        <v>13</v>
      </c>
      <c r="GII31" t="s">
        <v>12</v>
      </c>
      <c r="GIK31" t="s">
        <v>21</v>
      </c>
      <c r="GIL31">
        <v>720</v>
      </c>
      <c r="GIM31" t="s">
        <v>19</v>
      </c>
      <c r="GIN31" t="s">
        <v>11</v>
      </c>
      <c r="GIO31" t="s">
        <v>13</v>
      </c>
      <c r="GIQ31" t="s">
        <v>12</v>
      </c>
      <c r="GIS31" t="s">
        <v>21</v>
      </c>
      <c r="GIT31">
        <v>720</v>
      </c>
      <c r="GIU31" t="s">
        <v>19</v>
      </c>
      <c r="GIV31" t="s">
        <v>11</v>
      </c>
      <c r="GIW31" t="s">
        <v>13</v>
      </c>
      <c r="GIY31" t="s">
        <v>12</v>
      </c>
      <c r="GJA31" t="s">
        <v>21</v>
      </c>
      <c r="GJB31">
        <v>720</v>
      </c>
      <c r="GJC31" t="s">
        <v>19</v>
      </c>
      <c r="GJD31" t="s">
        <v>11</v>
      </c>
      <c r="GJE31" t="s">
        <v>13</v>
      </c>
      <c r="GJG31" t="s">
        <v>12</v>
      </c>
      <c r="GJI31" t="s">
        <v>21</v>
      </c>
      <c r="GJJ31">
        <v>720</v>
      </c>
      <c r="GJK31" t="s">
        <v>19</v>
      </c>
      <c r="GJL31" t="s">
        <v>11</v>
      </c>
      <c r="GJM31" t="s">
        <v>13</v>
      </c>
      <c r="GJO31" t="s">
        <v>12</v>
      </c>
      <c r="GJQ31" t="s">
        <v>21</v>
      </c>
      <c r="GJR31">
        <v>720</v>
      </c>
      <c r="GJS31" t="s">
        <v>19</v>
      </c>
      <c r="GJT31" t="s">
        <v>11</v>
      </c>
      <c r="GJU31" t="s">
        <v>13</v>
      </c>
      <c r="GJW31" t="s">
        <v>12</v>
      </c>
      <c r="GJY31" t="s">
        <v>21</v>
      </c>
      <c r="GJZ31">
        <v>720</v>
      </c>
      <c r="GKA31" t="s">
        <v>19</v>
      </c>
      <c r="GKB31" t="s">
        <v>11</v>
      </c>
      <c r="GKC31" t="s">
        <v>13</v>
      </c>
      <c r="GKE31" t="s">
        <v>12</v>
      </c>
      <c r="GKG31" t="s">
        <v>21</v>
      </c>
      <c r="GKH31">
        <v>720</v>
      </c>
      <c r="GKI31" t="s">
        <v>19</v>
      </c>
      <c r="GKJ31" t="s">
        <v>11</v>
      </c>
      <c r="GKK31" t="s">
        <v>13</v>
      </c>
      <c r="GKM31" t="s">
        <v>12</v>
      </c>
      <c r="GKO31" t="s">
        <v>21</v>
      </c>
      <c r="GKP31">
        <v>720</v>
      </c>
      <c r="GKQ31" t="s">
        <v>19</v>
      </c>
      <c r="GKR31" t="s">
        <v>11</v>
      </c>
      <c r="GKS31" t="s">
        <v>13</v>
      </c>
      <c r="GKU31" t="s">
        <v>12</v>
      </c>
      <c r="GKW31" t="s">
        <v>21</v>
      </c>
      <c r="GKX31">
        <v>720</v>
      </c>
      <c r="GKY31" t="s">
        <v>19</v>
      </c>
      <c r="GKZ31" t="s">
        <v>11</v>
      </c>
      <c r="GLA31" t="s">
        <v>13</v>
      </c>
      <c r="GLC31" t="s">
        <v>12</v>
      </c>
      <c r="GLE31" t="s">
        <v>21</v>
      </c>
      <c r="GLF31">
        <v>720</v>
      </c>
      <c r="GLG31" t="s">
        <v>19</v>
      </c>
      <c r="GLH31" t="s">
        <v>11</v>
      </c>
      <c r="GLI31" t="s">
        <v>13</v>
      </c>
      <c r="GLK31" t="s">
        <v>12</v>
      </c>
      <c r="GLM31" t="s">
        <v>21</v>
      </c>
      <c r="GLN31">
        <v>720</v>
      </c>
      <c r="GLO31" t="s">
        <v>19</v>
      </c>
      <c r="GLP31" t="s">
        <v>11</v>
      </c>
      <c r="GLQ31" t="s">
        <v>13</v>
      </c>
      <c r="GLS31" t="s">
        <v>12</v>
      </c>
      <c r="GLU31" t="s">
        <v>21</v>
      </c>
      <c r="GLV31">
        <v>720</v>
      </c>
      <c r="GLW31" t="s">
        <v>19</v>
      </c>
      <c r="GLX31" t="s">
        <v>11</v>
      </c>
      <c r="GLY31" t="s">
        <v>13</v>
      </c>
      <c r="GMA31" t="s">
        <v>12</v>
      </c>
      <c r="GMC31" t="s">
        <v>21</v>
      </c>
      <c r="GMD31">
        <v>720</v>
      </c>
      <c r="GME31" t="s">
        <v>19</v>
      </c>
      <c r="GMF31" t="s">
        <v>11</v>
      </c>
      <c r="GMG31" t="s">
        <v>13</v>
      </c>
      <c r="GMI31" t="s">
        <v>12</v>
      </c>
      <c r="GMK31" t="s">
        <v>21</v>
      </c>
      <c r="GML31">
        <v>720</v>
      </c>
      <c r="GMM31" t="s">
        <v>19</v>
      </c>
      <c r="GMN31" t="s">
        <v>11</v>
      </c>
      <c r="GMO31" t="s">
        <v>13</v>
      </c>
      <c r="GMQ31" t="s">
        <v>12</v>
      </c>
      <c r="GMS31" t="s">
        <v>21</v>
      </c>
      <c r="GMT31">
        <v>720</v>
      </c>
      <c r="GMU31" t="s">
        <v>19</v>
      </c>
      <c r="GMV31" t="s">
        <v>11</v>
      </c>
      <c r="GMW31" t="s">
        <v>13</v>
      </c>
      <c r="GMY31" t="s">
        <v>12</v>
      </c>
      <c r="GNA31" t="s">
        <v>21</v>
      </c>
      <c r="GNB31">
        <v>720</v>
      </c>
      <c r="GNC31" t="s">
        <v>19</v>
      </c>
      <c r="GND31" t="s">
        <v>11</v>
      </c>
      <c r="GNE31" t="s">
        <v>13</v>
      </c>
      <c r="GNG31" t="s">
        <v>12</v>
      </c>
      <c r="GNI31" t="s">
        <v>21</v>
      </c>
      <c r="GNJ31">
        <v>720</v>
      </c>
      <c r="GNK31" t="s">
        <v>19</v>
      </c>
      <c r="GNL31" t="s">
        <v>11</v>
      </c>
      <c r="GNM31" t="s">
        <v>13</v>
      </c>
      <c r="GNO31" t="s">
        <v>12</v>
      </c>
      <c r="GNQ31" t="s">
        <v>21</v>
      </c>
      <c r="GNR31">
        <v>720</v>
      </c>
      <c r="GNS31" t="s">
        <v>19</v>
      </c>
      <c r="GNT31" t="s">
        <v>11</v>
      </c>
      <c r="GNU31" t="s">
        <v>13</v>
      </c>
      <c r="GNW31" t="s">
        <v>12</v>
      </c>
      <c r="GNY31" t="s">
        <v>21</v>
      </c>
      <c r="GNZ31">
        <v>720</v>
      </c>
      <c r="GOA31" t="s">
        <v>19</v>
      </c>
      <c r="GOB31" t="s">
        <v>11</v>
      </c>
      <c r="GOC31" t="s">
        <v>13</v>
      </c>
      <c r="GOE31" t="s">
        <v>12</v>
      </c>
      <c r="GOG31" t="s">
        <v>21</v>
      </c>
      <c r="GOH31">
        <v>720</v>
      </c>
      <c r="GOI31" t="s">
        <v>19</v>
      </c>
      <c r="GOJ31" t="s">
        <v>11</v>
      </c>
      <c r="GOK31" t="s">
        <v>13</v>
      </c>
      <c r="GOM31" t="s">
        <v>12</v>
      </c>
      <c r="GOO31" t="s">
        <v>21</v>
      </c>
      <c r="GOP31">
        <v>720</v>
      </c>
      <c r="GOQ31" t="s">
        <v>19</v>
      </c>
      <c r="GOR31" t="s">
        <v>11</v>
      </c>
      <c r="GOS31" t="s">
        <v>13</v>
      </c>
      <c r="GOU31" t="s">
        <v>12</v>
      </c>
      <c r="GOW31" t="s">
        <v>21</v>
      </c>
      <c r="GOX31">
        <v>720</v>
      </c>
      <c r="GOY31" t="s">
        <v>19</v>
      </c>
      <c r="GOZ31" t="s">
        <v>11</v>
      </c>
      <c r="GPA31" t="s">
        <v>13</v>
      </c>
      <c r="GPC31" t="s">
        <v>12</v>
      </c>
      <c r="GPE31" t="s">
        <v>21</v>
      </c>
      <c r="GPF31">
        <v>720</v>
      </c>
      <c r="GPG31" t="s">
        <v>19</v>
      </c>
      <c r="GPH31" t="s">
        <v>11</v>
      </c>
      <c r="GPI31" t="s">
        <v>13</v>
      </c>
      <c r="GPK31" t="s">
        <v>12</v>
      </c>
      <c r="GPM31" t="s">
        <v>21</v>
      </c>
      <c r="GPN31">
        <v>720</v>
      </c>
      <c r="GPO31" t="s">
        <v>19</v>
      </c>
      <c r="GPP31" t="s">
        <v>11</v>
      </c>
      <c r="GPQ31" t="s">
        <v>13</v>
      </c>
      <c r="GPS31" t="s">
        <v>12</v>
      </c>
      <c r="GPU31" t="s">
        <v>21</v>
      </c>
      <c r="GPV31">
        <v>720</v>
      </c>
      <c r="GPW31" t="s">
        <v>19</v>
      </c>
      <c r="GPX31" t="s">
        <v>11</v>
      </c>
      <c r="GPY31" t="s">
        <v>13</v>
      </c>
      <c r="GQA31" t="s">
        <v>12</v>
      </c>
      <c r="GQC31" t="s">
        <v>21</v>
      </c>
      <c r="GQD31">
        <v>720</v>
      </c>
      <c r="GQE31" t="s">
        <v>19</v>
      </c>
      <c r="GQF31" t="s">
        <v>11</v>
      </c>
      <c r="GQG31" t="s">
        <v>13</v>
      </c>
      <c r="GQI31" t="s">
        <v>12</v>
      </c>
      <c r="GQK31" t="s">
        <v>21</v>
      </c>
      <c r="GQL31">
        <v>720</v>
      </c>
      <c r="GQM31" t="s">
        <v>19</v>
      </c>
      <c r="GQN31" t="s">
        <v>11</v>
      </c>
      <c r="GQO31" t="s">
        <v>13</v>
      </c>
      <c r="GQQ31" t="s">
        <v>12</v>
      </c>
      <c r="GQS31" t="s">
        <v>21</v>
      </c>
      <c r="GQT31">
        <v>720</v>
      </c>
      <c r="GQU31" t="s">
        <v>19</v>
      </c>
      <c r="GQV31" t="s">
        <v>11</v>
      </c>
      <c r="GQW31" t="s">
        <v>13</v>
      </c>
      <c r="GQY31" t="s">
        <v>12</v>
      </c>
      <c r="GRA31" t="s">
        <v>21</v>
      </c>
      <c r="GRB31">
        <v>720</v>
      </c>
      <c r="GRC31" t="s">
        <v>19</v>
      </c>
      <c r="GRD31" t="s">
        <v>11</v>
      </c>
      <c r="GRE31" t="s">
        <v>13</v>
      </c>
      <c r="GRG31" t="s">
        <v>12</v>
      </c>
      <c r="GRI31" t="s">
        <v>21</v>
      </c>
      <c r="GRJ31">
        <v>720</v>
      </c>
      <c r="GRK31" t="s">
        <v>19</v>
      </c>
      <c r="GRL31" t="s">
        <v>11</v>
      </c>
      <c r="GRM31" t="s">
        <v>13</v>
      </c>
      <c r="GRO31" t="s">
        <v>12</v>
      </c>
      <c r="GRQ31" t="s">
        <v>21</v>
      </c>
      <c r="GRR31">
        <v>720</v>
      </c>
      <c r="GRS31" t="s">
        <v>19</v>
      </c>
      <c r="GRT31" t="s">
        <v>11</v>
      </c>
      <c r="GRU31" t="s">
        <v>13</v>
      </c>
      <c r="GRW31" t="s">
        <v>12</v>
      </c>
      <c r="GRY31" t="s">
        <v>21</v>
      </c>
      <c r="GRZ31">
        <v>720</v>
      </c>
      <c r="GSA31" t="s">
        <v>19</v>
      </c>
      <c r="GSB31" t="s">
        <v>11</v>
      </c>
      <c r="GSC31" t="s">
        <v>13</v>
      </c>
      <c r="GSE31" t="s">
        <v>12</v>
      </c>
      <c r="GSG31" t="s">
        <v>21</v>
      </c>
      <c r="GSH31">
        <v>720</v>
      </c>
      <c r="GSI31" t="s">
        <v>19</v>
      </c>
      <c r="GSJ31" t="s">
        <v>11</v>
      </c>
      <c r="GSK31" t="s">
        <v>13</v>
      </c>
      <c r="GSM31" t="s">
        <v>12</v>
      </c>
      <c r="GSO31" t="s">
        <v>21</v>
      </c>
      <c r="GSP31">
        <v>720</v>
      </c>
      <c r="GSQ31" t="s">
        <v>19</v>
      </c>
      <c r="GSR31" t="s">
        <v>11</v>
      </c>
      <c r="GSS31" t="s">
        <v>13</v>
      </c>
      <c r="GSU31" t="s">
        <v>12</v>
      </c>
      <c r="GSW31" t="s">
        <v>21</v>
      </c>
      <c r="GSX31">
        <v>720</v>
      </c>
      <c r="GSY31" t="s">
        <v>19</v>
      </c>
      <c r="GSZ31" t="s">
        <v>11</v>
      </c>
      <c r="GTA31" t="s">
        <v>13</v>
      </c>
      <c r="GTC31" t="s">
        <v>12</v>
      </c>
      <c r="GTE31" t="s">
        <v>21</v>
      </c>
      <c r="GTF31">
        <v>720</v>
      </c>
      <c r="GTG31" t="s">
        <v>19</v>
      </c>
      <c r="GTH31" t="s">
        <v>11</v>
      </c>
      <c r="GTI31" t="s">
        <v>13</v>
      </c>
      <c r="GTK31" t="s">
        <v>12</v>
      </c>
      <c r="GTM31" t="s">
        <v>21</v>
      </c>
      <c r="GTN31">
        <v>720</v>
      </c>
      <c r="GTO31" t="s">
        <v>19</v>
      </c>
      <c r="GTP31" t="s">
        <v>11</v>
      </c>
      <c r="GTQ31" t="s">
        <v>13</v>
      </c>
      <c r="GTS31" t="s">
        <v>12</v>
      </c>
      <c r="GTU31" t="s">
        <v>21</v>
      </c>
      <c r="GTV31">
        <v>720</v>
      </c>
      <c r="GTW31" t="s">
        <v>19</v>
      </c>
      <c r="GTX31" t="s">
        <v>11</v>
      </c>
      <c r="GTY31" t="s">
        <v>13</v>
      </c>
      <c r="GUA31" t="s">
        <v>12</v>
      </c>
      <c r="GUC31" t="s">
        <v>21</v>
      </c>
      <c r="GUD31">
        <v>720</v>
      </c>
      <c r="GUE31" t="s">
        <v>19</v>
      </c>
      <c r="GUF31" t="s">
        <v>11</v>
      </c>
      <c r="GUG31" t="s">
        <v>13</v>
      </c>
      <c r="GUI31" t="s">
        <v>12</v>
      </c>
      <c r="GUK31" t="s">
        <v>21</v>
      </c>
      <c r="GUL31">
        <v>720</v>
      </c>
      <c r="GUM31" t="s">
        <v>19</v>
      </c>
      <c r="GUN31" t="s">
        <v>11</v>
      </c>
      <c r="GUO31" t="s">
        <v>13</v>
      </c>
      <c r="GUQ31" t="s">
        <v>12</v>
      </c>
      <c r="GUS31" t="s">
        <v>21</v>
      </c>
      <c r="GUT31">
        <v>720</v>
      </c>
      <c r="GUU31" t="s">
        <v>19</v>
      </c>
      <c r="GUV31" t="s">
        <v>11</v>
      </c>
      <c r="GUW31" t="s">
        <v>13</v>
      </c>
      <c r="GUY31" t="s">
        <v>12</v>
      </c>
      <c r="GVA31" t="s">
        <v>21</v>
      </c>
      <c r="GVB31">
        <v>720</v>
      </c>
      <c r="GVC31" t="s">
        <v>19</v>
      </c>
      <c r="GVD31" t="s">
        <v>11</v>
      </c>
      <c r="GVE31" t="s">
        <v>13</v>
      </c>
      <c r="GVG31" t="s">
        <v>12</v>
      </c>
      <c r="GVI31" t="s">
        <v>21</v>
      </c>
      <c r="GVJ31">
        <v>720</v>
      </c>
      <c r="GVK31" t="s">
        <v>19</v>
      </c>
      <c r="GVL31" t="s">
        <v>11</v>
      </c>
      <c r="GVM31" t="s">
        <v>13</v>
      </c>
      <c r="GVO31" t="s">
        <v>12</v>
      </c>
      <c r="GVQ31" t="s">
        <v>21</v>
      </c>
      <c r="GVR31">
        <v>720</v>
      </c>
      <c r="GVS31" t="s">
        <v>19</v>
      </c>
      <c r="GVT31" t="s">
        <v>11</v>
      </c>
      <c r="GVU31" t="s">
        <v>13</v>
      </c>
      <c r="GVW31" t="s">
        <v>12</v>
      </c>
      <c r="GVY31" t="s">
        <v>21</v>
      </c>
      <c r="GVZ31">
        <v>720</v>
      </c>
      <c r="GWA31" t="s">
        <v>19</v>
      </c>
      <c r="GWB31" t="s">
        <v>11</v>
      </c>
      <c r="GWC31" t="s">
        <v>13</v>
      </c>
      <c r="GWE31" t="s">
        <v>12</v>
      </c>
      <c r="GWG31" t="s">
        <v>21</v>
      </c>
      <c r="GWH31">
        <v>720</v>
      </c>
      <c r="GWI31" t="s">
        <v>19</v>
      </c>
      <c r="GWJ31" t="s">
        <v>11</v>
      </c>
      <c r="GWK31" t="s">
        <v>13</v>
      </c>
      <c r="GWM31" t="s">
        <v>12</v>
      </c>
      <c r="GWO31" t="s">
        <v>21</v>
      </c>
      <c r="GWP31">
        <v>720</v>
      </c>
      <c r="GWQ31" t="s">
        <v>19</v>
      </c>
      <c r="GWR31" t="s">
        <v>11</v>
      </c>
      <c r="GWS31" t="s">
        <v>13</v>
      </c>
      <c r="GWU31" t="s">
        <v>12</v>
      </c>
      <c r="GWW31" t="s">
        <v>21</v>
      </c>
      <c r="GWX31">
        <v>720</v>
      </c>
      <c r="GWY31" t="s">
        <v>19</v>
      </c>
      <c r="GWZ31" t="s">
        <v>11</v>
      </c>
      <c r="GXA31" t="s">
        <v>13</v>
      </c>
      <c r="GXC31" t="s">
        <v>12</v>
      </c>
      <c r="GXE31" t="s">
        <v>21</v>
      </c>
      <c r="GXF31">
        <v>720</v>
      </c>
      <c r="GXG31" t="s">
        <v>19</v>
      </c>
      <c r="GXH31" t="s">
        <v>11</v>
      </c>
      <c r="GXI31" t="s">
        <v>13</v>
      </c>
      <c r="GXK31" t="s">
        <v>12</v>
      </c>
      <c r="GXM31" t="s">
        <v>21</v>
      </c>
      <c r="GXN31">
        <v>720</v>
      </c>
      <c r="GXO31" t="s">
        <v>19</v>
      </c>
      <c r="GXP31" t="s">
        <v>11</v>
      </c>
      <c r="GXQ31" t="s">
        <v>13</v>
      </c>
      <c r="GXS31" t="s">
        <v>12</v>
      </c>
      <c r="GXU31" t="s">
        <v>21</v>
      </c>
      <c r="GXV31">
        <v>720</v>
      </c>
      <c r="GXW31" t="s">
        <v>19</v>
      </c>
      <c r="GXX31" t="s">
        <v>11</v>
      </c>
      <c r="GXY31" t="s">
        <v>13</v>
      </c>
      <c r="GYA31" t="s">
        <v>12</v>
      </c>
      <c r="GYC31" t="s">
        <v>21</v>
      </c>
      <c r="GYD31">
        <v>720</v>
      </c>
      <c r="GYE31" t="s">
        <v>19</v>
      </c>
      <c r="GYF31" t="s">
        <v>11</v>
      </c>
      <c r="GYG31" t="s">
        <v>13</v>
      </c>
      <c r="GYI31" t="s">
        <v>12</v>
      </c>
      <c r="GYK31" t="s">
        <v>21</v>
      </c>
      <c r="GYL31">
        <v>720</v>
      </c>
      <c r="GYM31" t="s">
        <v>19</v>
      </c>
      <c r="GYN31" t="s">
        <v>11</v>
      </c>
      <c r="GYO31" t="s">
        <v>13</v>
      </c>
      <c r="GYQ31" t="s">
        <v>12</v>
      </c>
      <c r="GYS31" t="s">
        <v>21</v>
      </c>
      <c r="GYT31">
        <v>720</v>
      </c>
      <c r="GYU31" t="s">
        <v>19</v>
      </c>
      <c r="GYV31" t="s">
        <v>11</v>
      </c>
      <c r="GYW31" t="s">
        <v>13</v>
      </c>
      <c r="GYY31" t="s">
        <v>12</v>
      </c>
      <c r="GZA31" t="s">
        <v>21</v>
      </c>
      <c r="GZB31">
        <v>720</v>
      </c>
      <c r="GZC31" t="s">
        <v>19</v>
      </c>
      <c r="GZD31" t="s">
        <v>11</v>
      </c>
      <c r="GZE31" t="s">
        <v>13</v>
      </c>
      <c r="GZG31" t="s">
        <v>12</v>
      </c>
      <c r="GZI31" t="s">
        <v>21</v>
      </c>
      <c r="GZJ31">
        <v>720</v>
      </c>
      <c r="GZK31" t="s">
        <v>19</v>
      </c>
      <c r="GZL31" t="s">
        <v>11</v>
      </c>
      <c r="GZM31" t="s">
        <v>13</v>
      </c>
      <c r="GZO31" t="s">
        <v>12</v>
      </c>
      <c r="GZQ31" t="s">
        <v>21</v>
      </c>
      <c r="GZR31">
        <v>720</v>
      </c>
      <c r="GZS31" t="s">
        <v>19</v>
      </c>
      <c r="GZT31" t="s">
        <v>11</v>
      </c>
      <c r="GZU31" t="s">
        <v>13</v>
      </c>
      <c r="GZW31" t="s">
        <v>12</v>
      </c>
      <c r="GZY31" t="s">
        <v>21</v>
      </c>
      <c r="GZZ31">
        <v>720</v>
      </c>
      <c r="HAA31" t="s">
        <v>19</v>
      </c>
      <c r="HAB31" t="s">
        <v>11</v>
      </c>
      <c r="HAC31" t="s">
        <v>13</v>
      </c>
      <c r="HAE31" t="s">
        <v>12</v>
      </c>
      <c r="HAG31" t="s">
        <v>21</v>
      </c>
      <c r="HAH31">
        <v>720</v>
      </c>
      <c r="HAI31" t="s">
        <v>19</v>
      </c>
      <c r="HAJ31" t="s">
        <v>11</v>
      </c>
      <c r="HAK31" t="s">
        <v>13</v>
      </c>
      <c r="HAM31" t="s">
        <v>12</v>
      </c>
      <c r="HAO31" t="s">
        <v>21</v>
      </c>
      <c r="HAP31">
        <v>720</v>
      </c>
      <c r="HAQ31" t="s">
        <v>19</v>
      </c>
      <c r="HAR31" t="s">
        <v>11</v>
      </c>
      <c r="HAS31" t="s">
        <v>13</v>
      </c>
      <c r="HAU31" t="s">
        <v>12</v>
      </c>
      <c r="HAW31" t="s">
        <v>21</v>
      </c>
      <c r="HAX31">
        <v>720</v>
      </c>
      <c r="HAY31" t="s">
        <v>19</v>
      </c>
      <c r="HAZ31" t="s">
        <v>11</v>
      </c>
      <c r="HBA31" t="s">
        <v>13</v>
      </c>
      <c r="HBC31" t="s">
        <v>12</v>
      </c>
      <c r="HBE31" t="s">
        <v>21</v>
      </c>
      <c r="HBF31">
        <v>720</v>
      </c>
      <c r="HBG31" t="s">
        <v>19</v>
      </c>
      <c r="HBH31" t="s">
        <v>11</v>
      </c>
      <c r="HBI31" t="s">
        <v>13</v>
      </c>
      <c r="HBK31" t="s">
        <v>12</v>
      </c>
      <c r="HBM31" t="s">
        <v>21</v>
      </c>
      <c r="HBN31">
        <v>720</v>
      </c>
      <c r="HBO31" t="s">
        <v>19</v>
      </c>
      <c r="HBP31" t="s">
        <v>11</v>
      </c>
      <c r="HBQ31" t="s">
        <v>13</v>
      </c>
      <c r="HBS31" t="s">
        <v>12</v>
      </c>
      <c r="HBU31" t="s">
        <v>21</v>
      </c>
      <c r="HBV31">
        <v>720</v>
      </c>
      <c r="HBW31" t="s">
        <v>19</v>
      </c>
      <c r="HBX31" t="s">
        <v>11</v>
      </c>
      <c r="HBY31" t="s">
        <v>13</v>
      </c>
      <c r="HCA31" t="s">
        <v>12</v>
      </c>
      <c r="HCC31" t="s">
        <v>21</v>
      </c>
      <c r="HCD31">
        <v>720</v>
      </c>
      <c r="HCE31" t="s">
        <v>19</v>
      </c>
      <c r="HCF31" t="s">
        <v>11</v>
      </c>
      <c r="HCG31" t="s">
        <v>13</v>
      </c>
      <c r="HCI31" t="s">
        <v>12</v>
      </c>
      <c r="HCK31" t="s">
        <v>21</v>
      </c>
      <c r="HCL31">
        <v>720</v>
      </c>
      <c r="HCM31" t="s">
        <v>19</v>
      </c>
      <c r="HCN31" t="s">
        <v>11</v>
      </c>
      <c r="HCO31" t="s">
        <v>13</v>
      </c>
      <c r="HCQ31" t="s">
        <v>12</v>
      </c>
      <c r="HCS31" t="s">
        <v>21</v>
      </c>
      <c r="HCT31">
        <v>720</v>
      </c>
      <c r="HCU31" t="s">
        <v>19</v>
      </c>
      <c r="HCV31" t="s">
        <v>11</v>
      </c>
      <c r="HCW31" t="s">
        <v>13</v>
      </c>
      <c r="HCY31" t="s">
        <v>12</v>
      </c>
      <c r="HDA31" t="s">
        <v>21</v>
      </c>
      <c r="HDB31">
        <v>720</v>
      </c>
      <c r="HDC31" t="s">
        <v>19</v>
      </c>
      <c r="HDD31" t="s">
        <v>11</v>
      </c>
      <c r="HDE31" t="s">
        <v>13</v>
      </c>
      <c r="HDG31" t="s">
        <v>12</v>
      </c>
      <c r="HDI31" t="s">
        <v>21</v>
      </c>
      <c r="HDJ31">
        <v>720</v>
      </c>
      <c r="HDK31" t="s">
        <v>19</v>
      </c>
      <c r="HDL31" t="s">
        <v>11</v>
      </c>
      <c r="HDM31" t="s">
        <v>13</v>
      </c>
      <c r="HDO31" t="s">
        <v>12</v>
      </c>
      <c r="HDQ31" t="s">
        <v>21</v>
      </c>
      <c r="HDR31">
        <v>720</v>
      </c>
      <c r="HDS31" t="s">
        <v>19</v>
      </c>
      <c r="HDT31" t="s">
        <v>11</v>
      </c>
      <c r="HDU31" t="s">
        <v>13</v>
      </c>
      <c r="HDW31" t="s">
        <v>12</v>
      </c>
      <c r="HDY31" t="s">
        <v>21</v>
      </c>
      <c r="HDZ31">
        <v>720</v>
      </c>
      <c r="HEA31" t="s">
        <v>19</v>
      </c>
      <c r="HEB31" t="s">
        <v>11</v>
      </c>
      <c r="HEC31" t="s">
        <v>13</v>
      </c>
      <c r="HEE31" t="s">
        <v>12</v>
      </c>
      <c r="HEG31" t="s">
        <v>21</v>
      </c>
      <c r="HEH31">
        <v>720</v>
      </c>
      <c r="HEI31" t="s">
        <v>19</v>
      </c>
      <c r="HEJ31" t="s">
        <v>11</v>
      </c>
      <c r="HEK31" t="s">
        <v>13</v>
      </c>
      <c r="HEM31" t="s">
        <v>12</v>
      </c>
      <c r="HEO31" t="s">
        <v>21</v>
      </c>
      <c r="HEP31">
        <v>720</v>
      </c>
      <c r="HEQ31" t="s">
        <v>19</v>
      </c>
      <c r="HER31" t="s">
        <v>11</v>
      </c>
      <c r="HES31" t="s">
        <v>13</v>
      </c>
      <c r="HEU31" t="s">
        <v>12</v>
      </c>
      <c r="HEW31" t="s">
        <v>21</v>
      </c>
      <c r="HEX31">
        <v>720</v>
      </c>
      <c r="HEY31" t="s">
        <v>19</v>
      </c>
      <c r="HEZ31" t="s">
        <v>11</v>
      </c>
      <c r="HFA31" t="s">
        <v>13</v>
      </c>
      <c r="HFC31" t="s">
        <v>12</v>
      </c>
      <c r="HFE31" t="s">
        <v>21</v>
      </c>
      <c r="HFF31">
        <v>720</v>
      </c>
      <c r="HFG31" t="s">
        <v>19</v>
      </c>
      <c r="HFH31" t="s">
        <v>11</v>
      </c>
      <c r="HFI31" t="s">
        <v>13</v>
      </c>
      <c r="HFK31" t="s">
        <v>12</v>
      </c>
      <c r="HFM31" t="s">
        <v>21</v>
      </c>
      <c r="HFN31">
        <v>720</v>
      </c>
      <c r="HFO31" t="s">
        <v>19</v>
      </c>
      <c r="HFP31" t="s">
        <v>11</v>
      </c>
      <c r="HFQ31" t="s">
        <v>13</v>
      </c>
      <c r="HFS31" t="s">
        <v>12</v>
      </c>
      <c r="HFU31" t="s">
        <v>21</v>
      </c>
      <c r="HFV31">
        <v>720</v>
      </c>
      <c r="HFW31" t="s">
        <v>19</v>
      </c>
      <c r="HFX31" t="s">
        <v>11</v>
      </c>
      <c r="HFY31" t="s">
        <v>13</v>
      </c>
      <c r="HGA31" t="s">
        <v>12</v>
      </c>
      <c r="HGC31" t="s">
        <v>21</v>
      </c>
      <c r="HGD31">
        <v>720</v>
      </c>
      <c r="HGE31" t="s">
        <v>19</v>
      </c>
      <c r="HGF31" t="s">
        <v>11</v>
      </c>
      <c r="HGG31" t="s">
        <v>13</v>
      </c>
      <c r="HGI31" t="s">
        <v>12</v>
      </c>
      <c r="HGK31" t="s">
        <v>21</v>
      </c>
      <c r="HGL31">
        <v>720</v>
      </c>
      <c r="HGM31" t="s">
        <v>19</v>
      </c>
      <c r="HGN31" t="s">
        <v>11</v>
      </c>
      <c r="HGO31" t="s">
        <v>13</v>
      </c>
      <c r="HGQ31" t="s">
        <v>12</v>
      </c>
      <c r="HGS31" t="s">
        <v>21</v>
      </c>
      <c r="HGT31">
        <v>720</v>
      </c>
      <c r="HGU31" t="s">
        <v>19</v>
      </c>
      <c r="HGV31" t="s">
        <v>11</v>
      </c>
      <c r="HGW31" t="s">
        <v>13</v>
      </c>
      <c r="HGY31" t="s">
        <v>12</v>
      </c>
      <c r="HHA31" t="s">
        <v>21</v>
      </c>
      <c r="HHB31">
        <v>720</v>
      </c>
      <c r="HHC31" t="s">
        <v>19</v>
      </c>
      <c r="HHD31" t="s">
        <v>11</v>
      </c>
      <c r="HHE31" t="s">
        <v>13</v>
      </c>
      <c r="HHG31" t="s">
        <v>12</v>
      </c>
      <c r="HHI31" t="s">
        <v>21</v>
      </c>
      <c r="HHJ31">
        <v>720</v>
      </c>
      <c r="HHK31" t="s">
        <v>19</v>
      </c>
      <c r="HHL31" t="s">
        <v>11</v>
      </c>
      <c r="HHM31" t="s">
        <v>13</v>
      </c>
      <c r="HHO31" t="s">
        <v>12</v>
      </c>
      <c r="HHQ31" t="s">
        <v>21</v>
      </c>
      <c r="HHR31">
        <v>720</v>
      </c>
      <c r="HHS31" t="s">
        <v>19</v>
      </c>
      <c r="HHT31" t="s">
        <v>11</v>
      </c>
      <c r="HHU31" t="s">
        <v>13</v>
      </c>
      <c r="HHW31" t="s">
        <v>12</v>
      </c>
      <c r="HHY31" t="s">
        <v>21</v>
      </c>
      <c r="HHZ31">
        <v>720</v>
      </c>
      <c r="HIA31" t="s">
        <v>19</v>
      </c>
      <c r="HIB31" t="s">
        <v>11</v>
      </c>
      <c r="HIC31" t="s">
        <v>13</v>
      </c>
      <c r="HIE31" t="s">
        <v>12</v>
      </c>
      <c r="HIG31" t="s">
        <v>21</v>
      </c>
      <c r="HIH31">
        <v>720</v>
      </c>
      <c r="HII31" t="s">
        <v>19</v>
      </c>
      <c r="HIJ31" t="s">
        <v>11</v>
      </c>
      <c r="HIK31" t="s">
        <v>13</v>
      </c>
      <c r="HIM31" t="s">
        <v>12</v>
      </c>
      <c r="HIO31" t="s">
        <v>21</v>
      </c>
      <c r="HIP31">
        <v>720</v>
      </c>
      <c r="HIQ31" t="s">
        <v>19</v>
      </c>
      <c r="HIR31" t="s">
        <v>11</v>
      </c>
      <c r="HIS31" t="s">
        <v>13</v>
      </c>
      <c r="HIU31" t="s">
        <v>12</v>
      </c>
      <c r="HIW31" t="s">
        <v>21</v>
      </c>
      <c r="HIX31">
        <v>720</v>
      </c>
      <c r="HIY31" t="s">
        <v>19</v>
      </c>
      <c r="HIZ31" t="s">
        <v>11</v>
      </c>
      <c r="HJA31" t="s">
        <v>13</v>
      </c>
      <c r="HJC31" t="s">
        <v>12</v>
      </c>
      <c r="HJE31" t="s">
        <v>21</v>
      </c>
      <c r="HJF31">
        <v>720</v>
      </c>
      <c r="HJG31" t="s">
        <v>19</v>
      </c>
      <c r="HJH31" t="s">
        <v>11</v>
      </c>
      <c r="HJI31" t="s">
        <v>13</v>
      </c>
      <c r="HJK31" t="s">
        <v>12</v>
      </c>
      <c r="HJM31" t="s">
        <v>21</v>
      </c>
      <c r="HJN31">
        <v>720</v>
      </c>
      <c r="HJO31" t="s">
        <v>19</v>
      </c>
      <c r="HJP31" t="s">
        <v>11</v>
      </c>
      <c r="HJQ31" t="s">
        <v>13</v>
      </c>
      <c r="HJS31" t="s">
        <v>12</v>
      </c>
      <c r="HJU31" t="s">
        <v>21</v>
      </c>
      <c r="HJV31">
        <v>720</v>
      </c>
      <c r="HJW31" t="s">
        <v>19</v>
      </c>
      <c r="HJX31" t="s">
        <v>11</v>
      </c>
      <c r="HJY31" t="s">
        <v>13</v>
      </c>
      <c r="HKA31" t="s">
        <v>12</v>
      </c>
      <c r="HKC31" t="s">
        <v>21</v>
      </c>
      <c r="HKD31">
        <v>720</v>
      </c>
      <c r="HKE31" t="s">
        <v>19</v>
      </c>
      <c r="HKF31" t="s">
        <v>11</v>
      </c>
      <c r="HKG31" t="s">
        <v>13</v>
      </c>
      <c r="HKI31" t="s">
        <v>12</v>
      </c>
      <c r="HKK31" t="s">
        <v>21</v>
      </c>
      <c r="HKL31">
        <v>720</v>
      </c>
      <c r="HKM31" t="s">
        <v>19</v>
      </c>
      <c r="HKN31" t="s">
        <v>11</v>
      </c>
      <c r="HKO31" t="s">
        <v>13</v>
      </c>
      <c r="HKQ31" t="s">
        <v>12</v>
      </c>
      <c r="HKS31" t="s">
        <v>21</v>
      </c>
      <c r="HKT31">
        <v>720</v>
      </c>
      <c r="HKU31" t="s">
        <v>19</v>
      </c>
      <c r="HKV31" t="s">
        <v>11</v>
      </c>
      <c r="HKW31" t="s">
        <v>13</v>
      </c>
      <c r="HKY31" t="s">
        <v>12</v>
      </c>
      <c r="HLA31" t="s">
        <v>21</v>
      </c>
      <c r="HLB31">
        <v>720</v>
      </c>
      <c r="HLC31" t="s">
        <v>19</v>
      </c>
      <c r="HLD31" t="s">
        <v>11</v>
      </c>
      <c r="HLE31" t="s">
        <v>13</v>
      </c>
      <c r="HLG31" t="s">
        <v>12</v>
      </c>
      <c r="HLI31" t="s">
        <v>21</v>
      </c>
      <c r="HLJ31">
        <v>720</v>
      </c>
      <c r="HLK31" t="s">
        <v>19</v>
      </c>
      <c r="HLL31" t="s">
        <v>11</v>
      </c>
      <c r="HLM31" t="s">
        <v>13</v>
      </c>
      <c r="HLO31" t="s">
        <v>12</v>
      </c>
      <c r="HLQ31" t="s">
        <v>21</v>
      </c>
      <c r="HLR31">
        <v>720</v>
      </c>
      <c r="HLS31" t="s">
        <v>19</v>
      </c>
      <c r="HLT31" t="s">
        <v>11</v>
      </c>
      <c r="HLU31" t="s">
        <v>13</v>
      </c>
      <c r="HLW31" t="s">
        <v>12</v>
      </c>
      <c r="HLY31" t="s">
        <v>21</v>
      </c>
      <c r="HLZ31">
        <v>720</v>
      </c>
      <c r="HMA31" t="s">
        <v>19</v>
      </c>
      <c r="HMB31" t="s">
        <v>11</v>
      </c>
      <c r="HMC31" t="s">
        <v>13</v>
      </c>
      <c r="HME31" t="s">
        <v>12</v>
      </c>
      <c r="HMG31" t="s">
        <v>21</v>
      </c>
      <c r="HMH31">
        <v>720</v>
      </c>
      <c r="HMI31" t="s">
        <v>19</v>
      </c>
      <c r="HMJ31" t="s">
        <v>11</v>
      </c>
      <c r="HMK31" t="s">
        <v>13</v>
      </c>
      <c r="HMM31" t="s">
        <v>12</v>
      </c>
      <c r="HMO31" t="s">
        <v>21</v>
      </c>
      <c r="HMP31">
        <v>720</v>
      </c>
      <c r="HMQ31" t="s">
        <v>19</v>
      </c>
      <c r="HMR31" t="s">
        <v>11</v>
      </c>
      <c r="HMS31" t="s">
        <v>13</v>
      </c>
      <c r="HMU31" t="s">
        <v>12</v>
      </c>
      <c r="HMW31" t="s">
        <v>21</v>
      </c>
      <c r="HMX31">
        <v>720</v>
      </c>
      <c r="HMY31" t="s">
        <v>19</v>
      </c>
      <c r="HMZ31" t="s">
        <v>11</v>
      </c>
      <c r="HNA31" t="s">
        <v>13</v>
      </c>
      <c r="HNC31" t="s">
        <v>12</v>
      </c>
      <c r="HNE31" t="s">
        <v>21</v>
      </c>
      <c r="HNF31">
        <v>720</v>
      </c>
      <c r="HNG31" t="s">
        <v>19</v>
      </c>
      <c r="HNH31" t="s">
        <v>11</v>
      </c>
      <c r="HNI31" t="s">
        <v>13</v>
      </c>
      <c r="HNK31" t="s">
        <v>12</v>
      </c>
      <c r="HNM31" t="s">
        <v>21</v>
      </c>
      <c r="HNN31">
        <v>720</v>
      </c>
      <c r="HNO31" t="s">
        <v>19</v>
      </c>
      <c r="HNP31" t="s">
        <v>11</v>
      </c>
      <c r="HNQ31" t="s">
        <v>13</v>
      </c>
      <c r="HNS31" t="s">
        <v>12</v>
      </c>
      <c r="HNU31" t="s">
        <v>21</v>
      </c>
      <c r="HNV31">
        <v>720</v>
      </c>
      <c r="HNW31" t="s">
        <v>19</v>
      </c>
      <c r="HNX31" t="s">
        <v>11</v>
      </c>
      <c r="HNY31" t="s">
        <v>13</v>
      </c>
      <c r="HOA31" t="s">
        <v>12</v>
      </c>
      <c r="HOC31" t="s">
        <v>21</v>
      </c>
      <c r="HOD31">
        <v>720</v>
      </c>
      <c r="HOE31" t="s">
        <v>19</v>
      </c>
      <c r="HOF31" t="s">
        <v>11</v>
      </c>
      <c r="HOG31" t="s">
        <v>13</v>
      </c>
      <c r="HOI31" t="s">
        <v>12</v>
      </c>
      <c r="HOK31" t="s">
        <v>21</v>
      </c>
      <c r="HOL31">
        <v>720</v>
      </c>
      <c r="HOM31" t="s">
        <v>19</v>
      </c>
      <c r="HON31" t="s">
        <v>11</v>
      </c>
      <c r="HOO31" t="s">
        <v>13</v>
      </c>
      <c r="HOQ31" t="s">
        <v>12</v>
      </c>
      <c r="HOS31" t="s">
        <v>21</v>
      </c>
      <c r="HOT31">
        <v>720</v>
      </c>
      <c r="HOU31" t="s">
        <v>19</v>
      </c>
      <c r="HOV31" t="s">
        <v>11</v>
      </c>
      <c r="HOW31" t="s">
        <v>13</v>
      </c>
      <c r="HOY31" t="s">
        <v>12</v>
      </c>
      <c r="HPA31" t="s">
        <v>21</v>
      </c>
      <c r="HPB31">
        <v>720</v>
      </c>
      <c r="HPC31" t="s">
        <v>19</v>
      </c>
      <c r="HPD31" t="s">
        <v>11</v>
      </c>
      <c r="HPE31" t="s">
        <v>13</v>
      </c>
      <c r="HPG31" t="s">
        <v>12</v>
      </c>
      <c r="HPI31" t="s">
        <v>21</v>
      </c>
      <c r="HPJ31">
        <v>720</v>
      </c>
      <c r="HPK31" t="s">
        <v>19</v>
      </c>
      <c r="HPL31" t="s">
        <v>11</v>
      </c>
      <c r="HPM31" t="s">
        <v>13</v>
      </c>
      <c r="HPO31" t="s">
        <v>12</v>
      </c>
      <c r="HPQ31" t="s">
        <v>21</v>
      </c>
      <c r="HPR31">
        <v>720</v>
      </c>
      <c r="HPS31" t="s">
        <v>19</v>
      </c>
      <c r="HPT31" t="s">
        <v>11</v>
      </c>
      <c r="HPU31" t="s">
        <v>13</v>
      </c>
      <c r="HPW31" t="s">
        <v>12</v>
      </c>
      <c r="HPY31" t="s">
        <v>21</v>
      </c>
      <c r="HPZ31">
        <v>720</v>
      </c>
      <c r="HQA31" t="s">
        <v>19</v>
      </c>
      <c r="HQB31" t="s">
        <v>11</v>
      </c>
      <c r="HQC31" t="s">
        <v>13</v>
      </c>
      <c r="HQE31" t="s">
        <v>12</v>
      </c>
      <c r="HQG31" t="s">
        <v>21</v>
      </c>
      <c r="HQH31">
        <v>720</v>
      </c>
      <c r="HQI31" t="s">
        <v>19</v>
      </c>
      <c r="HQJ31" t="s">
        <v>11</v>
      </c>
      <c r="HQK31" t="s">
        <v>13</v>
      </c>
      <c r="HQM31" t="s">
        <v>12</v>
      </c>
      <c r="HQO31" t="s">
        <v>21</v>
      </c>
      <c r="HQP31">
        <v>720</v>
      </c>
      <c r="HQQ31" t="s">
        <v>19</v>
      </c>
      <c r="HQR31" t="s">
        <v>11</v>
      </c>
      <c r="HQS31" t="s">
        <v>13</v>
      </c>
      <c r="HQU31" t="s">
        <v>12</v>
      </c>
      <c r="HQW31" t="s">
        <v>21</v>
      </c>
      <c r="HQX31">
        <v>720</v>
      </c>
      <c r="HQY31" t="s">
        <v>19</v>
      </c>
      <c r="HQZ31" t="s">
        <v>11</v>
      </c>
      <c r="HRA31" t="s">
        <v>13</v>
      </c>
      <c r="HRC31" t="s">
        <v>12</v>
      </c>
      <c r="HRE31" t="s">
        <v>21</v>
      </c>
      <c r="HRF31">
        <v>720</v>
      </c>
      <c r="HRG31" t="s">
        <v>19</v>
      </c>
      <c r="HRH31" t="s">
        <v>11</v>
      </c>
      <c r="HRI31" t="s">
        <v>13</v>
      </c>
      <c r="HRK31" t="s">
        <v>12</v>
      </c>
      <c r="HRM31" t="s">
        <v>21</v>
      </c>
      <c r="HRN31">
        <v>720</v>
      </c>
      <c r="HRO31" t="s">
        <v>19</v>
      </c>
      <c r="HRP31" t="s">
        <v>11</v>
      </c>
      <c r="HRQ31" t="s">
        <v>13</v>
      </c>
      <c r="HRS31" t="s">
        <v>12</v>
      </c>
      <c r="HRU31" t="s">
        <v>21</v>
      </c>
      <c r="HRV31">
        <v>720</v>
      </c>
      <c r="HRW31" t="s">
        <v>19</v>
      </c>
      <c r="HRX31" t="s">
        <v>11</v>
      </c>
      <c r="HRY31" t="s">
        <v>13</v>
      </c>
      <c r="HSA31" t="s">
        <v>12</v>
      </c>
      <c r="HSC31" t="s">
        <v>21</v>
      </c>
      <c r="HSD31">
        <v>720</v>
      </c>
      <c r="HSE31" t="s">
        <v>19</v>
      </c>
      <c r="HSF31" t="s">
        <v>11</v>
      </c>
      <c r="HSG31" t="s">
        <v>13</v>
      </c>
      <c r="HSI31" t="s">
        <v>12</v>
      </c>
      <c r="HSK31" t="s">
        <v>21</v>
      </c>
      <c r="HSL31">
        <v>720</v>
      </c>
      <c r="HSM31" t="s">
        <v>19</v>
      </c>
      <c r="HSN31" t="s">
        <v>11</v>
      </c>
      <c r="HSO31" t="s">
        <v>13</v>
      </c>
      <c r="HSQ31" t="s">
        <v>12</v>
      </c>
      <c r="HSS31" t="s">
        <v>21</v>
      </c>
      <c r="HST31">
        <v>720</v>
      </c>
      <c r="HSU31" t="s">
        <v>19</v>
      </c>
      <c r="HSV31" t="s">
        <v>11</v>
      </c>
      <c r="HSW31" t="s">
        <v>13</v>
      </c>
      <c r="HSY31" t="s">
        <v>12</v>
      </c>
      <c r="HTA31" t="s">
        <v>21</v>
      </c>
      <c r="HTB31">
        <v>720</v>
      </c>
      <c r="HTC31" t="s">
        <v>19</v>
      </c>
      <c r="HTD31" t="s">
        <v>11</v>
      </c>
      <c r="HTE31" t="s">
        <v>13</v>
      </c>
      <c r="HTG31" t="s">
        <v>12</v>
      </c>
      <c r="HTI31" t="s">
        <v>21</v>
      </c>
      <c r="HTJ31">
        <v>720</v>
      </c>
      <c r="HTK31" t="s">
        <v>19</v>
      </c>
      <c r="HTL31" t="s">
        <v>11</v>
      </c>
      <c r="HTM31" t="s">
        <v>13</v>
      </c>
      <c r="HTO31" t="s">
        <v>12</v>
      </c>
      <c r="HTQ31" t="s">
        <v>21</v>
      </c>
      <c r="HTR31">
        <v>720</v>
      </c>
      <c r="HTS31" t="s">
        <v>19</v>
      </c>
      <c r="HTT31" t="s">
        <v>11</v>
      </c>
      <c r="HTU31" t="s">
        <v>13</v>
      </c>
      <c r="HTW31" t="s">
        <v>12</v>
      </c>
      <c r="HTY31" t="s">
        <v>21</v>
      </c>
      <c r="HTZ31">
        <v>720</v>
      </c>
      <c r="HUA31" t="s">
        <v>19</v>
      </c>
      <c r="HUB31" t="s">
        <v>11</v>
      </c>
      <c r="HUC31" t="s">
        <v>13</v>
      </c>
      <c r="HUE31" t="s">
        <v>12</v>
      </c>
      <c r="HUG31" t="s">
        <v>21</v>
      </c>
      <c r="HUH31">
        <v>720</v>
      </c>
      <c r="HUI31" t="s">
        <v>19</v>
      </c>
      <c r="HUJ31" t="s">
        <v>11</v>
      </c>
      <c r="HUK31" t="s">
        <v>13</v>
      </c>
      <c r="HUM31" t="s">
        <v>12</v>
      </c>
      <c r="HUO31" t="s">
        <v>21</v>
      </c>
      <c r="HUP31">
        <v>720</v>
      </c>
      <c r="HUQ31" t="s">
        <v>19</v>
      </c>
      <c r="HUR31" t="s">
        <v>11</v>
      </c>
      <c r="HUS31" t="s">
        <v>13</v>
      </c>
      <c r="HUU31" t="s">
        <v>12</v>
      </c>
      <c r="HUW31" t="s">
        <v>21</v>
      </c>
      <c r="HUX31">
        <v>720</v>
      </c>
      <c r="HUY31" t="s">
        <v>19</v>
      </c>
      <c r="HUZ31" t="s">
        <v>11</v>
      </c>
      <c r="HVA31" t="s">
        <v>13</v>
      </c>
      <c r="HVC31" t="s">
        <v>12</v>
      </c>
      <c r="HVE31" t="s">
        <v>21</v>
      </c>
      <c r="HVF31">
        <v>720</v>
      </c>
      <c r="HVG31" t="s">
        <v>19</v>
      </c>
      <c r="HVH31" t="s">
        <v>11</v>
      </c>
      <c r="HVI31" t="s">
        <v>13</v>
      </c>
      <c r="HVK31" t="s">
        <v>12</v>
      </c>
      <c r="HVM31" t="s">
        <v>21</v>
      </c>
      <c r="HVN31">
        <v>720</v>
      </c>
      <c r="HVO31" t="s">
        <v>19</v>
      </c>
      <c r="HVP31" t="s">
        <v>11</v>
      </c>
      <c r="HVQ31" t="s">
        <v>13</v>
      </c>
      <c r="HVS31" t="s">
        <v>12</v>
      </c>
      <c r="HVU31" t="s">
        <v>21</v>
      </c>
      <c r="HVV31">
        <v>720</v>
      </c>
      <c r="HVW31" t="s">
        <v>19</v>
      </c>
      <c r="HVX31" t="s">
        <v>11</v>
      </c>
      <c r="HVY31" t="s">
        <v>13</v>
      </c>
      <c r="HWA31" t="s">
        <v>12</v>
      </c>
      <c r="HWC31" t="s">
        <v>21</v>
      </c>
      <c r="HWD31">
        <v>720</v>
      </c>
      <c r="HWE31" t="s">
        <v>19</v>
      </c>
      <c r="HWF31" t="s">
        <v>11</v>
      </c>
      <c r="HWG31" t="s">
        <v>13</v>
      </c>
      <c r="HWI31" t="s">
        <v>12</v>
      </c>
      <c r="HWK31" t="s">
        <v>21</v>
      </c>
      <c r="HWL31">
        <v>720</v>
      </c>
      <c r="HWM31" t="s">
        <v>19</v>
      </c>
      <c r="HWN31" t="s">
        <v>11</v>
      </c>
      <c r="HWO31" t="s">
        <v>13</v>
      </c>
      <c r="HWQ31" t="s">
        <v>12</v>
      </c>
      <c r="HWS31" t="s">
        <v>21</v>
      </c>
      <c r="HWT31">
        <v>720</v>
      </c>
      <c r="HWU31" t="s">
        <v>19</v>
      </c>
      <c r="HWV31" t="s">
        <v>11</v>
      </c>
      <c r="HWW31" t="s">
        <v>13</v>
      </c>
      <c r="HWY31" t="s">
        <v>12</v>
      </c>
      <c r="HXA31" t="s">
        <v>21</v>
      </c>
      <c r="HXB31">
        <v>720</v>
      </c>
      <c r="HXC31" t="s">
        <v>19</v>
      </c>
      <c r="HXD31" t="s">
        <v>11</v>
      </c>
      <c r="HXE31" t="s">
        <v>13</v>
      </c>
      <c r="HXG31" t="s">
        <v>12</v>
      </c>
      <c r="HXI31" t="s">
        <v>21</v>
      </c>
      <c r="HXJ31">
        <v>720</v>
      </c>
      <c r="HXK31" t="s">
        <v>19</v>
      </c>
      <c r="HXL31" t="s">
        <v>11</v>
      </c>
      <c r="HXM31" t="s">
        <v>13</v>
      </c>
      <c r="HXO31" t="s">
        <v>12</v>
      </c>
      <c r="HXQ31" t="s">
        <v>21</v>
      </c>
      <c r="HXR31">
        <v>720</v>
      </c>
      <c r="HXS31" t="s">
        <v>19</v>
      </c>
      <c r="HXT31" t="s">
        <v>11</v>
      </c>
      <c r="HXU31" t="s">
        <v>13</v>
      </c>
      <c r="HXW31" t="s">
        <v>12</v>
      </c>
      <c r="HXY31" t="s">
        <v>21</v>
      </c>
      <c r="HXZ31">
        <v>720</v>
      </c>
      <c r="HYA31" t="s">
        <v>19</v>
      </c>
      <c r="HYB31" t="s">
        <v>11</v>
      </c>
      <c r="HYC31" t="s">
        <v>13</v>
      </c>
      <c r="HYE31" t="s">
        <v>12</v>
      </c>
      <c r="HYG31" t="s">
        <v>21</v>
      </c>
      <c r="HYH31">
        <v>720</v>
      </c>
      <c r="HYI31" t="s">
        <v>19</v>
      </c>
      <c r="HYJ31" t="s">
        <v>11</v>
      </c>
      <c r="HYK31" t="s">
        <v>13</v>
      </c>
      <c r="HYM31" t="s">
        <v>12</v>
      </c>
      <c r="HYO31" t="s">
        <v>21</v>
      </c>
      <c r="HYP31">
        <v>720</v>
      </c>
      <c r="HYQ31" t="s">
        <v>19</v>
      </c>
      <c r="HYR31" t="s">
        <v>11</v>
      </c>
      <c r="HYS31" t="s">
        <v>13</v>
      </c>
      <c r="HYU31" t="s">
        <v>12</v>
      </c>
      <c r="HYW31" t="s">
        <v>21</v>
      </c>
      <c r="HYX31">
        <v>720</v>
      </c>
      <c r="HYY31" t="s">
        <v>19</v>
      </c>
      <c r="HYZ31" t="s">
        <v>11</v>
      </c>
      <c r="HZA31" t="s">
        <v>13</v>
      </c>
      <c r="HZC31" t="s">
        <v>12</v>
      </c>
      <c r="HZE31" t="s">
        <v>21</v>
      </c>
      <c r="HZF31">
        <v>720</v>
      </c>
      <c r="HZG31" t="s">
        <v>19</v>
      </c>
      <c r="HZH31" t="s">
        <v>11</v>
      </c>
      <c r="HZI31" t="s">
        <v>13</v>
      </c>
      <c r="HZK31" t="s">
        <v>12</v>
      </c>
      <c r="HZM31" t="s">
        <v>21</v>
      </c>
      <c r="HZN31">
        <v>720</v>
      </c>
      <c r="HZO31" t="s">
        <v>19</v>
      </c>
      <c r="HZP31" t="s">
        <v>11</v>
      </c>
      <c r="HZQ31" t="s">
        <v>13</v>
      </c>
      <c r="HZS31" t="s">
        <v>12</v>
      </c>
      <c r="HZU31" t="s">
        <v>21</v>
      </c>
      <c r="HZV31">
        <v>720</v>
      </c>
      <c r="HZW31" t="s">
        <v>19</v>
      </c>
      <c r="HZX31" t="s">
        <v>11</v>
      </c>
      <c r="HZY31" t="s">
        <v>13</v>
      </c>
      <c r="IAA31" t="s">
        <v>12</v>
      </c>
      <c r="IAC31" t="s">
        <v>21</v>
      </c>
      <c r="IAD31">
        <v>720</v>
      </c>
      <c r="IAE31" t="s">
        <v>19</v>
      </c>
      <c r="IAF31" t="s">
        <v>11</v>
      </c>
      <c r="IAG31" t="s">
        <v>13</v>
      </c>
      <c r="IAI31" t="s">
        <v>12</v>
      </c>
      <c r="IAK31" t="s">
        <v>21</v>
      </c>
      <c r="IAL31">
        <v>720</v>
      </c>
      <c r="IAM31" t="s">
        <v>19</v>
      </c>
      <c r="IAN31" t="s">
        <v>11</v>
      </c>
      <c r="IAO31" t="s">
        <v>13</v>
      </c>
      <c r="IAQ31" t="s">
        <v>12</v>
      </c>
      <c r="IAS31" t="s">
        <v>21</v>
      </c>
      <c r="IAT31">
        <v>720</v>
      </c>
      <c r="IAU31" t="s">
        <v>19</v>
      </c>
      <c r="IAV31" t="s">
        <v>11</v>
      </c>
      <c r="IAW31" t="s">
        <v>13</v>
      </c>
      <c r="IAY31" t="s">
        <v>12</v>
      </c>
      <c r="IBA31" t="s">
        <v>21</v>
      </c>
      <c r="IBB31">
        <v>720</v>
      </c>
      <c r="IBC31" t="s">
        <v>19</v>
      </c>
      <c r="IBD31" t="s">
        <v>11</v>
      </c>
      <c r="IBE31" t="s">
        <v>13</v>
      </c>
      <c r="IBG31" t="s">
        <v>12</v>
      </c>
      <c r="IBI31" t="s">
        <v>21</v>
      </c>
      <c r="IBJ31">
        <v>720</v>
      </c>
      <c r="IBK31" t="s">
        <v>19</v>
      </c>
      <c r="IBL31" t="s">
        <v>11</v>
      </c>
      <c r="IBM31" t="s">
        <v>13</v>
      </c>
      <c r="IBO31" t="s">
        <v>12</v>
      </c>
      <c r="IBQ31" t="s">
        <v>21</v>
      </c>
      <c r="IBR31">
        <v>720</v>
      </c>
      <c r="IBS31" t="s">
        <v>19</v>
      </c>
      <c r="IBT31" t="s">
        <v>11</v>
      </c>
      <c r="IBU31" t="s">
        <v>13</v>
      </c>
      <c r="IBW31" t="s">
        <v>12</v>
      </c>
      <c r="IBY31" t="s">
        <v>21</v>
      </c>
      <c r="IBZ31">
        <v>720</v>
      </c>
      <c r="ICA31" t="s">
        <v>19</v>
      </c>
      <c r="ICB31" t="s">
        <v>11</v>
      </c>
      <c r="ICC31" t="s">
        <v>13</v>
      </c>
      <c r="ICE31" t="s">
        <v>12</v>
      </c>
      <c r="ICG31" t="s">
        <v>21</v>
      </c>
      <c r="ICH31">
        <v>720</v>
      </c>
      <c r="ICI31" t="s">
        <v>19</v>
      </c>
      <c r="ICJ31" t="s">
        <v>11</v>
      </c>
      <c r="ICK31" t="s">
        <v>13</v>
      </c>
      <c r="ICM31" t="s">
        <v>12</v>
      </c>
      <c r="ICO31" t="s">
        <v>21</v>
      </c>
      <c r="ICP31">
        <v>720</v>
      </c>
      <c r="ICQ31" t="s">
        <v>19</v>
      </c>
      <c r="ICR31" t="s">
        <v>11</v>
      </c>
      <c r="ICS31" t="s">
        <v>13</v>
      </c>
      <c r="ICU31" t="s">
        <v>12</v>
      </c>
      <c r="ICW31" t="s">
        <v>21</v>
      </c>
      <c r="ICX31">
        <v>720</v>
      </c>
      <c r="ICY31" t="s">
        <v>19</v>
      </c>
      <c r="ICZ31" t="s">
        <v>11</v>
      </c>
      <c r="IDA31" t="s">
        <v>13</v>
      </c>
      <c r="IDC31" t="s">
        <v>12</v>
      </c>
      <c r="IDE31" t="s">
        <v>21</v>
      </c>
      <c r="IDF31">
        <v>720</v>
      </c>
      <c r="IDG31" t="s">
        <v>19</v>
      </c>
      <c r="IDH31" t="s">
        <v>11</v>
      </c>
      <c r="IDI31" t="s">
        <v>13</v>
      </c>
      <c r="IDK31" t="s">
        <v>12</v>
      </c>
      <c r="IDM31" t="s">
        <v>21</v>
      </c>
      <c r="IDN31">
        <v>720</v>
      </c>
      <c r="IDO31" t="s">
        <v>19</v>
      </c>
      <c r="IDP31" t="s">
        <v>11</v>
      </c>
      <c r="IDQ31" t="s">
        <v>13</v>
      </c>
      <c r="IDS31" t="s">
        <v>12</v>
      </c>
      <c r="IDU31" t="s">
        <v>21</v>
      </c>
      <c r="IDV31">
        <v>720</v>
      </c>
      <c r="IDW31" t="s">
        <v>19</v>
      </c>
      <c r="IDX31" t="s">
        <v>11</v>
      </c>
      <c r="IDY31" t="s">
        <v>13</v>
      </c>
      <c r="IEA31" t="s">
        <v>12</v>
      </c>
      <c r="IEC31" t="s">
        <v>21</v>
      </c>
      <c r="IED31">
        <v>720</v>
      </c>
      <c r="IEE31" t="s">
        <v>19</v>
      </c>
      <c r="IEF31" t="s">
        <v>11</v>
      </c>
      <c r="IEG31" t="s">
        <v>13</v>
      </c>
      <c r="IEI31" t="s">
        <v>12</v>
      </c>
      <c r="IEK31" t="s">
        <v>21</v>
      </c>
      <c r="IEL31">
        <v>720</v>
      </c>
      <c r="IEM31" t="s">
        <v>19</v>
      </c>
      <c r="IEN31" t="s">
        <v>11</v>
      </c>
      <c r="IEO31" t="s">
        <v>13</v>
      </c>
      <c r="IEQ31" t="s">
        <v>12</v>
      </c>
      <c r="IES31" t="s">
        <v>21</v>
      </c>
      <c r="IET31">
        <v>720</v>
      </c>
      <c r="IEU31" t="s">
        <v>19</v>
      </c>
      <c r="IEV31" t="s">
        <v>11</v>
      </c>
      <c r="IEW31" t="s">
        <v>13</v>
      </c>
      <c r="IEY31" t="s">
        <v>12</v>
      </c>
      <c r="IFA31" t="s">
        <v>21</v>
      </c>
      <c r="IFB31">
        <v>720</v>
      </c>
      <c r="IFC31" t="s">
        <v>19</v>
      </c>
      <c r="IFD31" t="s">
        <v>11</v>
      </c>
      <c r="IFE31" t="s">
        <v>13</v>
      </c>
      <c r="IFG31" t="s">
        <v>12</v>
      </c>
      <c r="IFI31" t="s">
        <v>21</v>
      </c>
      <c r="IFJ31">
        <v>720</v>
      </c>
      <c r="IFK31" t="s">
        <v>19</v>
      </c>
      <c r="IFL31" t="s">
        <v>11</v>
      </c>
      <c r="IFM31" t="s">
        <v>13</v>
      </c>
      <c r="IFO31" t="s">
        <v>12</v>
      </c>
      <c r="IFQ31" t="s">
        <v>21</v>
      </c>
      <c r="IFR31">
        <v>720</v>
      </c>
      <c r="IFS31" t="s">
        <v>19</v>
      </c>
      <c r="IFT31" t="s">
        <v>11</v>
      </c>
      <c r="IFU31" t="s">
        <v>13</v>
      </c>
      <c r="IFW31" t="s">
        <v>12</v>
      </c>
      <c r="IFY31" t="s">
        <v>21</v>
      </c>
      <c r="IFZ31">
        <v>720</v>
      </c>
      <c r="IGA31" t="s">
        <v>19</v>
      </c>
      <c r="IGB31" t="s">
        <v>11</v>
      </c>
      <c r="IGC31" t="s">
        <v>13</v>
      </c>
      <c r="IGE31" t="s">
        <v>12</v>
      </c>
      <c r="IGG31" t="s">
        <v>21</v>
      </c>
      <c r="IGH31">
        <v>720</v>
      </c>
      <c r="IGI31" t="s">
        <v>19</v>
      </c>
      <c r="IGJ31" t="s">
        <v>11</v>
      </c>
      <c r="IGK31" t="s">
        <v>13</v>
      </c>
      <c r="IGM31" t="s">
        <v>12</v>
      </c>
      <c r="IGO31" t="s">
        <v>21</v>
      </c>
      <c r="IGP31">
        <v>720</v>
      </c>
      <c r="IGQ31" t="s">
        <v>19</v>
      </c>
      <c r="IGR31" t="s">
        <v>11</v>
      </c>
      <c r="IGS31" t="s">
        <v>13</v>
      </c>
      <c r="IGU31" t="s">
        <v>12</v>
      </c>
      <c r="IGW31" t="s">
        <v>21</v>
      </c>
      <c r="IGX31">
        <v>720</v>
      </c>
      <c r="IGY31" t="s">
        <v>19</v>
      </c>
      <c r="IGZ31" t="s">
        <v>11</v>
      </c>
      <c r="IHA31" t="s">
        <v>13</v>
      </c>
      <c r="IHC31" t="s">
        <v>12</v>
      </c>
      <c r="IHE31" t="s">
        <v>21</v>
      </c>
      <c r="IHF31">
        <v>720</v>
      </c>
      <c r="IHG31" t="s">
        <v>19</v>
      </c>
      <c r="IHH31" t="s">
        <v>11</v>
      </c>
      <c r="IHI31" t="s">
        <v>13</v>
      </c>
      <c r="IHK31" t="s">
        <v>12</v>
      </c>
      <c r="IHM31" t="s">
        <v>21</v>
      </c>
      <c r="IHN31">
        <v>720</v>
      </c>
      <c r="IHO31" t="s">
        <v>19</v>
      </c>
      <c r="IHP31" t="s">
        <v>11</v>
      </c>
      <c r="IHQ31" t="s">
        <v>13</v>
      </c>
      <c r="IHS31" t="s">
        <v>12</v>
      </c>
      <c r="IHU31" t="s">
        <v>21</v>
      </c>
      <c r="IHV31">
        <v>720</v>
      </c>
      <c r="IHW31" t="s">
        <v>19</v>
      </c>
      <c r="IHX31" t="s">
        <v>11</v>
      </c>
      <c r="IHY31" t="s">
        <v>13</v>
      </c>
      <c r="IIA31" t="s">
        <v>12</v>
      </c>
      <c r="IIC31" t="s">
        <v>21</v>
      </c>
      <c r="IID31">
        <v>720</v>
      </c>
      <c r="IIE31" t="s">
        <v>19</v>
      </c>
      <c r="IIF31" t="s">
        <v>11</v>
      </c>
      <c r="IIG31" t="s">
        <v>13</v>
      </c>
      <c r="III31" t="s">
        <v>12</v>
      </c>
      <c r="IIK31" t="s">
        <v>21</v>
      </c>
      <c r="IIL31">
        <v>720</v>
      </c>
      <c r="IIM31" t="s">
        <v>19</v>
      </c>
      <c r="IIN31" t="s">
        <v>11</v>
      </c>
      <c r="IIO31" t="s">
        <v>13</v>
      </c>
      <c r="IIQ31" t="s">
        <v>12</v>
      </c>
      <c r="IIS31" t="s">
        <v>21</v>
      </c>
      <c r="IIT31">
        <v>720</v>
      </c>
      <c r="IIU31" t="s">
        <v>19</v>
      </c>
      <c r="IIV31" t="s">
        <v>11</v>
      </c>
      <c r="IIW31" t="s">
        <v>13</v>
      </c>
      <c r="IIY31" t="s">
        <v>12</v>
      </c>
      <c r="IJA31" t="s">
        <v>21</v>
      </c>
      <c r="IJB31">
        <v>720</v>
      </c>
      <c r="IJC31" t="s">
        <v>19</v>
      </c>
      <c r="IJD31" t="s">
        <v>11</v>
      </c>
      <c r="IJE31" t="s">
        <v>13</v>
      </c>
      <c r="IJG31" t="s">
        <v>12</v>
      </c>
      <c r="IJI31" t="s">
        <v>21</v>
      </c>
      <c r="IJJ31">
        <v>720</v>
      </c>
      <c r="IJK31" t="s">
        <v>19</v>
      </c>
      <c r="IJL31" t="s">
        <v>11</v>
      </c>
      <c r="IJM31" t="s">
        <v>13</v>
      </c>
      <c r="IJO31" t="s">
        <v>12</v>
      </c>
      <c r="IJQ31" t="s">
        <v>21</v>
      </c>
      <c r="IJR31">
        <v>720</v>
      </c>
      <c r="IJS31" t="s">
        <v>19</v>
      </c>
      <c r="IJT31" t="s">
        <v>11</v>
      </c>
      <c r="IJU31" t="s">
        <v>13</v>
      </c>
      <c r="IJW31" t="s">
        <v>12</v>
      </c>
      <c r="IJY31" t="s">
        <v>21</v>
      </c>
      <c r="IJZ31">
        <v>720</v>
      </c>
      <c r="IKA31" t="s">
        <v>19</v>
      </c>
      <c r="IKB31" t="s">
        <v>11</v>
      </c>
      <c r="IKC31" t="s">
        <v>13</v>
      </c>
      <c r="IKE31" t="s">
        <v>12</v>
      </c>
      <c r="IKG31" t="s">
        <v>21</v>
      </c>
      <c r="IKH31">
        <v>720</v>
      </c>
      <c r="IKI31" t="s">
        <v>19</v>
      </c>
      <c r="IKJ31" t="s">
        <v>11</v>
      </c>
      <c r="IKK31" t="s">
        <v>13</v>
      </c>
      <c r="IKM31" t="s">
        <v>12</v>
      </c>
      <c r="IKO31" t="s">
        <v>21</v>
      </c>
      <c r="IKP31">
        <v>720</v>
      </c>
      <c r="IKQ31" t="s">
        <v>19</v>
      </c>
      <c r="IKR31" t="s">
        <v>11</v>
      </c>
      <c r="IKS31" t="s">
        <v>13</v>
      </c>
      <c r="IKU31" t="s">
        <v>12</v>
      </c>
      <c r="IKW31" t="s">
        <v>21</v>
      </c>
      <c r="IKX31">
        <v>720</v>
      </c>
      <c r="IKY31" t="s">
        <v>19</v>
      </c>
      <c r="IKZ31" t="s">
        <v>11</v>
      </c>
      <c r="ILA31" t="s">
        <v>13</v>
      </c>
      <c r="ILC31" t="s">
        <v>12</v>
      </c>
      <c r="ILE31" t="s">
        <v>21</v>
      </c>
      <c r="ILF31">
        <v>720</v>
      </c>
      <c r="ILG31" t="s">
        <v>19</v>
      </c>
      <c r="ILH31" t="s">
        <v>11</v>
      </c>
      <c r="ILI31" t="s">
        <v>13</v>
      </c>
      <c r="ILK31" t="s">
        <v>12</v>
      </c>
      <c r="ILM31" t="s">
        <v>21</v>
      </c>
      <c r="ILN31">
        <v>720</v>
      </c>
      <c r="ILO31" t="s">
        <v>19</v>
      </c>
      <c r="ILP31" t="s">
        <v>11</v>
      </c>
      <c r="ILQ31" t="s">
        <v>13</v>
      </c>
      <c r="ILS31" t="s">
        <v>12</v>
      </c>
      <c r="ILU31" t="s">
        <v>21</v>
      </c>
      <c r="ILV31">
        <v>720</v>
      </c>
      <c r="ILW31" t="s">
        <v>19</v>
      </c>
      <c r="ILX31" t="s">
        <v>11</v>
      </c>
      <c r="ILY31" t="s">
        <v>13</v>
      </c>
      <c r="IMA31" t="s">
        <v>12</v>
      </c>
      <c r="IMC31" t="s">
        <v>21</v>
      </c>
      <c r="IMD31">
        <v>720</v>
      </c>
      <c r="IME31" t="s">
        <v>19</v>
      </c>
      <c r="IMF31" t="s">
        <v>11</v>
      </c>
      <c r="IMG31" t="s">
        <v>13</v>
      </c>
      <c r="IMI31" t="s">
        <v>12</v>
      </c>
      <c r="IMK31" t="s">
        <v>21</v>
      </c>
      <c r="IML31">
        <v>720</v>
      </c>
      <c r="IMM31" t="s">
        <v>19</v>
      </c>
      <c r="IMN31" t="s">
        <v>11</v>
      </c>
      <c r="IMO31" t="s">
        <v>13</v>
      </c>
      <c r="IMQ31" t="s">
        <v>12</v>
      </c>
      <c r="IMS31" t="s">
        <v>21</v>
      </c>
      <c r="IMT31">
        <v>720</v>
      </c>
      <c r="IMU31" t="s">
        <v>19</v>
      </c>
      <c r="IMV31" t="s">
        <v>11</v>
      </c>
      <c r="IMW31" t="s">
        <v>13</v>
      </c>
      <c r="IMY31" t="s">
        <v>12</v>
      </c>
      <c r="INA31" t="s">
        <v>21</v>
      </c>
      <c r="INB31">
        <v>720</v>
      </c>
      <c r="INC31" t="s">
        <v>19</v>
      </c>
      <c r="IND31" t="s">
        <v>11</v>
      </c>
      <c r="INE31" t="s">
        <v>13</v>
      </c>
      <c r="ING31" t="s">
        <v>12</v>
      </c>
      <c r="INI31" t="s">
        <v>21</v>
      </c>
      <c r="INJ31">
        <v>720</v>
      </c>
      <c r="INK31" t="s">
        <v>19</v>
      </c>
      <c r="INL31" t="s">
        <v>11</v>
      </c>
      <c r="INM31" t="s">
        <v>13</v>
      </c>
      <c r="INO31" t="s">
        <v>12</v>
      </c>
      <c r="INQ31" t="s">
        <v>21</v>
      </c>
      <c r="INR31">
        <v>720</v>
      </c>
      <c r="INS31" t="s">
        <v>19</v>
      </c>
      <c r="INT31" t="s">
        <v>11</v>
      </c>
      <c r="INU31" t="s">
        <v>13</v>
      </c>
      <c r="INW31" t="s">
        <v>12</v>
      </c>
      <c r="INY31" t="s">
        <v>21</v>
      </c>
      <c r="INZ31">
        <v>720</v>
      </c>
      <c r="IOA31" t="s">
        <v>19</v>
      </c>
      <c r="IOB31" t="s">
        <v>11</v>
      </c>
      <c r="IOC31" t="s">
        <v>13</v>
      </c>
      <c r="IOE31" t="s">
        <v>12</v>
      </c>
      <c r="IOG31" t="s">
        <v>21</v>
      </c>
      <c r="IOH31">
        <v>720</v>
      </c>
      <c r="IOI31" t="s">
        <v>19</v>
      </c>
      <c r="IOJ31" t="s">
        <v>11</v>
      </c>
      <c r="IOK31" t="s">
        <v>13</v>
      </c>
      <c r="IOM31" t="s">
        <v>12</v>
      </c>
      <c r="IOO31" t="s">
        <v>21</v>
      </c>
      <c r="IOP31">
        <v>720</v>
      </c>
      <c r="IOQ31" t="s">
        <v>19</v>
      </c>
      <c r="IOR31" t="s">
        <v>11</v>
      </c>
      <c r="IOS31" t="s">
        <v>13</v>
      </c>
      <c r="IOU31" t="s">
        <v>12</v>
      </c>
      <c r="IOW31" t="s">
        <v>21</v>
      </c>
      <c r="IOX31">
        <v>720</v>
      </c>
      <c r="IOY31" t="s">
        <v>19</v>
      </c>
      <c r="IOZ31" t="s">
        <v>11</v>
      </c>
      <c r="IPA31" t="s">
        <v>13</v>
      </c>
      <c r="IPC31" t="s">
        <v>12</v>
      </c>
      <c r="IPE31" t="s">
        <v>21</v>
      </c>
      <c r="IPF31">
        <v>720</v>
      </c>
      <c r="IPG31" t="s">
        <v>19</v>
      </c>
      <c r="IPH31" t="s">
        <v>11</v>
      </c>
      <c r="IPI31" t="s">
        <v>13</v>
      </c>
      <c r="IPK31" t="s">
        <v>12</v>
      </c>
      <c r="IPM31" t="s">
        <v>21</v>
      </c>
      <c r="IPN31">
        <v>720</v>
      </c>
      <c r="IPO31" t="s">
        <v>19</v>
      </c>
      <c r="IPP31" t="s">
        <v>11</v>
      </c>
      <c r="IPQ31" t="s">
        <v>13</v>
      </c>
      <c r="IPS31" t="s">
        <v>12</v>
      </c>
      <c r="IPU31" t="s">
        <v>21</v>
      </c>
      <c r="IPV31">
        <v>720</v>
      </c>
      <c r="IPW31" t="s">
        <v>19</v>
      </c>
      <c r="IPX31" t="s">
        <v>11</v>
      </c>
      <c r="IPY31" t="s">
        <v>13</v>
      </c>
      <c r="IQA31" t="s">
        <v>12</v>
      </c>
      <c r="IQC31" t="s">
        <v>21</v>
      </c>
      <c r="IQD31">
        <v>720</v>
      </c>
      <c r="IQE31" t="s">
        <v>19</v>
      </c>
      <c r="IQF31" t="s">
        <v>11</v>
      </c>
      <c r="IQG31" t="s">
        <v>13</v>
      </c>
      <c r="IQI31" t="s">
        <v>12</v>
      </c>
      <c r="IQK31" t="s">
        <v>21</v>
      </c>
      <c r="IQL31">
        <v>720</v>
      </c>
      <c r="IQM31" t="s">
        <v>19</v>
      </c>
      <c r="IQN31" t="s">
        <v>11</v>
      </c>
      <c r="IQO31" t="s">
        <v>13</v>
      </c>
      <c r="IQQ31" t="s">
        <v>12</v>
      </c>
      <c r="IQS31" t="s">
        <v>21</v>
      </c>
      <c r="IQT31">
        <v>720</v>
      </c>
      <c r="IQU31" t="s">
        <v>19</v>
      </c>
      <c r="IQV31" t="s">
        <v>11</v>
      </c>
      <c r="IQW31" t="s">
        <v>13</v>
      </c>
      <c r="IQY31" t="s">
        <v>12</v>
      </c>
      <c r="IRA31" t="s">
        <v>21</v>
      </c>
      <c r="IRB31">
        <v>720</v>
      </c>
      <c r="IRC31" t="s">
        <v>19</v>
      </c>
      <c r="IRD31" t="s">
        <v>11</v>
      </c>
      <c r="IRE31" t="s">
        <v>13</v>
      </c>
      <c r="IRG31" t="s">
        <v>12</v>
      </c>
      <c r="IRI31" t="s">
        <v>21</v>
      </c>
      <c r="IRJ31">
        <v>720</v>
      </c>
      <c r="IRK31" t="s">
        <v>19</v>
      </c>
      <c r="IRL31" t="s">
        <v>11</v>
      </c>
      <c r="IRM31" t="s">
        <v>13</v>
      </c>
      <c r="IRO31" t="s">
        <v>12</v>
      </c>
      <c r="IRQ31" t="s">
        <v>21</v>
      </c>
      <c r="IRR31">
        <v>720</v>
      </c>
      <c r="IRS31" t="s">
        <v>19</v>
      </c>
      <c r="IRT31" t="s">
        <v>11</v>
      </c>
      <c r="IRU31" t="s">
        <v>13</v>
      </c>
      <c r="IRW31" t="s">
        <v>12</v>
      </c>
      <c r="IRY31" t="s">
        <v>21</v>
      </c>
      <c r="IRZ31">
        <v>720</v>
      </c>
      <c r="ISA31" t="s">
        <v>19</v>
      </c>
      <c r="ISB31" t="s">
        <v>11</v>
      </c>
      <c r="ISC31" t="s">
        <v>13</v>
      </c>
      <c r="ISE31" t="s">
        <v>12</v>
      </c>
      <c r="ISG31" t="s">
        <v>21</v>
      </c>
      <c r="ISH31">
        <v>720</v>
      </c>
      <c r="ISI31" t="s">
        <v>19</v>
      </c>
      <c r="ISJ31" t="s">
        <v>11</v>
      </c>
      <c r="ISK31" t="s">
        <v>13</v>
      </c>
      <c r="ISM31" t="s">
        <v>12</v>
      </c>
      <c r="ISO31" t="s">
        <v>21</v>
      </c>
      <c r="ISP31">
        <v>720</v>
      </c>
      <c r="ISQ31" t="s">
        <v>19</v>
      </c>
      <c r="ISR31" t="s">
        <v>11</v>
      </c>
      <c r="ISS31" t="s">
        <v>13</v>
      </c>
      <c r="ISU31" t="s">
        <v>12</v>
      </c>
      <c r="ISW31" t="s">
        <v>21</v>
      </c>
      <c r="ISX31">
        <v>720</v>
      </c>
      <c r="ISY31" t="s">
        <v>19</v>
      </c>
      <c r="ISZ31" t="s">
        <v>11</v>
      </c>
      <c r="ITA31" t="s">
        <v>13</v>
      </c>
      <c r="ITC31" t="s">
        <v>12</v>
      </c>
      <c r="ITE31" t="s">
        <v>21</v>
      </c>
      <c r="ITF31">
        <v>720</v>
      </c>
      <c r="ITG31" t="s">
        <v>19</v>
      </c>
      <c r="ITH31" t="s">
        <v>11</v>
      </c>
      <c r="ITI31" t="s">
        <v>13</v>
      </c>
      <c r="ITK31" t="s">
        <v>12</v>
      </c>
      <c r="ITM31" t="s">
        <v>21</v>
      </c>
      <c r="ITN31">
        <v>720</v>
      </c>
      <c r="ITO31" t="s">
        <v>19</v>
      </c>
      <c r="ITP31" t="s">
        <v>11</v>
      </c>
      <c r="ITQ31" t="s">
        <v>13</v>
      </c>
      <c r="ITS31" t="s">
        <v>12</v>
      </c>
      <c r="ITU31" t="s">
        <v>21</v>
      </c>
      <c r="ITV31">
        <v>720</v>
      </c>
      <c r="ITW31" t="s">
        <v>19</v>
      </c>
      <c r="ITX31" t="s">
        <v>11</v>
      </c>
      <c r="ITY31" t="s">
        <v>13</v>
      </c>
      <c r="IUA31" t="s">
        <v>12</v>
      </c>
      <c r="IUC31" t="s">
        <v>21</v>
      </c>
      <c r="IUD31">
        <v>720</v>
      </c>
      <c r="IUE31" t="s">
        <v>19</v>
      </c>
      <c r="IUF31" t="s">
        <v>11</v>
      </c>
      <c r="IUG31" t="s">
        <v>13</v>
      </c>
      <c r="IUI31" t="s">
        <v>12</v>
      </c>
      <c r="IUK31" t="s">
        <v>21</v>
      </c>
      <c r="IUL31">
        <v>720</v>
      </c>
      <c r="IUM31" t="s">
        <v>19</v>
      </c>
      <c r="IUN31" t="s">
        <v>11</v>
      </c>
      <c r="IUO31" t="s">
        <v>13</v>
      </c>
      <c r="IUQ31" t="s">
        <v>12</v>
      </c>
      <c r="IUS31" t="s">
        <v>21</v>
      </c>
      <c r="IUT31">
        <v>720</v>
      </c>
      <c r="IUU31" t="s">
        <v>19</v>
      </c>
      <c r="IUV31" t="s">
        <v>11</v>
      </c>
      <c r="IUW31" t="s">
        <v>13</v>
      </c>
      <c r="IUY31" t="s">
        <v>12</v>
      </c>
      <c r="IVA31" t="s">
        <v>21</v>
      </c>
      <c r="IVB31">
        <v>720</v>
      </c>
      <c r="IVC31" t="s">
        <v>19</v>
      </c>
      <c r="IVD31" t="s">
        <v>11</v>
      </c>
      <c r="IVE31" t="s">
        <v>13</v>
      </c>
      <c r="IVG31" t="s">
        <v>12</v>
      </c>
      <c r="IVI31" t="s">
        <v>21</v>
      </c>
      <c r="IVJ31">
        <v>720</v>
      </c>
      <c r="IVK31" t="s">
        <v>19</v>
      </c>
      <c r="IVL31" t="s">
        <v>11</v>
      </c>
      <c r="IVM31" t="s">
        <v>13</v>
      </c>
      <c r="IVO31" t="s">
        <v>12</v>
      </c>
      <c r="IVQ31" t="s">
        <v>21</v>
      </c>
      <c r="IVR31">
        <v>720</v>
      </c>
      <c r="IVS31" t="s">
        <v>19</v>
      </c>
      <c r="IVT31" t="s">
        <v>11</v>
      </c>
      <c r="IVU31" t="s">
        <v>13</v>
      </c>
      <c r="IVW31" t="s">
        <v>12</v>
      </c>
      <c r="IVY31" t="s">
        <v>21</v>
      </c>
      <c r="IVZ31">
        <v>720</v>
      </c>
      <c r="IWA31" t="s">
        <v>19</v>
      </c>
      <c r="IWB31" t="s">
        <v>11</v>
      </c>
      <c r="IWC31" t="s">
        <v>13</v>
      </c>
      <c r="IWE31" t="s">
        <v>12</v>
      </c>
      <c r="IWG31" t="s">
        <v>21</v>
      </c>
      <c r="IWH31">
        <v>720</v>
      </c>
      <c r="IWI31" t="s">
        <v>19</v>
      </c>
      <c r="IWJ31" t="s">
        <v>11</v>
      </c>
      <c r="IWK31" t="s">
        <v>13</v>
      </c>
      <c r="IWM31" t="s">
        <v>12</v>
      </c>
      <c r="IWO31" t="s">
        <v>21</v>
      </c>
      <c r="IWP31">
        <v>720</v>
      </c>
      <c r="IWQ31" t="s">
        <v>19</v>
      </c>
      <c r="IWR31" t="s">
        <v>11</v>
      </c>
      <c r="IWS31" t="s">
        <v>13</v>
      </c>
      <c r="IWU31" t="s">
        <v>12</v>
      </c>
      <c r="IWW31" t="s">
        <v>21</v>
      </c>
      <c r="IWX31">
        <v>720</v>
      </c>
      <c r="IWY31" t="s">
        <v>19</v>
      </c>
      <c r="IWZ31" t="s">
        <v>11</v>
      </c>
      <c r="IXA31" t="s">
        <v>13</v>
      </c>
      <c r="IXC31" t="s">
        <v>12</v>
      </c>
      <c r="IXE31" t="s">
        <v>21</v>
      </c>
      <c r="IXF31">
        <v>720</v>
      </c>
      <c r="IXG31" t="s">
        <v>19</v>
      </c>
      <c r="IXH31" t="s">
        <v>11</v>
      </c>
      <c r="IXI31" t="s">
        <v>13</v>
      </c>
      <c r="IXK31" t="s">
        <v>12</v>
      </c>
      <c r="IXM31" t="s">
        <v>21</v>
      </c>
      <c r="IXN31">
        <v>720</v>
      </c>
      <c r="IXO31" t="s">
        <v>19</v>
      </c>
      <c r="IXP31" t="s">
        <v>11</v>
      </c>
      <c r="IXQ31" t="s">
        <v>13</v>
      </c>
      <c r="IXS31" t="s">
        <v>12</v>
      </c>
      <c r="IXU31" t="s">
        <v>21</v>
      </c>
      <c r="IXV31">
        <v>720</v>
      </c>
      <c r="IXW31" t="s">
        <v>19</v>
      </c>
      <c r="IXX31" t="s">
        <v>11</v>
      </c>
      <c r="IXY31" t="s">
        <v>13</v>
      </c>
      <c r="IYA31" t="s">
        <v>12</v>
      </c>
      <c r="IYC31" t="s">
        <v>21</v>
      </c>
      <c r="IYD31">
        <v>720</v>
      </c>
      <c r="IYE31" t="s">
        <v>19</v>
      </c>
      <c r="IYF31" t="s">
        <v>11</v>
      </c>
      <c r="IYG31" t="s">
        <v>13</v>
      </c>
      <c r="IYI31" t="s">
        <v>12</v>
      </c>
      <c r="IYK31" t="s">
        <v>21</v>
      </c>
      <c r="IYL31">
        <v>720</v>
      </c>
      <c r="IYM31" t="s">
        <v>19</v>
      </c>
      <c r="IYN31" t="s">
        <v>11</v>
      </c>
      <c r="IYO31" t="s">
        <v>13</v>
      </c>
      <c r="IYQ31" t="s">
        <v>12</v>
      </c>
      <c r="IYS31" t="s">
        <v>21</v>
      </c>
      <c r="IYT31">
        <v>720</v>
      </c>
      <c r="IYU31" t="s">
        <v>19</v>
      </c>
      <c r="IYV31" t="s">
        <v>11</v>
      </c>
      <c r="IYW31" t="s">
        <v>13</v>
      </c>
      <c r="IYY31" t="s">
        <v>12</v>
      </c>
      <c r="IZA31" t="s">
        <v>21</v>
      </c>
      <c r="IZB31">
        <v>720</v>
      </c>
      <c r="IZC31" t="s">
        <v>19</v>
      </c>
      <c r="IZD31" t="s">
        <v>11</v>
      </c>
      <c r="IZE31" t="s">
        <v>13</v>
      </c>
      <c r="IZG31" t="s">
        <v>12</v>
      </c>
      <c r="IZI31" t="s">
        <v>21</v>
      </c>
      <c r="IZJ31">
        <v>720</v>
      </c>
      <c r="IZK31" t="s">
        <v>19</v>
      </c>
      <c r="IZL31" t="s">
        <v>11</v>
      </c>
      <c r="IZM31" t="s">
        <v>13</v>
      </c>
      <c r="IZO31" t="s">
        <v>12</v>
      </c>
      <c r="IZQ31" t="s">
        <v>21</v>
      </c>
      <c r="IZR31">
        <v>720</v>
      </c>
      <c r="IZS31" t="s">
        <v>19</v>
      </c>
      <c r="IZT31" t="s">
        <v>11</v>
      </c>
      <c r="IZU31" t="s">
        <v>13</v>
      </c>
      <c r="IZW31" t="s">
        <v>12</v>
      </c>
      <c r="IZY31" t="s">
        <v>21</v>
      </c>
      <c r="IZZ31">
        <v>720</v>
      </c>
      <c r="JAA31" t="s">
        <v>19</v>
      </c>
      <c r="JAB31" t="s">
        <v>11</v>
      </c>
      <c r="JAC31" t="s">
        <v>13</v>
      </c>
      <c r="JAE31" t="s">
        <v>12</v>
      </c>
      <c r="JAG31" t="s">
        <v>21</v>
      </c>
      <c r="JAH31">
        <v>720</v>
      </c>
      <c r="JAI31" t="s">
        <v>19</v>
      </c>
      <c r="JAJ31" t="s">
        <v>11</v>
      </c>
      <c r="JAK31" t="s">
        <v>13</v>
      </c>
      <c r="JAM31" t="s">
        <v>12</v>
      </c>
      <c r="JAO31" t="s">
        <v>21</v>
      </c>
      <c r="JAP31">
        <v>720</v>
      </c>
      <c r="JAQ31" t="s">
        <v>19</v>
      </c>
      <c r="JAR31" t="s">
        <v>11</v>
      </c>
      <c r="JAS31" t="s">
        <v>13</v>
      </c>
      <c r="JAU31" t="s">
        <v>12</v>
      </c>
      <c r="JAW31" t="s">
        <v>21</v>
      </c>
      <c r="JAX31">
        <v>720</v>
      </c>
      <c r="JAY31" t="s">
        <v>19</v>
      </c>
      <c r="JAZ31" t="s">
        <v>11</v>
      </c>
      <c r="JBA31" t="s">
        <v>13</v>
      </c>
      <c r="JBC31" t="s">
        <v>12</v>
      </c>
      <c r="JBE31" t="s">
        <v>21</v>
      </c>
      <c r="JBF31">
        <v>720</v>
      </c>
      <c r="JBG31" t="s">
        <v>19</v>
      </c>
      <c r="JBH31" t="s">
        <v>11</v>
      </c>
      <c r="JBI31" t="s">
        <v>13</v>
      </c>
      <c r="JBK31" t="s">
        <v>12</v>
      </c>
      <c r="JBM31" t="s">
        <v>21</v>
      </c>
      <c r="JBN31">
        <v>720</v>
      </c>
      <c r="JBO31" t="s">
        <v>19</v>
      </c>
      <c r="JBP31" t="s">
        <v>11</v>
      </c>
      <c r="JBQ31" t="s">
        <v>13</v>
      </c>
      <c r="JBS31" t="s">
        <v>12</v>
      </c>
      <c r="JBU31" t="s">
        <v>21</v>
      </c>
      <c r="JBV31">
        <v>720</v>
      </c>
      <c r="JBW31" t="s">
        <v>19</v>
      </c>
      <c r="JBX31" t="s">
        <v>11</v>
      </c>
      <c r="JBY31" t="s">
        <v>13</v>
      </c>
      <c r="JCA31" t="s">
        <v>12</v>
      </c>
      <c r="JCC31" t="s">
        <v>21</v>
      </c>
      <c r="JCD31">
        <v>720</v>
      </c>
      <c r="JCE31" t="s">
        <v>19</v>
      </c>
      <c r="JCF31" t="s">
        <v>11</v>
      </c>
      <c r="JCG31" t="s">
        <v>13</v>
      </c>
      <c r="JCI31" t="s">
        <v>12</v>
      </c>
      <c r="JCK31" t="s">
        <v>21</v>
      </c>
      <c r="JCL31">
        <v>720</v>
      </c>
      <c r="JCM31" t="s">
        <v>19</v>
      </c>
      <c r="JCN31" t="s">
        <v>11</v>
      </c>
      <c r="JCO31" t="s">
        <v>13</v>
      </c>
      <c r="JCQ31" t="s">
        <v>12</v>
      </c>
      <c r="JCS31" t="s">
        <v>21</v>
      </c>
      <c r="JCT31">
        <v>720</v>
      </c>
      <c r="JCU31" t="s">
        <v>19</v>
      </c>
      <c r="JCV31" t="s">
        <v>11</v>
      </c>
      <c r="JCW31" t="s">
        <v>13</v>
      </c>
      <c r="JCY31" t="s">
        <v>12</v>
      </c>
      <c r="JDA31" t="s">
        <v>21</v>
      </c>
      <c r="JDB31">
        <v>720</v>
      </c>
      <c r="JDC31" t="s">
        <v>19</v>
      </c>
      <c r="JDD31" t="s">
        <v>11</v>
      </c>
      <c r="JDE31" t="s">
        <v>13</v>
      </c>
      <c r="JDG31" t="s">
        <v>12</v>
      </c>
      <c r="JDI31" t="s">
        <v>21</v>
      </c>
      <c r="JDJ31">
        <v>720</v>
      </c>
      <c r="JDK31" t="s">
        <v>19</v>
      </c>
      <c r="JDL31" t="s">
        <v>11</v>
      </c>
      <c r="JDM31" t="s">
        <v>13</v>
      </c>
      <c r="JDO31" t="s">
        <v>12</v>
      </c>
      <c r="JDQ31" t="s">
        <v>21</v>
      </c>
      <c r="JDR31">
        <v>720</v>
      </c>
      <c r="JDS31" t="s">
        <v>19</v>
      </c>
      <c r="JDT31" t="s">
        <v>11</v>
      </c>
      <c r="JDU31" t="s">
        <v>13</v>
      </c>
      <c r="JDW31" t="s">
        <v>12</v>
      </c>
      <c r="JDY31" t="s">
        <v>21</v>
      </c>
      <c r="JDZ31">
        <v>720</v>
      </c>
      <c r="JEA31" t="s">
        <v>19</v>
      </c>
      <c r="JEB31" t="s">
        <v>11</v>
      </c>
      <c r="JEC31" t="s">
        <v>13</v>
      </c>
      <c r="JEE31" t="s">
        <v>12</v>
      </c>
      <c r="JEG31" t="s">
        <v>21</v>
      </c>
      <c r="JEH31">
        <v>720</v>
      </c>
      <c r="JEI31" t="s">
        <v>19</v>
      </c>
      <c r="JEJ31" t="s">
        <v>11</v>
      </c>
      <c r="JEK31" t="s">
        <v>13</v>
      </c>
      <c r="JEM31" t="s">
        <v>12</v>
      </c>
      <c r="JEO31" t="s">
        <v>21</v>
      </c>
      <c r="JEP31">
        <v>720</v>
      </c>
      <c r="JEQ31" t="s">
        <v>19</v>
      </c>
      <c r="JER31" t="s">
        <v>11</v>
      </c>
      <c r="JES31" t="s">
        <v>13</v>
      </c>
      <c r="JEU31" t="s">
        <v>12</v>
      </c>
      <c r="JEW31" t="s">
        <v>21</v>
      </c>
      <c r="JEX31">
        <v>720</v>
      </c>
      <c r="JEY31" t="s">
        <v>19</v>
      </c>
      <c r="JEZ31" t="s">
        <v>11</v>
      </c>
      <c r="JFA31" t="s">
        <v>13</v>
      </c>
      <c r="JFC31" t="s">
        <v>12</v>
      </c>
      <c r="JFE31" t="s">
        <v>21</v>
      </c>
      <c r="JFF31">
        <v>720</v>
      </c>
      <c r="JFG31" t="s">
        <v>19</v>
      </c>
      <c r="JFH31" t="s">
        <v>11</v>
      </c>
      <c r="JFI31" t="s">
        <v>13</v>
      </c>
      <c r="JFK31" t="s">
        <v>12</v>
      </c>
      <c r="JFM31" t="s">
        <v>21</v>
      </c>
      <c r="JFN31">
        <v>720</v>
      </c>
      <c r="JFO31" t="s">
        <v>19</v>
      </c>
      <c r="JFP31" t="s">
        <v>11</v>
      </c>
      <c r="JFQ31" t="s">
        <v>13</v>
      </c>
      <c r="JFS31" t="s">
        <v>12</v>
      </c>
      <c r="JFU31" t="s">
        <v>21</v>
      </c>
      <c r="JFV31">
        <v>720</v>
      </c>
      <c r="JFW31" t="s">
        <v>19</v>
      </c>
      <c r="JFX31" t="s">
        <v>11</v>
      </c>
      <c r="JFY31" t="s">
        <v>13</v>
      </c>
      <c r="JGA31" t="s">
        <v>12</v>
      </c>
      <c r="JGC31" t="s">
        <v>21</v>
      </c>
      <c r="JGD31">
        <v>720</v>
      </c>
      <c r="JGE31" t="s">
        <v>19</v>
      </c>
      <c r="JGF31" t="s">
        <v>11</v>
      </c>
      <c r="JGG31" t="s">
        <v>13</v>
      </c>
      <c r="JGI31" t="s">
        <v>12</v>
      </c>
      <c r="JGK31" t="s">
        <v>21</v>
      </c>
      <c r="JGL31">
        <v>720</v>
      </c>
      <c r="JGM31" t="s">
        <v>19</v>
      </c>
      <c r="JGN31" t="s">
        <v>11</v>
      </c>
      <c r="JGO31" t="s">
        <v>13</v>
      </c>
      <c r="JGQ31" t="s">
        <v>12</v>
      </c>
      <c r="JGS31" t="s">
        <v>21</v>
      </c>
      <c r="JGT31">
        <v>720</v>
      </c>
      <c r="JGU31" t="s">
        <v>19</v>
      </c>
      <c r="JGV31" t="s">
        <v>11</v>
      </c>
      <c r="JGW31" t="s">
        <v>13</v>
      </c>
      <c r="JGY31" t="s">
        <v>12</v>
      </c>
      <c r="JHA31" t="s">
        <v>21</v>
      </c>
      <c r="JHB31">
        <v>720</v>
      </c>
      <c r="JHC31" t="s">
        <v>19</v>
      </c>
      <c r="JHD31" t="s">
        <v>11</v>
      </c>
      <c r="JHE31" t="s">
        <v>13</v>
      </c>
      <c r="JHG31" t="s">
        <v>12</v>
      </c>
      <c r="JHI31" t="s">
        <v>21</v>
      </c>
      <c r="JHJ31">
        <v>720</v>
      </c>
      <c r="JHK31" t="s">
        <v>19</v>
      </c>
      <c r="JHL31" t="s">
        <v>11</v>
      </c>
      <c r="JHM31" t="s">
        <v>13</v>
      </c>
      <c r="JHO31" t="s">
        <v>12</v>
      </c>
      <c r="JHQ31" t="s">
        <v>21</v>
      </c>
      <c r="JHR31">
        <v>720</v>
      </c>
      <c r="JHS31" t="s">
        <v>19</v>
      </c>
      <c r="JHT31" t="s">
        <v>11</v>
      </c>
      <c r="JHU31" t="s">
        <v>13</v>
      </c>
      <c r="JHW31" t="s">
        <v>12</v>
      </c>
      <c r="JHY31" t="s">
        <v>21</v>
      </c>
      <c r="JHZ31">
        <v>720</v>
      </c>
      <c r="JIA31" t="s">
        <v>19</v>
      </c>
      <c r="JIB31" t="s">
        <v>11</v>
      </c>
      <c r="JIC31" t="s">
        <v>13</v>
      </c>
      <c r="JIE31" t="s">
        <v>12</v>
      </c>
      <c r="JIG31" t="s">
        <v>21</v>
      </c>
      <c r="JIH31">
        <v>720</v>
      </c>
      <c r="JII31" t="s">
        <v>19</v>
      </c>
      <c r="JIJ31" t="s">
        <v>11</v>
      </c>
      <c r="JIK31" t="s">
        <v>13</v>
      </c>
      <c r="JIM31" t="s">
        <v>12</v>
      </c>
      <c r="JIO31" t="s">
        <v>21</v>
      </c>
      <c r="JIP31">
        <v>720</v>
      </c>
      <c r="JIQ31" t="s">
        <v>19</v>
      </c>
      <c r="JIR31" t="s">
        <v>11</v>
      </c>
      <c r="JIS31" t="s">
        <v>13</v>
      </c>
      <c r="JIU31" t="s">
        <v>12</v>
      </c>
      <c r="JIW31" t="s">
        <v>21</v>
      </c>
      <c r="JIX31">
        <v>720</v>
      </c>
      <c r="JIY31" t="s">
        <v>19</v>
      </c>
      <c r="JIZ31" t="s">
        <v>11</v>
      </c>
      <c r="JJA31" t="s">
        <v>13</v>
      </c>
      <c r="JJC31" t="s">
        <v>12</v>
      </c>
      <c r="JJE31" t="s">
        <v>21</v>
      </c>
      <c r="JJF31">
        <v>720</v>
      </c>
      <c r="JJG31" t="s">
        <v>19</v>
      </c>
      <c r="JJH31" t="s">
        <v>11</v>
      </c>
      <c r="JJI31" t="s">
        <v>13</v>
      </c>
      <c r="JJK31" t="s">
        <v>12</v>
      </c>
      <c r="JJM31" t="s">
        <v>21</v>
      </c>
      <c r="JJN31">
        <v>720</v>
      </c>
      <c r="JJO31" t="s">
        <v>19</v>
      </c>
      <c r="JJP31" t="s">
        <v>11</v>
      </c>
      <c r="JJQ31" t="s">
        <v>13</v>
      </c>
      <c r="JJS31" t="s">
        <v>12</v>
      </c>
      <c r="JJU31" t="s">
        <v>21</v>
      </c>
      <c r="JJV31">
        <v>720</v>
      </c>
      <c r="JJW31" t="s">
        <v>19</v>
      </c>
      <c r="JJX31" t="s">
        <v>11</v>
      </c>
      <c r="JJY31" t="s">
        <v>13</v>
      </c>
      <c r="JKA31" t="s">
        <v>12</v>
      </c>
      <c r="JKC31" t="s">
        <v>21</v>
      </c>
      <c r="JKD31">
        <v>720</v>
      </c>
      <c r="JKE31" t="s">
        <v>19</v>
      </c>
      <c r="JKF31" t="s">
        <v>11</v>
      </c>
      <c r="JKG31" t="s">
        <v>13</v>
      </c>
      <c r="JKI31" t="s">
        <v>12</v>
      </c>
      <c r="JKK31" t="s">
        <v>21</v>
      </c>
      <c r="JKL31">
        <v>720</v>
      </c>
      <c r="JKM31" t="s">
        <v>19</v>
      </c>
      <c r="JKN31" t="s">
        <v>11</v>
      </c>
      <c r="JKO31" t="s">
        <v>13</v>
      </c>
      <c r="JKQ31" t="s">
        <v>12</v>
      </c>
      <c r="JKS31" t="s">
        <v>21</v>
      </c>
      <c r="JKT31">
        <v>720</v>
      </c>
      <c r="JKU31" t="s">
        <v>19</v>
      </c>
      <c r="JKV31" t="s">
        <v>11</v>
      </c>
      <c r="JKW31" t="s">
        <v>13</v>
      </c>
      <c r="JKY31" t="s">
        <v>12</v>
      </c>
      <c r="JLA31" t="s">
        <v>21</v>
      </c>
      <c r="JLB31">
        <v>720</v>
      </c>
      <c r="JLC31" t="s">
        <v>19</v>
      </c>
      <c r="JLD31" t="s">
        <v>11</v>
      </c>
      <c r="JLE31" t="s">
        <v>13</v>
      </c>
      <c r="JLG31" t="s">
        <v>12</v>
      </c>
      <c r="JLI31" t="s">
        <v>21</v>
      </c>
      <c r="JLJ31">
        <v>720</v>
      </c>
      <c r="JLK31" t="s">
        <v>19</v>
      </c>
      <c r="JLL31" t="s">
        <v>11</v>
      </c>
      <c r="JLM31" t="s">
        <v>13</v>
      </c>
      <c r="JLO31" t="s">
        <v>12</v>
      </c>
      <c r="JLQ31" t="s">
        <v>21</v>
      </c>
      <c r="JLR31">
        <v>720</v>
      </c>
      <c r="JLS31" t="s">
        <v>19</v>
      </c>
      <c r="JLT31" t="s">
        <v>11</v>
      </c>
      <c r="JLU31" t="s">
        <v>13</v>
      </c>
      <c r="JLW31" t="s">
        <v>12</v>
      </c>
      <c r="JLY31" t="s">
        <v>21</v>
      </c>
      <c r="JLZ31">
        <v>720</v>
      </c>
      <c r="JMA31" t="s">
        <v>19</v>
      </c>
      <c r="JMB31" t="s">
        <v>11</v>
      </c>
      <c r="JMC31" t="s">
        <v>13</v>
      </c>
      <c r="JME31" t="s">
        <v>12</v>
      </c>
      <c r="JMG31" t="s">
        <v>21</v>
      </c>
      <c r="JMH31">
        <v>720</v>
      </c>
      <c r="JMI31" t="s">
        <v>19</v>
      </c>
      <c r="JMJ31" t="s">
        <v>11</v>
      </c>
      <c r="JMK31" t="s">
        <v>13</v>
      </c>
      <c r="JMM31" t="s">
        <v>12</v>
      </c>
      <c r="JMO31" t="s">
        <v>21</v>
      </c>
      <c r="JMP31">
        <v>720</v>
      </c>
      <c r="JMQ31" t="s">
        <v>19</v>
      </c>
      <c r="JMR31" t="s">
        <v>11</v>
      </c>
      <c r="JMS31" t="s">
        <v>13</v>
      </c>
      <c r="JMU31" t="s">
        <v>12</v>
      </c>
      <c r="JMW31" t="s">
        <v>21</v>
      </c>
      <c r="JMX31">
        <v>720</v>
      </c>
      <c r="JMY31" t="s">
        <v>19</v>
      </c>
      <c r="JMZ31" t="s">
        <v>11</v>
      </c>
      <c r="JNA31" t="s">
        <v>13</v>
      </c>
      <c r="JNC31" t="s">
        <v>12</v>
      </c>
      <c r="JNE31" t="s">
        <v>21</v>
      </c>
      <c r="JNF31">
        <v>720</v>
      </c>
      <c r="JNG31" t="s">
        <v>19</v>
      </c>
      <c r="JNH31" t="s">
        <v>11</v>
      </c>
      <c r="JNI31" t="s">
        <v>13</v>
      </c>
      <c r="JNK31" t="s">
        <v>12</v>
      </c>
      <c r="JNM31" t="s">
        <v>21</v>
      </c>
      <c r="JNN31">
        <v>720</v>
      </c>
      <c r="JNO31" t="s">
        <v>19</v>
      </c>
      <c r="JNP31" t="s">
        <v>11</v>
      </c>
      <c r="JNQ31" t="s">
        <v>13</v>
      </c>
      <c r="JNS31" t="s">
        <v>12</v>
      </c>
      <c r="JNU31" t="s">
        <v>21</v>
      </c>
      <c r="JNV31">
        <v>720</v>
      </c>
      <c r="JNW31" t="s">
        <v>19</v>
      </c>
      <c r="JNX31" t="s">
        <v>11</v>
      </c>
      <c r="JNY31" t="s">
        <v>13</v>
      </c>
      <c r="JOA31" t="s">
        <v>12</v>
      </c>
      <c r="JOC31" t="s">
        <v>21</v>
      </c>
      <c r="JOD31">
        <v>720</v>
      </c>
      <c r="JOE31" t="s">
        <v>19</v>
      </c>
      <c r="JOF31" t="s">
        <v>11</v>
      </c>
      <c r="JOG31" t="s">
        <v>13</v>
      </c>
      <c r="JOI31" t="s">
        <v>12</v>
      </c>
      <c r="JOK31" t="s">
        <v>21</v>
      </c>
      <c r="JOL31">
        <v>720</v>
      </c>
      <c r="JOM31" t="s">
        <v>19</v>
      </c>
      <c r="JON31" t="s">
        <v>11</v>
      </c>
      <c r="JOO31" t="s">
        <v>13</v>
      </c>
      <c r="JOQ31" t="s">
        <v>12</v>
      </c>
      <c r="JOS31" t="s">
        <v>21</v>
      </c>
      <c r="JOT31">
        <v>720</v>
      </c>
      <c r="JOU31" t="s">
        <v>19</v>
      </c>
      <c r="JOV31" t="s">
        <v>11</v>
      </c>
      <c r="JOW31" t="s">
        <v>13</v>
      </c>
      <c r="JOY31" t="s">
        <v>12</v>
      </c>
      <c r="JPA31" t="s">
        <v>21</v>
      </c>
      <c r="JPB31">
        <v>720</v>
      </c>
      <c r="JPC31" t="s">
        <v>19</v>
      </c>
      <c r="JPD31" t="s">
        <v>11</v>
      </c>
      <c r="JPE31" t="s">
        <v>13</v>
      </c>
      <c r="JPG31" t="s">
        <v>12</v>
      </c>
      <c r="JPI31" t="s">
        <v>21</v>
      </c>
      <c r="JPJ31">
        <v>720</v>
      </c>
      <c r="JPK31" t="s">
        <v>19</v>
      </c>
      <c r="JPL31" t="s">
        <v>11</v>
      </c>
      <c r="JPM31" t="s">
        <v>13</v>
      </c>
      <c r="JPO31" t="s">
        <v>12</v>
      </c>
      <c r="JPQ31" t="s">
        <v>21</v>
      </c>
      <c r="JPR31">
        <v>720</v>
      </c>
      <c r="JPS31" t="s">
        <v>19</v>
      </c>
      <c r="JPT31" t="s">
        <v>11</v>
      </c>
      <c r="JPU31" t="s">
        <v>13</v>
      </c>
      <c r="JPW31" t="s">
        <v>12</v>
      </c>
      <c r="JPY31" t="s">
        <v>21</v>
      </c>
      <c r="JPZ31">
        <v>720</v>
      </c>
      <c r="JQA31" t="s">
        <v>19</v>
      </c>
      <c r="JQB31" t="s">
        <v>11</v>
      </c>
      <c r="JQC31" t="s">
        <v>13</v>
      </c>
      <c r="JQE31" t="s">
        <v>12</v>
      </c>
      <c r="JQG31" t="s">
        <v>21</v>
      </c>
      <c r="JQH31">
        <v>720</v>
      </c>
      <c r="JQI31" t="s">
        <v>19</v>
      </c>
      <c r="JQJ31" t="s">
        <v>11</v>
      </c>
      <c r="JQK31" t="s">
        <v>13</v>
      </c>
      <c r="JQM31" t="s">
        <v>12</v>
      </c>
      <c r="JQO31" t="s">
        <v>21</v>
      </c>
      <c r="JQP31">
        <v>720</v>
      </c>
      <c r="JQQ31" t="s">
        <v>19</v>
      </c>
      <c r="JQR31" t="s">
        <v>11</v>
      </c>
      <c r="JQS31" t="s">
        <v>13</v>
      </c>
      <c r="JQU31" t="s">
        <v>12</v>
      </c>
      <c r="JQW31" t="s">
        <v>21</v>
      </c>
      <c r="JQX31">
        <v>720</v>
      </c>
      <c r="JQY31" t="s">
        <v>19</v>
      </c>
      <c r="JQZ31" t="s">
        <v>11</v>
      </c>
      <c r="JRA31" t="s">
        <v>13</v>
      </c>
      <c r="JRC31" t="s">
        <v>12</v>
      </c>
      <c r="JRE31" t="s">
        <v>21</v>
      </c>
      <c r="JRF31">
        <v>720</v>
      </c>
      <c r="JRG31" t="s">
        <v>19</v>
      </c>
      <c r="JRH31" t="s">
        <v>11</v>
      </c>
      <c r="JRI31" t="s">
        <v>13</v>
      </c>
      <c r="JRK31" t="s">
        <v>12</v>
      </c>
      <c r="JRM31" t="s">
        <v>21</v>
      </c>
      <c r="JRN31">
        <v>720</v>
      </c>
      <c r="JRO31" t="s">
        <v>19</v>
      </c>
      <c r="JRP31" t="s">
        <v>11</v>
      </c>
      <c r="JRQ31" t="s">
        <v>13</v>
      </c>
      <c r="JRS31" t="s">
        <v>12</v>
      </c>
      <c r="JRU31" t="s">
        <v>21</v>
      </c>
      <c r="JRV31">
        <v>720</v>
      </c>
      <c r="JRW31" t="s">
        <v>19</v>
      </c>
      <c r="JRX31" t="s">
        <v>11</v>
      </c>
      <c r="JRY31" t="s">
        <v>13</v>
      </c>
      <c r="JSA31" t="s">
        <v>12</v>
      </c>
      <c r="JSC31" t="s">
        <v>21</v>
      </c>
      <c r="JSD31">
        <v>720</v>
      </c>
      <c r="JSE31" t="s">
        <v>19</v>
      </c>
      <c r="JSF31" t="s">
        <v>11</v>
      </c>
      <c r="JSG31" t="s">
        <v>13</v>
      </c>
      <c r="JSI31" t="s">
        <v>12</v>
      </c>
      <c r="JSK31" t="s">
        <v>21</v>
      </c>
      <c r="JSL31">
        <v>720</v>
      </c>
      <c r="JSM31" t="s">
        <v>19</v>
      </c>
      <c r="JSN31" t="s">
        <v>11</v>
      </c>
      <c r="JSO31" t="s">
        <v>13</v>
      </c>
      <c r="JSQ31" t="s">
        <v>12</v>
      </c>
      <c r="JSS31" t="s">
        <v>21</v>
      </c>
      <c r="JST31">
        <v>720</v>
      </c>
      <c r="JSU31" t="s">
        <v>19</v>
      </c>
      <c r="JSV31" t="s">
        <v>11</v>
      </c>
      <c r="JSW31" t="s">
        <v>13</v>
      </c>
      <c r="JSY31" t="s">
        <v>12</v>
      </c>
      <c r="JTA31" t="s">
        <v>21</v>
      </c>
      <c r="JTB31">
        <v>720</v>
      </c>
      <c r="JTC31" t="s">
        <v>19</v>
      </c>
      <c r="JTD31" t="s">
        <v>11</v>
      </c>
      <c r="JTE31" t="s">
        <v>13</v>
      </c>
      <c r="JTG31" t="s">
        <v>12</v>
      </c>
      <c r="JTI31" t="s">
        <v>21</v>
      </c>
      <c r="JTJ31">
        <v>720</v>
      </c>
      <c r="JTK31" t="s">
        <v>19</v>
      </c>
      <c r="JTL31" t="s">
        <v>11</v>
      </c>
      <c r="JTM31" t="s">
        <v>13</v>
      </c>
      <c r="JTO31" t="s">
        <v>12</v>
      </c>
      <c r="JTQ31" t="s">
        <v>21</v>
      </c>
      <c r="JTR31">
        <v>720</v>
      </c>
      <c r="JTS31" t="s">
        <v>19</v>
      </c>
      <c r="JTT31" t="s">
        <v>11</v>
      </c>
      <c r="JTU31" t="s">
        <v>13</v>
      </c>
      <c r="JTW31" t="s">
        <v>12</v>
      </c>
      <c r="JTY31" t="s">
        <v>21</v>
      </c>
      <c r="JTZ31">
        <v>720</v>
      </c>
      <c r="JUA31" t="s">
        <v>19</v>
      </c>
      <c r="JUB31" t="s">
        <v>11</v>
      </c>
      <c r="JUC31" t="s">
        <v>13</v>
      </c>
      <c r="JUE31" t="s">
        <v>12</v>
      </c>
      <c r="JUG31" t="s">
        <v>21</v>
      </c>
      <c r="JUH31">
        <v>720</v>
      </c>
      <c r="JUI31" t="s">
        <v>19</v>
      </c>
      <c r="JUJ31" t="s">
        <v>11</v>
      </c>
      <c r="JUK31" t="s">
        <v>13</v>
      </c>
      <c r="JUM31" t="s">
        <v>12</v>
      </c>
      <c r="JUO31" t="s">
        <v>21</v>
      </c>
      <c r="JUP31">
        <v>720</v>
      </c>
      <c r="JUQ31" t="s">
        <v>19</v>
      </c>
      <c r="JUR31" t="s">
        <v>11</v>
      </c>
      <c r="JUS31" t="s">
        <v>13</v>
      </c>
      <c r="JUU31" t="s">
        <v>12</v>
      </c>
      <c r="JUW31" t="s">
        <v>21</v>
      </c>
      <c r="JUX31">
        <v>720</v>
      </c>
      <c r="JUY31" t="s">
        <v>19</v>
      </c>
      <c r="JUZ31" t="s">
        <v>11</v>
      </c>
      <c r="JVA31" t="s">
        <v>13</v>
      </c>
      <c r="JVC31" t="s">
        <v>12</v>
      </c>
      <c r="JVE31" t="s">
        <v>21</v>
      </c>
      <c r="JVF31">
        <v>720</v>
      </c>
      <c r="JVG31" t="s">
        <v>19</v>
      </c>
      <c r="JVH31" t="s">
        <v>11</v>
      </c>
      <c r="JVI31" t="s">
        <v>13</v>
      </c>
      <c r="JVK31" t="s">
        <v>12</v>
      </c>
      <c r="JVM31" t="s">
        <v>21</v>
      </c>
      <c r="JVN31">
        <v>720</v>
      </c>
      <c r="JVO31" t="s">
        <v>19</v>
      </c>
      <c r="JVP31" t="s">
        <v>11</v>
      </c>
      <c r="JVQ31" t="s">
        <v>13</v>
      </c>
      <c r="JVS31" t="s">
        <v>12</v>
      </c>
      <c r="JVU31" t="s">
        <v>21</v>
      </c>
      <c r="JVV31">
        <v>720</v>
      </c>
      <c r="JVW31" t="s">
        <v>19</v>
      </c>
      <c r="JVX31" t="s">
        <v>11</v>
      </c>
      <c r="JVY31" t="s">
        <v>13</v>
      </c>
      <c r="JWA31" t="s">
        <v>12</v>
      </c>
      <c r="JWC31" t="s">
        <v>21</v>
      </c>
      <c r="JWD31">
        <v>720</v>
      </c>
      <c r="JWE31" t="s">
        <v>19</v>
      </c>
      <c r="JWF31" t="s">
        <v>11</v>
      </c>
      <c r="JWG31" t="s">
        <v>13</v>
      </c>
      <c r="JWI31" t="s">
        <v>12</v>
      </c>
      <c r="JWK31" t="s">
        <v>21</v>
      </c>
      <c r="JWL31">
        <v>720</v>
      </c>
      <c r="JWM31" t="s">
        <v>19</v>
      </c>
      <c r="JWN31" t="s">
        <v>11</v>
      </c>
      <c r="JWO31" t="s">
        <v>13</v>
      </c>
      <c r="JWQ31" t="s">
        <v>12</v>
      </c>
      <c r="JWS31" t="s">
        <v>21</v>
      </c>
      <c r="JWT31">
        <v>720</v>
      </c>
      <c r="JWU31" t="s">
        <v>19</v>
      </c>
      <c r="JWV31" t="s">
        <v>11</v>
      </c>
      <c r="JWW31" t="s">
        <v>13</v>
      </c>
      <c r="JWY31" t="s">
        <v>12</v>
      </c>
      <c r="JXA31" t="s">
        <v>21</v>
      </c>
      <c r="JXB31">
        <v>720</v>
      </c>
      <c r="JXC31" t="s">
        <v>19</v>
      </c>
      <c r="JXD31" t="s">
        <v>11</v>
      </c>
      <c r="JXE31" t="s">
        <v>13</v>
      </c>
      <c r="JXG31" t="s">
        <v>12</v>
      </c>
      <c r="JXI31" t="s">
        <v>21</v>
      </c>
      <c r="JXJ31">
        <v>720</v>
      </c>
      <c r="JXK31" t="s">
        <v>19</v>
      </c>
      <c r="JXL31" t="s">
        <v>11</v>
      </c>
      <c r="JXM31" t="s">
        <v>13</v>
      </c>
      <c r="JXO31" t="s">
        <v>12</v>
      </c>
      <c r="JXQ31" t="s">
        <v>21</v>
      </c>
      <c r="JXR31">
        <v>720</v>
      </c>
      <c r="JXS31" t="s">
        <v>19</v>
      </c>
      <c r="JXT31" t="s">
        <v>11</v>
      </c>
      <c r="JXU31" t="s">
        <v>13</v>
      </c>
      <c r="JXW31" t="s">
        <v>12</v>
      </c>
      <c r="JXY31" t="s">
        <v>21</v>
      </c>
      <c r="JXZ31">
        <v>720</v>
      </c>
      <c r="JYA31" t="s">
        <v>19</v>
      </c>
      <c r="JYB31" t="s">
        <v>11</v>
      </c>
      <c r="JYC31" t="s">
        <v>13</v>
      </c>
      <c r="JYE31" t="s">
        <v>12</v>
      </c>
      <c r="JYG31" t="s">
        <v>21</v>
      </c>
      <c r="JYH31">
        <v>720</v>
      </c>
      <c r="JYI31" t="s">
        <v>19</v>
      </c>
      <c r="JYJ31" t="s">
        <v>11</v>
      </c>
      <c r="JYK31" t="s">
        <v>13</v>
      </c>
      <c r="JYM31" t="s">
        <v>12</v>
      </c>
      <c r="JYO31" t="s">
        <v>21</v>
      </c>
      <c r="JYP31">
        <v>720</v>
      </c>
      <c r="JYQ31" t="s">
        <v>19</v>
      </c>
      <c r="JYR31" t="s">
        <v>11</v>
      </c>
      <c r="JYS31" t="s">
        <v>13</v>
      </c>
      <c r="JYU31" t="s">
        <v>12</v>
      </c>
      <c r="JYW31" t="s">
        <v>21</v>
      </c>
      <c r="JYX31">
        <v>720</v>
      </c>
      <c r="JYY31" t="s">
        <v>19</v>
      </c>
      <c r="JYZ31" t="s">
        <v>11</v>
      </c>
      <c r="JZA31" t="s">
        <v>13</v>
      </c>
      <c r="JZC31" t="s">
        <v>12</v>
      </c>
      <c r="JZE31" t="s">
        <v>21</v>
      </c>
      <c r="JZF31">
        <v>720</v>
      </c>
      <c r="JZG31" t="s">
        <v>19</v>
      </c>
      <c r="JZH31" t="s">
        <v>11</v>
      </c>
      <c r="JZI31" t="s">
        <v>13</v>
      </c>
      <c r="JZK31" t="s">
        <v>12</v>
      </c>
      <c r="JZM31" t="s">
        <v>21</v>
      </c>
      <c r="JZN31">
        <v>720</v>
      </c>
      <c r="JZO31" t="s">
        <v>19</v>
      </c>
      <c r="JZP31" t="s">
        <v>11</v>
      </c>
      <c r="JZQ31" t="s">
        <v>13</v>
      </c>
      <c r="JZS31" t="s">
        <v>12</v>
      </c>
      <c r="JZU31" t="s">
        <v>21</v>
      </c>
      <c r="JZV31">
        <v>720</v>
      </c>
      <c r="JZW31" t="s">
        <v>19</v>
      </c>
      <c r="JZX31" t="s">
        <v>11</v>
      </c>
      <c r="JZY31" t="s">
        <v>13</v>
      </c>
      <c r="KAA31" t="s">
        <v>12</v>
      </c>
      <c r="KAC31" t="s">
        <v>21</v>
      </c>
      <c r="KAD31">
        <v>720</v>
      </c>
      <c r="KAE31" t="s">
        <v>19</v>
      </c>
      <c r="KAF31" t="s">
        <v>11</v>
      </c>
      <c r="KAG31" t="s">
        <v>13</v>
      </c>
      <c r="KAI31" t="s">
        <v>12</v>
      </c>
      <c r="KAK31" t="s">
        <v>21</v>
      </c>
      <c r="KAL31">
        <v>720</v>
      </c>
      <c r="KAM31" t="s">
        <v>19</v>
      </c>
      <c r="KAN31" t="s">
        <v>11</v>
      </c>
      <c r="KAO31" t="s">
        <v>13</v>
      </c>
      <c r="KAQ31" t="s">
        <v>12</v>
      </c>
      <c r="KAS31" t="s">
        <v>21</v>
      </c>
      <c r="KAT31">
        <v>720</v>
      </c>
      <c r="KAU31" t="s">
        <v>19</v>
      </c>
      <c r="KAV31" t="s">
        <v>11</v>
      </c>
      <c r="KAW31" t="s">
        <v>13</v>
      </c>
      <c r="KAY31" t="s">
        <v>12</v>
      </c>
      <c r="KBA31" t="s">
        <v>21</v>
      </c>
      <c r="KBB31">
        <v>720</v>
      </c>
      <c r="KBC31" t="s">
        <v>19</v>
      </c>
      <c r="KBD31" t="s">
        <v>11</v>
      </c>
      <c r="KBE31" t="s">
        <v>13</v>
      </c>
      <c r="KBG31" t="s">
        <v>12</v>
      </c>
      <c r="KBI31" t="s">
        <v>21</v>
      </c>
      <c r="KBJ31">
        <v>720</v>
      </c>
      <c r="KBK31" t="s">
        <v>19</v>
      </c>
      <c r="KBL31" t="s">
        <v>11</v>
      </c>
      <c r="KBM31" t="s">
        <v>13</v>
      </c>
      <c r="KBO31" t="s">
        <v>12</v>
      </c>
      <c r="KBQ31" t="s">
        <v>21</v>
      </c>
      <c r="KBR31">
        <v>720</v>
      </c>
      <c r="KBS31" t="s">
        <v>19</v>
      </c>
      <c r="KBT31" t="s">
        <v>11</v>
      </c>
      <c r="KBU31" t="s">
        <v>13</v>
      </c>
      <c r="KBW31" t="s">
        <v>12</v>
      </c>
      <c r="KBY31" t="s">
        <v>21</v>
      </c>
      <c r="KBZ31">
        <v>720</v>
      </c>
      <c r="KCA31" t="s">
        <v>19</v>
      </c>
      <c r="KCB31" t="s">
        <v>11</v>
      </c>
      <c r="KCC31" t="s">
        <v>13</v>
      </c>
      <c r="KCE31" t="s">
        <v>12</v>
      </c>
      <c r="KCG31" t="s">
        <v>21</v>
      </c>
      <c r="KCH31">
        <v>720</v>
      </c>
      <c r="KCI31" t="s">
        <v>19</v>
      </c>
      <c r="KCJ31" t="s">
        <v>11</v>
      </c>
      <c r="KCK31" t="s">
        <v>13</v>
      </c>
      <c r="KCM31" t="s">
        <v>12</v>
      </c>
      <c r="KCO31" t="s">
        <v>21</v>
      </c>
      <c r="KCP31">
        <v>720</v>
      </c>
      <c r="KCQ31" t="s">
        <v>19</v>
      </c>
      <c r="KCR31" t="s">
        <v>11</v>
      </c>
      <c r="KCS31" t="s">
        <v>13</v>
      </c>
      <c r="KCU31" t="s">
        <v>12</v>
      </c>
      <c r="KCW31" t="s">
        <v>21</v>
      </c>
      <c r="KCX31">
        <v>720</v>
      </c>
      <c r="KCY31" t="s">
        <v>19</v>
      </c>
      <c r="KCZ31" t="s">
        <v>11</v>
      </c>
      <c r="KDA31" t="s">
        <v>13</v>
      </c>
      <c r="KDC31" t="s">
        <v>12</v>
      </c>
      <c r="KDE31" t="s">
        <v>21</v>
      </c>
      <c r="KDF31">
        <v>720</v>
      </c>
      <c r="KDG31" t="s">
        <v>19</v>
      </c>
      <c r="KDH31" t="s">
        <v>11</v>
      </c>
      <c r="KDI31" t="s">
        <v>13</v>
      </c>
      <c r="KDK31" t="s">
        <v>12</v>
      </c>
      <c r="KDM31" t="s">
        <v>21</v>
      </c>
      <c r="KDN31">
        <v>720</v>
      </c>
      <c r="KDO31" t="s">
        <v>19</v>
      </c>
      <c r="KDP31" t="s">
        <v>11</v>
      </c>
      <c r="KDQ31" t="s">
        <v>13</v>
      </c>
      <c r="KDS31" t="s">
        <v>12</v>
      </c>
      <c r="KDU31" t="s">
        <v>21</v>
      </c>
      <c r="KDV31">
        <v>720</v>
      </c>
      <c r="KDW31" t="s">
        <v>19</v>
      </c>
      <c r="KDX31" t="s">
        <v>11</v>
      </c>
      <c r="KDY31" t="s">
        <v>13</v>
      </c>
      <c r="KEA31" t="s">
        <v>12</v>
      </c>
      <c r="KEC31" t="s">
        <v>21</v>
      </c>
      <c r="KED31">
        <v>720</v>
      </c>
      <c r="KEE31" t="s">
        <v>19</v>
      </c>
      <c r="KEF31" t="s">
        <v>11</v>
      </c>
      <c r="KEG31" t="s">
        <v>13</v>
      </c>
      <c r="KEI31" t="s">
        <v>12</v>
      </c>
      <c r="KEK31" t="s">
        <v>21</v>
      </c>
      <c r="KEL31">
        <v>720</v>
      </c>
      <c r="KEM31" t="s">
        <v>19</v>
      </c>
      <c r="KEN31" t="s">
        <v>11</v>
      </c>
      <c r="KEO31" t="s">
        <v>13</v>
      </c>
      <c r="KEQ31" t="s">
        <v>12</v>
      </c>
      <c r="KES31" t="s">
        <v>21</v>
      </c>
      <c r="KET31">
        <v>720</v>
      </c>
      <c r="KEU31" t="s">
        <v>19</v>
      </c>
      <c r="KEV31" t="s">
        <v>11</v>
      </c>
      <c r="KEW31" t="s">
        <v>13</v>
      </c>
      <c r="KEY31" t="s">
        <v>12</v>
      </c>
      <c r="KFA31" t="s">
        <v>21</v>
      </c>
      <c r="KFB31">
        <v>720</v>
      </c>
      <c r="KFC31" t="s">
        <v>19</v>
      </c>
      <c r="KFD31" t="s">
        <v>11</v>
      </c>
      <c r="KFE31" t="s">
        <v>13</v>
      </c>
      <c r="KFG31" t="s">
        <v>12</v>
      </c>
      <c r="KFI31" t="s">
        <v>21</v>
      </c>
      <c r="KFJ31">
        <v>720</v>
      </c>
      <c r="KFK31" t="s">
        <v>19</v>
      </c>
      <c r="KFL31" t="s">
        <v>11</v>
      </c>
      <c r="KFM31" t="s">
        <v>13</v>
      </c>
      <c r="KFO31" t="s">
        <v>12</v>
      </c>
      <c r="KFQ31" t="s">
        <v>21</v>
      </c>
      <c r="KFR31">
        <v>720</v>
      </c>
      <c r="KFS31" t="s">
        <v>19</v>
      </c>
      <c r="KFT31" t="s">
        <v>11</v>
      </c>
      <c r="KFU31" t="s">
        <v>13</v>
      </c>
      <c r="KFW31" t="s">
        <v>12</v>
      </c>
      <c r="KFY31" t="s">
        <v>21</v>
      </c>
      <c r="KFZ31">
        <v>720</v>
      </c>
      <c r="KGA31" t="s">
        <v>19</v>
      </c>
      <c r="KGB31" t="s">
        <v>11</v>
      </c>
      <c r="KGC31" t="s">
        <v>13</v>
      </c>
      <c r="KGE31" t="s">
        <v>12</v>
      </c>
      <c r="KGG31" t="s">
        <v>21</v>
      </c>
      <c r="KGH31">
        <v>720</v>
      </c>
      <c r="KGI31" t="s">
        <v>19</v>
      </c>
      <c r="KGJ31" t="s">
        <v>11</v>
      </c>
      <c r="KGK31" t="s">
        <v>13</v>
      </c>
      <c r="KGM31" t="s">
        <v>12</v>
      </c>
      <c r="KGO31" t="s">
        <v>21</v>
      </c>
      <c r="KGP31">
        <v>720</v>
      </c>
      <c r="KGQ31" t="s">
        <v>19</v>
      </c>
      <c r="KGR31" t="s">
        <v>11</v>
      </c>
      <c r="KGS31" t="s">
        <v>13</v>
      </c>
      <c r="KGU31" t="s">
        <v>12</v>
      </c>
      <c r="KGW31" t="s">
        <v>21</v>
      </c>
      <c r="KGX31">
        <v>720</v>
      </c>
      <c r="KGY31" t="s">
        <v>19</v>
      </c>
      <c r="KGZ31" t="s">
        <v>11</v>
      </c>
      <c r="KHA31" t="s">
        <v>13</v>
      </c>
      <c r="KHC31" t="s">
        <v>12</v>
      </c>
      <c r="KHE31" t="s">
        <v>21</v>
      </c>
      <c r="KHF31">
        <v>720</v>
      </c>
      <c r="KHG31" t="s">
        <v>19</v>
      </c>
      <c r="KHH31" t="s">
        <v>11</v>
      </c>
      <c r="KHI31" t="s">
        <v>13</v>
      </c>
      <c r="KHK31" t="s">
        <v>12</v>
      </c>
      <c r="KHM31" t="s">
        <v>21</v>
      </c>
      <c r="KHN31">
        <v>720</v>
      </c>
      <c r="KHO31" t="s">
        <v>19</v>
      </c>
      <c r="KHP31" t="s">
        <v>11</v>
      </c>
      <c r="KHQ31" t="s">
        <v>13</v>
      </c>
      <c r="KHS31" t="s">
        <v>12</v>
      </c>
      <c r="KHU31" t="s">
        <v>21</v>
      </c>
      <c r="KHV31">
        <v>720</v>
      </c>
      <c r="KHW31" t="s">
        <v>19</v>
      </c>
      <c r="KHX31" t="s">
        <v>11</v>
      </c>
      <c r="KHY31" t="s">
        <v>13</v>
      </c>
      <c r="KIA31" t="s">
        <v>12</v>
      </c>
      <c r="KIC31" t="s">
        <v>21</v>
      </c>
      <c r="KID31">
        <v>720</v>
      </c>
      <c r="KIE31" t="s">
        <v>19</v>
      </c>
      <c r="KIF31" t="s">
        <v>11</v>
      </c>
      <c r="KIG31" t="s">
        <v>13</v>
      </c>
      <c r="KII31" t="s">
        <v>12</v>
      </c>
      <c r="KIK31" t="s">
        <v>21</v>
      </c>
      <c r="KIL31">
        <v>720</v>
      </c>
      <c r="KIM31" t="s">
        <v>19</v>
      </c>
      <c r="KIN31" t="s">
        <v>11</v>
      </c>
      <c r="KIO31" t="s">
        <v>13</v>
      </c>
      <c r="KIQ31" t="s">
        <v>12</v>
      </c>
      <c r="KIS31" t="s">
        <v>21</v>
      </c>
      <c r="KIT31">
        <v>720</v>
      </c>
      <c r="KIU31" t="s">
        <v>19</v>
      </c>
      <c r="KIV31" t="s">
        <v>11</v>
      </c>
      <c r="KIW31" t="s">
        <v>13</v>
      </c>
      <c r="KIY31" t="s">
        <v>12</v>
      </c>
      <c r="KJA31" t="s">
        <v>21</v>
      </c>
      <c r="KJB31">
        <v>720</v>
      </c>
      <c r="KJC31" t="s">
        <v>19</v>
      </c>
      <c r="KJD31" t="s">
        <v>11</v>
      </c>
      <c r="KJE31" t="s">
        <v>13</v>
      </c>
      <c r="KJG31" t="s">
        <v>12</v>
      </c>
      <c r="KJI31" t="s">
        <v>21</v>
      </c>
      <c r="KJJ31">
        <v>720</v>
      </c>
      <c r="KJK31" t="s">
        <v>19</v>
      </c>
      <c r="KJL31" t="s">
        <v>11</v>
      </c>
      <c r="KJM31" t="s">
        <v>13</v>
      </c>
      <c r="KJO31" t="s">
        <v>12</v>
      </c>
      <c r="KJQ31" t="s">
        <v>21</v>
      </c>
      <c r="KJR31">
        <v>720</v>
      </c>
      <c r="KJS31" t="s">
        <v>19</v>
      </c>
      <c r="KJT31" t="s">
        <v>11</v>
      </c>
      <c r="KJU31" t="s">
        <v>13</v>
      </c>
      <c r="KJW31" t="s">
        <v>12</v>
      </c>
      <c r="KJY31" t="s">
        <v>21</v>
      </c>
      <c r="KJZ31">
        <v>720</v>
      </c>
      <c r="KKA31" t="s">
        <v>19</v>
      </c>
      <c r="KKB31" t="s">
        <v>11</v>
      </c>
      <c r="KKC31" t="s">
        <v>13</v>
      </c>
      <c r="KKE31" t="s">
        <v>12</v>
      </c>
      <c r="KKG31" t="s">
        <v>21</v>
      </c>
      <c r="KKH31">
        <v>720</v>
      </c>
      <c r="KKI31" t="s">
        <v>19</v>
      </c>
      <c r="KKJ31" t="s">
        <v>11</v>
      </c>
      <c r="KKK31" t="s">
        <v>13</v>
      </c>
      <c r="KKM31" t="s">
        <v>12</v>
      </c>
      <c r="KKO31" t="s">
        <v>21</v>
      </c>
      <c r="KKP31">
        <v>720</v>
      </c>
      <c r="KKQ31" t="s">
        <v>19</v>
      </c>
      <c r="KKR31" t="s">
        <v>11</v>
      </c>
      <c r="KKS31" t="s">
        <v>13</v>
      </c>
      <c r="KKU31" t="s">
        <v>12</v>
      </c>
      <c r="KKW31" t="s">
        <v>21</v>
      </c>
      <c r="KKX31">
        <v>720</v>
      </c>
      <c r="KKY31" t="s">
        <v>19</v>
      </c>
      <c r="KKZ31" t="s">
        <v>11</v>
      </c>
      <c r="KLA31" t="s">
        <v>13</v>
      </c>
      <c r="KLC31" t="s">
        <v>12</v>
      </c>
      <c r="KLE31" t="s">
        <v>21</v>
      </c>
      <c r="KLF31">
        <v>720</v>
      </c>
      <c r="KLG31" t="s">
        <v>19</v>
      </c>
      <c r="KLH31" t="s">
        <v>11</v>
      </c>
      <c r="KLI31" t="s">
        <v>13</v>
      </c>
      <c r="KLK31" t="s">
        <v>12</v>
      </c>
      <c r="KLM31" t="s">
        <v>21</v>
      </c>
      <c r="KLN31">
        <v>720</v>
      </c>
      <c r="KLO31" t="s">
        <v>19</v>
      </c>
      <c r="KLP31" t="s">
        <v>11</v>
      </c>
      <c r="KLQ31" t="s">
        <v>13</v>
      </c>
      <c r="KLS31" t="s">
        <v>12</v>
      </c>
      <c r="KLU31" t="s">
        <v>21</v>
      </c>
      <c r="KLV31">
        <v>720</v>
      </c>
      <c r="KLW31" t="s">
        <v>19</v>
      </c>
      <c r="KLX31" t="s">
        <v>11</v>
      </c>
      <c r="KLY31" t="s">
        <v>13</v>
      </c>
      <c r="KMA31" t="s">
        <v>12</v>
      </c>
      <c r="KMC31" t="s">
        <v>21</v>
      </c>
      <c r="KMD31">
        <v>720</v>
      </c>
      <c r="KME31" t="s">
        <v>19</v>
      </c>
      <c r="KMF31" t="s">
        <v>11</v>
      </c>
      <c r="KMG31" t="s">
        <v>13</v>
      </c>
      <c r="KMI31" t="s">
        <v>12</v>
      </c>
      <c r="KMK31" t="s">
        <v>21</v>
      </c>
      <c r="KML31">
        <v>720</v>
      </c>
      <c r="KMM31" t="s">
        <v>19</v>
      </c>
      <c r="KMN31" t="s">
        <v>11</v>
      </c>
      <c r="KMO31" t="s">
        <v>13</v>
      </c>
      <c r="KMQ31" t="s">
        <v>12</v>
      </c>
      <c r="KMS31" t="s">
        <v>21</v>
      </c>
      <c r="KMT31">
        <v>720</v>
      </c>
      <c r="KMU31" t="s">
        <v>19</v>
      </c>
      <c r="KMV31" t="s">
        <v>11</v>
      </c>
      <c r="KMW31" t="s">
        <v>13</v>
      </c>
      <c r="KMY31" t="s">
        <v>12</v>
      </c>
      <c r="KNA31" t="s">
        <v>21</v>
      </c>
      <c r="KNB31">
        <v>720</v>
      </c>
      <c r="KNC31" t="s">
        <v>19</v>
      </c>
      <c r="KND31" t="s">
        <v>11</v>
      </c>
      <c r="KNE31" t="s">
        <v>13</v>
      </c>
      <c r="KNG31" t="s">
        <v>12</v>
      </c>
      <c r="KNI31" t="s">
        <v>21</v>
      </c>
      <c r="KNJ31">
        <v>720</v>
      </c>
      <c r="KNK31" t="s">
        <v>19</v>
      </c>
      <c r="KNL31" t="s">
        <v>11</v>
      </c>
      <c r="KNM31" t="s">
        <v>13</v>
      </c>
      <c r="KNO31" t="s">
        <v>12</v>
      </c>
      <c r="KNQ31" t="s">
        <v>21</v>
      </c>
      <c r="KNR31">
        <v>720</v>
      </c>
      <c r="KNS31" t="s">
        <v>19</v>
      </c>
      <c r="KNT31" t="s">
        <v>11</v>
      </c>
      <c r="KNU31" t="s">
        <v>13</v>
      </c>
      <c r="KNW31" t="s">
        <v>12</v>
      </c>
      <c r="KNY31" t="s">
        <v>21</v>
      </c>
      <c r="KNZ31">
        <v>720</v>
      </c>
      <c r="KOA31" t="s">
        <v>19</v>
      </c>
      <c r="KOB31" t="s">
        <v>11</v>
      </c>
      <c r="KOC31" t="s">
        <v>13</v>
      </c>
      <c r="KOE31" t="s">
        <v>12</v>
      </c>
      <c r="KOG31" t="s">
        <v>21</v>
      </c>
      <c r="KOH31">
        <v>720</v>
      </c>
      <c r="KOI31" t="s">
        <v>19</v>
      </c>
      <c r="KOJ31" t="s">
        <v>11</v>
      </c>
      <c r="KOK31" t="s">
        <v>13</v>
      </c>
      <c r="KOM31" t="s">
        <v>12</v>
      </c>
      <c r="KOO31" t="s">
        <v>21</v>
      </c>
      <c r="KOP31">
        <v>720</v>
      </c>
      <c r="KOQ31" t="s">
        <v>19</v>
      </c>
      <c r="KOR31" t="s">
        <v>11</v>
      </c>
      <c r="KOS31" t="s">
        <v>13</v>
      </c>
      <c r="KOU31" t="s">
        <v>12</v>
      </c>
      <c r="KOW31" t="s">
        <v>21</v>
      </c>
      <c r="KOX31">
        <v>720</v>
      </c>
      <c r="KOY31" t="s">
        <v>19</v>
      </c>
      <c r="KOZ31" t="s">
        <v>11</v>
      </c>
      <c r="KPA31" t="s">
        <v>13</v>
      </c>
      <c r="KPC31" t="s">
        <v>12</v>
      </c>
      <c r="KPE31" t="s">
        <v>21</v>
      </c>
      <c r="KPF31">
        <v>720</v>
      </c>
      <c r="KPG31" t="s">
        <v>19</v>
      </c>
      <c r="KPH31" t="s">
        <v>11</v>
      </c>
      <c r="KPI31" t="s">
        <v>13</v>
      </c>
      <c r="KPK31" t="s">
        <v>12</v>
      </c>
      <c r="KPM31" t="s">
        <v>21</v>
      </c>
      <c r="KPN31">
        <v>720</v>
      </c>
      <c r="KPO31" t="s">
        <v>19</v>
      </c>
      <c r="KPP31" t="s">
        <v>11</v>
      </c>
      <c r="KPQ31" t="s">
        <v>13</v>
      </c>
      <c r="KPS31" t="s">
        <v>12</v>
      </c>
      <c r="KPU31" t="s">
        <v>21</v>
      </c>
      <c r="KPV31">
        <v>720</v>
      </c>
      <c r="KPW31" t="s">
        <v>19</v>
      </c>
      <c r="KPX31" t="s">
        <v>11</v>
      </c>
      <c r="KPY31" t="s">
        <v>13</v>
      </c>
      <c r="KQA31" t="s">
        <v>12</v>
      </c>
      <c r="KQC31" t="s">
        <v>21</v>
      </c>
      <c r="KQD31">
        <v>720</v>
      </c>
      <c r="KQE31" t="s">
        <v>19</v>
      </c>
      <c r="KQF31" t="s">
        <v>11</v>
      </c>
      <c r="KQG31" t="s">
        <v>13</v>
      </c>
      <c r="KQI31" t="s">
        <v>12</v>
      </c>
      <c r="KQK31" t="s">
        <v>21</v>
      </c>
      <c r="KQL31">
        <v>720</v>
      </c>
      <c r="KQM31" t="s">
        <v>19</v>
      </c>
      <c r="KQN31" t="s">
        <v>11</v>
      </c>
      <c r="KQO31" t="s">
        <v>13</v>
      </c>
      <c r="KQQ31" t="s">
        <v>12</v>
      </c>
      <c r="KQS31" t="s">
        <v>21</v>
      </c>
      <c r="KQT31">
        <v>720</v>
      </c>
      <c r="KQU31" t="s">
        <v>19</v>
      </c>
      <c r="KQV31" t="s">
        <v>11</v>
      </c>
      <c r="KQW31" t="s">
        <v>13</v>
      </c>
      <c r="KQY31" t="s">
        <v>12</v>
      </c>
      <c r="KRA31" t="s">
        <v>21</v>
      </c>
      <c r="KRB31">
        <v>720</v>
      </c>
      <c r="KRC31" t="s">
        <v>19</v>
      </c>
      <c r="KRD31" t="s">
        <v>11</v>
      </c>
      <c r="KRE31" t="s">
        <v>13</v>
      </c>
      <c r="KRG31" t="s">
        <v>12</v>
      </c>
      <c r="KRI31" t="s">
        <v>21</v>
      </c>
      <c r="KRJ31">
        <v>720</v>
      </c>
      <c r="KRK31" t="s">
        <v>19</v>
      </c>
      <c r="KRL31" t="s">
        <v>11</v>
      </c>
      <c r="KRM31" t="s">
        <v>13</v>
      </c>
      <c r="KRO31" t="s">
        <v>12</v>
      </c>
      <c r="KRQ31" t="s">
        <v>21</v>
      </c>
      <c r="KRR31">
        <v>720</v>
      </c>
      <c r="KRS31" t="s">
        <v>19</v>
      </c>
      <c r="KRT31" t="s">
        <v>11</v>
      </c>
      <c r="KRU31" t="s">
        <v>13</v>
      </c>
      <c r="KRW31" t="s">
        <v>12</v>
      </c>
      <c r="KRY31" t="s">
        <v>21</v>
      </c>
      <c r="KRZ31">
        <v>720</v>
      </c>
      <c r="KSA31" t="s">
        <v>19</v>
      </c>
      <c r="KSB31" t="s">
        <v>11</v>
      </c>
      <c r="KSC31" t="s">
        <v>13</v>
      </c>
      <c r="KSE31" t="s">
        <v>12</v>
      </c>
      <c r="KSG31" t="s">
        <v>21</v>
      </c>
      <c r="KSH31">
        <v>720</v>
      </c>
      <c r="KSI31" t="s">
        <v>19</v>
      </c>
      <c r="KSJ31" t="s">
        <v>11</v>
      </c>
      <c r="KSK31" t="s">
        <v>13</v>
      </c>
      <c r="KSM31" t="s">
        <v>12</v>
      </c>
      <c r="KSO31" t="s">
        <v>21</v>
      </c>
      <c r="KSP31">
        <v>720</v>
      </c>
      <c r="KSQ31" t="s">
        <v>19</v>
      </c>
      <c r="KSR31" t="s">
        <v>11</v>
      </c>
      <c r="KSS31" t="s">
        <v>13</v>
      </c>
      <c r="KSU31" t="s">
        <v>12</v>
      </c>
      <c r="KSW31" t="s">
        <v>21</v>
      </c>
      <c r="KSX31">
        <v>720</v>
      </c>
      <c r="KSY31" t="s">
        <v>19</v>
      </c>
      <c r="KSZ31" t="s">
        <v>11</v>
      </c>
      <c r="KTA31" t="s">
        <v>13</v>
      </c>
      <c r="KTC31" t="s">
        <v>12</v>
      </c>
      <c r="KTE31" t="s">
        <v>21</v>
      </c>
      <c r="KTF31">
        <v>720</v>
      </c>
      <c r="KTG31" t="s">
        <v>19</v>
      </c>
      <c r="KTH31" t="s">
        <v>11</v>
      </c>
      <c r="KTI31" t="s">
        <v>13</v>
      </c>
      <c r="KTK31" t="s">
        <v>12</v>
      </c>
      <c r="KTM31" t="s">
        <v>21</v>
      </c>
      <c r="KTN31">
        <v>720</v>
      </c>
      <c r="KTO31" t="s">
        <v>19</v>
      </c>
      <c r="KTP31" t="s">
        <v>11</v>
      </c>
      <c r="KTQ31" t="s">
        <v>13</v>
      </c>
      <c r="KTS31" t="s">
        <v>12</v>
      </c>
      <c r="KTU31" t="s">
        <v>21</v>
      </c>
      <c r="KTV31">
        <v>720</v>
      </c>
      <c r="KTW31" t="s">
        <v>19</v>
      </c>
      <c r="KTX31" t="s">
        <v>11</v>
      </c>
      <c r="KTY31" t="s">
        <v>13</v>
      </c>
      <c r="KUA31" t="s">
        <v>12</v>
      </c>
      <c r="KUC31" t="s">
        <v>21</v>
      </c>
      <c r="KUD31">
        <v>720</v>
      </c>
      <c r="KUE31" t="s">
        <v>19</v>
      </c>
      <c r="KUF31" t="s">
        <v>11</v>
      </c>
      <c r="KUG31" t="s">
        <v>13</v>
      </c>
      <c r="KUI31" t="s">
        <v>12</v>
      </c>
      <c r="KUK31" t="s">
        <v>21</v>
      </c>
      <c r="KUL31">
        <v>720</v>
      </c>
      <c r="KUM31" t="s">
        <v>19</v>
      </c>
      <c r="KUN31" t="s">
        <v>11</v>
      </c>
      <c r="KUO31" t="s">
        <v>13</v>
      </c>
      <c r="KUQ31" t="s">
        <v>12</v>
      </c>
      <c r="KUS31" t="s">
        <v>21</v>
      </c>
      <c r="KUT31">
        <v>720</v>
      </c>
      <c r="KUU31" t="s">
        <v>19</v>
      </c>
      <c r="KUV31" t="s">
        <v>11</v>
      </c>
      <c r="KUW31" t="s">
        <v>13</v>
      </c>
      <c r="KUY31" t="s">
        <v>12</v>
      </c>
      <c r="KVA31" t="s">
        <v>21</v>
      </c>
      <c r="KVB31">
        <v>720</v>
      </c>
      <c r="KVC31" t="s">
        <v>19</v>
      </c>
      <c r="KVD31" t="s">
        <v>11</v>
      </c>
      <c r="KVE31" t="s">
        <v>13</v>
      </c>
      <c r="KVG31" t="s">
        <v>12</v>
      </c>
      <c r="KVI31" t="s">
        <v>21</v>
      </c>
      <c r="KVJ31">
        <v>720</v>
      </c>
      <c r="KVK31" t="s">
        <v>19</v>
      </c>
      <c r="KVL31" t="s">
        <v>11</v>
      </c>
      <c r="KVM31" t="s">
        <v>13</v>
      </c>
      <c r="KVO31" t="s">
        <v>12</v>
      </c>
      <c r="KVQ31" t="s">
        <v>21</v>
      </c>
      <c r="KVR31">
        <v>720</v>
      </c>
      <c r="KVS31" t="s">
        <v>19</v>
      </c>
      <c r="KVT31" t="s">
        <v>11</v>
      </c>
      <c r="KVU31" t="s">
        <v>13</v>
      </c>
      <c r="KVW31" t="s">
        <v>12</v>
      </c>
      <c r="KVY31" t="s">
        <v>21</v>
      </c>
      <c r="KVZ31">
        <v>720</v>
      </c>
      <c r="KWA31" t="s">
        <v>19</v>
      </c>
      <c r="KWB31" t="s">
        <v>11</v>
      </c>
      <c r="KWC31" t="s">
        <v>13</v>
      </c>
      <c r="KWE31" t="s">
        <v>12</v>
      </c>
      <c r="KWG31" t="s">
        <v>21</v>
      </c>
      <c r="KWH31">
        <v>720</v>
      </c>
      <c r="KWI31" t="s">
        <v>19</v>
      </c>
      <c r="KWJ31" t="s">
        <v>11</v>
      </c>
      <c r="KWK31" t="s">
        <v>13</v>
      </c>
      <c r="KWM31" t="s">
        <v>12</v>
      </c>
      <c r="KWO31" t="s">
        <v>21</v>
      </c>
      <c r="KWP31">
        <v>720</v>
      </c>
      <c r="KWQ31" t="s">
        <v>19</v>
      </c>
      <c r="KWR31" t="s">
        <v>11</v>
      </c>
      <c r="KWS31" t="s">
        <v>13</v>
      </c>
      <c r="KWU31" t="s">
        <v>12</v>
      </c>
      <c r="KWW31" t="s">
        <v>21</v>
      </c>
      <c r="KWX31">
        <v>720</v>
      </c>
      <c r="KWY31" t="s">
        <v>19</v>
      </c>
      <c r="KWZ31" t="s">
        <v>11</v>
      </c>
      <c r="KXA31" t="s">
        <v>13</v>
      </c>
      <c r="KXC31" t="s">
        <v>12</v>
      </c>
      <c r="KXE31" t="s">
        <v>21</v>
      </c>
      <c r="KXF31">
        <v>720</v>
      </c>
      <c r="KXG31" t="s">
        <v>19</v>
      </c>
      <c r="KXH31" t="s">
        <v>11</v>
      </c>
      <c r="KXI31" t="s">
        <v>13</v>
      </c>
      <c r="KXK31" t="s">
        <v>12</v>
      </c>
      <c r="KXM31" t="s">
        <v>21</v>
      </c>
      <c r="KXN31">
        <v>720</v>
      </c>
      <c r="KXO31" t="s">
        <v>19</v>
      </c>
      <c r="KXP31" t="s">
        <v>11</v>
      </c>
      <c r="KXQ31" t="s">
        <v>13</v>
      </c>
      <c r="KXS31" t="s">
        <v>12</v>
      </c>
      <c r="KXU31" t="s">
        <v>21</v>
      </c>
      <c r="KXV31">
        <v>720</v>
      </c>
      <c r="KXW31" t="s">
        <v>19</v>
      </c>
      <c r="KXX31" t="s">
        <v>11</v>
      </c>
      <c r="KXY31" t="s">
        <v>13</v>
      </c>
      <c r="KYA31" t="s">
        <v>12</v>
      </c>
      <c r="KYC31" t="s">
        <v>21</v>
      </c>
      <c r="KYD31">
        <v>720</v>
      </c>
      <c r="KYE31" t="s">
        <v>19</v>
      </c>
      <c r="KYF31" t="s">
        <v>11</v>
      </c>
      <c r="KYG31" t="s">
        <v>13</v>
      </c>
      <c r="KYI31" t="s">
        <v>12</v>
      </c>
      <c r="KYK31" t="s">
        <v>21</v>
      </c>
      <c r="KYL31">
        <v>720</v>
      </c>
      <c r="KYM31" t="s">
        <v>19</v>
      </c>
      <c r="KYN31" t="s">
        <v>11</v>
      </c>
      <c r="KYO31" t="s">
        <v>13</v>
      </c>
      <c r="KYQ31" t="s">
        <v>12</v>
      </c>
      <c r="KYS31" t="s">
        <v>21</v>
      </c>
      <c r="KYT31">
        <v>720</v>
      </c>
      <c r="KYU31" t="s">
        <v>19</v>
      </c>
      <c r="KYV31" t="s">
        <v>11</v>
      </c>
      <c r="KYW31" t="s">
        <v>13</v>
      </c>
      <c r="KYY31" t="s">
        <v>12</v>
      </c>
      <c r="KZA31" t="s">
        <v>21</v>
      </c>
      <c r="KZB31">
        <v>720</v>
      </c>
      <c r="KZC31" t="s">
        <v>19</v>
      </c>
      <c r="KZD31" t="s">
        <v>11</v>
      </c>
      <c r="KZE31" t="s">
        <v>13</v>
      </c>
      <c r="KZG31" t="s">
        <v>12</v>
      </c>
      <c r="KZI31" t="s">
        <v>21</v>
      </c>
      <c r="KZJ31">
        <v>720</v>
      </c>
      <c r="KZK31" t="s">
        <v>19</v>
      </c>
      <c r="KZL31" t="s">
        <v>11</v>
      </c>
      <c r="KZM31" t="s">
        <v>13</v>
      </c>
      <c r="KZO31" t="s">
        <v>12</v>
      </c>
      <c r="KZQ31" t="s">
        <v>21</v>
      </c>
      <c r="KZR31">
        <v>720</v>
      </c>
      <c r="KZS31" t="s">
        <v>19</v>
      </c>
      <c r="KZT31" t="s">
        <v>11</v>
      </c>
      <c r="KZU31" t="s">
        <v>13</v>
      </c>
      <c r="KZW31" t="s">
        <v>12</v>
      </c>
      <c r="KZY31" t="s">
        <v>21</v>
      </c>
      <c r="KZZ31">
        <v>720</v>
      </c>
      <c r="LAA31" t="s">
        <v>19</v>
      </c>
      <c r="LAB31" t="s">
        <v>11</v>
      </c>
      <c r="LAC31" t="s">
        <v>13</v>
      </c>
      <c r="LAE31" t="s">
        <v>12</v>
      </c>
      <c r="LAG31" t="s">
        <v>21</v>
      </c>
      <c r="LAH31">
        <v>720</v>
      </c>
      <c r="LAI31" t="s">
        <v>19</v>
      </c>
      <c r="LAJ31" t="s">
        <v>11</v>
      </c>
      <c r="LAK31" t="s">
        <v>13</v>
      </c>
      <c r="LAM31" t="s">
        <v>12</v>
      </c>
      <c r="LAO31" t="s">
        <v>21</v>
      </c>
      <c r="LAP31">
        <v>720</v>
      </c>
      <c r="LAQ31" t="s">
        <v>19</v>
      </c>
      <c r="LAR31" t="s">
        <v>11</v>
      </c>
      <c r="LAS31" t="s">
        <v>13</v>
      </c>
      <c r="LAU31" t="s">
        <v>12</v>
      </c>
      <c r="LAW31" t="s">
        <v>21</v>
      </c>
      <c r="LAX31">
        <v>720</v>
      </c>
      <c r="LAY31" t="s">
        <v>19</v>
      </c>
      <c r="LAZ31" t="s">
        <v>11</v>
      </c>
      <c r="LBA31" t="s">
        <v>13</v>
      </c>
      <c r="LBC31" t="s">
        <v>12</v>
      </c>
      <c r="LBE31" t="s">
        <v>21</v>
      </c>
      <c r="LBF31">
        <v>720</v>
      </c>
      <c r="LBG31" t="s">
        <v>19</v>
      </c>
      <c r="LBH31" t="s">
        <v>11</v>
      </c>
      <c r="LBI31" t="s">
        <v>13</v>
      </c>
      <c r="LBK31" t="s">
        <v>12</v>
      </c>
      <c r="LBM31" t="s">
        <v>21</v>
      </c>
      <c r="LBN31">
        <v>720</v>
      </c>
      <c r="LBO31" t="s">
        <v>19</v>
      </c>
      <c r="LBP31" t="s">
        <v>11</v>
      </c>
      <c r="LBQ31" t="s">
        <v>13</v>
      </c>
      <c r="LBS31" t="s">
        <v>12</v>
      </c>
      <c r="LBU31" t="s">
        <v>21</v>
      </c>
      <c r="LBV31">
        <v>720</v>
      </c>
      <c r="LBW31" t="s">
        <v>19</v>
      </c>
      <c r="LBX31" t="s">
        <v>11</v>
      </c>
      <c r="LBY31" t="s">
        <v>13</v>
      </c>
      <c r="LCA31" t="s">
        <v>12</v>
      </c>
      <c r="LCC31" t="s">
        <v>21</v>
      </c>
      <c r="LCD31">
        <v>720</v>
      </c>
      <c r="LCE31" t="s">
        <v>19</v>
      </c>
      <c r="LCF31" t="s">
        <v>11</v>
      </c>
      <c r="LCG31" t="s">
        <v>13</v>
      </c>
      <c r="LCI31" t="s">
        <v>12</v>
      </c>
      <c r="LCK31" t="s">
        <v>21</v>
      </c>
      <c r="LCL31">
        <v>720</v>
      </c>
      <c r="LCM31" t="s">
        <v>19</v>
      </c>
      <c r="LCN31" t="s">
        <v>11</v>
      </c>
      <c r="LCO31" t="s">
        <v>13</v>
      </c>
      <c r="LCQ31" t="s">
        <v>12</v>
      </c>
      <c r="LCS31" t="s">
        <v>21</v>
      </c>
      <c r="LCT31">
        <v>720</v>
      </c>
      <c r="LCU31" t="s">
        <v>19</v>
      </c>
      <c r="LCV31" t="s">
        <v>11</v>
      </c>
      <c r="LCW31" t="s">
        <v>13</v>
      </c>
      <c r="LCY31" t="s">
        <v>12</v>
      </c>
      <c r="LDA31" t="s">
        <v>21</v>
      </c>
      <c r="LDB31">
        <v>720</v>
      </c>
      <c r="LDC31" t="s">
        <v>19</v>
      </c>
      <c r="LDD31" t="s">
        <v>11</v>
      </c>
      <c r="LDE31" t="s">
        <v>13</v>
      </c>
      <c r="LDG31" t="s">
        <v>12</v>
      </c>
      <c r="LDI31" t="s">
        <v>21</v>
      </c>
      <c r="LDJ31">
        <v>720</v>
      </c>
      <c r="LDK31" t="s">
        <v>19</v>
      </c>
      <c r="LDL31" t="s">
        <v>11</v>
      </c>
      <c r="LDM31" t="s">
        <v>13</v>
      </c>
      <c r="LDO31" t="s">
        <v>12</v>
      </c>
      <c r="LDQ31" t="s">
        <v>21</v>
      </c>
      <c r="LDR31">
        <v>720</v>
      </c>
      <c r="LDS31" t="s">
        <v>19</v>
      </c>
      <c r="LDT31" t="s">
        <v>11</v>
      </c>
      <c r="LDU31" t="s">
        <v>13</v>
      </c>
      <c r="LDW31" t="s">
        <v>12</v>
      </c>
      <c r="LDY31" t="s">
        <v>21</v>
      </c>
      <c r="LDZ31">
        <v>720</v>
      </c>
      <c r="LEA31" t="s">
        <v>19</v>
      </c>
      <c r="LEB31" t="s">
        <v>11</v>
      </c>
      <c r="LEC31" t="s">
        <v>13</v>
      </c>
      <c r="LEE31" t="s">
        <v>12</v>
      </c>
      <c r="LEG31" t="s">
        <v>21</v>
      </c>
      <c r="LEH31">
        <v>720</v>
      </c>
      <c r="LEI31" t="s">
        <v>19</v>
      </c>
      <c r="LEJ31" t="s">
        <v>11</v>
      </c>
      <c r="LEK31" t="s">
        <v>13</v>
      </c>
      <c r="LEM31" t="s">
        <v>12</v>
      </c>
      <c r="LEO31" t="s">
        <v>21</v>
      </c>
      <c r="LEP31">
        <v>720</v>
      </c>
      <c r="LEQ31" t="s">
        <v>19</v>
      </c>
      <c r="LER31" t="s">
        <v>11</v>
      </c>
      <c r="LES31" t="s">
        <v>13</v>
      </c>
      <c r="LEU31" t="s">
        <v>12</v>
      </c>
      <c r="LEW31" t="s">
        <v>21</v>
      </c>
      <c r="LEX31">
        <v>720</v>
      </c>
      <c r="LEY31" t="s">
        <v>19</v>
      </c>
      <c r="LEZ31" t="s">
        <v>11</v>
      </c>
      <c r="LFA31" t="s">
        <v>13</v>
      </c>
      <c r="LFC31" t="s">
        <v>12</v>
      </c>
      <c r="LFE31" t="s">
        <v>21</v>
      </c>
      <c r="LFF31">
        <v>720</v>
      </c>
      <c r="LFG31" t="s">
        <v>19</v>
      </c>
      <c r="LFH31" t="s">
        <v>11</v>
      </c>
      <c r="LFI31" t="s">
        <v>13</v>
      </c>
      <c r="LFK31" t="s">
        <v>12</v>
      </c>
      <c r="LFM31" t="s">
        <v>21</v>
      </c>
      <c r="LFN31">
        <v>720</v>
      </c>
      <c r="LFO31" t="s">
        <v>19</v>
      </c>
      <c r="LFP31" t="s">
        <v>11</v>
      </c>
      <c r="LFQ31" t="s">
        <v>13</v>
      </c>
      <c r="LFS31" t="s">
        <v>12</v>
      </c>
      <c r="LFU31" t="s">
        <v>21</v>
      </c>
      <c r="LFV31">
        <v>720</v>
      </c>
      <c r="LFW31" t="s">
        <v>19</v>
      </c>
      <c r="LFX31" t="s">
        <v>11</v>
      </c>
      <c r="LFY31" t="s">
        <v>13</v>
      </c>
      <c r="LGA31" t="s">
        <v>12</v>
      </c>
      <c r="LGC31" t="s">
        <v>21</v>
      </c>
      <c r="LGD31">
        <v>720</v>
      </c>
      <c r="LGE31" t="s">
        <v>19</v>
      </c>
      <c r="LGF31" t="s">
        <v>11</v>
      </c>
      <c r="LGG31" t="s">
        <v>13</v>
      </c>
      <c r="LGI31" t="s">
        <v>12</v>
      </c>
      <c r="LGK31" t="s">
        <v>21</v>
      </c>
      <c r="LGL31">
        <v>720</v>
      </c>
      <c r="LGM31" t="s">
        <v>19</v>
      </c>
      <c r="LGN31" t="s">
        <v>11</v>
      </c>
      <c r="LGO31" t="s">
        <v>13</v>
      </c>
      <c r="LGQ31" t="s">
        <v>12</v>
      </c>
      <c r="LGS31" t="s">
        <v>21</v>
      </c>
      <c r="LGT31">
        <v>720</v>
      </c>
      <c r="LGU31" t="s">
        <v>19</v>
      </c>
      <c r="LGV31" t="s">
        <v>11</v>
      </c>
      <c r="LGW31" t="s">
        <v>13</v>
      </c>
      <c r="LGY31" t="s">
        <v>12</v>
      </c>
      <c r="LHA31" t="s">
        <v>21</v>
      </c>
      <c r="LHB31">
        <v>720</v>
      </c>
      <c r="LHC31" t="s">
        <v>19</v>
      </c>
      <c r="LHD31" t="s">
        <v>11</v>
      </c>
      <c r="LHE31" t="s">
        <v>13</v>
      </c>
      <c r="LHG31" t="s">
        <v>12</v>
      </c>
      <c r="LHI31" t="s">
        <v>21</v>
      </c>
      <c r="LHJ31">
        <v>720</v>
      </c>
      <c r="LHK31" t="s">
        <v>19</v>
      </c>
      <c r="LHL31" t="s">
        <v>11</v>
      </c>
      <c r="LHM31" t="s">
        <v>13</v>
      </c>
      <c r="LHO31" t="s">
        <v>12</v>
      </c>
      <c r="LHQ31" t="s">
        <v>21</v>
      </c>
      <c r="LHR31">
        <v>720</v>
      </c>
      <c r="LHS31" t="s">
        <v>19</v>
      </c>
      <c r="LHT31" t="s">
        <v>11</v>
      </c>
      <c r="LHU31" t="s">
        <v>13</v>
      </c>
      <c r="LHW31" t="s">
        <v>12</v>
      </c>
      <c r="LHY31" t="s">
        <v>21</v>
      </c>
      <c r="LHZ31">
        <v>720</v>
      </c>
      <c r="LIA31" t="s">
        <v>19</v>
      </c>
      <c r="LIB31" t="s">
        <v>11</v>
      </c>
      <c r="LIC31" t="s">
        <v>13</v>
      </c>
      <c r="LIE31" t="s">
        <v>12</v>
      </c>
      <c r="LIG31" t="s">
        <v>21</v>
      </c>
      <c r="LIH31">
        <v>720</v>
      </c>
      <c r="LII31" t="s">
        <v>19</v>
      </c>
      <c r="LIJ31" t="s">
        <v>11</v>
      </c>
      <c r="LIK31" t="s">
        <v>13</v>
      </c>
      <c r="LIM31" t="s">
        <v>12</v>
      </c>
      <c r="LIO31" t="s">
        <v>21</v>
      </c>
      <c r="LIP31">
        <v>720</v>
      </c>
      <c r="LIQ31" t="s">
        <v>19</v>
      </c>
      <c r="LIR31" t="s">
        <v>11</v>
      </c>
      <c r="LIS31" t="s">
        <v>13</v>
      </c>
      <c r="LIU31" t="s">
        <v>12</v>
      </c>
      <c r="LIW31" t="s">
        <v>21</v>
      </c>
      <c r="LIX31">
        <v>720</v>
      </c>
      <c r="LIY31" t="s">
        <v>19</v>
      </c>
      <c r="LIZ31" t="s">
        <v>11</v>
      </c>
      <c r="LJA31" t="s">
        <v>13</v>
      </c>
      <c r="LJC31" t="s">
        <v>12</v>
      </c>
      <c r="LJE31" t="s">
        <v>21</v>
      </c>
      <c r="LJF31">
        <v>720</v>
      </c>
      <c r="LJG31" t="s">
        <v>19</v>
      </c>
      <c r="LJH31" t="s">
        <v>11</v>
      </c>
      <c r="LJI31" t="s">
        <v>13</v>
      </c>
      <c r="LJK31" t="s">
        <v>12</v>
      </c>
      <c r="LJM31" t="s">
        <v>21</v>
      </c>
      <c r="LJN31">
        <v>720</v>
      </c>
      <c r="LJO31" t="s">
        <v>19</v>
      </c>
      <c r="LJP31" t="s">
        <v>11</v>
      </c>
      <c r="LJQ31" t="s">
        <v>13</v>
      </c>
      <c r="LJS31" t="s">
        <v>12</v>
      </c>
      <c r="LJU31" t="s">
        <v>21</v>
      </c>
      <c r="LJV31">
        <v>720</v>
      </c>
      <c r="LJW31" t="s">
        <v>19</v>
      </c>
      <c r="LJX31" t="s">
        <v>11</v>
      </c>
      <c r="LJY31" t="s">
        <v>13</v>
      </c>
      <c r="LKA31" t="s">
        <v>12</v>
      </c>
      <c r="LKC31" t="s">
        <v>21</v>
      </c>
      <c r="LKD31">
        <v>720</v>
      </c>
      <c r="LKE31" t="s">
        <v>19</v>
      </c>
      <c r="LKF31" t="s">
        <v>11</v>
      </c>
      <c r="LKG31" t="s">
        <v>13</v>
      </c>
      <c r="LKI31" t="s">
        <v>12</v>
      </c>
      <c r="LKK31" t="s">
        <v>21</v>
      </c>
      <c r="LKL31">
        <v>720</v>
      </c>
      <c r="LKM31" t="s">
        <v>19</v>
      </c>
      <c r="LKN31" t="s">
        <v>11</v>
      </c>
      <c r="LKO31" t="s">
        <v>13</v>
      </c>
      <c r="LKQ31" t="s">
        <v>12</v>
      </c>
      <c r="LKS31" t="s">
        <v>21</v>
      </c>
      <c r="LKT31">
        <v>720</v>
      </c>
      <c r="LKU31" t="s">
        <v>19</v>
      </c>
      <c r="LKV31" t="s">
        <v>11</v>
      </c>
      <c r="LKW31" t="s">
        <v>13</v>
      </c>
      <c r="LKY31" t="s">
        <v>12</v>
      </c>
      <c r="LLA31" t="s">
        <v>21</v>
      </c>
      <c r="LLB31">
        <v>720</v>
      </c>
      <c r="LLC31" t="s">
        <v>19</v>
      </c>
      <c r="LLD31" t="s">
        <v>11</v>
      </c>
      <c r="LLE31" t="s">
        <v>13</v>
      </c>
      <c r="LLG31" t="s">
        <v>12</v>
      </c>
      <c r="LLI31" t="s">
        <v>21</v>
      </c>
      <c r="LLJ31">
        <v>720</v>
      </c>
      <c r="LLK31" t="s">
        <v>19</v>
      </c>
      <c r="LLL31" t="s">
        <v>11</v>
      </c>
      <c r="LLM31" t="s">
        <v>13</v>
      </c>
      <c r="LLO31" t="s">
        <v>12</v>
      </c>
      <c r="LLQ31" t="s">
        <v>21</v>
      </c>
      <c r="LLR31">
        <v>720</v>
      </c>
      <c r="LLS31" t="s">
        <v>19</v>
      </c>
      <c r="LLT31" t="s">
        <v>11</v>
      </c>
      <c r="LLU31" t="s">
        <v>13</v>
      </c>
      <c r="LLW31" t="s">
        <v>12</v>
      </c>
      <c r="LLY31" t="s">
        <v>21</v>
      </c>
      <c r="LLZ31">
        <v>720</v>
      </c>
      <c r="LMA31" t="s">
        <v>19</v>
      </c>
      <c r="LMB31" t="s">
        <v>11</v>
      </c>
      <c r="LMC31" t="s">
        <v>13</v>
      </c>
      <c r="LME31" t="s">
        <v>12</v>
      </c>
      <c r="LMG31" t="s">
        <v>21</v>
      </c>
      <c r="LMH31">
        <v>720</v>
      </c>
      <c r="LMI31" t="s">
        <v>19</v>
      </c>
      <c r="LMJ31" t="s">
        <v>11</v>
      </c>
      <c r="LMK31" t="s">
        <v>13</v>
      </c>
      <c r="LMM31" t="s">
        <v>12</v>
      </c>
      <c r="LMO31" t="s">
        <v>21</v>
      </c>
      <c r="LMP31">
        <v>720</v>
      </c>
      <c r="LMQ31" t="s">
        <v>19</v>
      </c>
      <c r="LMR31" t="s">
        <v>11</v>
      </c>
      <c r="LMS31" t="s">
        <v>13</v>
      </c>
      <c r="LMU31" t="s">
        <v>12</v>
      </c>
      <c r="LMW31" t="s">
        <v>21</v>
      </c>
      <c r="LMX31">
        <v>720</v>
      </c>
      <c r="LMY31" t="s">
        <v>19</v>
      </c>
      <c r="LMZ31" t="s">
        <v>11</v>
      </c>
      <c r="LNA31" t="s">
        <v>13</v>
      </c>
      <c r="LNC31" t="s">
        <v>12</v>
      </c>
      <c r="LNE31" t="s">
        <v>21</v>
      </c>
      <c r="LNF31">
        <v>720</v>
      </c>
      <c r="LNG31" t="s">
        <v>19</v>
      </c>
      <c r="LNH31" t="s">
        <v>11</v>
      </c>
      <c r="LNI31" t="s">
        <v>13</v>
      </c>
      <c r="LNK31" t="s">
        <v>12</v>
      </c>
      <c r="LNM31" t="s">
        <v>21</v>
      </c>
      <c r="LNN31">
        <v>720</v>
      </c>
      <c r="LNO31" t="s">
        <v>19</v>
      </c>
      <c r="LNP31" t="s">
        <v>11</v>
      </c>
      <c r="LNQ31" t="s">
        <v>13</v>
      </c>
      <c r="LNS31" t="s">
        <v>12</v>
      </c>
      <c r="LNU31" t="s">
        <v>21</v>
      </c>
      <c r="LNV31">
        <v>720</v>
      </c>
      <c r="LNW31" t="s">
        <v>19</v>
      </c>
      <c r="LNX31" t="s">
        <v>11</v>
      </c>
      <c r="LNY31" t="s">
        <v>13</v>
      </c>
      <c r="LOA31" t="s">
        <v>12</v>
      </c>
      <c r="LOC31" t="s">
        <v>21</v>
      </c>
      <c r="LOD31">
        <v>720</v>
      </c>
      <c r="LOE31" t="s">
        <v>19</v>
      </c>
      <c r="LOF31" t="s">
        <v>11</v>
      </c>
      <c r="LOG31" t="s">
        <v>13</v>
      </c>
      <c r="LOI31" t="s">
        <v>12</v>
      </c>
      <c r="LOK31" t="s">
        <v>21</v>
      </c>
      <c r="LOL31">
        <v>720</v>
      </c>
      <c r="LOM31" t="s">
        <v>19</v>
      </c>
      <c r="LON31" t="s">
        <v>11</v>
      </c>
      <c r="LOO31" t="s">
        <v>13</v>
      </c>
      <c r="LOQ31" t="s">
        <v>12</v>
      </c>
      <c r="LOS31" t="s">
        <v>21</v>
      </c>
      <c r="LOT31">
        <v>720</v>
      </c>
      <c r="LOU31" t="s">
        <v>19</v>
      </c>
      <c r="LOV31" t="s">
        <v>11</v>
      </c>
      <c r="LOW31" t="s">
        <v>13</v>
      </c>
      <c r="LOY31" t="s">
        <v>12</v>
      </c>
      <c r="LPA31" t="s">
        <v>21</v>
      </c>
      <c r="LPB31">
        <v>720</v>
      </c>
      <c r="LPC31" t="s">
        <v>19</v>
      </c>
      <c r="LPD31" t="s">
        <v>11</v>
      </c>
      <c r="LPE31" t="s">
        <v>13</v>
      </c>
      <c r="LPG31" t="s">
        <v>12</v>
      </c>
      <c r="LPI31" t="s">
        <v>21</v>
      </c>
      <c r="LPJ31">
        <v>720</v>
      </c>
      <c r="LPK31" t="s">
        <v>19</v>
      </c>
      <c r="LPL31" t="s">
        <v>11</v>
      </c>
      <c r="LPM31" t="s">
        <v>13</v>
      </c>
      <c r="LPO31" t="s">
        <v>12</v>
      </c>
      <c r="LPQ31" t="s">
        <v>21</v>
      </c>
      <c r="LPR31">
        <v>720</v>
      </c>
      <c r="LPS31" t="s">
        <v>19</v>
      </c>
      <c r="LPT31" t="s">
        <v>11</v>
      </c>
      <c r="LPU31" t="s">
        <v>13</v>
      </c>
      <c r="LPW31" t="s">
        <v>12</v>
      </c>
      <c r="LPY31" t="s">
        <v>21</v>
      </c>
      <c r="LPZ31">
        <v>720</v>
      </c>
      <c r="LQA31" t="s">
        <v>19</v>
      </c>
      <c r="LQB31" t="s">
        <v>11</v>
      </c>
      <c r="LQC31" t="s">
        <v>13</v>
      </c>
      <c r="LQE31" t="s">
        <v>12</v>
      </c>
      <c r="LQG31" t="s">
        <v>21</v>
      </c>
      <c r="LQH31">
        <v>720</v>
      </c>
      <c r="LQI31" t="s">
        <v>19</v>
      </c>
      <c r="LQJ31" t="s">
        <v>11</v>
      </c>
      <c r="LQK31" t="s">
        <v>13</v>
      </c>
      <c r="LQM31" t="s">
        <v>12</v>
      </c>
      <c r="LQO31" t="s">
        <v>21</v>
      </c>
      <c r="LQP31">
        <v>720</v>
      </c>
      <c r="LQQ31" t="s">
        <v>19</v>
      </c>
      <c r="LQR31" t="s">
        <v>11</v>
      </c>
      <c r="LQS31" t="s">
        <v>13</v>
      </c>
      <c r="LQU31" t="s">
        <v>12</v>
      </c>
      <c r="LQW31" t="s">
        <v>21</v>
      </c>
      <c r="LQX31">
        <v>720</v>
      </c>
      <c r="LQY31" t="s">
        <v>19</v>
      </c>
      <c r="LQZ31" t="s">
        <v>11</v>
      </c>
      <c r="LRA31" t="s">
        <v>13</v>
      </c>
      <c r="LRC31" t="s">
        <v>12</v>
      </c>
      <c r="LRE31" t="s">
        <v>21</v>
      </c>
      <c r="LRF31">
        <v>720</v>
      </c>
      <c r="LRG31" t="s">
        <v>19</v>
      </c>
      <c r="LRH31" t="s">
        <v>11</v>
      </c>
      <c r="LRI31" t="s">
        <v>13</v>
      </c>
      <c r="LRK31" t="s">
        <v>12</v>
      </c>
      <c r="LRM31" t="s">
        <v>21</v>
      </c>
      <c r="LRN31">
        <v>720</v>
      </c>
      <c r="LRO31" t="s">
        <v>19</v>
      </c>
      <c r="LRP31" t="s">
        <v>11</v>
      </c>
      <c r="LRQ31" t="s">
        <v>13</v>
      </c>
      <c r="LRS31" t="s">
        <v>12</v>
      </c>
      <c r="LRU31" t="s">
        <v>21</v>
      </c>
      <c r="LRV31">
        <v>720</v>
      </c>
      <c r="LRW31" t="s">
        <v>19</v>
      </c>
      <c r="LRX31" t="s">
        <v>11</v>
      </c>
      <c r="LRY31" t="s">
        <v>13</v>
      </c>
      <c r="LSA31" t="s">
        <v>12</v>
      </c>
      <c r="LSC31" t="s">
        <v>21</v>
      </c>
      <c r="LSD31">
        <v>720</v>
      </c>
      <c r="LSE31" t="s">
        <v>19</v>
      </c>
      <c r="LSF31" t="s">
        <v>11</v>
      </c>
      <c r="LSG31" t="s">
        <v>13</v>
      </c>
      <c r="LSI31" t="s">
        <v>12</v>
      </c>
      <c r="LSK31" t="s">
        <v>21</v>
      </c>
      <c r="LSL31">
        <v>720</v>
      </c>
      <c r="LSM31" t="s">
        <v>19</v>
      </c>
      <c r="LSN31" t="s">
        <v>11</v>
      </c>
      <c r="LSO31" t="s">
        <v>13</v>
      </c>
      <c r="LSQ31" t="s">
        <v>12</v>
      </c>
      <c r="LSS31" t="s">
        <v>21</v>
      </c>
      <c r="LST31">
        <v>720</v>
      </c>
      <c r="LSU31" t="s">
        <v>19</v>
      </c>
      <c r="LSV31" t="s">
        <v>11</v>
      </c>
      <c r="LSW31" t="s">
        <v>13</v>
      </c>
      <c r="LSY31" t="s">
        <v>12</v>
      </c>
      <c r="LTA31" t="s">
        <v>21</v>
      </c>
      <c r="LTB31">
        <v>720</v>
      </c>
      <c r="LTC31" t="s">
        <v>19</v>
      </c>
      <c r="LTD31" t="s">
        <v>11</v>
      </c>
      <c r="LTE31" t="s">
        <v>13</v>
      </c>
      <c r="LTG31" t="s">
        <v>12</v>
      </c>
      <c r="LTI31" t="s">
        <v>21</v>
      </c>
      <c r="LTJ31">
        <v>720</v>
      </c>
      <c r="LTK31" t="s">
        <v>19</v>
      </c>
      <c r="LTL31" t="s">
        <v>11</v>
      </c>
      <c r="LTM31" t="s">
        <v>13</v>
      </c>
      <c r="LTO31" t="s">
        <v>12</v>
      </c>
      <c r="LTQ31" t="s">
        <v>21</v>
      </c>
      <c r="LTR31">
        <v>720</v>
      </c>
      <c r="LTS31" t="s">
        <v>19</v>
      </c>
      <c r="LTT31" t="s">
        <v>11</v>
      </c>
      <c r="LTU31" t="s">
        <v>13</v>
      </c>
      <c r="LTW31" t="s">
        <v>12</v>
      </c>
      <c r="LTY31" t="s">
        <v>21</v>
      </c>
      <c r="LTZ31">
        <v>720</v>
      </c>
      <c r="LUA31" t="s">
        <v>19</v>
      </c>
      <c r="LUB31" t="s">
        <v>11</v>
      </c>
      <c r="LUC31" t="s">
        <v>13</v>
      </c>
      <c r="LUE31" t="s">
        <v>12</v>
      </c>
      <c r="LUG31" t="s">
        <v>21</v>
      </c>
      <c r="LUH31">
        <v>720</v>
      </c>
      <c r="LUI31" t="s">
        <v>19</v>
      </c>
      <c r="LUJ31" t="s">
        <v>11</v>
      </c>
      <c r="LUK31" t="s">
        <v>13</v>
      </c>
      <c r="LUM31" t="s">
        <v>12</v>
      </c>
      <c r="LUO31" t="s">
        <v>21</v>
      </c>
      <c r="LUP31">
        <v>720</v>
      </c>
      <c r="LUQ31" t="s">
        <v>19</v>
      </c>
      <c r="LUR31" t="s">
        <v>11</v>
      </c>
      <c r="LUS31" t="s">
        <v>13</v>
      </c>
      <c r="LUU31" t="s">
        <v>12</v>
      </c>
      <c r="LUW31" t="s">
        <v>21</v>
      </c>
      <c r="LUX31">
        <v>720</v>
      </c>
      <c r="LUY31" t="s">
        <v>19</v>
      </c>
      <c r="LUZ31" t="s">
        <v>11</v>
      </c>
      <c r="LVA31" t="s">
        <v>13</v>
      </c>
      <c r="LVC31" t="s">
        <v>12</v>
      </c>
      <c r="LVE31" t="s">
        <v>21</v>
      </c>
      <c r="LVF31">
        <v>720</v>
      </c>
      <c r="LVG31" t="s">
        <v>19</v>
      </c>
      <c r="LVH31" t="s">
        <v>11</v>
      </c>
      <c r="LVI31" t="s">
        <v>13</v>
      </c>
      <c r="LVK31" t="s">
        <v>12</v>
      </c>
      <c r="LVM31" t="s">
        <v>21</v>
      </c>
      <c r="LVN31">
        <v>720</v>
      </c>
      <c r="LVO31" t="s">
        <v>19</v>
      </c>
      <c r="LVP31" t="s">
        <v>11</v>
      </c>
      <c r="LVQ31" t="s">
        <v>13</v>
      </c>
      <c r="LVS31" t="s">
        <v>12</v>
      </c>
      <c r="LVU31" t="s">
        <v>21</v>
      </c>
      <c r="LVV31">
        <v>720</v>
      </c>
      <c r="LVW31" t="s">
        <v>19</v>
      </c>
      <c r="LVX31" t="s">
        <v>11</v>
      </c>
      <c r="LVY31" t="s">
        <v>13</v>
      </c>
      <c r="LWA31" t="s">
        <v>12</v>
      </c>
      <c r="LWC31" t="s">
        <v>21</v>
      </c>
      <c r="LWD31">
        <v>720</v>
      </c>
      <c r="LWE31" t="s">
        <v>19</v>
      </c>
      <c r="LWF31" t="s">
        <v>11</v>
      </c>
      <c r="LWG31" t="s">
        <v>13</v>
      </c>
      <c r="LWI31" t="s">
        <v>12</v>
      </c>
      <c r="LWK31" t="s">
        <v>21</v>
      </c>
      <c r="LWL31">
        <v>720</v>
      </c>
      <c r="LWM31" t="s">
        <v>19</v>
      </c>
      <c r="LWN31" t="s">
        <v>11</v>
      </c>
      <c r="LWO31" t="s">
        <v>13</v>
      </c>
      <c r="LWQ31" t="s">
        <v>12</v>
      </c>
      <c r="LWS31" t="s">
        <v>21</v>
      </c>
      <c r="LWT31">
        <v>720</v>
      </c>
      <c r="LWU31" t="s">
        <v>19</v>
      </c>
      <c r="LWV31" t="s">
        <v>11</v>
      </c>
      <c r="LWW31" t="s">
        <v>13</v>
      </c>
      <c r="LWY31" t="s">
        <v>12</v>
      </c>
      <c r="LXA31" t="s">
        <v>21</v>
      </c>
      <c r="LXB31">
        <v>720</v>
      </c>
      <c r="LXC31" t="s">
        <v>19</v>
      </c>
      <c r="LXD31" t="s">
        <v>11</v>
      </c>
      <c r="LXE31" t="s">
        <v>13</v>
      </c>
      <c r="LXG31" t="s">
        <v>12</v>
      </c>
      <c r="LXI31" t="s">
        <v>21</v>
      </c>
      <c r="LXJ31">
        <v>720</v>
      </c>
      <c r="LXK31" t="s">
        <v>19</v>
      </c>
      <c r="LXL31" t="s">
        <v>11</v>
      </c>
      <c r="LXM31" t="s">
        <v>13</v>
      </c>
      <c r="LXO31" t="s">
        <v>12</v>
      </c>
      <c r="LXQ31" t="s">
        <v>21</v>
      </c>
      <c r="LXR31">
        <v>720</v>
      </c>
      <c r="LXS31" t="s">
        <v>19</v>
      </c>
      <c r="LXT31" t="s">
        <v>11</v>
      </c>
      <c r="LXU31" t="s">
        <v>13</v>
      </c>
      <c r="LXW31" t="s">
        <v>12</v>
      </c>
      <c r="LXY31" t="s">
        <v>21</v>
      </c>
      <c r="LXZ31">
        <v>720</v>
      </c>
      <c r="LYA31" t="s">
        <v>19</v>
      </c>
      <c r="LYB31" t="s">
        <v>11</v>
      </c>
      <c r="LYC31" t="s">
        <v>13</v>
      </c>
      <c r="LYE31" t="s">
        <v>12</v>
      </c>
      <c r="LYG31" t="s">
        <v>21</v>
      </c>
      <c r="LYH31">
        <v>720</v>
      </c>
      <c r="LYI31" t="s">
        <v>19</v>
      </c>
      <c r="LYJ31" t="s">
        <v>11</v>
      </c>
      <c r="LYK31" t="s">
        <v>13</v>
      </c>
      <c r="LYM31" t="s">
        <v>12</v>
      </c>
      <c r="LYO31" t="s">
        <v>21</v>
      </c>
      <c r="LYP31">
        <v>720</v>
      </c>
      <c r="LYQ31" t="s">
        <v>19</v>
      </c>
      <c r="LYR31" t="s">
        <v>11</v>
      </c>
      <c r="LYS31" t="s">
        <v>13</v>
      </c>
      <c r="LYU31" t="s">
        <v>12</v>
      </c>
      <c r="LYW31" t="s">
        <v>21</v>
      </c>
      <c r="LYX31">
        <v>720</v>
      </c>
      <c r="LYY31" t="s">
        <v>19</v>
      </c>
      <c r="LYZ31" t="s">
        <v>11</v>
      </c>
      <c r="LZA31" t="s">
        <v>13</v>
      </c>
      <c r="LZC31" t="s">
        <v>12</v>
      </c>
      <c r="LZE31" t="s">
        <v>21</v>
      </c>
      <c r="LZF31">
        <v>720</v>
      </c>
      <c r="LZG31" t="s">
        <v>19</v>
      </c>
      <c r="LZH31" t="s">
        <v>11</v>
      </c>
      <c r="LZI31" t="s">
        <v>13</v>
      </c>
      <c r="LZK31" t="s">
        <v>12</v>
      </c>
      <c r="LZM31" t="s">
        <v>21</v>
      </c>
      <c r="LZN31">
        <v>720</v>
      </c>
      <c r="LZO31" t="s">
        <v>19</v>
      </c>
      <c r="LZP31" t="s">
        <v>11</v>
      </c>
      <c r="LZQ31" t="s">
        <v>13</v>
      </c>
      <c r="LZS31" t="s">
        <v>12</v>
      </c>
      <c r="LZU31" t="s">
        <v>21</v>
      </c>
      <c r="LZV31">
        <v>720</v>
      </c>
      <c r="LZW31" t="s">
        <v>19</v>
      </c>
      <c r="LZX31" t="s">
        <v>11</v>
      </c>
      <c r="LZY31" t="s">
        <v>13</v>
      </c>
      <c r="MAA31" t="s">
        <v>12</v>
      </c>
      <c r="MAC31" t="s">
        <v>21</v>
      </c>
      <c r="MAD31">
        <v>720</v>
      </c>
      <c r="MAE31" t="s">
        <v>19</v>
      </c>
      <c r="MAF31" t="s">
        <v>11</v>
      </c>
      <c r="MAG31" t="s">
        <v>13</v>
      </c>
      <c r="MAI31" t="s">
        <v>12</v>
      </c>
      <c r="MAK31" t="s">
        <v>21</v>
      </c>
      <c r="MAL31">
        <v>720</v>
      </c>
      <c r="MAM31" t="s">
        <v>19</v>
      </c>
      <c r="MAN31" t="s">
        <v>11</v>
      </c>
      <c r="MAO31" t="s">
        <v>13</v>
      </c>
      <c r="MAQ31" t="s">
        <v>12</v>
      </c>
      <c r="MAS31" t="s">
        <v>21</v>
      </c>
      <c r="MAT31">
        <v>720</v>
      </c>
      <c r="MAU31" t="s">
        <v>19</v>
      </c>
      <c r="MAV31" t="s">
        <v>11</v>
      </c>
      <c r="MAW31" t="s">
        <v>13</v>
      </c>
      <c r="MAY31" t="s">
        <v>12</v>
      </c>
      <c r="MBA31" t="s">
        <v>21</v>
      </c>
      <c r="MBB31">
        <v>720</v>
      </c>
      <c r="MBC31" t="s">
        <v>19</v>
      </c>
      <c r="MBD31" t="s">
        <v>11</v>
      </c>
      <c r="MBE31" t="s">
        <v>13</v>
      </c>
      <c r="MBG31" t="s">
        <v>12</v>
      </c>
      <c r="MBI31" t="s">
        <v>21</v>
      </c>
      <c r="MBJ31">
        <v>720</v>
      </c>
      <c r="MBK31" t="s">
        <v>19</v>
      </c>
      <c r="MBL31" t="s">
        <v>11</v>
      </c>
      <c r="MBM31" t="s">
        <v>13</v>
      </c>
      <c r="MBO31" t="s">
        <v>12</v>
      </c>
      <c r="MBQ31" t="s">
        <v>21</v>
      </c>
      <c r="MBR31">
        <v>720</v>
      </c>
      <c r="MBS31" t="s">
        <v>19</v>
      </c>
      <c r="MBT31" t="s">
        <v>11</v>
      </c>
      <c r="MBU31" t="s">
        <v>13</v>
      </c>
      <c r="MBW31" t="s">
        <v>12</v>
      </c>
      <c r="MBY31" t="s">
        <v>21</v>
      </c>
      <c r="MBZ31">
        <v>720</v>
      </c>
      <c r="MCA31" t="s">
        <v>19</v>
      </c>
      <c r="MCB31" t="s">
        <v>11</v>
      </c>
      <c r="MCC31" t="s">
        <v>13</v>
      </c>
      <c r="MCE31" t="s">
        <v>12</v>
      </c>
      <c r="MCG31" t="s">
        <v>21</v>
      </c>
      <c r="MCH31">
        <v>720</v>
      </c>
      <c r="MCI31" t="s">
        <v>19</v>
      </c>
      <c r="MCJ31" t="s">
        <v>11</v>
      </c>
      <c r="MCK31" t="s">
        <v>13</v>
      </c>
      <c r="MCM31" t="s">
        <v>12</v>
      </c>
      <c r="MCO31" t="s">
        <v>21</v>
      </c>
      <c r="MCP31">
        <v>720</v>
      </c>
      <c r="MCQ31" t="s">
        <v>19</v>
      </c>
      <c r="MCR31" t="s">
        <v>11</v>
      </c>
      <c r="MCS31" t="s">
        <v>13</v>
      </c>
      <c r="MCU31" t="s">
        <v>12</v>
      </c>
      <c r="MCW31" t="s">
        <v>21</v>
      </c>
      <c r="MCX31">
        <v>720</v>
      </c>
      <c r="MCY31" t="s">
        <v>19</v>
      </c>
      <c r="MCZ31" t="s">
        <v>11</v>
      </c>
      <c r="MDA31" t="s">
        <v>13</v>
      </c>
      <c r="MDC31" t="s">
        <v>12</v>
      </c>
      <c r="MDE31" t="s">
        <v>21</v>
      </c>
      <c r="MDF31">
        <v>720</v>
      </c>
      <c r="MDG31" t="s">
        <v>19</v>
      </c>
      <c r="MDH31" t="s">
        <v>11</v>
      </c>
      <c r="MDI31" t="s">
        <v>13</v>
      </c>
      <c r="MDK31" t="s">
        <v>12</v>
      </c>
      <c r="MDM31" t="s">
        <v>21</v>
      </c>
      <c r="MDN31">
        <v>720</v>
      </c>
      <c r="MDO31" t="s">
        <v>19</v>
      </c>
      <c r="MDP31" t="s">
        <v>11</v>
      </c>
      <c r="MDQ31" t="s">
        <v>13</v>
      </c>
      <c r="MDS31" t="s">
        <v>12</v>
      </c>
      <c r="MDU31" t="s">
        <v>21</v>
      </c>
      <c r="MDV31">
        <v>720</v>
      </c>
      <c r="MDW31" t="s">
        <v>19</v>
      </c>
      <c r="MDX31" t="s">
        <v>11</v>
      </c>
      <c r="MDY31" t="s">
        <v>13</v>
      </c>
      <c r="MEA31" t="s">
        <v>12</v>
      </c>
      <c r="MEC31" t="s">
        <v>21</v>
      </c>
      <c r="MED31">
        <v>720</v>
      </c>
      <c r="MEE31" t="s">
        <v>19</v>
      </c>
      <c r="MEF31" t="s">
        <v>11</v>
      </c>
      <c r="MEG31" t="s">
        <v>13</v>
      </c>
      <c r="MEI31" t="s">
        <v>12</v>
      </c>
      <c r="MEK31" t="s">
        <v>21</v>
      </c>
      <c r="MEL31">
        <v>720</v>
      </c>
      <c r="MEM31" t="s">
        <v>19</v>
      </c>
      <c r="MEN31" t="s">
        <v>11</v>
      </c>
      <c r="MEO31" t="s">
        <v>13</v>
      </c>
      <c r="MEQ31" t="s">
        <v>12</v>
      </c>
      <c r="MES31" t="s">
        <v>21</v>
      </c>
      <c r="MET31">
        <v>720</v>
      </c>
      <c r="MEU31" t="s">
        <v>19</v>
      </c>
      <c r="MEV31" t="s">
        <v>11</v>
      </c>
      <c r="MEW31" t="s">
        <v>13</v>
      </c>
      <c r="MEY31" t="s">
        <v>12</v>
      </c>
      <c r="MFA31" t="s">
        <v>21</v>
      </c>
      <c r="MFB31">
        <v>720</v>
      </c>
      <c r="MFC31" t="s">
        <v>19</v>
      </c>
      <c r="MFD31" t="s">
        <v>11</v>
      </c>
      <c r="MFE31" t="s">
        <v>13</v>
      </c>
      <c r="MFG31" t="s">
        <v>12</v>
      </c>
      <c r="MFI31" t="s">
        <v>21</v>
      </c>
      <c r="MFJ31">
        <v>720</v>
      </c>
      <c r="MFK31" t="s">
        <v>19</v>
      </c>
      <c r="MFL31" t="s">
        <v>11</v>
      </c>
      <c r="MFM31" t="s">
        <v>13</v>
      </c>
      <c r="MFO31" t="s">
        <v>12</v>
      </c>
      <c r="MFQ31" t="s">
        <v>21</v>
      </c>
      <c r="MFR31">
        <v>720</v>
      </c>
      <c r="MFS31" t="s">
        <v>19</v>
      </c>
      <c r="MFT31" t="s">
        <v>11</v>
      </c>
      <c r="MFU31" t="s">
        <v>13</v>
      </c>
      <c r="MFW31" t="s">
        <v>12</v>
      </c>
      <c r="MFY31" t="s">
        <v>21</v>
      </c>
      <c r="MFZ31">
        <v>720</v>
      </c>
      <c r="MGA31" t="s">
        <v>19</v>
      </c>
      <c r="MGB31" t="s">
        <v>11</v>
      </c>
      <c r="MGC31" t="s">
        <v>13</v>
      </c>
      <c r="MGE31" t="s">
        <v>12</v>
      </c>
      <c r="MGG31" t="s">
        <v>21</v>
      </c>
      <c r="MGH31">
        <v>720</v>
      </c>
      <c r="MGI31" t="s">
        <v>19</v>
      </c>
      <c r="MGJ31" t="s">
        <v>11</v>
      </c>
      <c r="MGK31" t="s">
        <v>13</v>
      </c>
      <c r="MGM31" t="s">
        <v>12</v>
      </c>
      <c r="MGO31" t="s">
        <v>21</v>
      </c>
      <c r="MGP31">
        <v>720</v>
      </c>
      <c r="MGQ31" t="s">
        <v>19</v>
      </c>
      <c r="MGR31" t="s">
        <v>11</v>
      </c>
      <c r="MGS31" t="s">
        <v>13</v>
      </c>
      <c r="MGU31" t="s">
        <v>12</v>
      </c>
      <c r="MGW31" t="s">
        <v>21</v>
      </c>
      <c r="MGX31">
        <v>720</v>
      </c>
      <c r="MGY31" t="s">
        <v>19</v>
      </c>
      <c r="MGZ31" t="s">
        <v>11</v>
      </c>
      <c r="MHA31" t="s">
        <v>13</v>
      </c>
      <c r="MHC31" t="s">
        <v>12</v>
      </c>
      <c r="MHE31" t="s">
        <v>21</v>
      </c>
      <c r="MHF31">
        <v>720</v>
      </c>
      <c r="MHG31" t="s">
        <v>19</v>
      </c>
      <c r="MHH31" t="s">
        <v>11</v>
      </c>
      <c r="MHI31" t="s">
        <v>13</v>
      </c>
      <c r="MHK31" t="s">
        <v>12</v>
      </c>
      <c r="MHM31" t="s">
        <v>21</v>
      </c>
      <c r="MHN31">
        <v>720</v>
      </c>
      <c r="MHO31" t="s">
        <v>19</v>
      </c>
      <c r="MHP31" t="s">
        <v>11</v>
      </c>
      <c r="MHQ31" t="s">
        <v>13</v>
      </c>
      <c r="MHS31" t="s">
        <v>12</v>
      </c>
      <c r="MHU31" t="s">
        <v>21</v>
      </c>
      <c r="MHV31">
        <v>720</v>
      </c>
      <c r="MHW31" t="s">
        <v>19</v>
      </c>
      <c r="MHX31" t="s">
        <v>11</v>
      </c>
      <c r="MHY31" t="s">
        <v>13</v>
      </c>
      <c r="MIA31" t="s">
        <v>12</v>
      </c>
      <c r="MIC31" t="s">
        <v>21</v>
      </c>
      <c r="MID31">
        <v>720</v>
      </c>
      <c r="MIE31" t="s">
        <v>19</v>
      </c>
      <c r="MIF31" t="s">
        <v>11</v>
      </c>
      <c r="MIG31" t="s">
        <v>13</v>
      </c>
      <c r="MII31" t="s">
        <v>12</v>
      </c>
      <c r="MIK31" t="s">
        <v>21</v>
      </c>
      <c r="MIL31">
        <v>720</v>
      </c>
      <c r="MIM31" t="s">
        <v>19</v>
      </c>
      <c r="MIN31" t="s">
        <v>11</v>
      </c>
      <c r="MIO31" t="s">
        <v>13</v>
      </c>
      <c r="MIQ31" t="s">
        <v>12</v>
      </c>
      <c r="MIS31" t="s">
        <v>21</v>
      </c>
      <c r="MIT31">
        <v>720</v>
      </c>
      <c r="MIU31" t="s">
        <v>19</v>
      </c>
      <c r="MIV31" t="s">
        <v>11</v>
      </c>
      <c r="MIW31" t="s">
        <v>13</v>
      </c>
      <c r="MIY31" t="s">
        <v>12</v>
      </c>
      <c r="MJA31" t="s">
        <v>21</v>
      </c>
      <c r="MJB31">
        <v>720</v>
      </c>
      <c r="MJC31" t="s">
        <v>19</v>
      </c>
      <c r="MJD31" t="s">
        <v>11</v>
      </c>
      <c r="MJE31" t="s">
        <v>13</v>
      </c>
      <c r="MJG31" t="s">
        <v>12</v>
      </c>
      <c r="MJI31" t="s">
        <v>21</v>
      </c>
      <c r="MJJ31">
        <v>720</v>
      </c>
      <c r="MJK31" t="s">
        <v>19</v>
      </c>
      <c r="MJL31" t="s">
        <v>11</v>
      </c>
      <c r="MJM31" t="s">
        <v>13</v>
      </c>
      <c r="MJO31" t="s">
        <v>12</v>
      </c>
      <c r="MJQ31" t="s">
        <v>21</v>
      </c>
      <c r="MJR31">
        <v>720</v>
      </c>
      <c r="MJS31" t="s">
        <v>19</v>
      </c>
      <c r="MJT31" t="s">
        <v>11</v>
      </c>
      <c r="MJU31" t="s">
        <v>13</v>
      </c>
      <c r="MJW31" t="s">
        <v>12</v>
      </c>
      <c r="MJY31" t="s">
        <v>21</v>
      </c>
      <c r="MJZ31">
        <v>720</v>
      </c>
      <c r="MKA31" t="s">
        <v>19</v>
      </c>
      <c r="MKB31" t="s">
        <v>11</v>
      </c>
      <c r="MKC31" t="s">
        <v>13</v>
      </c>
      <c r="MKE31" t="s">
        <v>12</v>
      </c>
      <c r="MKG31" t="s">
        <v>21</v>
      </c>
      <c r="MKH31">
        <v>720</v>
      </c>
      <c r="MKI31" t="s">
        <v>19</v>
      </c>
      <c r="MKJ31" t="s">
        <v>11</v>
      </c>
      <c r="MKK31" t="s">
        <v>13</v>
      </c>
      <c r="MKM31" t="s">
        <v>12</v>
      </c>
      <c r="MKO31" t="s">
        <v>21</v>
      </c>
      <c r="MKP31">
        <v>720</v>
      </c>
      <c r="MKQ31" t="s">
        <v>19</v>
      </c>
      <c r="MKR31" t="s">
        <v>11</v>
      </c>
      <c r="MKS31" t="s">
        <v>13</v>
      </c>
      <c r="MKU31" t="s">
        <v>12</v>
      </c>
      <c r="MKW31" t="s">
        <v>21</v>
      </c>
      <c r="MKX31">
        <v>720</v>
      </c>
      <c r="MKY31" t="s">
        <v>19</v>
      </c>
      <c r="MKZ31" t="s">
        <v>11</v>
      </c>
      <c r="MLA31" t="s">
        <v>13</v>
      </c>
      <c r="MLC31" t="s">
        <v>12</v>
      </c>
      <c r="MLE31" t="s">
        <v>21</v>
      </c>
      <c r="MLF31">
        <v>720</v>
      </c>
      <c r="MLG31" t="s">
        <v>19</v>
      </c>
      <c r="MLH31" t="s">
        <v>11</v>
      </c>
      <c r="MLI31" t="s">
        <v>13</v>
      </c>
      <c r="MLK31" t="s">
        <v>12</v>
      </c>
      <c r="MLM31" t="s">
        <v>21</v>
      </c>
      <c r="MLN31">
        <v>720</v>
      </c>
      <c r="MLO31" t="s">
        <v>19</v>
      </c>
      <c r="MLP31" t="s">
        <v>11</v>
      </c>
      <c r="MLQ31" t="s">
        <v>13</v>
      </c>
      <c r="MLS31" t="s">
        <v>12</v>
      </c>
      <c r="MLU31" t="s">
        <v>21</v>
      </c>
      <c r="MLV31">
        <v>720</v>
      </c>
      <c r="MLW31" t="s">
        <v>19</v>
      </c>
      <c r="MLX31" t="s">
        <v>11</v>
      </c>
      <c r="MLY31" t="s">
        <v>13</v>
      </c>
      <c r="MMA31" t="s">
        <v>12</v>
      </c>
      <c r="MMC31" t="s">
        <v>21</v>
      </c>
      <c r="MMD31">
        <v>720</v>
      </c>
      <c r="MME31" t="s">
        <v>19</v>
      </c>
      <c r="MMF31" t="s">
        <v>11</v>
      </c>
      <c r="MMG31" t="s">
        <v>13</v>
      </c>
      <c r="MMI31" t="s">
        <v>12</v>
      </c>
      <c r="MMK31" t="s">
        <v>21</v>
      </c>
      <c r="MML31">
        <v>720</v>
      </c>
      <c r="MMM31" t="s">
        <v>19</v>
      </c>
      <c r="MMN31" t="s">
        <v>11</v>
      </c>
      <c r="MMO31" t="s">
        <v>13</v>
      </c>
      <c r="MMQ31" t="s">
        <v>12</v>
      </c>
      <c r="MMS31" t="s">
        <v>21</v>
      </c>
      <c r="MMT31">
        <v>720</v>
      </c>
      <c r="MMU31" t="s">
        <v>19</v>
      </c>
      <c r="MMV31" t="s">
        <v>11</v>
      </c>
      <c r="MMW31" t="s">
        <v>13</v>
      </c>
      <c r="MMY31" t="s">
        <v>12</v>
      </c>
      <c r="MNA31" t="s">
        <v>21</v>
      </c>
      <c r="MNB31">
        <v>720</v>
      </c>
      <c r="MNC31" t="s">
        <v>19</v>
      </c>
      <c r="MND31" t="s">
        <v>11</v>
      </c>
      <c r="MNE31" t="s">
        <v>13</v>
      </c>
      <c r="MNG31" t="s">
        <v>12</v>
      </c>
      <c r="MNI31" t="s">
        <v>21</v>
      </c>
      <c r="MNJ31">
        <v>720</v>
      </c>
      <c r="MNK31" t="s">
        <v>19</v>
      </c>
      <c r="MNL31" t="s">
        <v>11</v>
      </c>
      <c r="MNM31" t="s">
        <v>13</v>
      </c>
      <c r="MNO31" t="s">
        <v>12</v>
      </c>
      <c r="MNQ31" t="s">
        <v>21</v>
      </c>
      <c r="MNR31">
        <v>720</v>
      </c>
      <c r="MNS31" t="s">
        <v>19</v>
      </c>
      <c r="MNT31" t="s">
        <v>11</v>
      </c>
      <c r="MNU31" t="s">
        <v>13</v>
      </c>
      <c r="MNW31" t="s">
        <v>12</v>
      </c>
      <c r="MNY31" t="s">
        <v>21</v>
      </c>
      <c r="MNZ31">
        <v>720</v>
      </c>
      <c r="MOA31" t="s">
        <v>19</v>
      </c>
      <c r="MOB31" t="s">
        <v>11</v>
      </c>
      <c r="MOC31" t="s">
        <v>13</v>
      </c>
      <c r="MOE31" t="s">
        <v>12</v>
      </c>
      <c r="MOG31" t="s">
        <v>21</v>
      </c>
      <c r="MOH31">
        <v>720</v>
      </c>
      <c r="MOI31" t="s">
        <v>19</v>
      </c>
      <c r="MOJ31" t="s">
        <v>11</v>
      </c>
      <c r="MOK31" t="s">
        <v>13</v>
      </c>
      <c r="MOM31" t="s">
        <v>12</v>
      </c>
      <c r="MOO31" t="s">
        <v>21</v>
      </c>
      <c r="MOP31">
        <v>720</v>
      </c>
      <c r="MOQ31" t="s">
        <v>19</v>
      </c>
      <c r="MOR31" t="s">
        <v>11</v>
      </c>
      <c r="MOS31" t="s">
        <v>13</v>
      </c>
      <c r="MOU31" t="s">
        <v>12</v>
      </c>
      <c r="MOW31" t="s">
        <v>21</v>
      </c>
      <c r="MOX31">
        <v>720</v>
      </c>
      <c r="MOY31" t="s">
        <v>19</v>
      </c>
      <c r="MOZ31" t="s">
        <v>11</v>
      </c>
      <c r="MPA31" t="s">
        <v>13</v>
      </c>
      <c r="MPC31" t="s">
        <v>12</v>
      </c>
      <c r="MPE31" t="s">
        <v>21</v>
      </c>
      <c r="MPF31">
        <v>720</v>
      </c>
      <c r="MPG31" t="s">
        <v>19</v>
      </c>
      <c r="MPH31" t="s">
        <v>11</v>
      </c>
      <c r="MPI31" t="s">
        <v>13</v>
      </c>
      <c r="MPK31" t="s">
        <v>12</v>
      </c>
      <c r="MPM31" t="s">
        <v>21</v>
      </c>
      <c r="MPN31">
        <v>720</v>
      </c>
      <c r="MPO31" t="s">
        <v>19</v>
      </c>
      <c r="MPP31" t="s">
        <v>11</v>
      </c>
      <c r="MPQ31" t="s">
        <v>13</v>
      </c>
      <c r="MPS31" t="s">
        <v>12</v>
      </c>
      <c r="MPU31" t="s">
        <v>21</v>
      </c>
      <c r="MPV31">
        <v>720</v>
      </c>
      <c r="MPW31" t="s">
        <v>19</v>
      </c>
      <c r="MPX31" t="s">
        <v>11</v>
      </c>
      <c r="MPY31" t="s">
        <v>13</v>
      </c>
      <c r="MQA31" t="s">
        <v>12</v>
      </c>
      <c r="MQC31" t="s">
        <v>21</v>
      </c>
      <c r="MQD31">
        <v>720</v>
      </c>
      <c r="MQE31" t="s">
        <v>19</v>
      </c>
      <c r="MQF31" t="s">
        <v>11</v>
      </c>
      <c r="MQG31" t="s">
        <v>13</v>
      </c>
      <c r="MQI31" t="s">
        <v>12</v>
      </c>
      <c r="MQK31" t="s">
        <v>21</v>
      </c>
      <c r="MQL31">
        <v>720</v>
      </c>
      <c r="MQM31" t="s">
        <v>19</v>
      </c>
      <c r="MQN31" t="s">
        <v>11</v>
      </c>
      <c r="MQO31" t="s">
        <v>13</v>
      </c>
      <c r="MQQ31" t="s">
        <v>12</v>
      </c>
      <c r="MQS31" t="s">
        <v>21</v>
      </c>
      <c r="MQT31">
        <v>720</v>
      </c>
      <c r="MQU31" t="s">
        <v>19</v>
      </c>
      <c r="MQV31" t="s">
        <v>11</v>
      </c>
      <c r="MQW31" t="s">
        <v>13</v>
      </c>
      <c r="MQY31" t="s">
        <v>12</v>
      </c>
      <c r="MRA31" t="s">
        <v>21</v>
      </c>
      <c r="MRB31">
        <v>720</v>
      </c>
      <c r="MRC31" t="s">
        <v>19</v>
      </c>
      <c r="MRD31" t="s">
        <v>11</v>
      </c>
      <c r="MRE31" t="s">
        <v>13</v>
      </c>
      <c r="MRG31" t="s">
        <v>12</v>
      </c>
      <c r="MRI31" t="s">
        <v>21</v>
      </c>
      <c r="MRJ31">
        <v>720</v>
      </c>
      <c r="MRK31" t="s">
        <v>19</v>
      </c>
      <c r="MRL31" t="s">
        <v>11</v>
      </c>
      <c r="MRM31" t="s">
        <v>13</v>
      </c>
      <c r="MRO31" t="s">
        <v>12</v>
      </c>
      <c r="MRQ31" t="s">
        <v>21</v>
      </c>
      <c r="MRR31">
        <v>720</v>
      </c>
      <c r="MRS31" t="s">
        <v>19</v>
      </c>
      <c r="MRT31" t="s">
        <v>11</v>
      </c>
      <c r="MRU31" t="s">
        <v>13</v>
      </c>
      <c r="MRW31" t="s">
        <v>12</v>
      </c>
      <c r="MRY31" t="s">
        <v>21</v>
      </c>
      <c r="MRZ31">
        <v>720</v>
      </c>
      <c r="MSA31" t="s">
        <v>19</v>
      </c>
      <c r="MSB31" t="s">
        <v>11</v>
      </c>
      <c r="MSC31" t="s">
        <v>13</v>
      </c>
      <c r="MSE31" t="s">
        <v>12</v>
      </c>
      <c r="MSG31" t="s">
        <v>21</v>
      </c>
      <c r="MSH31">
        <v>720</v>
      </c>
      <c r="MSI31" t="s">
        <v>19</v>
      </c>
      <c r="MSJ31" t="s">
        <v>11</v>
      </c>
      <c r="MSK31" t="s">
        <v>13</v>
      </c>
      <c r="MSM31" t="s">
        <v>12</v>
      </c>
      <c r="MSO31" t="s">
        <v>21</v>
      </c>
      <c r="MSP31">
        <v>720</v>
      </c>
      <c r="MSQ31" t="s">
        <v>19</v>
      </c>
      <c r="MSR31" t="s">
        <v>11</v>
      </c>
      <c r="MSS31" t="s">
        <v>13</v>
      </c>
      <c r="MSU31" t="s">
        <v>12</v>
      </c>
      <c r="MSW31" t="s">
        <v>21</v>
      </c>
      <c r="MSX31">
        <v>720</v>
      </c>
      <c r="MSY31" t="s">
        <v>19</v>
      </c>
      <c r="MSZ31" t="s">
        <v>11</v>
      </c>
      <c r="MTA31" t="s">
        <v>13</v>
      </c>
      <c r="MTC31" t="s">
        <v>12</v>
      </c>
      <c r="MTE31" t="s">
        <v>21</v>
      </c>
      <c r="MTF31">
        <v>720</v>
      </c>
      <c r="MTG31" t="s">
        <v>19</v>
      </c>
      <c r="MTH31" t="s">
        <v>11</v>
      </c>
      <c r="MTI31" t="s">
        <v>13</v>
      </c>
      <c r="MTK31" t="s">
        <v>12</v>
      </c>
      <c r="MTM31" t="s">
        <v>21</v>
      </c>
      <c r="MTN31">
        <v>720</v>
      </c>
      <c r="MTO31" t="s">
        <v>19</v>
      </c>
      <c r="MTP31" t="s">
        <v>11</v>
      </c>
      <c r="MTQ31" t="s">
        <v>13</v>
      </c>
      <c r="MTS31" t="s">
        <v>12</v>
      </c>
      <c r="MTU31" t="s">
        <v>21</v>
      </c>
      <c r="MTV31">
        <v>720</v>
      </c>
      <c r="MTW31" t="s">
        <v>19</v>
      </c>
      <c r="MTX31" t="s">
        <v>11</v>
      </c>
      <c r="MTY31" t="s">
        <v>13</v>
      </c>
      <c r="MUA31" t="s">
        <v>12</v>
      </c>
      <c r="MUC31" t="s">
        <v>21</v>
      </c>
      <c r="MUD31">
        <v>720</v>
      </c>
      <c r="MUE31" t="s">
        <v>19</v>
      </c>
      <c r="MUF31" t="s">
        <v>11</v>
      </c>
      <c r="MUG31" t="s">
        <v>13</v>
      </c>
      <c r="MUI31" t="s">
        <v>12</v>
      </c>
      <c r="MUK31" t="s">
        <v>21</v>
      </c>
      <c r="MUL31">
        <v>720</v>
      </c>
      <c r="MUM31" t="s">
        <v>19</v>
      </c>
      <c r="MUN31" t="s">
        <v>11</v>
      </c>
      <c r="MUO31" t="s">
        <v>13</v>
      </c>
      <c r="MUQ31" t="s">
        <v>12</v>
      </c>
      <c r="MUS31" t="s">
        <v>21</v>
      </c>
      <c r="MUT31">
        <v>720</v>
      </c>
      <c r="MUU31" t="s">
        <v>19</v>
      </c>
      <c r="MUV31" t="s">
        <v>11</v>
      </c>
      <c r="MUW31" t="s">
        <v>13</v>
      </c>
      <c r="MUY31" t="s">
        <v>12</v>
      </c>
      <c r="MVA31" t="s">
        <v>21</v>
      </c>
      <c r="MVB31">
        <v>720</v>
      </c>
      <c r="MVC31" t="s">
        <v>19</v>
      </c>
      <c r="MVD31" t="s">
        <v>11</v>
      </c>
      <c r="MVE31" t="s">
        <v>13</v>
      </c>
      <c r="MVG31" t="s">
        <v>12</v>
      </c>
      <c r="MVI31" t="s">
        <v>21</v>
      </c>
      <c r="MVJ31">
        <v>720</v>
      </c>
      <c r="MVK31" t="s">
        <v>19</v>
      </c>
      <c r="MVL31" t="s">
        <v>11</v>
      </c>
      <c r="MVM31" t="s">
        <v>13</v>
      </c>
      <c r="MVO31" t="s">
        <v>12</v>
      </c>
      <c r="MVQ31" t="s">
        <v>21</v>
      </c>
      <c r="MVR31">
        <v>720</v>
      </c>
      <c r="MVS31" t="s">
        <v>19</v>
      </c>
      <c r="MVT31" t="s">
        <v>11</v>
      </c>
      <c r="MVU31" t="s">
        <v>13</v>
      </c>
      <c r="MVW31" t="s">
        <v>12</v>
      </c>
      <c r="MVY31" t="s">
        <v>21</v>
      </c>
      <c r="MVZ31">
        <v>720</v>
      </c>
      <c r="MWA31" t="s">
        <v>19</v>
      </c>
      <c r="MWB31" t="s">
        <v>11</v>
      </c>
      <c r="MWC31" t="s">
        <v>13</v>
      </c>
      <c r="MWE31" t="s">
        <v>12</v>
      </c>
      <c r="MWG31" t="s">
        <v>21</v>
      </c>
      <c r="MWH31">
        <v>720</v>
      </c>
      <c r="MWI31" t="s">
        <v>19</v>
      </c>
      <c r="MWJ31" t="s">
        <v>11</v>
      </c>
      <c r="MWK31" t="s">
        <v>13</v>
      </c>
      <c r="MWM31" t="s">
        <v>12</v>
      </c>
      <c r="MWO31" t="s">
        <v>21</v>
      </c>
      <c r="MWP31">
        <v>720</v>
      </c>
      <c r="MWQ31" t="s">
        <v>19</v>
      </c>
      <c r="MWR31" t="s">
        <v>11</v>
      </c>
      <c r="MWS31" t="s">
        <v>13</v>
      </c>
      <c r="MWU31" t="s">
        <v>12</v>
      </c>
      <c r="MWW31" t="s">
        <v>21</v>
      </c>
      <c r="MWX31">
        <v>720</v>
      </c>
      <c r="MWY31" t="s">
        <v>19</v>
      </c>
      <c r="MWZ31" t="s">
        <v>11</v>
      </c>
      <c r="MXA31" t="s">
        <v>13</v>
      </c>
      <c r="MXC31" t="s">
        <v>12</v>
      </c>
      <c r="MXE31" t="s">
        <v>21</v>
      </c>
      <c r="MXF31">
        <v>720</v>
      </c>
      <c r="MXG31" t="s">
        <v>19</v>
      </c>
      <c r="MXH31" t="s">
        <v>11</v>
      </c>
      <c r="MXI31" t="s">
        <v>13</v>
      </c>
      <c r="MXK31" t="s">
        <v>12</v>
      </c>
      <c r="MXM31" t="s">
        <v>21</v>
      </c>
      <c r="MXN31">
        <v>720</v>
      </c>
      <c r="MXO31" t="s">
        <v>19</v>
      </c>
      <c r="MXP31" t="s">
        <v>11</v>
      </c>
      <c r="MXQ31" t="s">
        <v>13</v>
      </c>
      <c r="MXS31" t="s">
        <v>12</v>
      </c>
      <c r="MXU31" t="s">
        <v>21</v>
      </c>
      <c r="MXV31">
        <v>720</v>
      </c>
      <c r="MXW31" t="s">
        <v>19</v>
      </c>
      <c r="MXX31" t="s">
        <v>11</v>
      </c>
      <c r="MXY31" t="s">
        <v>13</v>
      </c>
      <c r="MYA31" t="s">
        <v>12</v>
      </c>
      <c r="MYC31" t="s">
        <v>21</v>
      </c>
      <c r="MYD31">
        <v>720</v>
      </c>
      <c r="MYE31" t="s">
        <v>19</v>
      </c>
      <c r="MYF31" t="s">
        <v>11</v>
      </c>
      <c r="MYG31" t="s">
        <v>13</v>
      </c>
      <c r="MYI31" t="s">
        <v>12</v>
      </c>
      <c r="MYK31" t="s">
        <v>21</v>
      </c>
      <c r="MYL31">
        <v>720</v>
      </c>
      <c r="MYM31" t="s">
        <v>19</v>
      </c>
      <c r="MYN31" t="s">
        <v>11</v>
      </c>
      <c r="MYO31" t="s">
        <v>13</v>
      </c>
      <c r="MYQ31" t="s">
        <v>12</v>
      </c>
      <c r="MYS31" t="s">
        <v>21</v>
      </c>
      <c r="MYT31">
        <v>720</v>
      </c>
      <c r="MYU31" t="s">
        <v>19</v>
      </c>
      <c r="MYV31" t="s">
        <v>11</v>
      </c>
      <c r="MYW31" t="s">
        <v>13</v>
      </c>
      <c r="MYY31" t="s">
        <v>12</v>
      </c>
      <c r="MZA31" t="s">
        <v>21</v>
      </c>
      <c r="MZB31">
        <v>720</v>
      </c>
      <c r="MZC31" t="s">
        <v>19</v>
      </c>
      <c r="MZD31" t="s">
        <v>11</v>
      </c>
      <c r="MZE31" t="s">
        <v>13</v>
      </c>
      <c r="MZG31" t="s">
        <v>12</v>
      </c>
      <c r="MZI31" t="s">
        <v>21</v>
      </c>
      <c r="MZJ31">
        <v>720</v>
      </c>
      <c r="MZK31" t="s">
        <v>19</v>
      </c>
      <c r="MZL31" t="s">
        <v>11</v>
      </c>
      <c r="MZM31" t="s">
        <v>13</v>
      </c>
      <c r="MZO31" t="s">
        <v>12</v>
      </c>
      <c r="MZQ31" t="s">
        <v>21</v>
      </c>
      <c r="MZR31">
        <v>720</v>
      </c>
      <c r="MZS31" t="s">
        <v>19</v>
      </c>
      <c r="MZT31" t="s">
        <v>11</v>
      </c>
      <c r="MZU31" t="s">
        <v>13</v>
      </c>
      <c r="MZW31" t="s">
        <v>12</v>
      </c>
      <c r="MZY31" t="s">
        <v>21</v>
      </c>
      <c r="MZZ31">
        <v>720</v>
      </c>
      <c r="NAA31" t="s">
        <v>19</v>
      </c>
      <c r="NAB31" t="s">
        <v>11</v>
      </c>
      <c r="NAC31" t="s">
        <v>13</v>
      </c>
      <c r="NAE31" t="s">
        <v>12</v>
      </c>
      <c r="NAG31" t="s">
        <v>21</v>
      </c>
      <c r="NAH31">
        <v>720</v>
      </c>
      <c r="NAI31" t="s">
        <v>19</v>
      </c>
      <c r="NAJ31" t="s">
        <v>11</v>
      </c>
      <c r="NAK31" t="s">
        <v>13</v>
      </c>
      <c r="NAM31" t="s">
        <v>12</v>
      </c>
      <c r="NAO31" t="s">
        <v>21</v>
      </c>
      <c r="NAP31">
        <v>720</v>
      </c>
      <c r="NAQ31" t="s">
        <v>19</v>
      </c>
      <c r="NAR31" t="s">
        <v>11</v>
      </c>
      <c r="NAS31" t="s">
        <v>13</v>
      </c>
      <c r="NAU31" t="s">
        <v>12</v>
      </c>
      <c r="NAW31" t="s">
        <v>21</v>
      </c>
      <c r="NAX31">
        <v>720</v>
      </c>
      <c r="NAY31" t="s">
        <v>19</v>
      </c>
      <c r="NAZ31" t="s">
        <v>11</v>
      </c>
      <c r="NBA31" t="s">
        <v>13</v>
      </c>
      <c r="NBC31" t="s">
        <v>12</v>
      </c>
      <c r="NBE31" t="s">
        <v>21</v>
      </c>
      <c r="NBF31">
        <v>720</v>
      </c>
      <c r="NBG31" t="s">
        <v>19</v>
      </c>
      <c r="NBH31" t="s">
        <v>11</v>
      </c>
      <c r="NBI31" t="s">
        <v>13</v>
      </c>
      <c r="NBK31" t="s">
        <v>12</v>
      </c>
      <c r="NBM31" t="s">
        <v>21</v>
      </c>
      <c r="NBN31">
        <v>720</v>
      </c>
      <c r="NBO31" t="s">
        <v>19</v>
      </c>
      <c r="NBP31" t="s">
        <v>11</v>
      </c>
      <c r="NBQ31" t="s">
        <v>13</v>
      </c>
      <c r="NBS31" t="s">
        <v>12</v>
      </c>
      <c r="NBU31" t="s">
        <v>21</v>
      </c>
      <c r="NBV31">
        <v>720</v>
      </c>
      <c r="NBW31" t="s">
        <v>19</v>
      </c>
      <c r="NBX31" t="s">
        <v>11</v>
      </c>
      <c r="NBY31" t="s">
        <v>13</v>
      </c>
      <c r="NCA31" t="s">
        <v>12</v>
      </c>
      <c r="NCC31" t="s">
        <v>21</v>
      </c>
      <c r="NCD31">
        <v>720</v>
      </c>
      <c r="NCE31" t="s">
        <v>19</v>
      </c>
      <c r="NCF31" t="s">
        <v>11</v>
      </c>
      <c r="NCG31" t="s">
        <v>13</v>
      </c>
      <c r="NCI31" t="s">
        <v>12</v>
      </c>
      <c r="NCK31" t="s">
        <v>21</v>
      </c>
      <c r="NCL31">
        <v>720</v>
      </c>
      <c r="NCM31" t="s">
        <v>19</v>
      </c>
      <c r="NCN31" t="s">
        <v>11</v>
      </c>
      <c r="NCO31" t="s">
        <v>13</v>
      </c>
      <c r="NCQ31" t="s">
        <v>12</v>
      </c>
      <c r="NCS31" t="s">
        <v>21</v>
      </c>
      <c r="NCT31">
        <v>720</v>
      </c>
      <c r="NCU31" t="s">
        <v>19</v>
      </c>
      <c r="NCV31" t="s">
        <v>11</v>
      </c>
      <c r="NCW31" t="s">
        <v>13</v>
      </c>
      <c r="NCY31" t="s">
        <v>12</v>
      </c>
      <c r="NDA31" t="s">
        <v>21</v>
      </c>
      <c r="NDB31">
        <v>720</v>
      </c>
      <c r="NDC31" t="s">
        <v>19</v>
      </c>
      <c r="NDD31" t="s">
        <v>11</v>
      </c>
      <c r="NDE31" t="s">
        <v>13</v>
      </c>
      <c r="NDG31" t="s">
        <v>12</v>
      </c>
      <c r="NDI31" t="s">
        <v>21</v>
      </c>
      <c r="NDJ31">
        <v>720</v>
      </c>
      <c r="NDK31" t="s">
        <v>19</v>
      </c>
      <c r="NDL31" t="s">
        <v>11</v>
      </c>
      <c r="NDM31" t="s">
        <v>13</v>
      </c>
      <c r="NDO31" t="s">
        <v>12</v>
      </c>
      <c r="NDQ31" t="s">
        <v>21</v>
      </c>
      <c r="NDR31">
        <v>720</v>
      </c>
      <c r="NDS31" t="s">
        <v>19</v>
      </c>
      <c r="NDT31" t="s">
        <v>11</v>
      </c>
      <c r="NDU31" t="s">
        <v>13</v>
      </c>
      <c r="NDW31" t="s">
        <v>12</v>
      </c>
      <c r="NDY31" t="s">
        <v>21</v>
      </c>
      <c r="NDZ31">
        <v>720</v>
      </c>
      <c r="NEA31" t="s">
        <v>19</v>
      </c>
      <c r="NEB31" t="s">
        <v>11</v>
      </c>
      <c r="NEC31" t="s">
        <v>13</v>
      </c>
      <c r="NEE31" t="s">
        <v>12</v>
      </c>
      <c r="NEG31" t="s">
        <v>21</v>
      </c>
      <c r="NEH31">
        <v>720</v>
      </c>
      <c r="NEI31" t="s">
        <v>19</v>
      </c>
      <c r="NEJ31" t="s">
        <v>11</v>
      </c>
      <c r="NEK31" t="s">
        <v>13</v>
      </c>
      <c r="NEM31" t="s">
        <v>12</v>
      </c>
      <c r="NEO31" t="s">
        <v>21</v>
      </c>
      <c r="NEP31">
        <v>720</v>
      </c>
      <c r="NEQ31" t="s">
        <v>19</v>
      </c>
      <c r="NER31" t="s">
        <v>11</v>
      </c>
      <c r="NES31" t="s">
        <v>13</v>
      </c>
      <c r="NEU31" t="s">
        <v>12</v>
      </c>
      <c r="NEW31" t="s">
        <v>21</v>
      </c>
      <c r="NEX31">
        <v>720</v>
      </c>
      <c r="NEY31" t="s">
        <v>19</v>
      </c>
      <c r="NEZ31" t="s">
        <v>11</v>
      </c>
      <c r="NFA31" t="s">
        <v>13</v>
      </c>
      <c r="NFC31" t="s">
        <v>12</v>
      </c>
      <c r="NFE31" t="s">
        <v>21</v>
      </c>
      <c r="NFF31">
        <v>720</v>
      </c>
      <c r="NFG31" t="s">
        <v>19</v>
      </c>
      <c r="NFH31" t="s">
        <v>11</v>
      </c>
      <c r="NFI31" t="s">
        <v>13</v>
      </c>
      <c r="NFK31" t="s">
        <v>12</v>
      </c>
      <c r="NFM31" t="s">
        <v>21</v>
      </c>
      <c r="NFN31">
        <v>720</v>
      </c>
      <c r="NFO31" t="s">
        <v>19</v>
      </c>
      <c r="NFP31" t="s">
        <v>11</v>
      </c>
      <c r="NFQ31" t="s">
        <v>13</v>
      </c>
      <c r="NFS31" t="s">
        <v>12</v>
      </c>
      <c r="NFU31" t="s">
        <v>21</v>
      </c>
      <c r="NFV31">
        <v>720</v>
      </c>
      <c r="NFW31" t="s">
        <v>19</v>
      </c>
      <c r="NFX31" t="s">
        <v>11</v>
      </c>
      <c r="NFY31" t="s">
        <v>13</v>
      </c>
      <c r="NGA31" t="s">
        <v>12</v>
      </c>
      <c r="NGC31" t="s">
        <v>21</v>
      </c>
      <c r="NGD31">
        <v>720</v>
      </c>
      <c r="NGE31" t="s">
        <v>19</v>
      </c>
      <c r="NGF31" t="s">
        <v>11</v>
      </c>
      <c r="NGG31" t="s">
        <v>13</v>
      </c>
      <c r="NGI31" t="s">
        <v>12</v>
      </c>
      <c r="NGK31" t="s">
        <v>21</v>
      </c>
      <c r="NGL31">
        <v>720</v>
      </c>
      <c r="NGM31" t="s">
        <v>19</v>
      </c>
      <c r="NGN31" t="s">
        <v>11</v>
      </c>
      <c r="NGO31" t="s">
        <v>13</v>
      </c>
      <c r="NGQ31" t="s">
        <v>12</v>
      </c>
      <c r="NGS31" t="s">
        <v>21</v>
      </c>
      <c r="NGT31">
        <v>720</v>
      </c>
      <c r="NGU31" t="s">
        <v>19</v>
      </c>
      <c r="NGV31" t="s">
        <v>11</v>
      </c>
      <c r="NGW31" t="s">
        <v>13</v>
      </c>
      <c r="NGY31" t="s">
        <v>12</v>
      </c>
      <c r="NHA31" t="s">
        <v>21</v>
      </c>
      <c r="NHB31">
        <v>720</v>
      </c>
      <c r="NHC31" t="s">
        <v>19</v>
      </c>
      <c r="NHD31" t="s">
        <v>11</v>
      </c>
      <c r="NHE31" t="s">
        <v>13</v>
      </c>
      <c r="NHG31" t="s">
        <v>12</v>
      </c>
      <c r="NHI31" t="s">
        <v>21</v>
      </c>
      <c r="NHJ31">
        <v>720</v>
      </c>
      <c r="NHK31" t="s">
        <v>19</v>
      </c>
      <c r="NHL31" t="s">
        <v>11</v>
      </c>
      <c r="NHM31" t="s">
        <v>13</v>
      </c>
      <c r="NHO31" t="s">
        <v>12</v>
      </c>
      <c r="NHQ31" t="s">
        <v>21</v>
      </c>
      <c r="NHR31">
        <v>720</v>
      </c>
      <c r="NHS31" t="s">
        <v>19</v>
      </c>
      <c r="NHT31" t="s">
        <v>11</v>
      </c>
      <c r="NHU31" t="s">
        <v>13</v>
      </c>
      <c r="NHW31" t="s">
        <v>12</v>
      </c>
      <c r="NHY31" t="s">
        <v>21</v>
      </c>
      <c r="NHZ31">
        <v>720</v>
      </c>
      <c r="NIA31" t="s">
        <v>19</v>
      </c>
      <c r="NIB31" t="s">
        <v>11</v>
      </c>
      <c r="NIC31" t="s">
        <v>13</v>
      </c>
      <c r="NIE31" t="s">
        <v>12</v>
      </c>
      <c r="NIG31" t="s">
        <v>21</v>
      </c>
      <c r="NIH31">
        <v>720</v>
      </c>
      <c r="NII31" t="s">
        <v>19</v>
      </c>
      <c r="NIJ31" t="s">
        <v>11</v>
      </c>
      <c r="NIK31" t="s">
        <v>13</v>
      </c>
      <c r="NIM31" t="s">
        <v>12</v>
      </c>
      <c r="NIO31" t="s">
        <v>21</v>
      </c>
      <c r="NIP31">
        <v>720</v>
      </c>
      <c r="NIQ31" t="s">
        <v>19</v>
      </c>
      <c r="NIR31" t="s">
        <v>11</v>
      </c>
      <c r="NIS31" t="s">
        <v>13</v>
      </c>
      <c r="NIU31" t="s">
        <v>12</v>
      </c>
      <c r="NIW31" t="s">
        <v>21</v>
      </c>
      <c r="NIX31">
        <v>720</v>
      </c>
      <c r="NIY31" t="s">
        <v>19</v>
      </c>
      <c r="NIZ31" t="s">
        <v>11</v>
      </c>
      <c r="NJA31" t="s">
        <v>13</v>
      </c>
      <c r="NJC31" t="s">
        <v>12</v>
      </c>
      <c r="NJE31" t="s">
        <v>21</v>
      </c>
      <c r="NJF31">
        <v>720</v>
      </c>
      <c r="NJG31" t="s">
        <v>19</v>
      </c>
      <c r="NJH31" t="s">
        <v>11</v>
      </c>
      <c r="NJI31" t="s">
        <v>13</v>
      </c>
      <c r="NJK31" t="s">
        <v>12</v>
      </c>
      <c r="NJM31" t="s">
        <v>21</v>
      </c>
      <c r="NJN31">
        <v>720</v>
      </c>
      <c r="NJO31" t="s">
        <v>19</v>
      </c>
      <c r="NJP31" t="s">
        <v>11</v>
      </c>
      <c r="NJQ31" t="s">
        <v>13</v>
      </c>
      <c r="NJS31" t="s">
        <v>12</v>
      </c>
      <c r="NJU31" t="s">
        <v>21</v>
      </c>
      <c r="NJV31">
        <v>720</v>
      </c>
      <c r="NJW31" t="s">
        <v>19</v>
      </c>
      <c r="NJX31" t="s">
        <v>11</v>
      </c>
      <c r="NJY31" t="s">
        <v>13</v>
      </c>
      <c r="NKA31" t="s">
        <v>12</v>
      </c>
      <c r="NKC31" t="s">
        <v>21</v>
      </c>
      <c r="NKD31">
        <v>720</v>
      </c>
      <c r="NKE31" t="s">
        <v>19</v>
      </c>
      <c r="NKF31" t="s">
        <v>11</v>
      </c>
      <c r="NKG31" t="s">
        <v>13</v>
      </c>
      <c r="NKI31" t="s">
        <v>12</v>
      </c>
      <c r="NKK31" t="s">
        <v>21</v>
      </c>
      <c r="NKL31">
        <v>720</v>
      </c>
      <c r="NKM31" t="s">
        <v>19</v>
      </c>
      <c r="NKN31" t="s">
        <v>11</v>
      </c>
      <c r="NKO31" t="s">
        <v>13</v>
      </c>
      <c r="NKQ31" t="s">
        <v>12</v>
      </c>
      <c r="NKS31" t="s">
        <v>21</v>
      </c>
      <c r="NKT31">
        <v>720</v>
      </c>
      <c r="NKU31" t="s">
        <v>19</v>
      </c>
      <c r="NKV31" t="s">
        <v>11</v>
      </c>
      <c r="NKW31" t="s">
        <v>13</v>
      </c>
      <c r="NKY31" t="s">
        <v>12</v>
      </c>
      <c r="NLA31" t="s">
        <v>21</v>
      </c>
      <c r="NLB31">
        <v>720</v>
      </c>
      <c r="NLC31" t="s">
        <v>19</v>
      </c>
      <c r="NLD31" t="s">
        <v>11</v>
      </c>
      <c r="NLE31" t="s">
        <v>13</v>
      </c>
      <c r="NLG31" t="s">
        <v>12</v>
      </c>
      <c r="NLI31" t="s">
        <v>21</v>
      </c>
      <c r="NLJ31">
        <v>720</v>
      </c>
      <c r="NLK31" t="s">
        <v>19</v>
      </c>
      <c r="NLL31" t="s">
        <v>11</v>
      </c>
      <c r="NLM31" t="s">
        <v>13</v>
      </c>
      <c r="NLO31" t="s">
        <v>12</v>
      </c>
      <c r="NLQ31" t="s">
        <v>21</v>
      </c>
      <c r="NLR31">
        <v>720</v>
      </c>
      <c r="NLS31" t="s">
        <v>19</v>
      </c>
      <c r="NLT31" t="s">
        <v>11</v>
      </c>
      <c r="NLU31" t="s">
        <v>13</v>
      </c>
      <c r="NLW31" t="s">
        <v>12</v>
      </c>
      <c r="NLY31" t="s">
        <v>21</v>
      </c>
      <c r="NLZ31">
        <v>720</v>
      </c>
      <c r="NMA31" t="s">
        <v>19</v>
      </c>
      <c r="NMB31" t="s">
        <v>11</v>
      </c>
      <c r="NMC31" t="s">
        <v>13</v>
      </c>
      <c r="NME31" t="s">
        <v>12</v>
      </c>
      <c r="NMG31" t="s">
        <v>21</v>
      </c>
      <c r="NMH31">
        <v>720</v>
      </c>
      <c r="NMI31" t="s">
        <v>19</v>
      </c>
      <c r="NMJ31" t="s">
        <v>11</v>
      </c>
      <c r="NMK31" t="s">
        <v>13</v>
      </c>
      <c r="NMM31" t="s">
        <v>12</v>
      </c>
      <c r="NMO31" t="s">
        <v>21</v>
      </c>
      <c r="NMP31">
        <v>720</v>
      </c>
      <c r="NMQ31" t="s">
        <v>19</v>
      </c>
      <c r="NMR31" t="s">
        <v>11</v>
      </c>
      <c r="NMS31" t="s">
        <v>13</v>
      </c>
      <c r="NMU31" t="s">
        <v>12</v>
      </c>
      <c r="NMW31" t="s">
        <v>21</v>
      </c>
      <c r="NMX31">
        <v>720</v>
      </c>
      <c r="NMY31" t="s">
        <v>19</v>
      </c>
      <c r="NMZ31" t="s">
        <v>11</v>
      </c>
      <c r="NNA31" t="s">
        <v>13</v>
      </c>
      <c r="NNC31" t="s">
        <v>12</v>
      </c>
      <c r="NNE31" t="s">
        <v>21</v>
      </c>
      <c r="NNF31">
        <v>720</v>
      </c>
      <c r="NNG31" t="s">
        <v>19</v>
      </c>
      <c r="NNH31" t="s">
        <v>11</v>
      </c>
      <c r="NNI31" t="s">
        <v>13</v>
      </c>
      <c r="NNK31" t="s">
        <v>12</v>
      </c>
      <c r="NNM31" t="s">
        <v>21</v>
      </c>
      <c r="NNN31">
        <v>720</v>
      </c>
      <c r="NNO31" t="s">
        <v>19</v>
      </c>
      <c r="NNP31" t="s">
        <v>11</v>
      </c>
      <c r="NNQ31" t="s">
        <v>13</v>
      </c>
      <c r="NNS31" t="s">
        <v>12</v>
      </c>
      <c r="NNU31" t="s">
        <v>21</v>
      </c>
      <c r="NNV31">
        <v>720</v>
      </c>
      <c r="NNW31" t="s">
        <v>19</v>
      </c>
      <c r="NNX31" t="s">
        <v>11</v>
      </c>
      <c r="NNY31" t="s">
        <v>13</v>
      </c>
      <c r="NOA31" t="s">
        <v>12</v>
      </c>
      <c r="NOC31" t="s">
        <v>21</v>
      </c>
      <c r="NOD31">
        <v>720</v>
      </c>
      <c r="NOE31" t="s">
        <v>19</v>
      </c>
      <c r="NOF31" t="s">
        <v>11</v>
      </c>
      <c r="NOG31" t="s">
        <v>13</v>
      </c>
      <c r="NOI31" t="s">
        <v>12</v>
      </c>
      <c r="NOK31" t="s">
        <v>21</v>
      </c>
      <c r="NOL31">
        <v>720</v>
      </c>
      <c r="NOM31" t="s">
        <v>19</v>
      </c>
      <c r="NON31" t="s">
        <v>11</v>
      </c>
      <c r="NOO31" t="s">
        <v>13</v>
      </c>
      <c r="NOQ31" t="s">
        <v>12</v>
      </c>
      <c r="NOS31" t="s">
        <v>21</v>
      </c>
      <c r="NOT31">
        <v>720</v>
      </c>
      <c r="NOU31" t="s">
        <v>19</v>
      </c>
      <c r="NOV31" t="s">
        <v>11</v>
      </c>
      <c r="NOW31" t="s">
        <v>13</v>
      </c>
      <c r="NOY31" t="s">
        <v>12</v>
      </c>
      <c r="NPA31" t="s">
        <v>21</v>
      </c>
      <c r="NPB31">
        <v>720</v>
      </c>
      <c r="NPC31" t="s">
        <v>19</v>
      </c>
      <c r="NPD31" t="s">
        <v>11</v>
      </c>
      <c r="NPE31" t="s">
        <v>13</v>
      </c>
      <c r="NPG31" t="s">
        <v>12</v>
      </c>
      <c r="NPI31" t="s">
        <v>21</v>
      </c>
      <c r="NPJ31">
        <v>720</v>
      </c>
      <c r="NPK31" t="s">
        <v>19</v>
      </c>
      <c r="NPL31" t="s">
        <v>11</v>
      </c>
      <c r="NPM31" t="s">
        <v>13</v>
      </c>
      <c r="NPO31" t="s">
        <v>12</v>
      </c>
      <c r="NPQ31" t="s">
        <v>21</v>
      </c>
      <c r="NPR31">
        <v>720</v>
      </c>
      <c r="NPS31" t="s">
        <v>19</v>
      </c>
      <c r="NPT31" t="s">
        <v>11</v>
      </c>
      <c r="NPU31" t="s">
        <v>13</v>
      </c>
      <c r="NPW31" t="s">
        <v>12</v>
      </c>
      <c r="NPY31" t="s">
        <v>21</v>
      </c>
      <c r="NPZ31">
        <v>720</v>
      </c>
      <c r="NQA31" t="s">
        <v>19</v>
      </c>
      <c r="NQB31" t="s">
        <v>11</v>
      </c>
      <c r="NQC31" t="s">
        <v>13</v>
      </c>
      <c r="NQE31" t="s">
        <v>12</v>
      </c>
      <c r="NQG31" t="s">
        <v>21</v>
      </c>
      <c r="NQH31">
        <v>720</v>
      </c>
      <c r="NQI31" t="s">
        <v>19</v>
      </c>
      <c r="NQJ31" t="s">
        <v>11</v>
      </c>
      <c r="NQK31" t="s">
        <v>13</v>
      </c>
      <c r="NQM31" t="s">
        <v>12</v>
      </c>
      <c r="NQO31" t="s">
        <v>21</v>
      </c>
      <c r="NQP31">
        <v>720</v>
      </c>
      <c r="NQQ31" t="s">
        <v>19</v>
      </c>
      <c r="NQR31" t="s">
        <v>11</v>
      </c>
      <c r="NQS31" t="s">
        <v>13</v>
      </c>
      <c r="NQU31" t="s">
        <v>12</v>
      </c>
      <c r="NQW31" t="s">
        <v>21</v>
      </c>
      <c r="NQX31">
        <v>720</v>
      </c>
      <c r="NQY31" t="s">
        <v>19</v>
      </c>
      <c r="NQZ31" t="s">
        <v>11</v>
      </c>
      <c r="NRA31" t="s">
        <v>13</v>
      </c>
      <c r="NRC31" t="s">
        <v>12</v>
      </c>
      <c r="NRE31" t="s">
        <v>21</v>
      </c>
      <c r="NRF31">
        <v>720</v>
      </c>
      <c r="NRG31" t="s">
        <v>19</v>
      </c>
      <c r="NRH31" t="s">
        <v>11</v>
      </c>
      <c r="NRI31" t="s">
        <v>13</v>
      </c>
      <c r="NRK31" t="s">
        <v>12</v>
      </c>
      <c r="NRM31" t="s">
        <v>21</v>
      </c>
      <c r="NRN31">
        <v>720</v>
      </c>
      <c r="NRO31" t="s">
        <v>19</v>
      </c>
      <c r="NRP31" t="s">
        <v>11</v>
      </c>
      <c r="NRQ31" t="s">
        <v>13</v>
      </c>
      <c r="NRS31" t="s">
        <v>12</v>
      </c>
      <c r="NRU31" t="s">
        <v>21</v>
      </c>
      <c r="NRV31">
        <v>720</v>
      </c>
      <c r="NRW31" t="s">
        <v>19</v>
      </c>
      <c r="NRX31" t="s">
        <v>11</v>
      </c>
      <c r="NRY31" t="s">
        <v>13</v>
      </c>
      <c r="NSA31" t="s">
        <v>12</v>
      </c>
      <c r="NSC31" t="s">
        <v>21</v>
      </c>
      <c r="NSD31">
        <v>720</v>
      </c>
      <c r="NSE31" t="s">
        <v>19</v>
      </c>
      <c r="NSF31" t="s">
        <v>11</v>
      </c>
      <c r="NSG31" t="s">
        <v>13</v>
      </c>
      <c r="NSI31" t="s">
        <v>12</v>
      </c>
      <c r="NSK31" t="s">
        <v>21</v>
      </c>
      <c r="NSL31">
        <v>720</v>
      </c>
      <c r="NSM31" t="s">
        <v>19</v>
      </c>
      <c r="NSN31" t="s">
        <v>11</v>
      </c>
      <c r="NSO31" t="s">
        <v>13</v>
      </c>
      <c r="NSQ31" t="s">
        <v>12</v>
      </c>
      <c r="NSS31" t="s">
        <v>21</v>
      </c>
      <c r="NST31">
        <v>720</v>
      </c>
      <c r="NSU31" t="s">
        <v>19</v>
      </c>
      <c r="NSV31" t="s">
        <v>11</v>
      </c>
      <c r="NSW31" t="s">
        <v>13</v>
      </c>
      <c r="NSY31" t="s">
        <v>12</v>
      </c>
      <c r="NTA31" t="s">
        <v>21</v>
      </c>
      <c r="NTB31">
        <v>720</v>
      </c>
      <c r="NTC31" t="s">
        <v>19</v>
      </c>
      <c r="NTD31" t="s">
        <v>11</v>
      </c>
      <c r="NTE31" t="s">
        <v>13</v>
      </c>
      <c r="NTG31" t="s">
        <v>12</v>
      </c>
      <c r="NTI31" t="s">
        <v>21</v>
      </c>
      <c r="NTJ31">
        <v>720</v>
      </c>
      <c r="NTK31" t="s">
        <v>19</v>
      </c>
      <c r="NTL31" t="s">
        <v>11</v>
      </c>
      <c r="NTM31" t="s">
        <v>13</v>
      </c>
      <c r="NTO31" t="s">
        <v>12</v>
      </c>
      <c r="NTQ31" t="s">
        <v>21</v>
      </c>
      <c r="NTR31">
        <v>720</v>
      </c>
      <c r="NTS31" t="s">
        <v>19</v>
      </c>
      <c r="NTT31" t="s">
        <v>11</v>
      </c>
      <c r="NTU31" t="s">
        <v>13</v>
      </c>
      <c r="NTW31" t="s">
        <v>12</v>
      </c>
      <c r="NTY31" t="s">
        <v>21</v>
      </c>
      <c r="NTZ31">
        <v>720</v>
      </c>
      <c r="NUA31" t="s">
        <v>19</v>
      </c>
      <c r="NUB31" t="s">
        <v>11</v>
      </c>
      <c r="NUC31" t="s">
        <v>13</v>
      </c>
      <c r="NUE31" t="s">
        <v>12</v>
      </c>
      <c r="NUG31" t="s">
        <v>21</v>
      </c>
      <c r="NUH31">
        <v>720</v>
      </c>
      <c r="NUI31" t="s">
        <v>19</v>
      </c>
      <c r="NUJ31" t="s">
        <v>11</v>
      </c>
      <c r="NUK31" t="s">
        <v>13</v>
      </c>
      <c r="NUM31" t="s">
        <v>12</v>
      </c>
      <c r="NUO31" t="s">
        <v>21</v>
      </c>
      <c r="NUP31">
        <v>720</v>
      </c>
      <c r="NUQ31" t="s">
        <v>19</v>
      </c>
      <c r="NUR31" t="s">
        <v>11</v>
      </c>
      <c r="NUS31" t="s">
        <v>13</v>
      </c>
      <c r="NUU31" t="s">
        <v>12</v>
      </c>
      <c r="NUW31" t="s">
        <v>21</v>
      </c>
      <c r="NUX31">
        <v>720</v>
      </c>
      <c r="NUY31" t="s">
        <v>19</v>
      </c>
      <c r="NUZ31" t="s">
        <v>11</v>
      </c>
      <c r="NVA31" t="s">
        <v>13</v>
      </c>
      <c r="NVC31" t="s">
        <v>12</v>
      </c>
      <c r="NVE31" t="s">
        <v>21</v>
      </c>
      <c r="NVF31">
        <v>720</v>
      </c>
      <c r="NVG31" t="s">
        <v>19</v>
      </c>
      <c r="NVH31" t="s">
        <v>11</v>
      </c>
      <c r="NVI31" t="s">
        <v>13</v>
      </c>
      <c r="NVK31" t="s">
        <v>12</v>
      </c>
      <c r="NVM31" t="s">
        <v>21</v>
      </c>
      <c r="NVN31">
        <v>720</v>
      </c>
      <c r="NVO31" t="s">
        <v>19</v>
      </c>
      <c r="NVP31" t="s">
        <v>11</v>
      </c>
      <c r="NVQ31" t="s">
        <v>13</v>
      </c>
      <c r="NVS31" t="s">
        <v>12</v>
      </c>
      <c r="NVU31" t="s">
        <v>21</v>
      </c>
      <c r="NVV31">
        <v>720</v>
      </c>
      <c r="NVW31" t="s">
        <v>19</v>
      </c>
      <c r="NVX31" t="s">
        <v>11</v>
      </c>
      <c r="NVY31" t="s">
        <v>13</v>
      </c>
      <c r="NWA31" t="s">
        <v>12</v>
      </c>
      <c r="NWC31" t="s">
        <v>21</v>
      </c>
      <c r="NWD31">
        <v>720</v>
      </c>
      <c r="NWE31" t="s">
        <v>19</v>
      </c>
      <c r="NWF31" t="s">
        <v>11</v>
      </c>
      <c r="NWG31" t="s">
        <v>13</v>
      </c>
      <c r="NWI31" t="s">
        <v>12</v>
      </c>
      <c r="NWK31" t="s">
        <v>21</v>
      </c>
      <c r="NWL31">
        <v>720</v>
      </c>
      <c r="NWM31" t="s">
        <v>19</v>
      </c>
      <c r="NWN31" t="s">
        <v>11</v>
      </c>
      <c r="NWO31" t="s">
        <v>13</v>
      </c>
      <c r="NWQ31" t="s">
        <v>12</v>
      </c>
      <c r="NWS31" t="s">
        <v>21</v>
      </c>
      <c r="NWT31">
        <v>720</v>
      </c>
      <c r="NWU31" t="s">
        <v>19</v>
      </c>
      <c r="NWV31" t="s">
        <v>11</v>
      </c>
      <c r="NWW31" t="s">
        <v>13</v>
      </c>
      <c r="NWY31" t="s">
        <v>12</v>
      </c>
      <c r="NXA31" t="s">
        <v>21</v>
      </c>
      <c r="NXB31">
        <v>720</v>
      </c>
      <c r="NXC31" t="s">
        <v>19</v>
      </c>
      <c r="NXD31" t="s">
        <v>11</v>
      </c>
      <c r="NXE31" t="s">
        <v>13</v>
      </c>
      <c r="NXG31" t="s">
        <v>12</v>
      </c>
      <c r="NXI31" t="s">
        <v>21</v>
      </c>
      <c r="NXJ31">
        <v>720</v>
      </c>
      <c r="NXK31" t="s">
        <v>19</v>
      </c>
      <c r="NXL31" t="s">
        <v>11</v>
      </c>
      <c r="NXM31" t="s">
        <v>13</v>
      </c>
      <c r="NXO31" t="s">
        <v>12</v>
      </c>
      <c r="NXQ31" t="s">
        <v>21</v>
      </c>
      <c r="NXR31">
        <v>720</v>
      </c>
      <c r="NXS31" t="s">
        <v>19</v>
      </c>
      <c r="NXT31" t="s">
        <v>11</v>
      </c>
      <c r="NXU31" t="s">
        <v>13</v>
      </c>
      <c r="NXW31" t="s">
        <v>12</v>
      </c>
      <c r="NXY31" t="s">
        <v>21</v>
      </c>
      <c r="NXZ31">
        <v>720</v>
      </c>
      <c r="NYA31" t="s">
        <v>19</v>
      </c>
      <c r="NYB31" t="s">
        <v>11</v>
      </c>
      <c r="NYC31" t="s">
        <v>13</v>
      </c>
      <c r="NYE31" t="s">
        <v>12</v>
      </c>
      <c r="NYG31" t="s">
        <v>21</v>
      </c>
      <c r="NYH31">
        <v>720</v>
      </c>
      <c r="NYI31" t="s">
        <v>19</v>
      </c>
      <c r="NYJ31" t="s">
        <v>11</v>
      </c>
      <c r="NYK31" t="s">
        <v>13</v>
      </c>
      <c r="NYM31" t="s">
        <v>12</v>
      </c>
      <c r="NYO31" t="s">
        <v>21</v>
      </c>
      <c r="NYP31">
        <v>720</v>
      </c>
      <c r="NYQ31" t="s">
        <v>19</v>
      </c>
      <c r="NYR31" t="s">
        <v>11</v>
      </c>
      <c r="NYS31" t="s">
        <v>13</v>
      </c>
      <c r="NYU31" t="s">
        <v>12</v>
      </c>
      <c r="NYW31" t="s">
        <v>21</v>
      </c>
      <c r="NYX31">
        <v>720</v>
      </c>
      <c r="NYY31" t="s">
        <v>19</v>
      </c>
      <c r="NYZ31" t="s">
        <v>11</v>
      </c>
      <c r="NZA31" t="s">
        <v>13</v>
      </c>
      <c r="NZC31" t="s">
        <v>12</v>
      </c>
      <c r="NZE31" t="s">
        <v>21</v>
      </c>
      <c r="NZF31">
        <v>720</v>
      </c>
      <c r="NZG31" t="s">
        <v>19</v>
      </c>
      <c r="NZH31" t="s">
        <v>11</v>
      </c>
      <c r="NZI31" t="s">
        <v>13</v>
      </c>
      <c r="NZK31" t="s">
        <v>12</v>
      </c>
      <c r="NZM31" t="s">
        <v>21</v>
      </c>
      <c r="NZN31">
        <v>720</v>
      </c>
      <c r="NZO31" t="s">
        <v>19</v>
      </c>
      <c r="NZP31" t="s">
        <v>11</v>
      </c>
      <c r="NZQ31" t="s">
        <v>13</v>
      </c>
      <c r="NZS31" t="s">
        <v>12</v>
      </c>
      <c r="NZU31" t="s">
        <v>21</v>
      </c>
      <c r="NZV31">
        <v>720</v>
      </c>
      <c r="NZW31" t="s">
        <v>19</v>
      </c>
      <c r="NZX31" t="s">
        <v>11</v>
      </c>
      <c r="NZY31" t="s">
        <v>13</v>
      </c>
      <c r="OAA31" t="s">
        <v>12</v>
      </c>
      <c r="OAC31" t="s">
        <v>21</v>
      </c>
      <c r="OAD31">
        <v>720</v>
      </c>
      <c r="OAE31" t="s">
        <v>19</v>
      </c>
      <c r="OAF31" t="s">
        <v>11</v>
      </c>
      <c r="OAG31" t="s">
        <v>13</v>
      </c>
      <c r="OAI31" t="s">
        <v>12</v>
      </c>
      <c r="OAK31" t="s">
        <v>21</v>
      </c>
      <c r="OAL31">
        <v>720</v>
      </c>
      <c r="OAM31" t="s">
        <v>19</v>
      </c>
      <c r="OAN31" t="s">
        <v>11</v>
      </c>
      <c r="OAO31" t="s">
        <v>13</v>
      </c>
      <c r="OAQ31" t="s">
        <v>12</v>
      </c>
      <c r="OAS31" t="s">
        <v>21</v>
      </c>
      <c r="OAT31">
        <v>720</v>
      </c>
      <c r="OAU31" t="s">
        <v>19</v>
      </c>
      <c r="OAV31" t="s">
        <v>11</v>
      </c>
      <c r="OAW31" t="s">
        <v>13</v>
      </c>
      <c r="OAY31" t="s">
        <v>12</v>
      </c>
      <c r="OBA31" t="s">
        <v>21</v>
      </c>
      <c r="OBB31">
        <v>720</v>
      </c>
      <c r="OBC31" t="s">
        <v>19</v>
      </c>
      <c r="OBD31" t="s">
        <v>11</v>
      </c>
      <c r="OBE31" t="s">
        <v>13</v>
      </c>
      <c r="OBG31" t="s">
        <v>12</v>
      </c>
      <c r="OBI31" t="s">
        <v>21</v>
      </c>
      <c r="OBJ31">
        <v>720</v>
      </c>
      <c r="OBK31" t="s">
        <v>19</v>
      </c>
      <c r="OBL31" t="s">
        <v>11</v>
      </c>
      <c r="OBM31" t="s">
        <v>13</v>
      </c>
      <c r="OBO31" t="s">
        <v>12</v>
      </c>
      <c r="OBQ31" t="s">
        <v>21</v>
      </c>
      <c r="OBR31">
        <v>720</v>
      </c>
      <c r="OBS31" t="s">
        <v>19</v>
      </c>
      <c r="OBT31" t="s">
        <v>11</v>
      </c>
      <c r="OBU31" t="s">
        <v>13</v>
      </c>
      <c r="OBW31" t="s">
        <v>12</v>
      </c>
      <c r="OBY31" t="s">
        <v>21</v>
      </c>
      <c r="OBZ31">
        <v>720</v>
      </c>
      <c r="OCA31" t="s">
        <v>19</v>
      </c>
      <c r="OCB31" t="s">
        <v>11</v>
      </c>
      <c r="OCC31" t="s">
        <v>13</v>
      </c>
      <c r="OCE31" t="s">
        <v>12</v>
      </c>
      <c r="OCG31" t="s">
        <v>21</v>
      </c>
      <c r="OCH31">
        <v>720</v>
      </c>
      <c r="OCI31" t="s">
        <v>19</v>
      </c>
      <c r="OCJ31" t="s">
        <v>11</v>
      </c>
      <c r="OCK31" t="s">
        <v>13</v>
      </c>
      <c r="OCM31" t="s">
        <v>12</v>
      </c>
      <c r="OCO31" t="s">
        <v>21</v>
      </c>
      <c r="OCP31">
        <v>720</v>
      </c>
      <c r="OCQ31" t="s">
        <v>19</v>
      </c>
      <c r="OCR31" t="s">
        <v>11</v>
      </c>
      <c r="OCS31" t="s">
        <v>13</v>
      </c>
      <c r="OCU31" t="s">
        <v>12</v>
      </c>
      <c r="OCW31" t="s">
        <v>21</v>
      </c>
      <c r="OCX31">
        <v>720</v>
      </c>
      <c r="OCY31" t="s">
        <v>19</v>
      </c>
      <c r="OCZ31" t="s">
        <v>11</v>
      </c>
      <c r="ODA31" t="s">
        <v>13</v>
      </c>
      <c r="ODC31" t="s">
        <v>12</v>
      </c>
      <c r="ODE31" t="s">
        <v>21</v>
      </c>
      <c r="ODF31">
        <v>720</v>
      </c>
      <c r="ODG31" t="s">
        <v>19</v>
      </c>
      <c r="ODH31" t="s">
        <v>11</v>
      </c>
      <c r="ODI31" t="s">
        <v>13</v>
      </c>
      <c r="ODK31" t="s">
        <v>12</v>
      </c>
      <c r="ODM31" t="s">
        <v>21</v>
      </c>
      <c r="ODN31">
        <v>720</v>
      </c>
      <c r="ODO31" t="s">
        <v>19</v>
      </c>
      <c r="ODP31" t="s">
        <v>11</v>
      </c>
      <c r="ODQ31" t="s">
        <v>13</v>
      </c>
      <c r="ODS31" t="s">
        <v>12</v>
      </c>
      <c r="ODU31" t="s">
        <v>21</v>
      </c>
      <c r="ODV31">
        <v>720</v>
      </c>
      <c r="ODW31" t="s">
        <v>19</v>
      </c>
      <c r="ODX31" t="s">
        <v>11</v>
      </c>
      <c r="ODY31" t="s">
        <v>13</v>
      </c>
      <c r="OEA31" t="s">
        <v>12</v>
      </c>
      <c r="OEC31" t="s">
        <v>21</v>
      </c>
      <c r="OED31">
        <v>720</v>
      </c>
      <c r="OEE31" t="s">
        <v>19</v>
      </c>
      <c r="OEF31" t="s">
        <v>11</v>
      </c>
      <c r="OEG31" t="s">
        <v>13</v>
      </c>
      <c r="OEI31" t="s">
        <v>12</v>
      </c>
      <c r="OEK31" t="s">
        <v>21</v>
      </c>
      <c r="OEL31">
        <v>720</v>
      </c>
      <c r="OEM31" t="s">
        <v>19</v>
      </c>
      <c r="OEN31" t="s">
        <v>11</v>
      </c>
      <c r="OEO31" t="s">
        <v>13</v>
      </c>
      <c r="OEQ31" t="s">
        <v>12</v>
      </c>
      <c r="OES31" t="s">
        <v>21</v>
      </c>
      <c r="OET31">
        <v>720</v>
      </c>
      <c r="OEU31" t="s">
        <v>19</v>
      </c>
      <c r="OEV31" t="s">
        <v>11</v>
      </c>
      <c r="OEW31" t="s">
        <v>13</v>
      </c>
      <c r="OEY31" t="s">
        <v>12</v>
      </c>
      <c r="OFA31" t="s">
        <v>21</v>
      </c>
      <c r="OFB31">
        <v>720</v>
      </c>
      <c r="OFC31" t="s">
        <v>19</v>
      </c>
      <c r="OFD31" t="s">
        <v>11</v>
      </c>
      <c r="OFE31" t="s">
        <v>13</v>
      </c>
      <c r="OFG31" t="s">
        <v>12</v>
      </c>
      <c r="OFI31" t="s">
        <v>21</v>
      </c>
      <c r="OFJ31">
        <v>720</v>
      </c>
      <c r="OFK31" t="s">
        <v>19</v>
      </c>
      <c r="OFL31" t="s">
        <v>11</v>
      </c>
      <c r="OFM31" t="s">
        <v>13</v>
      </c>
      <c r="OFO31" t="s">
        <v>12</v>
      </c>
      <c r="OFQ31" t="s">
        <v>21</v>
      </c>
      <c r="OFR31">
        <v>720</v>
      </c>
      <c r="OFS31" t="s">
        <v>19</v>
      </c>
      <c r="OFT31" t="s">
        <v>11</v>
      </c>
      <c r="OFU31" t="s">
        <v>13</v>
      </c>
      <c r="OFW31" t="s">
        <v>12</v>
      </c>
      <c r="OFY31" t="s">
        <v>21</v>
      </c>
      <c r="OFZ31">
        <v>720</v>
      </c>
      <c r="OGA31" t="s">
        <v>19</v>
      </c>
      <c r="OGB31" t="s">
        <v>11</v>
      </c>
      <c r="OGC31" t="s">
        <v>13</v>
      </c>
      <c r="OGE31" t="s">
        <v>12</v>
      </c>
      <c r="OGG31" t="s">
        <v>21</v>
      </c>
      <c r="OGH31">
        <v>720</v>
      </c>
      <c r="OGI31" t="s">
        <v>19</v>
      </c>
      <c r="OGJ31" t="s">
        <v>11</v>
      </c>
      <c r="OGK31" t="s">
        <v>13</v>
      </c>
      <c r="OGM31" t="s">
        <v>12</v>
      </c>
      <c r="OGO31" t="s">
        <v>21</v>
      </c>
      <c r="OGP31">
        <v>720</v>
      </c>
      <c r="OGQ31" t="s">
        <v>19</v>
      </c>
      <c r="OGR31" t="s">
        <v>11</v>
      </c>
      <c r="OGS31" t="s">
        <v>13</v>
      </c>
      <c r="OGU31" t="s">
        <v>12</v>
      </c>
      <c r="OGW31" t="s">
        <v>21</v>
      </c>
      <c r="OGX31">
        <v>720</v>
      </c>
      <c r="OGY31" t="s">
        <v>19</v>
      </c>
      <c r="OGZ31" t="s">
        <v>11</v>
      </c>
      <c r="OHA31" t="s">
        <v>13</v>
      </c>
      <c r="OHC31" t="s">
        <v>12</v>
      </c>
      <c r="OHE31" t="s">
        <v>21</v>
      </c>
      <c r="OHF31">
        <v>720</v>
      </c>
      <c r="OHG31" t="s">
        <v>19</v>
      </c>
      <c r="OHH31" t="s">
        <v>11</v>
      </c>
      <c r="OHI31" t="s">
        <v>13</v>
      </c>
      <c r="OHK31" t="s">
        <v>12</v>
      </c>
      <c r="OHM31" t="s">
        <v>21</v>
      </c>
      <c r="OHN31">
        <v>720</v>
      </c>
      <c r="OHO31" t="s">
        <v>19</v>
      </c>
      <c r="OHP31" t="s">
        <v>11</v>
      </c>
      <c r="OHQ31" t="s">
        <v>13</v>
      </c>
      <c r="OHS31" t="s">
        <v>12</v>
      </c>
      <c r="OHU31" t="s">
        <v>21</v>
      </c>
      <c r="OHV31">
        <v>720</v>
      </c>
      <c r="OHW31" t="s">
        <v>19</v>
      </c>
      <c r="OHX31" t="s">
        <v>11</v>
      </c>
      <c r="OHY31" t="s">
        <v>13</v>
      </c>
      <c r="OIA31" t="s">
        <v>12</v>
      </c>
      <c r="OIC31" t="s">
        <v>21</v>
      </c>
      <c r="OID31">
        <v>720</v>
      </c>
      <c r="OIE31" t="s">
        <v>19</v>
      </c>
      <c r="OIF31" t="s">
        <v>11</v>
      </c>
      <c r="OIG31" t="s">
        <v>13</v>
      </c>
      <c r="OII31" t="s">
        <v>12</v>
      </c>
      <c r="OIK31" t="s">
        <v>21</v>
      </c>
      <c r="OIL31">
        <v>720</v>
      </c>
      <c r="OIM31" t="s">
        <v>19</v>
      </c>
      <c r="OIN31" t="s">
        <v>11</v>
      </c>
      <c r="OIO31" t="s">
        <v>13</v>
      </c>
      <c r="OIQ31" t="s">
        <v>12</v>
      </c>
      <c r="OIS31" t="s">
        <v>21</v>
      </c>
      <c r="OIT31">
        <v>720</v>
      </c>
      <c r="OIU31" t="s">
        <v>19</v>
      </c>
      <c r="OIV31" t="s">
        <v>11</v>
      </c>
      <c r="OIW31" t="s">
        <v>13</v>
      </c>
      <c r="OIY31" t="s">
        <v>12</v>
      </c>
      <c r="OJA31" t="s">
        <v>21</v>
      </c>
      <c r="OJB31">
        <v>720</v>
      </c>
      <c r="OJC31" t="s">
        <v>19</v>
      </c>
      <c r="OJD31" t="s">
        <v>11</v>
      </c>
      <c r="OJE31" t="s">
        <v>13</v>
      </c>
      <c r="OJG31" t="s">
        <v>12</v>
      </c>
      <c r="OJI31" t="s">
        <v>21</v>
      </c>
      <c r="OJJ31">
        <v>720</v>
      </c>
      <c r="OJK31" t="s">
        <v>19</v>
      </c>
      <c r="OJL31" t="s">
        <v>11</v>
      </c>
      <c r="OJM31" t="s">
        <v>13</v>
      </c>
      <c r="OJO31" t="s">
        <v>12</v>
      </c>
      <c r="OJQ31" t="s">
        <v>21</v>
      </c>
      <c r="OJR31">
        <v>720</v>
      </c>
      <c r="OJS31" t="s">
        <v>19</v>
      </c>
      <c r="OJT31" t="s">
        <v>11</v>
      </c>
      <c r="OJU31" t="s">
        <v>13</v>
      </c>
      <c r="OJW31" t="s">
        <v>12</v>
      </c>
      <c r="OJY31" t="s">
        <v>21</v>
      </c>
      <c r="OJZ31">
        <v>720</v>
      </c>
      <c r="OKA31" t="s">
        <v>19</v>
      </c>
      <c r="OKB31" t="s">
        <v>11</v>
      </c>
      <c r="OKC31" t="s">
        <v>13</v>
      </c>
      <c r="OKE31" t="s">
        <v>12</v>
      </c>
      <c r="OKG31" t="s">
        <v>21</v>
      </c>
      <c r="OKH31">
        <v>720</v>
      </c>
      <c r="OKI31" t="s">
        <v>19</v>
      </c>
      <c r="OKJ31" t="s">
        <v>11</v>
      </c>
      <c r="OKK31" t="s">
        <v>13</v>
      </c>
      <c r="OKM31" t="s">
        <v>12</v>
      </c>
      <c r="OKO31" t="s">
        <v>21</v>
      </c>
      <c r="OKP31">
        <v>720</v>
      </c>
      <c r="OKQ31" t="s">
        <v>19</v>
      </c>
      <c r="OKR31" t="s">
        <v>11</v>
      </c>
      <c r="OKS31" t="s">
        <v>13</v>
      </c>
      <c r="OKU31" t="s">
        <v>12</v>
      </c>
      <c r="OKW31" t="s">
        <v>21</v>
      </c>
      <c r="OKX31">
        <v>720</v>
      </c>
      <c r="OKY31" t="s">
        <v>19</v>
      </c>
      <c r="OKZ31" t="s">
        <v>11</v>
      </c>
      <c r="OLA31" t="s">
        <v>13</v>
      </c>
      <c r="OLC31" t="s">
        <v>12</v>
      </c>
      <c r="OLE31" t="s">
        <v>21</v>
      </c>
      <c r="OLF31">
        <v>720</v>
      </c>
      <c r="OLG31" t="s">
        <v>19</v>
      </c>
      <c r="OLH31" t="s">
        <v>11</v>
      </c>
      <c r="OLI31" t="s">
        <v>13</v>
      </c>
      <c r="OLK31" t="s">
        <v>12</v>
      </c>
      <c r="OLM31" t="s">
        <v>21</v>
      </c>
      <c r="OLN31">
        <v>720</v>
      </c>
      <c r="OLO31" t="s">
        <v>19</v>
      </c>
      <c r="OLP31" t="s">
        <v>11</v>
      </c>
      <c r="OLQ31" t="s">
        <v>13</v>
      </c>
      <c r="OLS31" t="s">
        <v>12</v>
      </c>
      <c r="OLU31" t="s">
        <v>21</v>
      </c>
      <c r="OLV31">
        <v>720</v>
      </c>
      <c r="OLW31" t="s">
        <v>19</v>
      </c>
      <c r="OLX31" t="s">
        <v>11</v>
      </c>
      <c r="OLY31" t="s">
        <v>13</v>
      </c>
      <c r="OMA31" t="s">
        <v>12</v>
      </c>
      <c r="OMC31" t="s">
        <v>21</v>
      </c>
      <c r="OMD31">
        <v>720</v>
      </c>
      <c r="OME31" t="s">
        <v>19</v>
      </c>
      <c r="OMF31" t="s">
        <v>11</v>
      </c>
      <c r="OMG31" t="s">
        <v>13</v>
      </c>
      <c r="OMI31" t="s">
        <v>12</v>
      </c>
      <c r="OMK31" t="s">
        <v>21</v>
      </c>
      <c r="OML31">
        <v>720</v>
      </c>
      <c r="OMM31" t="s">
        <v>19</v>
      </c>
      <c r="OMN31" t="s">
        <v>11</v>
      </c>
      <c r="OMO31" t="s">
        <v>13</v>
      </c>
      <c r="OMQ31" t="s">
        <v>12</v>
      </c>
      <c r="OMS31" t="s">
        <v>21</v>
      </c>
      <c r="OMT31">
        <v>720</v>
      </c>
      <c r="OMU31" t="s">
        <v>19</v>
      </c>
      <c r="OMV31" t="s">
        <v>11</v>
      </c>
      <c r="OMW31" t="s">
        <v>13</v>
      </c>
      <c r="OMY31" t="s">
        <v>12</v>
      </c>
      <c r="ONA31" t="s">
        <v>21</v>
      </c>
      <c r="ONB31">
        <v>720</v>
      </c>
      <c r="ONC31" t="s">
        <v>19</v>
      </c>
      <c r="OND31" t="s">
        <v>11</v>
      </c>
      <c r="ONE31" t="s">
        <v>13</v>
      </c>
      <c r="ONG31" t="s">
        <v>12</v>
      </c>
      <c r="ONI31" t="s">
        <v>21</v>
      </c>
      <c r="ONJ31">
        <v>720</v>
      </c>
      <c r="ONK31" t="s">
        <v>19</v>
      </c>
      <c r="ONL31" t="s">
        <v>11</v>
      </c>
      <c r="ONM31" t="s">
        <v>13</v>
      </c>
      <c r="ONO31" t="s">
        <v>12</v>
      </c>
      <c r="ONQ31" t="s">
        <v>21</v>
      </c>
      <c r="ONR31">
        <v>720</v>
      </c>
      <c r="ONS31" t="s">
        <v>19</v>
      </c>
      <c r="ONT31" t="s">
        <v>11</v>
      </c>
      <c r="ONU31" t="s">
        <v>13</v>
      </c>
      <c r="ONW31" t="s">
        <v>12</v>
      </c>
      <c r="ONY31" t="s">
        <v>21</v>
      </c>
      <c r="ONZ31">
        <v>720</v>
      </c>
      <c r="OOA31" t="s">
        <v>19</v>
      </c>
      <c r="OOB31" t="s">
        <v>11</v>
      </c>
      <c r="OOC31" t="s">
        <v>13</v>
      </c>
      <c r="OOE31" t="s">
        <v>12</v>
      </c>
      <c r="OOG31" t="s">
        <v>21</v>
      </c>
      <c r="OOH31">
        <v>720</v>
      </c>
      <c r="OOI31" t="s">
        <v>19</v>
      </c>
      <c r="OOJ31" t="s">
        <v>11</v>
      </c>
      <c r="OOK31" t="s">
        <v>13</v>
      </c>
      <c r="OOM31" t="s">
        <v>12</v>
      </c>
      <c r="OOO31" t="s">
        <v>21</v>
      </c>
      <c r="OOP31">
        <v>720</v>
      </c>
      <c r="OOQ31" t="s">
        <v>19</v>
      </c>
      <c r="OOR31" t="s">
        <v>11</v>
      </c>
      <c r="OOS31" t="s">
        <v>13</v>
      </c>
      <c r="OOU31" t="s">
        <v>12</v>
      </c>
      <c r="OOW31" t="s">
        <v>21</v>
      </c>
      <c r="OOX31">
        <v>720</v>
      </c>
      <c r="OOY31" t="s">
        <v>19</v>
      </c>
      <c r="OOZ31" t="s">
        <v>11</v>
      </c>
      <c r="OPA31" t="s">
        <v>13</v>
      </c>
      <c r="OPC31" t="s">
        <v>12</v>
      </c>
      <c r="OPE31" t="s">
        <v>21</v>
      </c>
      <c r="OPF31">
        <v>720</v>
      </c>
      <c r="OPG31" t="s">
        <v>19</v>
      </c>
      <c r="OPH31" t="s">
        <v>11</v>
      </c>
      <c r="OPI31" t="s">
        <v>13</v>
      </c>
      <c r="OPK31" t="s">
        <v>12</v>
      </c>
      <c r="OPM31" t="s">
        <v>21</v>
      </c>
      <c r="OPN31">
        <v>720</v>
      </c>
      <c r="OPO31" t="s">
        <v>19</v>
      </c>
      <c r="OPP31" t="s">
        <v>11</v>
      </c>
      <c r="OPQ31" t="s">
        <v>13</v>
      </c>
      <c r="OPS31" t="s">
        <v>12</v>
      </c>
      <c r="OPU31" t="s">
        <v>21</v>
      </c>
      <c r="OPV31">
        <v>720</v>
      </c>
      <c r="OPW31" t="s">
        <v>19</v>
      </c>
      <c r="OPX31" t="s">
        <v>11</v>
      </c>
      <c r="OPY31" t="s">
        <v>13</v>
      </c>
      <c r="OQA31" t="s">
        <v>12</v>
      </c>
      <c r="OQC31" t="s">
        <v>21</v>
      </c>
      <c r="OQD31">
        <v>720</v>
      </c>
      <c r="OQE31" t="s">
        <v>19</v>
      </c>
      <c r="OQF31" t="s">
        <v>11</v>
      </c>
      <c r="OQG31" t="s">
        <v>13</v>
      </c>
      <c r="OQI31" t="s">
        <v>12</v>
      </c>
      <c r="OQK31" t="s">
        <v>21</v>
      </c>
      <c r="OQL31">
        <v>720</v>
      </c>
      <c r="OQM31" t="s">
        <v>19</v>
      </c>
      <c r="OQN31" t="s">
        <v>11</v>
      </c>
      <c r="OQO31" t="s">
        <v>13</v>
      </c>
      <c r="OQQ31" t="s">
        <v>12</v>
      </c>
      <c r="OQS31" t="s">
        <v>21</v>
      </c>
      <c r="OQT31">
        <v>720</v>
      </c>
      <c r="OQU31" t="s">
        <v>19</v>
      </c>
      <c r="OQV31" t="s">
        <v>11</v>
      </c>
      <c r="OQW31" t="s">
        <v>13</v>
      </c>
      <c r="OQY31" t="s">
        <v>12</v>
      </c>
      <c r="ORA31" t="s">
        <v>21</v>
      </c>
      <c r="ORB31">
        <v>720</v>
      </c>
      <c r="ORC31" t="s">
        <v>19</v>
      </c>
      <c r="ORD31" t="s">
        <v>11</v>
      </c>
      <c r="ORE31" t="s">
        <v>13</v>
      </c>
      <c r="ORG31" t="s">
        <v>12</v>
      </c>
      <c r="ORI31" t="s">
        <v>21</v>
      </c>
      <c r="ORJ31">
        <v>720</v>
      </c>
      <c r="ORK31" t="s">
        <v>19</v>
      </c>
      <c r="ORL31" t="s">
        <v>11</v>
      </c>
      <c r="ORM31" t="s">
        <v>13</v>
      </c>
      <c r="ORO31" t="s">
        <v>12</v>
      </c>
      <c r="ORQ31" t="s">
        <v>21</v>
      </c>
      <c r="ORR31">
        <v>720</v>
      </c>
      <c r="ORS31" t="s">
        <v>19</v>
      </c>
      <c r="ORT31" t="s">
        <v>11</v>
      </c>
      <c r="ORU31" t="s">
        <v>13</v>
      </c>
      <c r="ORW31" t="s">
        <v>12</v>
      </c>
      <c r="ORY31" t="s">
        <v>21</v>
      </c>
      <c r="ORZ31">
        <v>720</v>
      </c>
      <c r="OSA31" t="s">
        <v>19</v>
      </c>
      <c r="OSB31" t="s">
        <v>11</v>
      </c>
      <c r="OSC31" t="s">
        <v>13</v>
      </c>
      <c r="OSE31" t="s">
        <v>12</v>
      </c>
      <c r="OSG31" t="s">
        <v>21</v>
      </c>
      <c r="OSH31">
        <v>720</v>
      </c>
      <c r="OSI31" t="s">
        <v>19</v>
      </c>
      <c r="OSJ31" t="s">
        <v>11</v>
      </c>
      <c r="OSK31" t="s">
        <v>13</v>
      </c>
      <c r="OSM31" t="s">
        <v>12</v>
      </c>
      <c r="OSO31" t="s">
        <v>21</v>
      </c>
      <c r="OSP31">
        <v>720</v>
      </c>
      <c r="OSQ31" t="s">
        <v>19</v>
      </c>
      <c r="OSR31" t="s">
        <v>11</v>
      </c>
      <c r="OSS31" t="s">
        <v>13</v>
      </c>
      <c r="OSU31" t="s">
        <v>12</v>
      </c>
      <c r="OSW31" t="s">
        <v>21</v>
      </c>
      <c r="OSX31">
        <v>720</v>
      </c>
      <c r="OSY31" t="s">
        <v>19</v>
      </c>
      <c r="OSZ31" t="s">
        <v>11</v>
      </c>
      <c r="OTA31" t="s">
        <v>13</v>
      </c>
      <c r="OTC31" t="s">
        <v>12</v>
      </c>
      <c r="OTE31" t="s">
        <v>21</v>
      </c>
      <c r="OTF31">
        <v>720</v>
      </c>
      <c r="OTG31" t="s">
        <v>19</v>
      </c>
      <c r="OTH31" t="s">
        <v>11</v>
      </c>
      <c r="OTI31" t="s">
        <v>13</v>
      </c>
      <c r="OTK31" t="s">
        <v>12</v>
      </c>
      <c r="OTM31" t="s">
        <v>21</v>
      </c>
      <c r="OTN31">
        <v>720</v>
      </c>
      <c r="OTO31" t="s">
        <v>19</v>
      </c>
      <c r="OTP31" t="s">
        <v>11</v>
      </c>
      <c r="OTQ31" t="s">
        <v>13</v>
      </c>
      <c r="OTS31" t="s">
        <v>12</v>
      </c>
      <c r="OTU31" t="s">
        <v>21</v>
      </c>
      <c r="OTV31">
        <v>720</v>
      </c>
      <c r="OTW31" t="s">
        <v>19</v>
      </c>
      <c r="OTX31" t="s">
        <v>11</v>
      </c>
      <c r="OTY31" t="s">
        <v>13</v>
      </c>
      <c r="OUA31" t="s">
        <v>12</v>
      </c>
      <c r="OUC31" t="s">
        <v>21</v>
      </c>
      <c r="OUD31">
        <v>720</v>
      </c>
      <c r="OUE31" t="s">
        <v>19</v>
      </c>
      <c r="OUF31" t="s">
        <v>11</v>
      </c>
      <c r="OUG31" t="s">
        <v>13</v>
      </c>
      <c r="OUI31" t="s">
        <v>12</v>
      </c>
      <c r="OUK31" t="s">
        <v>21</v>
      </c>
      <c r="OUL31">
        <v>720</v>
      </c>
      <c r="OUM31" t="s">
        <v>19</v>
      </c>
      <c r="OUN31" t="s">
        <v>11</v>
      </c>
      <c r="OUO31" t="s">
        <v>13</v>
      </c>
      <c r="OUQ31" t="s">
        <v>12</v>
      </c>
      <c r="OUS31" t="s">
        <v>21</v>
      </c>
      <c r="OUT31">
        <v>720</v>
      </c>
      <c r="OUU31" t="s">
        <v>19</v>
      </c>
      <c r="OUV31" t="s">
        <v>11</v>
      </c>
      <c r="OUW31" t="s">
        <v>13</v>
      </c>
      <c r="OUY31" t="s">
        <v>12</v>
      </c>
      <c r="OVA31" t="s">
        <v>21</v>
      </c>
      <c r="OVB31">
        <v>720</v>
      </c>
      <c r="OVC31" t="s">
        <v>19</v>
      </c>
      <c r="OVD31" t="s">
        <v>11</v>
      </c>
      <c r="OVE31" t="s">
        <v>13</v>
      </c>
      <c r="OVG31" t="s">
        <v>12</v>
      </c>
      <c r="OVI31" t="s">
        <v>21</v>
      </c>
      <c r="OVJ31">
        <v>720</v>
      </c>
      <c r="OVK31" t="s">
        <v>19</v>
      </c>
      <c r="OVL31" t="s">
        <v>11</v>
      </c>
      <c r="OVM31" t="s">
        <v>13</v>
      </c>
      <c r="OVO31" t="s">
        <v>12</v>
      </c>
      <c r="OVQ31" t="s">
        <v>21</v>
      </c>
      <c r="OVR31">
        <v>720</v>
      </c>
      <c r="OVS31" t="s">
        <v>19</v>
      </c>
      <c r="OVT31" t="s">
        <v>11</v>
      </c>
      <c r="OVU31" t="s">
        <v>13</v>
      </c>
      <c r="OVW31" t="s">
        <v>12</v>
      </c>
      <c r="OVY31" t="s">
        <v>21</v>
      </c>
      <c r="OVZ31">
        <v>720</v>
      </c>
      <c r="OWA31" t="s">
        <v>19</v>
      </c>
      <c r="OWB31" t="s">
        <v>11</v>
      </c>
      <c r="OWC31" t="s">
        <v>13</v>
      </c>
      <c r="OWE31" t="s">
        <v>12</v>
      </c>
      <c r="OWG31" t="s">
        <v>21</v>
      </c>
      <c r="OWH31">
        <v>720</v>
      </c>
      <c r="OWI31" t="s">
        <v>19</v>
      </c>
      <c r="OWJ31" t="s">
        <v>11</v>
      </c>
      <c r="OWK31" t="s">
        <v>13</v>
      </c>
      <c r="OWM31" t="s">
        <v>12</v>
      </c>
      <c r="OWO31" t="s">
        <v>21</v>
      </c>
      <c r="OWP31">
        <v>720</v>
      </c>
      <c r="OWQ31" t="s">
        <v>19</v>
      </c>
      <c r="OWR31" t="s">
        <v>11</v>
      </c>
      <c r="OWS31" t="s">
        <v>13</v>
      </c>
      <c r="OWU31" t="s">
        <v>12</v>
      </c>
      <c r="OWW31" t="s">
        <v>21</v>
      </c>
      <c r="OWX31">
        <v>720</v>
      </c>
      <c r="OWY31" t="s">
        <v>19</v>
      </c>
      <c r="OWZ31" t="s">
        <v>11</v>
      </c>
      <c r="OXA31" t="s">
        <v>13</v>
      </c>
      <c r="OXC31" t="s">
        <v>12</v>
      </c>
      <c r="OXE31" t="s">
        <v>21</v>
      </c>
      <c r="OXF31">
        <v>720</v>
      </c>
      <c r="OXG31" t="s">
        <v>19</v>
      </c>
      <c r="OXH31" t="s">
        <v>11</v>
      </c>
      <c r="OXI31" t="s">
        <v>13</v>
      </c>
      <c r="OXK31" t="s">
        <v>12</v>
      </c>
      <c r="OXM31" t="s">
        <v>21</v>
      </c>
      <c r="OXN31">
        <v>720</v>
      </c>
      <c r="OXO31" t="s">
        <v>19</v>
      </c>
      <c r="OXP31" t="s">
        <v>11</v>
      </c>
      <c r="OXQ31" t="s">
        <v>13</v>
      </c>
      <c r="OXS31" t="s">
        <v>12</v>
      </c>
      <c r="OXU31" t="s">
        <v>21</v>
      </c>
      <c r="OXV31">
        <v>720</v>
      </c>
      <c r="OXW31" t="s">
        <v>19</v>
      </c>
      <c r="OXX31" t="s">
        <v>11</v>
      </c>
      <c r="OXY31" t="s">
        <v>13</v>
      </c>
      <c r="OYA31" t="s">
        <v>12</v>
      </c>
      <c r="OYC31" t="s">
        <v>21</v>
      </c>
      <c r="OYD31">
        <v>720</v>
      </c>
      <c r="OYE31" t="s">
        <v>19</v>
      </c>
      <c r="OYF31" t="s">
        <v>11</v>
      </c>
      <c r="OYG31" t="s">
        <v>13</v>
      </c>
      <c r="OYI31" t="s">
        <v>12</v>
      </c>
      <c r="OYK31" t="s">
        <v>21</v>
      </c>
      <c r="OYL31">
        <v>720</v>
      </c>
      <c r="OYM31" t="s">
        <v>19</v>
      </c>
      <c r="OYN31" t="s">
        <v>11</v>
      </c>
      <c r="OYO31" t="s">
        <v>13</v>
      </c>
      <c r="OYQ31" t="s">
        <v>12</v>
      </c>
      <c r="OYS31" t="s">
        <v>21</v>
      </c>
      <c r="OYT31">
        <v>720</v>
      </c>
      <c r="OYU31" t="s">
        <v>19</v>
      </c>
      <c r="OYV31" t="s">
        <v>11</v>
      </c>
      <c r="OYW31" t="s">
        <v>13</v>
      </c>
      <c r="OYY31" t="s">
        <v>12</v>
      </c>
      <c r="OZA31" t="s">
        <v>21</v>
      </c>
      <c r="OZB31">
        <v>720</v>
      </c>
      <c r="OZC31" t="s">
        <v>19</v>
      </c>
      <c r="OZD31" t="s">
        <v>11</v>
      </c>
      <c r="OZE31" t="s">
        <v>13</v>
      </c>
      <c r="OZG31" t="s">
        <v>12</v>
      </c>
      <c r="OZI31" t="s">
        <v>21</v>
      </c>
      <c r="OZJ31">
        <v>720</v>
      </c>
      <c r="OZK31" t="s">
        <v>19</v>
      </c>
      <c r="OZL31" t="s">
        <v>11</v>
      </c>
      <c r="OZM31" t="s">
        <v>13</v>
      </c>
      <c r="OZO31" t="s">
        <v>12</v>
      </c>
      <c r="OZQ31" t="s">
        <v>21</v>
      </c>
      <c r="OZR31">
        <v>720</v>
      </c>
      <c r="OZS31" t="s">
        <v>19</v>
      </c>
      <c r="OZT31" t="s">
        <v>11</v>
      </c>
      <c r="OZU31" t="s">
        <v>13</v>
      </c>
      <c r="OZW31" t="s">
        <v>12</v>
      </c>
      <c r="OZY31" t="s">
        <v>21</v>
      </c>
      <c r="OZZ31">
        <v>720</v>
      </c>
      <c r="PAA31" t="s">
        <v>19</v>
      </c>
      <c r="PAB31" t="s">
        <v>11</v>
      </c>
      <c r="PAC31" t="s">
        <v>13</v>
      </c>
      <c r="PAE31" t="s">
        <v>12</v>
      </c>
      <c r="PAG31" t="s">
        <v>21</v>
      </c>
      <c r="PAH31">
        <v>720</v>
      </c>
      <c r="PAI31" t="s">
        <v>19</v>
      </c>
      <c r="PAJ31" t="s">
        <v>11</v>
      </c>
      <c r="PAK31" t="s">
        <v>13</v>
      </c>
      <c r="PAM31" t="s">
        <v>12</v>
      </c>
      <c r="PAO31" t="s">
        <v>21</v>
      </c>
      <c r="PAP31">
        <v>720</v>
      </c>
      <c r="PAQ31" t="s">
        <v>19</v>
      </c>
      <c r="PAR31" t="s">
        <v>11</v>
      </c>
      <c r="PAS31" t="s">
        <v>13</v>
      </c>
      <c r="PAU31" t="s">
        <v>12</v>
      </c>
      <c r="PAW31" t="s">
        <v>21</v>
      </c>
      <c r="PAX31">
        <v>720</v>
      </c>
      <c r="PAY31" t="s">
        <v>19</v>
      </c>
      <c r="PAZ31" t="s">
        <v>11</v>
      </c>
      <c r="PBA31" t="s">
        <v>13</v>
      </c>
      <c r="PBC31" t="s">
        <v>12</v>
      </c>
      <c r="PBE31" t="s">
        <v>21</v>
      </c>
      <c r="PBF31">
        <v>720</v>
      </c>
      <c r="PBG31" t="s">
        <v>19</v>
      </c>
      <c r="PBH31" t="s">
        <v>11</v>
      </c>
      <c r="PBI31" t="s">
        <v>13</v>
      </c>
      <c r="PBK31" t="s">
        <v>12</v>
      </c>
      <c r="PBM31" t="s">
        <v>21</v>
      </c>
      <c r="PBN31">
        <v>720</v>
      </c>
      <c r="PBO31" t="s">
        <v>19</v>
      </c>
      <c r="PBP31" t="s">
        <v>11</v>
      </c>
      <c r="PBQ31" t="s">
        <v>13</v>
      </c>
      <c r="PBS31" t="s">
        <v>12</v>
      </c>
      <c r="PBU31" t="s">
        <v>21</v>
      </c>
      <c r="PBV31">
        <v>720</v>
      </c>
      <c r="PBW31" t="s">
        <v>19</v>
      </c>
      <c r="PBX31" t="s">
        <v>11</v>
      </c>
      <c r="PBY31" t="s">
        <v>13</v>
      </c>
      <c r="PCA31" t="s">
        <v>12</v>
      </c>
      <c r="PCC31" t="s">
        <v>21</v>
      </c>
      <c r="PCD31">
        <v>720</v>
      </c>
      <c r="PCE31" t="s">
        <v>19</v>
      </c>
      <c r="PCF31" t="s">
        <v>11</v>
      </c>
      <c r="PCG31" t="s">
        <v>13</v>
      </c>
      <c r="PCI31" t="s">
        <v>12</v>
      </c>
      <c r="PCK31" t="s">
        <v>21</v>
      </c>
      <c r="PCL31">
        <v>720</v>
      </c>
      <c r="PCM31" t="s">
        <v>19</v>
      </c>
      <c r="PCN31" t="s">
        <v>11</v>
      </c>
      <c r="PCO31" t="s">
        <v>13</v>
      </c>
      <c r="PCQ31" t="s">
        <v>12</v>
      </c>
      <c r="PCS31" t="s">
        <v>21</v>
      </c>
      <c r="PCT31">
        <v>720</v>
      </c>
      <c r="PCU31" t="s">
        <v>19</v>
      </c>
      <c r="PCV31" t="s">
        <v>11</v>
      </c>
      <c r="PCW31" t="s">
        <v>13</v>
      </c>
      <c r="PCY31" t="s">
        <v>12</v>
      </c>
      <c r="PDA31" t="s">
        <v>21</v>
      </c>
      <c r="PDB31">
        <v>720</v>
      </c>
      <c r="PDC31" t="s">
        <v>19</v>
      </c>
      <c r="PDD31" t="s">
        <v>11</v>
      </c>
      <c r="PDE31" t="s">
        <v>13</v>
      </c>
      <c r="PDG31" t="s">
        <v>12</v>
      </c>
      <c r="PDI31" t="s">
        <v>21</v>
      </c>
      <c r="PDJ31">
        <v>720</v>
      </c>
      <c r="PDK31" t="s">
        <v>19</v>
      </c>
      <c r="PDL31" t="s">
        <v>11</v>
      </c>
      <c r="PDM31" t="s">
        <v>13</v>
      </c>
      <c r="PDO31" t="s">
        <v>12</v>
      </c>
      <c r="PDQ31" t="s">
        <v>21</v>
      </c>
      <c r="PDR31">
        <v>720</v>
      </c>
      <c r="PDS31" t="s">
        <v>19</v>
      </c>
      <c r="PDT31" t="s">
        <v>11</v>
      </c>
      <c r="PDU31" t="s">
        <v>13</v>
      </c>
      <c r="PDW31" t="s">
        <v>12</v>
      </c>
      <c r="PDY31" t="s">
        <v>21</v>
      </c>
      <c r="PDZ31">
        <v>720</v>
      </c>
      <c r="PEA31" t="s">
        <v>19</v>
      </c>
      <c r="PEB31" t="s">
        <v>11</v>
      </c>
      <c r="PEC31" t="s">
        <v>13</v>
      </c>
      <c r="PEE31" t="s">
        <v>12</v>
      </c>
      <c r="PEG31" t="s">
        <v>21</v>
      </c>
      <c r="PEH31">
        <v>720</v>
      </c>
      <c r="PEI31" t="s">
        <v>19</v>
      </c>
      <c r="PEJ31" t="s">
        <v>11</v>
      </c>
      <c r="PEK31" t="s">
        <v>13</v>
      </c>
      <c r="PEM31" t="s">
        <v>12</v>
      </c>
      <c r="PEO31" t="s">
        <v>21</v>
      </c>
      <c r="PEP31">
        <v>720</v>
      </c>
      <c r="PEQ31" t="s">
        <v>19</v>
      </c>
      <c r="PER31" t="s">
        <v>11</v>
      </c>
      <c r="PES31" t="s">
        <v>13</v>
      </c>
      <c r="PEU31" t="s">
        <v>12</v>
      </c>
      <c r="PEW31" t="s">
        <v>21</v>
      </c>
      <c r="PEX31">
        <v>720</v>
      </c>
      <c r="PEY31" t="s">
        <v>19</v>
      </c>
      <c r="PEZ31" t="s">
        <v>11</v>
      </c>
      <c r="PFA31" t="s">
        <v>13</v>
      </c>
      <c r="PFC31" t="s">
        <v>12</v>
      </c>
      <c r="PFE31" t="s">
        <v>21</v>
      </c>
      <c r="PFF31">
        <v>720</v>
      </c>
      <c r="PFG31" t="s">
        <v>19</v>
      </c>
      <c r="PFH31" t="s">
        <v>11</v>
      </c>
      <c r="PFI31" t="s">
        <v>13</v>
      </c>
      <c r="PFK31" t="s">
        <v>12</v>
      </c>
      <c r="PFM31" t="s">
        <v>21</v>
      </c>
      <c r="PFN31">
        <v>720</v>
      </c>
      <c r="PFO31" t="s">
        <v>19</v>
      </c>
      <c r="PFP31" t="s">
        <v>11</v>
      </c>
      <c r="PFQ31" t="s">
        <v>13</v>
      </c>
      <c r="PFS31" t="s">
        <v>12</v>
      </c>
      <c r="PFU31" t="s">
        <v>21</v>
      </c>
      <c r="PFV31">
        <v>720</v>
      </c>
      <c r="PFW31" t="s">
        <v>19</v>
      </c>
      <c r="PFX31" t="s">
        <v>11</v>
      </c>
      <c r="PFY31" t="s">
        <v>13</v>
      </c>
      <c r="PGA31" t="s">
        <v>12</v>
      </c>
      <c r="PGC31" t="s">
        <v>21</v>
      </c>
      <c r="PGD31">
        <v>720</v>
      </c>
      <c r="PGE31" t="s">
        <v>19</v>
      </c>
      <c r="PGF31" t="s">
        <v>11</v>
      </c>
      <c r="PGG31" t="s">
        <v>13</v>
      </c>
      <c r="PGI31" t="s">
        <v>12</v>
      </c>
      <c r="PGK31" t="s">
        <v>21</v>
      </c>
      <c r="PGL31">
        <v>720</v>
      </c>
      <c r="PGM31" t="s">
        <v>19</v>
      </c>
      <c r="PGN31" t="s">
        <v>11</v>
      </c>
      <c r="PGO31" t="s">
        <v>13</v>
      </c>
      <c r="PGQ31" t="s">
        <v>12</v>
      </c>
      <c r="PGS31" t="s">
        <v>21</v>
      </c>
      <c r="PGT31">
        <v>720</v>
      </c>
      <c r="PGU31" t="s">
        <v>19</v>
      </c>
      <c r="PGV31" t="s">
        <v>11</v>
      </c>
      <c r="PGW31" t="s">
        <v>13</v>
      </c>
      <c r="PGY31" t="s">
        <v>12</v>
      </c>
      <c r="PHA31" t="s">
        <v>21</v>
      </c>
      <c r="PHB31">
        <v>720</v>
      </c>
      <c r="PHC31" t="s">
        <v>19</v>
      </c>
      <c r="PHD31" t="s">
        <v>11</v>
      </c>
      <c r="PHE31" t="s">
        <v>13</v>
      </c>
      <c r="PHG31" t="s">
        <v>12</v>
      </c>
      <c r="PHI31" t="s">
        <v>21</v>
      </c>
      <c r="PHJ31">
        <v>720</v>
      </c>
      <c r="PHK31" t="s">
        <v>19</v>
      </c>
      <c r="PHL31" t="s">
        <v>11</v>
      </c>
      <c r="PHM31" t="s">
        <v>13</v>
      </c>
      <c r="PHO31" t="s">
        <v>12</v>
      </c>
      <c r="PHQ31" t="s">
        <v>21</v>
      </c>
      <c r="PHR31">
        <v>720</v>
      </c>
      <c r="PHS31" t="s">
        <v>19</v>
      </c>
      <c r="PHT31" t="s">
        <v>11</v>
      </c>
      <c r="PHU31" t="s">
        <v>13</v>
      </c>
      <c r="PHW31" t="s">
        <v>12</v>
      </c>
      <c r="PHY31" t="s">
        <v>21</v>
      </c>
      <c r="PHZ31">
        <v>720</v>
      </c>
      <c r="PIA31" t="s">
        <v>19</v>
      </c>
      <c r="PIB31" t="s">
        <v>11</v>
      </c>
      <c r="PIC31" t="s">
        <v>13</v>
      </c>
      <c r="PIE31" t="s">
        <v>12</v>
      </c>
      <c r="PIG31" t="s">
        <v>21</v>
      </c>
      <c r="PIH31">
        <v>720</v>
      </c>
      <c r="PII31" t="s">
        <v>19</v>
      </c>
      <c r="PIJ31" t="s">
        <v>11</v>
      </c>
      <c r="PIK31" t="s">
        <v>13</v>
      </c>
      <c r="PIM31" t="s">
        <v>12</v>
      </c>
      <c r="PIO31" t="s">
        <v>21</v>
      </c>
      <c r="PIP31">
        <v>720</v>
      </c>
      <c r="PIQ31" t="s">
        <v>19</v>
      </c>
      <c r="PIR31" t="s">
        <v>11</v>
      </c>
      <c r="PIS31" t="s">
        <v>13</v>
      </c>
      <c r="PIU31" t="s">
        <v>12</v>
      </c>
      <c r="PIW31" t="s">
        <v>21</v>
      </c>
      <c r="PIX31">
        <v>720</v>
      </c>
      <c r="PIY31" t="s">
        <v>19</v>
      </c>
      <c r="PIZ31" t="s">
        <v>11</v>
      </c>
      <c r="PJA31" t="s">
        <v>13</v>
      </c>
      <c r="PJC31" t="s">
        <v>12</v>
      </c>
      <c r="PJE31" t="s">
        <v>21</v>
      </c>
      <c r="PJF31">
        <v>720</v>
      </c>
      <c r="PJG31" t="s">
        <v>19</v>
      </c>
      <c r="PJH31" t="s">
        <v>11</v>
      </c>
      <c r="PJI31" t="s">
        <v>13</v>
      </c>
      <c r="PJK31" t="s">
        <v>12</v>
      </c>
      <c r="PJM31" t="s">
        <v>21</v>
      </c>
      <c r="PJN31">
        <v>720</v>
      </c>
      <c r="PJO31" t="s">
        <v>19</v>
      </c>
      <c r="PJP31" t="s">
        <v>11</v>
      </c>
      <c r="PJQ31" t="s">
        <v>13</v>
      </c>
      <c r="PJS31" t="s">
        <v>12</v>
      </c>
      <c r="PJU31" t="s">
        <v>21</v>
      </c>
      <c r="PJV31">
        <v>720</v>
      </c>
      <c r="PJW31" t="s">
        <v>19</v>
      </c>
      <c r="PJX31" t="s">
        <v>11</v>
      </c>
      <c r="PJY31" t="s">
        <v>13</v>
      </c>
      <c r="PKA31" t="s">
        <v>12</v>
      </c>
      <c r="PKC31" t="s">
        <v>21</v>
      </c>
      <c r="PKD31">
        <v>720</v>
      </c>
      <c r="PKE31" t="s">
        <v>19</v>
      </c>
      <c r="PKF31" t="s">
        <v>11</v>
      </c>
      <c r="PKG31" t="s">
        <v>13</v>
      </c>
      <c r="PKI31" t="s">
        <v>12</v>
      </c>
      <c r="PKK31" t="s">
        <v>21</v>
      </c>
      <c r="PKL31">
        <v>720</v>
      </c>
      <c r="PKM31" t="s">
        <v>19</v>
      </c>
      <c r="PKN31" t="s">
        <v>11</v>
      </c>
      <c r="PKO31" t="s">
        <v>13</v>
      </c>
      <c r="PKQ31" t="s">
        <v>12</v>
      </c>
      <c r="PKS31" t="s">
        <v>21</v>
      </c>
      <c r="PKT31">
        <v>720</v>
      </c>
      <c r="PKU31" t="s">
        <v>19</v>
      </c>
      <c r="PKV31" t="s">
        <v>11</v>
      </c>
      <c r="PKW31" t="s">
        <v>13</v>
      </c>
      <c r="PKY31" t="s">
        <v>12</v>
      </c>
      <c r="PLA31" t="s">
        <v>21</v>
      </c>
      <c r="PLB31">
        <v>720</v>
      </c>
      <c r="PLC31" t="s">
        <v>19</v>
      </c>
      <c r="PLD31" t="s">
        <v>11</v>
      </c>
      <c r="PLE31" t="s">
        <v>13</v>
      </c>
      <c r="PLG31" t="s">
        <v>12</v>
      </c>
      <c r="PLI31" t="s">
        <v>21</v>
      </c>
      <c r="PLJ31">
        <v>720</v>
      </c>
      <c r="PLK31" t="s">
        <v>19</v>
      </c>
      <c r="PLL31" t="s">
        <v>11</v>
      </c>
      <c r="PLM31" t="s">
        <v>13</v>
      </c>
      <c r="PLO31" t="s">
        <v>12</v>
      </c>
      <c r="PLQ31" t="s">
        <v>21</v>
      </c>
      <c r="PLR31">
        <v>720</v>
      </c>
      <c r="PLS31" t="s">
        <v>19</v>
      </c>
      <c r="PLT31" t="s">
        <v>11</v>
      </c>
      <c r="PLU31" t="s">
        <v>13</v>
      </c>
      <c r="PLW31" t="s">
        <v>12</v>
      </c>
      <c r="PLY31" t="s">
        <v>21</v>
      </c>
      <c r="PLZ31">
        <v>720</v>
      </c>
      <c r="PMA31" t="s">
        <v>19</v>
      </c>
      <c r="PMB31" t="s">
        <v>11</v>
      </c>
      <c r="PMC31" t="s">
        <v>13</v>
      </c>
      <c r="PME31" t="s">
        <v>12</v>
      </c>
      <c r="PMG31" t="s">
        <v>21</v>
      </c>
      <c r="PMH31">
        <v>720</v>
      </c>
      <c r="PMI31" t="s">
        <v>19</v>
      </c>
      <c r="PMJ31" t="s">
        <v>11</v>
      </c>
      <c r="PMK31" t="s">
        <v>13</v>
      </c>
      <c r="PMM31" t="s">
        <v>12</v>
      </c>
      <c r="PMO31" t="s">
        <v>21</v>
      </c>
      <c r="PMP31">
        <v>720</v>
      </c>
      <c r="PMQ31" t="s">
        <v>19</v>
      </c>
      <c r="PMR31" t="s">
        <v>11</v>
      </c>
      <c r="PMS31" t="s">
        <v>13</v>
      </c>
      <c r="PMU31" t="s">
        <v>12</v>
      </c>
      <c r="PMW31" t="s">
        <v>21</v>
      </c>
      <c r="PMX31">
        <v>720</v>
      </c>
      <c r="PMY31" t="s">
        <v>19</v>
      </c>
      <c r="PMZ31" t="s">
        <v>11</v>
      </c>
      <c r="PNA31" t="s">
        <v>13</v>
      </c>
      <c r="PNC31" t="s">
        <v>12</v>
      </c>
      <c r="PNE31" t="s">
        <v>21</v>
      </c>
      <c r="PNF31">
        <v>720</v>
      </c>
      <c r="PNG31" t="s">
        <v>19</v>
      </c>
      <c r="PNH31" t="s">
        <v>11</v>
      </c>
      <c r="PNI31" t="s">
        <v>13</v>
      </c>
      <c r="PNK31" t="s">
        <v>12</v>
      </c>
      <c r="PNM31" t="s">
        <v>21</v>
      </c>
      <c r="PNN31">
        <v>720</v>
      </c>
      <c r="PNO31" t="s">
        <v>19</v>
      </c>
      <c r="PNP31" t="s">
        <v>11</v>
      </c>
      <c r="PNQ31" t="s">
        <v>13</v>
      </c>
      <c r="PNS31" t="s">
        <v>12</v>
      </c>
      <c r="PNU31" t="s">
        <v>21</v>
      </c>
      <c r="PNV31">
        <v>720</v>
      </c>
      <c r="PNW31" t="s">
        <v>19</v>
      </c>
      <c r="PNX31" t="s">
        <v>11</v>
      </c>
      <c r="PNY31" t="s">
        <v>13</v>
      </c>
      <c r="POA31" t="s">
        <v>12</v>
      </c>
      <c r="POC31" t="s">
        <v>21</v>
      </c>
      <c r="POD31">
        <v>720</v>
      </c>
      <c r="POE31" t="s">
        <v>19</v>
      </c>
      <c r="POF31" t="s">
        <v>11</v>
      </c>
      <c r="POG31" t="s">
        <v>13</v>
      </c>
      <c r="POI31" t="s">
        <v>12</v>
      </c>
      <c r="POK31" t="s">
        <v>21</v>
      </c>
      <c r="POL31">
        <v>720</v>
      </c>
      <c r="POM31" t="s">
        <v>19</v>
      </c>
      <c r="PON31" t="s">
        <v>11</v>
      </c>
      <c r="POO31" t="s">
        <v>13</v>
      </c>
      <c r="POQ31" t="s">
        <v>12</v>
      </c>
      <c r="POS31" t="s">
        <v>21</v>
      </c>
      <c r="POT31">
        <v>720</v>
      </c>
      <c r="POU31" t="s">
        <v>19</v>
      </c>
      <c r="POV31" t="s">
        <v>11</v>
      </c>
      <c r="POW31" t="s">
        <v>13</v>
      </c>
      <c r="POY31" t="s">
        <v>12</v>
      </c>
      <c r="PPA31" t="s">
        <v>21</v>
      </c>
      <c r="PPB31">
        <v>720</v>
      </c>
      <c r="PPC31" t="s">
        <v>19</v>
      </c>
      <c r="PPD31" t="s">
        <v>11</v>
      </c>
      <c r="PPE31" t="s">
        <v>13</v>
      </c>
      <c r="PPG31" t="s">
        <v>12</v>
      </c>
      <c r="PPI31" t="s">
        <v>21</v>
      </c>
      <c r="PPJ31">
        <v>720</v>
      </c>
      <c r="PPK31" t="s">
        <v>19</v>
      </c>
      <c r="PPL31" t="s">
        <v>11</v>
      </c>
      <c r="PPM31" t="s">
        <v>13</v>
      </c>
      <c r="PPO31" t="s">
        <v>12</v>
      </c>
      <c r="PPQ31" t="s">
        <v>21</v>
      </c>
      <c r="PPR31">
        <v>720</v>
      </c>
      <c r="PPS31" t="s">
        <v>19</v>
      </c>
      <c r="PPT31" t="s">
        <v>11</v>
      </c>
      <c r="PPU31" t="s">
        <v>13</v>
      </c>
      <c r="PPW31" t="s">
        <v>12</v>
      </c>
      <c r="PPY31" t="s">
        <v>21</v>
      </c>
      <c r="PPZ31">
        <v>720</v>
      </c>
      <c r="PQA31" t="s">
        <v>19</v>
      </c>
      <c r="PQB31" t="s">
        <v>11</v>
      </c>
      <c r="PQC31" t="s">
        <v>13</v>
      </c>
      <c r="PQE31" t="s">
        <v>12</v>
      </c>
      <c r="PQG31" t="s">
        <v>21</v>
      </c>
      <c r="PQH31">
        <v>720</v>
      </c>
      <c r="PQI31" t="s">
        <v>19</v>
      </c>
      <c r="PQJ31" t="s">
        <v>11</v>
      </c>
      <c r="PQK31" t="s">
        <v>13</v>
      </c>
      <c r="PQM31" t="s">
        <v>12</v>
      </c>
      <c r="PQO31" t="s">
        <v>21</v>
      </c>
      <c r="PQP31">
        <v>720</v>
      </c>
      <c r="PQQ31" t="s">
        <v>19</v>
      </c>
      <c r="PQR31" t="s">
        <v>11</v>
      </c>
      <c r="PQS31" t="s">
        <v>13</v>
      </c>
      <c r="PQU31" t="s">
        <v>12</v>
      </c>
      <c r="PQW31" t="s">
        <v>21</v>
      </c>
      <c r="PQX31">
        <v>720</v>
      </c>
      <c r="PQY31" t="s">
        <v>19</v>
      </c>
      <c r="PQZ31" t="s">
        <v>11</v>
      </c>
      <c r="PRA31" t="s">
        <v>13</v>
      </c>
      <c r="PRC31" t="s">
        <v>12</v>
      </c>
      <c r="PRE31" t="s">
        <v>21</v>
      </c>
      <c r="PRF31">
        <v>720</v>
      </c>
      <c r="PRG31" t="s">
        <v>19</v>
      </c>
      <c r="PRH31" t="s">
        <v>11</v>
      </c>
      <c r="PRI31" t="s">
        <v>13</v>
      </c>
      <c r="PRK31" t="s">
        <v>12</v>
      </c>
      <c r="PRM31" t="s">
        <v>21</v>
      </c>
      <c r="PRN31">
        <v>720</v>
      </c>
      <c r="PRO31" t="s">
        <v>19</v>
      </c>
      <c r="PRP31" t="s">
        <v>11</v>
      </c>
      <c r="PRQ31" t="s">
        <v>13</v>
      </c>
      <c r="PRS31" t="s">
        <v>12</v>
      </c>
      <c r="PRU31" t="s">
        <v>21</v>
      </c>
      <c r="PRV31">
        <v>720</v>
      </c>
      <c r="PRW31" t="s">
        <v>19</v>
      </c>
      <c r="PRX31" t="s">
        <v>11</v>
      </c>
      <c r="PRY31" t="s">
        <v>13</v>
      </c>
      <c r="PSA31" t="s">
        <v>12</v>
      </c>
      <c r="PSC31" t="s">
        <v>21</v>
      </c>
      <c r="PSD31">
        <v>720</v>
      </c>
      <c r="PSE31" t="s">
        <v>19</v>
      </c>
      <c r="PSF31" t="s">
        <v>11</v>
      </c>
      <c r="PSG31" t="s">
        <v>13</v>
      </c>
      <c r="PSI31" t="s">
        <v>12</v>
      </c>
      <c r="PSK31" t="s">
        <v>21</v>
      </c>
      <c r="PSL31">
        <v>720</v>
      </c>
      <c r="PSM31" t="s">
        <v>19</v>
      </c>
      <c r="PSN31" t="s">
        <v>11</v>
      </c>
      <c r="PSO31" t="s">
        <v>13</v>
      </c>
      <c r="PSQ31" t="s">
        <v>12</v>
      </c>
      <c r="PSS31" t="s">
        <v>21</v>
      </c>
      <c r="PST31">
        <v>720</v>
      </c>
      <c r="PSU31" t="s">
        <v>19</v>
      </c>
      <c r="PSV31" t="s">
        <v>11</v>
      </c>
      <c r="PSW31" t="s">
        <v>13</v>
      </c>
      <c r="PSY31" t="s">
        <v>12</v>
      </c>
      <c r="PTA31" t="s">
        <v>21</v>
      </c>
      <c r="PTB31">
        <v>720</v>
      </c>
      <c r="PTC31" t="s">
        <v>19</v>
      </c>
      <c r="PTD31" t="s">
        <v>11</v>
      </c>
      <c r="PTE31" t="s">
        <v>13</v>
      </c>
      <c r="PTG31" t="s">
        <v>12</v>
      </c>
      <c r="PTI31" t="s">
        <v>21</v>
      </c>
      <c r="PTJ31">
        <v>720</v>
      </c>
      <c r="PTK31" t="s">
        <v>19</v>
      </c>
      <c r="PTL31" t="s">
        <v>11</v>
      </c>
      <c r="PTM31" t="s">
        <v>13</v>
      </c>
      <c r="PTO31" t="s">
        <v>12</v>
      </c>
      <c r="PTQ31" t="s">
        <v>21</v>
      </c>
      <c r="PTR31">
        <v>720</v>
      </c>
      <c r="PTS31" t="s">
        <v>19</v>
      </c>
      <c r="PTT31" t="s">
        <v>11</v>
      </c>
      <c r="PTU31" t="s">
        <v>13</v>
      </c>
      <c r="PTW31" t="s">
        <v>12</v>
      </c>
      <c r="PTY31" t="s">
        <v>21</v>
      </c>
      <c r="PTZ31">
        <v>720</v>
      </c>
      <c r="PUA31" t="s">
        <v>19</v>
      </c>
      <c r="PUB31" t="s">
        <v>11</v>
      </c>
      <c r="PUC31" t="s">
        <v>13</v>
      </c>
      <c r="PUE31" t="s">
        <v>12</v>
      </c>
      <c r="PUG31" t="s">
        <v>21</v>
      </c>
      <c r="PUH31">
        <v>720</v>
      </c>
      <c r="PUI31" t="s">
        <v>19</v>
      </c>
      <c r="PUJ31" t="s">
        <v>11</v>
      </c>
      <c r="PUK31" t="s">
        <v>13</v>
      </c>
      <c r="PUM31" t="s">
        <v>12</v>
      </c>
      <c r="PUO31" t="s">
        <v>21</v>
      </c>
      <c r="PUP31">
        <v>720</v>
      </c>
      <c r="PUQ31" t="s">
        <v>19</v>
      </c>
      <c r="PUR31" t="s">
        <v>11</v>
      </c>
      <c r="PUS31" t="s">
        <v>13</v>
      </c>
      <c r="PUU31" t="s">
        <v>12</v>
      </c>
      <c r="PUW31" t="s">
        <v>21</v>
      </c>
      <c r="PUX31">
        <v>720</v>
      </c>
      <c r="PUY31" t="s">
        <v>19</v>
      </c>
      <c r="PUZ31" t="s">
        <v>11</v>
      </c>
      <c r="PVA31" t="s">
        <v>13</v>
      </c>
      <c r="PVC31" t="s">
        <v>12</v>
      </c>
      <c r="PVE31" t="s">
        <v>21</v>
      </c>
      <c r="PVF31">
        <v>720</v>
      </c>
      <c r="PVG31" t="s">
        <v>19</v>
      </c>
      <c r="PVH31" t="s">
        <v>11</v>
      </c>
      <c r="PVI31" t="s">
        <v>13</v>
      </c>
      <c r="PVK31" t="s">
        <v>12</v>
      </c>
      <c r="PVM31" t="s">
        <v>21</v>
      </c>
      <c r="PVN31">
        <v>720</v>
      </c>
      <c r="PVO31" t="s">
        <v>19</v>
      </c>
      <c r="PVP31" t="s">
        <v>11</v>
      </c>
      <c r="PVQ31" t="s">
        <v>13</v>
      </c>
      <c r="PVS31" t="s">
        <v>12</v>
      </c>
      <c r="PVU31" t="s">
        <v>21</v>
      </c>
      <c r="PVV31">
        <v>720</v>
      </c>
      <c r="PVW31" t="s">
        <v>19</v>
      </c>
      <c r="PVX31" t="s">
        <v>11</v>
      </c>
      <c r="PVY31" t="s">
        <v>13</v>
      </c>
      <c r="PWA31" t="s">
        <v>12</v>
      </c>
      <c r="PWC31" t="s">
        <v>21</v>
      </c>
      <c r="PWD31">
        <v>720</v>
      </c>
      <c r="PWE31" t="s">
        <v>19</v>
      </c>
      <c r="PWF31" t="s">
        <v>11</v>
      </c>
      <c r="PWG31" t="s">
        <v>13</v>
      </c>
      <c r="PWI31" t="s">
        <v>12</v>
      </c>
      <c r="PWK31" t="s">
        <v>21</v>
      </c>
      <c r="PWL31">
        <v>720</v>
      </c>
      <c r="PWM31" t="s">
        <v>19</v>
      </c>
      <c r="PWN31" t="s">
        <v>11</v>
      </c>
      <c r="PWO31" t="s">
        <v>13</v>
      </c>
      <c r="PWQ31" t="s">
        <v>12</v>
      </c>
      <c r="PWS31" t="s">
        <v>21</v>
      </c>
      <c r="PWT31">
        <v>720</v>
      </c>
      <c r="PWU31" t="s">
        <v>19</v>
      </c>
      <c r="PWV31" t="s">
        <v>11</v>
      </c>
      <c r="PWW31" t="s">
        <v>13</v>
      </c>
      <c r="PWY31" t="s">
        <v>12</v>
      </c>
      <c r="PXA31" t="s">
        <v>21</v>
      </c>
      <c r="PXB31">
        <v>720</v>
      </c>
      <c r="PXC31" t="s">
        <v>19</v>
      </c>
      <c r="PXD31" t="s">
        <v>11</v>
      </c>
      <c r="PXE31" t="s">
        <v>13</v>
      </c>
      <c r="PXG31" t="s">
        <v>12</v>
      </c>
      <c r="PXI31" t="s">
        <v>21</v>
      </c>
      <c r="PXJ31">
        <v>720</v>
      </c>
      <c r="PXK31" t="s">
        <v>19</v>
      </c>
      <c r="PXL31" t="s">
        <v>11</v>
      </c>
      <c r="PXM31" t="s">
        <v>13</v>
      </c>
      <c r="PXO31" t="s">
        <v>12</v>
      </c>
      <c r="PXQ31" t="s">
        <v>21</v>
      </c>
      <c r="PXR31">
        <v>720</v>
      </c>
      <c r="PXS31" t="s">
        <v>19</v>
      </c>
      <c r="PXT31" t="s">
        <v>11</v>
      </c>
      <c r="PXU31" t="s">
        <v>13</v>
      </c>
      <c r="PXW31" t="s">
        <v>12</v>
      </c>
      <c r="PXY31" t="s">
        <v>21</v>
      </c>
      <c r="PXZ31">
        <v>720</v>
      </c>
      <c r="PYA31" t="s">
        <v>19</v>
      </c>
      <c r="PYB31" t="s">
        <v>11</v>
      </c>
      <c r="PYC31" t="s">
        <v>13</v>
      </c>
      <c r="PYE31" t="s">
        <v>12</v>
      </c>
      <c r="PYG31" t="s">
        <v>21</v>
      </c>
      <c r="PYH31">
        <v>720</v>
      </c>
      <c r="PYI31" t="s">
        <v>19</v>
      </c>
      <c r="PYJ31" t="s">
        <v>11</v>
      </c>
      <c r="PYK31" t="s">
        <v>13</v>
      </c>
      <c r="PYM31" t="s">
        <v>12</v>
      </c>
      <c r="PYO31" t="s">
        <v>21</v>
      </c>
      <c r="PYP31">
        <v>720</v>
      </c>
      <c r="PYQ31" t="s">
        <v>19</v>
      </c>
      <c r="PYR31" t="s">
        <v>11</v>
      </c>
      <c r="PYS31" t="s">
        <v>13</v>
      </c>
      <c r="PYU31" t="s">
        <v>12</v>
      </c>
      <c r="PYW31" t="s">
        <v>21</v>
      </c>
      <c r="PYX31">
        <v>720</v>
      </c>
      <c r="PYY31" t="s">
        <v>19</v>
      </c>
      <c r="PYZ31" t="s">
        <v>11</v>
      </c>
      <c r="PZA31" t="s">
        <v>13</v>
      </c>
      <c r="PZC31" t="s">
        <v>12</v>
      </c>
      <c r="PZE31" t="s">
        <v>21</v>
      </c>
      <c r="PZF31">
        <v>720</v>
      </c>
      <c r="PZG31" t="s">
        <v>19</v>
      </c>
      <c r="PZH31" t="s">
        <v>11</v>
      </c>
      <c r="PZI31" t="s">
        <v>13</v>
      </c>
      <c r="PZK31" t="s">
        <v>12</v>
      </c>
      <c r="PZM31" t="s">
        <v>21</v>
      </c>
      <c r="PZN31">
        <v>720</v>
      </c>
      <c r="PZO31" t="s">
        <v>19</v>
      </c>
      <c r="PZP31" t="s">
        <v>11</v>
      </c>
      <c r="PZQ31" t="s">
        <v>13</v>
      </c>
      <c r="PZS31" t="s">
        <v>12</v>
      </c>
      <c r="PZU31" t="s">
        <v>21</v>
      </c>
      <c r="PZV31">
        <v>720</v>
      </c>
      <c r="PZW31" t="s">
        <v>19</v>
      </c>
      <c r="PZX31" t="s">
        <v>11</v>
      </c>
      <c r="PZY31" t="s">
        <v>13</v>
      </c>
      <c r="QAA31" t="s">
        <v>12</v>
      </c>
      <c r="QAC31" t="s">
        <v>21</v>
      </c>
      <c r="QAD31">
        <v>720</v>
      </c>
      <c r="QAE31" t="s">
        <v>19</v>
      </c>
      <c r="QAF31" t="s">
        <v>11</v>
      </c>
      <c r="QAG31" t="s">
        <v>13</v>
      </c>
      <c r="QAI31" t="s">
        <v>12</v>
      </c>
      <c r="QAK31" t="s">
        <v>21</v>
      </c>
      <c r="QAL31">
        <v>720</v>
      </c>
      <c r="QAM31" t="s">
        <v>19</v>
      </c>
      <c r="QAN31" t="s">
        <v>11</v>
      </c>
      <c r="QAO31" t="s">
        <v>13</v>
      </c>
      <c r="QAQ31" t="s">
        <v>12</v>
      </c>
      <c r="QAS31" t="s">
        <v>21</v>
      </c>
      <c r="QAT31">
        <v>720</v>
      </c>
      <c r="QAU31" t="s">
        <v>19</v>
      </c>
      <c r="QAV31" t="s">
        <v>11</v>
      </c>
      <c r="QAW31" t="s">
        <v>13</v>
      </c>
      <c r="QAY31" t="s">
        <v>12</v>
      </c>
      <c r="QBA31" t="s">
        <v>21</v>
      </c>
      <c r="QBB31">
        <v>720</v>
      </c>
      <c r="QBC31" t="s">
        <v>19</v>
      </c>
      <c r="QBD31" t="s">
        <v>11</v>
      </c>
      <c r="QBE31" t="s">
        <v>13</v>
      </c>
      <c r="QBG31" t="s">
        <v>12</v>
      </c>
      <c r="QBI31" t="s">
        <v>21</v>
      </c>
      <c r="QBJ31">
        <v>720</v>
      </c>
      <c r="QBK31" t="s">
        <v>19</v>
      </c>
      <c r="QBL31" t="s">
        <v>11</v>
      </c>
      <c r="QBM31" t="s">
        <v>13</v>
      </c>
      <c r="QBO31" t="s">
        <v>12</v>
      </c>
      <c r="QBQ31" t="s">
        <v>21</v>
      </c>
      <c r="QBR31">
        <v>720</v>
      </c>
      <c r="QBS31" t="s">
        <v>19</v>
      </c>
      <c r="QBT31" t="s">
        <v>11</v>
      </c>
      <c r="QBU31" t="s">
        <v>13</v>
      </c>
      <c r="QBW31" t="s">
        <v>12</v>
      </c>
      <c r="QBY31" t="s">
        <v>21</v>
      </c>
      <c r="QBZ31">
        <v>720</v>
      </c>
      <c r="QCA31" t="s">
        <v>19</v>
      </c>
      <c r="QCB31" t="s">
        <v>11</v>
      </c>
      <c r="QCC31" t="s">
        <v>13</v>
      </c>
      <c r="QCE31" t="s">
        <v>12</v>
      </c>
      <c r="QCG31" t="s">
        <v>21</v>
      </c>
      <c r="QCH31">
        <v>720</v>
      </c>
      <c r="QCI31" t="s">
        <v>19</v>
      </c>
      <c r="QCJ31" t="s">
        <v>11</v>
      </c>
      <c r="QCK31" t="s">
        <v>13</v>
      </c>
      <c r="QCM31" t="s">
        <v>12</v>
      </c>
      <c r="QCO31" t="s">
        <v>21</v>
      </c>
      <c r="QCP31">
        <v>720</v>
      </c>
      <c r="QCQ31" t="s">
        <v>19</v>
      </c>
      <c r="QCR31" t="s">
        <v>11</v>
      </c>
      <c r="QCS31" t="s">
        <v>13</v>
      </c>
      <c r="QCU31" t="s">
        <v>12</v>
      </c>
      <c r="QCW31" t="s">
        <v>21</v>
      </c>
      <c r="QCX31">
        <v>720</v>
      </c>
      <c r="QCY31" t="s">
        <v>19</v>
      </c>
      <c r="QCZ31" t="s">
        <v>11</v>
      </c>
      <c r="QDA31" t="s">
        <v>13</v>
      </c>
      <c r="QDC31" t="s">
        <v>12</v>
      </c>
      <c r="QDE31" t="s">
        <v>21</v>
      </c>
      <c r="QDF31">
        <v>720</v>
      </c>
      <c r="QDG31" t="s">
        <v>19</v>
      </c>
      <c r="QDH31" t="s">
        <v>11</v>
      </c>
      <c r="QDI31" t="s">
        <v>13</v>
      </c>
      <c r="QDK31" t="s">
        <v>12</v>
      </c>
      <c r="QDM31" t="s">
        <v>21</v>
      </c>
      <c r="QDN31">
        <v>720</v>
      </c>
      <c r="QDO31" t="s">
        <v>19</v>
      </c>
      <c r="QDP31" t="s">
        <v>11</v>
      </c>
      <c r="QDQ31" t="s">
        <v>13</v>
      </c>
      <c r="QDS31" t="s">
        <v>12</v>
      </c>
      <c r="QDU31" t="s">
        <v>21</v>
      </c>
      <c r="QDV31">
        <v>720</v>
      </c>
      <c r="QDW31" t="s">
        <v>19</v>
      </c>
      <c r="QDX31" t="s">
        <v>11</v>
      </c>
      <c r="QDY31" t="s">
        <v>13</v>
      </c>
      <c r="QEA31" t="s">
        <v>12</v>
      </c>
      <c r="QEC31" t="s">
        <v>21</v>
      </c>
      <c r="QED31">
        <v>720</v>
      </c>
      <c r="QEE31" t="s">
        <v>19</v>
      </c>
      <c r="QEF31" t="s">
        <v>11</v>
      </c>
      <c r="QEG31" t="s">
        <v>13</v>
      </c>
      <c r="QEI31" t="s">
        <v>12</v>
      </c>
      <c r="QEK31" t="s">
        <v>21</v>
      </c>
      <c r="QEL31">
        <v>720</v>
      </c>
      <c r="QEM31" t="s">
        <v>19</v>
      </c>
      <c r="QEN31" t="s">
        <v>11</v>
      </c>
      <c r="QEO31" t="s">
        <v>13</v>
      </c>
      <c r="QEQ31" t="s">
        <v>12</v>
      </c>
      <c r="QES31" t="s">
        <v>21</v>
      </c>
      <c r="QET31">
        <v>720</v>
      </c>
      <c r="QEU31" t="s">
        <v>19</v>
      </c>
      <c r="QEV31" t="s">
        <v>11</v>
      </c>
      <c r="QEW31" t="s">
        <v>13</v>
      </c>
      <c r="QEY31" t="s">
        <v>12</v>
      </c>
      <c r="QFA31" t="s">
        <v>21</v>
      </c>
      <c r="QFB31">
        <v>720</v>
      </c>
      <c r="QFC31" t="s">
        <v>19</v>
      </c>
      <c r="QFD31" t="s">
        <v>11</v>
      </c>
      <c r="QFE31" t="s">
        <v>13</v>
      </c>
      <c r="QFG31" t="s">
        <v>12</v>
      </c>
      <c r="QFI31" t="s">
        <v>21</v>
      </c>
      <c r="QFJ31">
        <v>720</v>
      </c>
      <c r="QFK31" t="s">
        <v>19</v>
      </c>
      <c r="QFL31" t="s">
        <v>11</v>
      </c>
      <c r="QFM31" t="s">
        <v>13</v>
      </c>
      <c r="QFO31" t="s">
        <v>12</v>
      </c>
      <c r="QFQ31" t="s">
        <v>21</v>
      </c>
      <c r="QFR31">
        <v>720</v>
      </c>
      <c r="QFS31" t="s">
        <v>19</v>
      </c>
      <c r="QFT31" t="s">
        <v>11</v>
      </c>
      <c r="QFU31" t="s">
        <v>13</v>
      </c>
      <c r="QFW31" t="s">
        <v>12</v>
      </c>
      <c r="QFY31" t="s">
        <v>21</v>
      </c>
      <c r="QFZ31">
        <v>720</v>
      </c>
      <c r="QGA31" t="s">
        <v>19</v>
      </c>
      <c r="QGB31" t="s">
        <v>11</v>
      </c>
      <c r="QGC31" t="s">
        <v>13</v>
      </c>
      <c r="QGE31" t="s">
        <v>12</v>
      </c>
      <c r="QGG31" t="s">
        <v>21</v>
      </c>
      <c r="QGH31">
        <v>720</v>
      </c>
      <c r="QGI31" t="s">
        <v>19</v>
      </c>
      <c r="QGJ31" t="s">
        <v>11</v>
      </c>
      <c r="QGK31" t="s">
        <v>13</v>
      </c>
      <c r="QGM31" t="s">
        <v>12</v>
      </c>
      <c r="QGO31" t="s">
        <v>21</v>
      </c>
      <c r="QGP31">
        <v>720</v>
      </c>
      <c r="QGQ31" t="s">
        <v>19</v>
      </c>
      <c r="QGR31" t="s">
        <v>11</v>
      </c>
      <c r="QGS31" t="s">
        <v>13</v>
      </c>
      <c r="QGU31" t="s">
        <v>12</v>
      </c>
      <c r="QGW31" t="s">
        <v>21</v>
      </c>
      <c r="QGX31">
        <v>720</v>
      </c>
      <c r="QGY31" t="s">
        <v>19</v>
      </c>
      <c r="QGZ31" t="s">
        <v>11</v>
      </c>
      <c r="QHA31" t="s">
        <v>13</v>
      </c>
      <c r="QHC31" t="s">
        <v>12</v>
      </c>
      <c r="QHE31" t="s">
        <v>21</v>
      </c>
      <c r="QHF31">
        <v>720</v>
      </c>
      <c r="QHG31" t="s">
        <v>19</v>
      </c>
      <c r="QHH31" t="s">
        <v>11</v>
      </c>
      <c r="QHI31" t="s">
        <v>13</v>
      </c>
      <c r="QHK31" t="s">
        <v>12</v>
      </c>
      <c r="QHM31" t="s">
        <v>21</v>
      </c>
      <c r="QHN31">
        <v>720</v>
      </c>
      <c r="QHO31" t="s">
        <v>19</v>
      </c>
      <c r="QHP31" t="s">
        <v>11</v>
      </c>
      <c r="QHQ31" t="s">
        <v>13</v>
      </c>
      <c r="QHS31" t="s">
        <v>12</v>
      </c>
      <c r="QHU31" t="s">
        <v>21</v>
      </c>
      <c r="QHV31">
        <v>720</v>
      </c>
      <c r="QHW31" t="s">
        <v>19</v>
      </c>
      <c r="QHX31" t="s">
        <v>11</v>
      </c>
      <c r="QHY31" t="s">
        <v>13</v>
      </c>
      <c r="QIA31" t="s">
        <v>12</v>
      </c>
      <c r="QIC31" t="s">
        <v>21</v>
      </c>
      <c r="QID31">
        <v>720</v>
      </c>
      <c r="QIE31" t="s">
        <v>19</v>
      </c>
      <c r="QIF31" t="s">
        <v>11</v>
      </c>
      <c r="QIG31" t="s">
        <v>13</v>
      </c>
      <c r="QII31" t="s">
        <v>12</v>
      </c>
      <c r="QIK31" t="s">
        <v>21</v>
      </c>
      <c r="QIL31">
        <v>720</v>
      </c>
      <c r="QIM31" t="s">
        <v>19</v>
      </c>
      <c r="QIN31" t="s">
        <v>11</v>
      </c>
      <c r="QIO31" t="s">
        <v>13</v>
      </c>
      <c r="QIQ31" t="s">
        <v>12</v>
      </c>
      <c r="QIS31" t="s">
        <v>21</v>
      </c>
      <c r="QIT31">
        <v>720</v>
      </c>
      <c r="QIU31" t="s">
        <v>19</v>
      </c>
      <c r="QIV31" t="s">
        <v>11</v>
      </c>
      <c r="QIW31" t="s">
        <v>13</v>
      </c>
      <c r="QIY31" t="s">
        <v>12</v>
      </c>
      <c r="QJA31" t="s">
        <v>21</v>
      </c>
      <c r="QJB31">
        <v>720</v>
      </c>
      <c r="QJC31" t="s">
        <v>19</v>
      </c>
      <c r="QJD31" t="s">
        <v>11</v>
      </c>
      <c r="QJE31" t="s">
        <v>13</v>
      </c>
      <c r="QJG31" t="s">
        <v>12</v>
      </c>
      <c r="QJI31" t="s">
        <v>21</v>
      </c>
      <c r="QJJ31">
        <v>720</v>
      </c>
      <c r="QJK31" t="s">
        <v>19</v>
      </c>
      <c r="QJL31" t="s">
        <v>11</v>
      </c>
      <c r="QJM31" t="s">
        <v>13</v>
      </c>
      <c r="QJO31" t="s">
        <v>12</v>
      </c>
      <c r="QJQ31" t="s">
        <v>21</v>
      </c>
      <c r="QJR31">
        <v>720</v>
      </c>
      <c r="QJS31" t="s">
        <v>19</v>
      </c>
      <c r="QJT31" t="s">
        <v>11</v>
      </c>
      <c r="QJU31" t="s">
        <v>13</v>
      </c>
      <c r="QJW31" t="s">
        <v>12</v>
      </c>
      <c r="QJY31" t="s">
        <v>21</v>
      </c>
      <c r="QJZ31">
        <v>720</v>
      </c>
      <c r="QKA31" t="s">
        <v>19</v>
      </c>
      <c r="QKB31" t="s">
        <v>11</v>
      </c>
      <c r="QKC31" t="s">
        <v>13</v>
      </c>
      <c r="QKE31" t="s">
        <v>12</v>
      </c>
      <c r="QKG31" t="s">
        <v>21</v>
      </c>
      <c r="QKH31">
        <v>720</v>
      </c>
      <c r="QKI31" t="s">
        <v>19</v>
      </c>
      <c r="QKJ31" t="s">
        <v>11</v>
      </c>
      <c r="QKK31" t="s">
        <v>13</v>
      </c>
      <c r="QKM31" t="s">
        <v>12</v>
      </c>
      <c r="QKO31" t="s">
        <v>21</v>
      </c>
      <c r="QKP31">
        <v>720</v>
      </c>
      <c r="QKQ31" t="s">
        <v>19</v>
      </c>
      <c r="QKR31" t="s">
        <v>11</v>
      </c>
      <c r="QKS31" t="s">
        <v>13</v>
      </c>
      <c r="QKU31" t="s">
        <v>12</v>
      </c>
      <c r="QKW31" t="s">
        <v>21</v>
      </c>
      <c r="QKX31">
        <v>720</v>
      </c>
      <c r="QKY31" t="s">
        <v>19</v>
      </c>
      <c r="QKZ31" t="s">
        <v>11</v>
      </c>
      <c r="QLA31" t="s">
        <v>13</v>
      </c>
      <c r="QLC31" t="s">
        <v>12</v>
      </c>
      <c r="QLE31" t="s">
        <v>21</v>
      </c>
      <c r="QLF31">
        <v>720</v>
      </c>
      <c r="QLG31" t="s">
        <v>19</v>
      </c>
      <c r="QLH31" t="s">
        <v>11</v>
      </c>
      <c r="QLI31" t="s">
        <v>13</v>
      </c>
      <c r="QLK31" t="s">
        <v>12</v>
      </c>
      <c r="QLM31" t="s">
        <v>21</v>
      </c>
      <c r="QLN31">
        <v>720</v>
      </c>
      <c r="QLO31" t="s">
        <v>19</v>
      </c>
      <c r="QLP31" t="s">
        <v>11</v>
      </c>
      <c r="QLQ31" t="s">
        <v>13</v>
      </c>
      <c r="QLS31" t="s">
        <v>12</v>
      </c>
      <c r="QLU31" t="s">
        <v>21</v>
      </c>
      <c r="QLV31">
        <v>720</v>
      </c>
      <c r="QLW31" t="s">
        <v>19</v>
      </c>
      <c r="QLX31" t="s">
        <v>11</v>
      </c>
      <c r="QLY31" t="s">
        <v>13</v>
      </c>
      <c r="QMA31" t="s">
        <v>12</v>
      </c>
      <c r="QMC31" t="s">
        <v>21</v>
      </c>
      <c r="QMD31">
        <v>720</v>
      </c>
      <c r="QME31" t="s">
        <v>19</v>
      </c>
      <c r="QMF31" t="s">
        <v>11</v>
      </c>
      <c r="QMG31" t="s">
        <v>13</v>
      </c>
      <c r="QMI31" t="s">
        <v>12</v>
      </c>
      <c r="QMK31" t="s">
        <v>21</v>
      </c>
      <c r="QML31">
        <v>720</v>
      </c>
      <c r="QMM31" t="s">
        <v>19</v>
      </c>
      <c r="QMN31" t="s">
        <v>11</v>
      </c>
      <c r="QMO31" t="s">
        <v>13</v>
      </c>
      <c r="QMQ31" t="s">
        <v>12</v>
      </c>
      <c r="QMS31" t="s">
        <v>21</v>
      </c>
      <c r="QMT31">
        <v>720</v>
      </c>
      <c r="QMU31" t="s">
        <v>19</v>
      </c>
      <c r="QMV31" t="s">
        <v>11</v>
      </c>
      <c r="QMW31" t="s">
        <v>13</v>
      </c>
      <c r="QMY31" t="s">
        <v>12</v>
      </c>
      <c r="QNA31" t="s">
        <v>21</v>
      </c>
      <c r="QNB31">
        <v>720</v>
      </c>
      <c r="QNC31" t="s">
        <v>19</v>
      </c>
      <c r="QND31" t="s">
        <v>11</v>
      </c>
      <c r="QNE31" t="s">
        <v>13</v>
      </c>
      <c r="QNG31" t="s">
        <v>12</v>
      </c>
      <c r="QNI31" t="s">
        <v>21</v>
      </c>
      <c r="QNJ31">
        <v>720</v>
      </c>
      <c r="QNK31" t="s">
        <v>19</v>
      </c>
      <c r="QNL31" t="s">
        <v>11</v>
      </c>
      <c r="QNM31" t="s">
        <v>13</v>
      </c>
      <c r="QNO31" t="s">
        <v>12</v>
      </c>
      <c r="QNQ31" t="s">
        <v>21</v>
      </c>
      <c r="QNR31">
        <v>720</v>
      </c>
      <c r="QNS31" t="s">
        <v>19</v>
      </c>
      <c r="QNT31" t="s">
        <v>11</v>
      </c>
      <c r="QNU31" t="s">
        <v>13</v>
      </c>
      <c r="QNW31" t="s">
        <v>12</v>
      </c>
      <c r="QNY31" t="s">
        <v>21</v>
      </c>
      <c r="QNZ31">
        <v>720</v>
      </c>
      <c r="QOA31" t="s">
        <v>19</v>
      </c>
      <c r="QOB31" t="s">
        <v>11</v>
      </c>
      <c r="QOC31" t="s">
        <v>13</v>
      </c>
      <c r="QOE31" t="s">
        <v>12</v>
      </c>
      <c r="QOG31" t="s">
        <v>21</v>
      </c>
      <c r="QOH31">
        <v>720</v>
      </c>
      <c r="QOI31" t="s">
        <v>19</v>
      </c>
      <c r="QOJ31" t="s">
        <v>11</v>
      </c>
      <c r="QOK31" t="s">
        <v>13</v>
      </c>
      <c r="QOM31" t="s">
        <v>12</v>
      </c>
      <c r="QOO31" t="s">
        <v>21</v>
      </c>
      <c r="QOP31">
        <v>720</v>
      </c>
      <c r="QOQ31" t="s">
        <v>19</v>
      </c>
      <c r="QOR31" t="s">
        <v>11</v>
      </c>
      <c r="QOS31" t="s">
        <v>13</v>
      </c>
      <c r="QOU31" t="s">
        <v>12</v>
      </c>
      <c r="QOW31" t="s">
        <v>21</v>
      </c>
      <c r="QOX31">
        <v>720</v>
      </c>
      <c r="QOY31" t="s">
        <v>19</v>
      </c>
      <c r="QOZ31" t="s">
        <v>11</v>
      </c>
      <c r="QPA31" t="s">
        <v>13</v>
      </c>
      <c r="QPC31" t="s">
        <v>12</v>
      </c>
      <c r="QPE31" t="s">
        <v>21</v>
      </c>
      <c r="QPF31">
        <v>720</v>
      </c>
      <c r="QPG31" t="s">
        <v>19</v>
      </c>
      <c r="QPH31" t="s">
        <v>11</v>
      </c>
      <c r="QPI31" t="s">
        <v>13</v>
      </c>
      <c r="QPK31" t="s">
        <v>12</v>
      </c>
      <c r="QPM31" t="s">
        <v>21</v>
      </c>
      <c r="QPN31">
        <v>720</v>
      </c>
      <c r="QPO31" t="s">
        <v>19</v>
      </c>
      <c r="QPP31" t="s">
        <v>11</v>
      </c>
      <c r="QPQ31" t="s">
        <v>13</v>
      </c>
      <c r="QPS31" t="s">
        <v>12</v>
      </c>
      <c r="QPU31" t="s">
        <v>21</v>
      </c>
      <c r="QPV31">
        <v>720</v>
      </c>
      <c r="QPW31" t="s">
        <v>19</v>
      </c>
      <c r="QPX31" t="s">
        <v>11</v>
      </c>
      <c r="QPY31" t="s">
        <v>13</v>
      </c>
      <c r="QQA31" t="s">
        <v>12</v>
      </c>
      <c r="QQC31" t="s">
        <v>21</v>
      </c>
      <c r="QQD31">
        <v>720</v>
      </c>
      <c r="QQE31" t="s">
        <v>19</v>
      </c>
      <c r="QQF31" t="s">
        <v>11</v>
      </c>
      <c r="QQG31" t="s">
        <v>13</v>
      </c>
      <c r="QQI31" t="s">
        <v>12</v>
      </c>
      <c r="QQK31" t="s">
        <v>21</v>
      </c>
      <c r="QQL31">
        <v>720</v>
      </c>
      <c r="QQM31" t="s">
        <v>19</v>
      </c>
      <c r="QQN31" t="s">
        <v>11</v>
      </c>
      <c r="QQO31" t="s">
        <v>13</v>
      </c>
      <c r="QQQ31" t="s">
        <v>12</v>
      </c>
      <c r="QQS31" t="s">
        <v>21</v>
      </c>
      <c r="QQT31">
        <v>720</v>
      </c>
      <c r="QQU31" t="s">
        <v>19</v>
      </c>
      <c r="QQV31" t="s">
        <v>11</v>
      </c>
      <c r="QQW31" t="s">
        <v>13</v>
      </c>
      <c r="QQY31" t="s">
        <v>12</v>
      </c>
      <c r="QRA31" t="s">
        <v>21</v>
      </c>
      <c r="QRB31">
        <v>720</v>
      </c>
      <c r="QRC31" t="s">
        <v>19</v>
      </c>
      <c r="QRD31" t="s">
        <v>11</v>
      </c>
      <c r="QRE31" t="s">
        <v>13</v>
      </c>
      <c r="QRG31" t="s">
        <v>12</v>
      </c>
      <c r="QRI31" t="s">
        <v>21</v>
      </c>
      <c r="QRJ31">
        <v>720</v>
      </c>
      <c r="QRK31" t="s">
        <v>19</v>
      </c>
      <c r="QRL31" t="s">
        <v>11</v>
      </c>
      <c r="QRM31" t="s">
        <v>13</v>
      </c>
      <c r="QRO31" t="s">
        <v>12</v>
      </c>
      <c r="QRQ31" t="s">
        <v>21</v>
      </c>
      <c r="QRR31">
        <v>720</v>
      </c>
      <c r="QRS31" t="s">
        <v>19</v>
      </c>
      <c r="QRT31" t="s">
        <v>11</v>
      </c>
      <c r="QRU31" t="s">
        <v>13</v>
      </c>
      <c r="QRW31" t="s">
        <v>12</v>
      </c>
      <c r="QRY31" t="s">
        <v>21</v>
      </c>
      <c r="QRZ31">
        <v>720</v>
      </c>
      <c r="QSA31" t="s">
        <v>19</v>
      </c>
      <c r="QSB31" t="s">
        <v>11</v>
      </c>
      <c r="QSC31" t="s">
        <v>13</v>
      </c>
      <c r="QSE31" t="s">
        <v>12</v>
      </c>
      <c r="QSG31" t="s">
        <v>21</v>
      </c>
      <c r="QSH31">
        <v>720</v>
      </c>
      <c r="QSI31" t="s">
        <v>19</v>
      </c>
      <c r="QSJ31" t="s">
        <v>11</v>
      </c>
      <c r="QSK31" t="s">
        <v>13</v>
      </c>
      <c r="QSM31" t="s">
        <v>12</v>
      </c>
      <c r="QSO31" t="s">
        <v>21</v>
      </c>
      <c r="QSP31">
        <v>720</v>
      </c>
      <c r="QSQ31" t="s">
        <v>19</v>
      </c>
      <c r="QSR31" t="s">
        <v>11</v>
      </c>
      <c r="QSS31" t="s">
        <v>13</v>
      </c>
      <c r="QSU31" t="s">
        <v>12</v>
      </c>
      <c r="QSW31" t="s">
        <v>21</v>
      </c>
      <c r="QSX31">
        <v>720</v>
      </c>
      <c r="QSY31" t="s">
        <v>19</v>
      </c>
      <c r="QSZ31" t="s">
        <v>11</v>
      </c>
      <c r="QTA31" t="s">
        <v>13</v>
      </c>
      <c r="QTC31" t="s">
        <v>12</v>
      </c>
      <c r="QTE31" t="s">
        <v>21</v>
      </c>
      <c r="QTF31">
        <v>720</v>
      </c>
      <c r="QTG31" t="s">
        <v>19</v>
      </c>
      <c r="QTH31" t="s">
        <v>11</v>
      </c>
      <c r="QTI31" t="s">
        <v>13</v>
      </c>
      <c r="QTK31" t="s">
        <v>12</v>
      </c>
      <c r="QTM31" t="s">
        <v>21</v>
      </c>
      <c r="QTN31">
        <v>720</v>
      </c>
      <c r="QTO31" t="s">
        <v>19</v>
      </c>
      <c r="QTP31" t="s">
        <v>11</v>
      </c>
      <c r="QTQ31" t="s">
        <v>13</v>
      </c>
      <c r="QTS31" t="s">
        <v>12</v>
      </c>
      <c r="QTU31" t="s">
        <v>21</v>
      </c>
      <c r="QTV31">
        <v>720</v>
      </c>
      <c r="QTW31" t="s">
        <v>19</v>
      </c>
      <c r="QTX31" t="s">
        <v>11</v>
      </c>
      <c r="QTY31" t="s">
        <v>13</v>
      </c>
      <c r="QUA31" t="s">
        <v>12</v>
      </c>
      <c r="QUC31" t="s">
        <v>21</v>
      </c>
      <c r="QUD31">
        <v>720</v>
      </c>
      <c r="QUE31" t="s">
        <v>19</v>
      </c>
      <c r="QUF31" t="s">
        <v>11</v>
      </c>
      <c r="QUG31" t="s">
        <v>13</v>
      </c>
      <c r="QUI31" t="s">
        <v>12</v>
      </c>
      <c r="QUK31" t="s">
        <v>21</v>
      </c>
      <c r="QUL31">
        <v>720</v>
      </c>
      <c r="QUM31" t="s">
        <v>19</v>
      </c>
      <c r="QUN31" t="s">
        <v>11</v>
      </c>
      <c r="QUO31" t="s">
        <v>13</v>
      </c>
      <c r="QUQ31" t="s">
        <v>12</v>
      </c>
      <c r="QUS31" t="s">
        <v>21</v>
      </c>
      <c r="QUT31">
        <v>720</v>
      </c>
      <c r="QUU31" t="s">
        <v>19</v>
      </c>
      <c r="QUV31" t="s">
        <v>11</v>
      </c>
      <c r="QUW31" t="s">
        <v>13</v>
      </c>
      <c r="QUY31" t="s">
        <v>12</v>
      </c>
      <c r="QVA31" t="s">
        <v>21</v>
      </c>
      <c r="QVB31">
        <v>720</v>
      </c>
      <c r="QVC31" t="s">
        <v>19</v>
      </c>
      <c r="QVD31" t="s">
        <v>11</v>
      </c>
      <c r="QVE31" t="s">
        <v>13</v>
      </c>
      <c r="QVG31" t="s">
        <v>12</v>
      </c>
      <c r="QVI31" t="s">
        <v>21</v>
      </c>
      <c r="QVJ31">
        <v>720</v>
      </c>
      <c r="QVK31" t="s">
        <v>19</v>
      </c>
      <c r="QVL31" t="s">
        <v>11</v>
      </c>
      <c r="QVM31" t="s">
        <v>13</v>
      </c>
      <c r="QVO31" t="s">
        <v>12</v>
      </c>
      <c r="QVQ31" t="s">
        <v>21</v>
      </c>
      <c r="QVR31">
        <v>720</v>
      </c>
      <c r="QVS31" t="s">
        <v>19</v>
      </c>
      <c r="QVT31" t="s">
        <v>11</v>
      </c>
      <c r="QVU31" t="s">
        <v>13</v>
      </c>
      <c r="QVW31" t="s">
        <v>12</v>
      </c>
      <c r="QVY31" t="s">
        <v>21</v>
      </c>
      <c r="QVZ31">
        <v>720</v>
      </c>
      <c r="QWA31" t="s">
        <v>19</v>
      </c>
      <c r="QWB31" t="s">
        <v>11</v>
      </c>
      <c r="QWC31" t="s">
        <v>13</v>
      </c>
      <c r="QWE31" t="s">
        <v>12</v>
      </c>
      <c r="QWG31" t="s">
        <v>21</v>
      </c>
      <c r="QWH31">
        <v>720</v>
      </c>
      <c r="QWI31" t="s">
        <v>19</v>
      </c>
      <c r="QWJ31" t="s">
        <v>11</v>
      </c>
      <c r="QWK31" t="s">
        <v>13</v>
      </c>
      <c r="QWM31" t="s">
        <v>12</v>
      </c>
      <c r="QWO31" t="s">
        <v>21</v>
      </c>
      <c r="QWP31">
        <v>720</v>
      </c>
      <c r="QWQ31" t="s">
        <v>19</v>
      </c>
      <c r="QWR31" t="s">
        <v>11</v>
      </c>
      <c r="QWS31" t="s">
        <v>13</v>
      </c>
      <c r="QWU31" t="s">
        <v>12</v>
      </c>
      <c r="QWW31" t="s">
        <v>21</v>
      </c>
      <c r="QWX31">
        <v>720</v>
      </c>
      <c r="QWY31" t="s">
        <v>19</v>
      </c>
      <c r="QWZ31" t="s">
        <v>11</v>
      </c>
      <c r="QXA31" t="s">
        <v>13</v>
      </c>
      <c r="QXC31" t="s">
        <v>12</v>
      </c>
      <c r="QXE31" t="s">
        <v>21</v>
      </c>
      <c r="QXF31">
        <v>720</v>
      </c>
      <c r="QXG31" t="s">
        <v>19</v>
      </c>
      <c r="QXH31" t="s">
        <v>11</v>
      </c>
      <c r="QXI31" t="s">
        <v>13</v>
      </c>
      <c r="QXK31" t="s">
        <v>12</v>
      </c>
      <c r="QXM31" t="s">
        <v>21</v>
      </c>
      <c r="QXN31">
        <v>720</v>
      </c>
      <c r="QXO31" t="s">
        <v>19</v>
      </c>
      <c r="QXP31" t="s">
        <v>11</v>
      </c>
      <c r="QXQ31" t="s">
        <v>13</v>
      </c>
      <c r="QXS31" t="s">
        <v>12</v>
      </c>
      <c r="QXU31" t="s">
        <v>21</v>
      </c>
      <c r="QXV31">
        <v>720</v>
      </c>
      <c r="QXW31" t="s">
        <v>19</v>
      </c>
      <c r="QXX31" t="s">
        <v>11</v>
      </c>
      <c r="QXY31" t="s">
        <v>13</v>
      </c>
      <c r="QYA31" t="s">
        <v>12</v>
      </c>
      <c r="QYC31" t="s">
        <v>21</v>
      </c>
      <c r="QYD31">
        <v>720</v>
      </c>
      <c r="QYE31" t="s">
        <v>19</v>
      </c>
      <c r="QYF31" t="s">
        <v>11</v>
      </c>
      <c r="QYG31" t="s">
        <v>13</v>
      </c>
      <c r="QYI31" t="s">
        <v>12</v>
      </c>
      <c r="QYK31" t="s">
        <v>21</v>
      </c>
      <c r="QYL31">
        <v>720</v>
      </c>
      <c r="QYM31" t="s">
        <v>19</v>
      </c>
      <c r="QYN31" t="s">
        <v>11</v>
      </c>
      <c r="QYO31" t="s">
        <v>13</v>
      </c>
      <c r="QYQ31" t="s">
        <v>12</v>
      </c>
      <c r="QYS31" t="s">
        <v>21</v>
      </c>
      <c r="QYT31">
        <v>720</v>
      </c>
      <c r="QYU31" t="s">
        <v>19</v>
      </c>
      <c r="QYV31" t="s">
        <v>11</v>
      </c>
      <c r="QYW31" t="s">
        <v>13</v>
      </c>
      <c r="QYY31" t="s">
        <v>12</v>
      </c>
      <c r="QZA31" t="s">
        <v>21</v>
      </c>
      <c r="QZB31">
        <v>720</v>
      </c>
      <c r="QZC31" t="s">
        <v>19</v>
      </c>
      <c r="QZD31" t="s">
        <v>11</v>
      </c>
      <c r="QZE31" t="s">
        <v>13</v>
      </c>
      <c r="QZG31" t="s">
        <v>12</v>
      </c>
      <c r="QZI31" t="s">
        <v>21</v>
      </c>
      <c r="QZJ31">
        <v>720</v>
      </c>
      <c r="QZK31" t="s">
        <v>19</v>
      </c>
      <c r="QZL31" t="s">
        <v>11</v>
      </c>
      <c r="QZM31" t="s">
        <v>13</v>
      </c>
      <c r="QZO31" t="s">
        <v>12</v>
      </c>
      <c r="QZQ31" t="s">
        <v>21</v>
      </c>
      <c r="QZR31">
        <v>720</v>
      </c>
      <c r="QZS31" t="s">
        <v>19</v>
      </c>
      <c r="QZT31" t="s">
        <v>11</v>
      </c>
      <c r="QZU31" t="s">
        <v>13</v>
      </c>
      <c r="QZW31" t="s">
        <v>12</v>
      </c>
      <c r="QZY31" t="s">
        <v>21</v>
      </c>
      <c r="QZZ31">
        <v>720</v>
      </c>
      <c r="RAA31" t="s">
        <v>19</v>
      </c>
      <c r="RAB31" t="s">
        <v>11</v>
      </c>
      <c r="RAC31" t="s">
        <v>13</v>
      </c>
      <c r="RAE31" t="s">
        <v>12</v>
      </c>
      <c r="RAG31" t="s">
        <v>21</v>
      </c>
      <c r="RAH31">
        <v>720</v>
      </c>
      <c r="RAI31" t="s">
        <v>19</v>
      </c>
      <c r="RAJ31" t="s">
        <v>11</v>
      </c>
      <c r="RAK31" t="s">
        <v>13</v>
      </c>
      <c r="RAM31" t="s">
        <v>12</v>
      </c>
      <c r="RAO31" t="s">
        <v>21</v>
      </c>
      <c r="RAP31">
        <v>720</v>
      </c>
      <c r="RAQ31" t="s">
        <v>19</v>
      </c>
      <c r="RAR31" t="s">
        <v>11</v>
      </c>
      <c r="RAS31" t="s">
        <v>13</v>
      </c>
      <c r="RAU31" t="s">
        <v>12</v>
      </c>
      <c r="RAW31" t="s">
        <v>21</v>
      </c>
      <c r="RAX31">
        <v>720</v>
      </c>
      <c r="RAY31" t="s">
        <v>19</v>
      </c>
      <c r="RAZ31" t="s">
        <v>11</v>
      </c>
      <c r="RBA31" t="s">
        <v>13</v>
      </c>
      <c r="RBC31" t="s">
        <v>12</v>
      </c>
      <c r="RBE31" t="s">
        <v>21</v>
      </c>
      <c r="RBF31">
        <v>720</v>
      </c>
      <c r="RBG31" t="s">
        <v>19</v>
      </c>
      <c r="RBH31" t="s">
        <v>11</v>
      </c>
      <c r="RBI31" t="s">
        <v>13</v>
      </c>
      <c r="RBK31" t="s">
        <v>12</v>
      </c>
      <c r="RBM31" t="s">
        <v>21</v>
      </c>
      <c r="RBN31">
        <v>720</v>
      </c>
      <c r="RBO31" t="s">
        <v>19</v>
      </c>
      <c r="RBP31" t="s">
        <v>11</v>
      </c>
      <c r="RBQ31" t="s">
        <v>13</v>
      </c>
      <c r="RBS31" t="s">
        <v>12</v>
      </c>
      <c r="RBU31" t="s">
        <v>21</v>
      </c>
      <c r="RBV31">
        <v>720</v>
      </c>
      <c r="RBW31" t="s">
        <v>19</v>
      </c>
      <c r="RBX31" t="s">
        <v>11</v>
      </c>
      <c r="RBY31" t="s">
        <v>13</v>
      </c>
      <c r="RCA31" t="s">
        <v>12</v>
      </c>
      <c r="RCC31" t="s">
        <v>21</v>
      </c>
      <c r="RCD31">
        <v>720</v>
      </c>
      <c r="RCE31" t="s">
        <v>19</v>
      </c>
      <c r="RCF31" t="s">
        <v>11</v>
      </c>
      <c r="RCG31" t="s">
        <v>13</v>
      </c>
      <c r="RCI31" t="s">
        <v>12</v>
      </c>
      <c r="RCK31" t="s">
        <v>21</v>
      </c>
      <c r="RCL31">
        <v>720</v>
      </c>
      <c r="RCM31" t="s">
        <v>19</v>
      </c>
      <c r="RCN31" t="s">
        <v>11</v>
      </c>
      <c r="RCO31" t="s">
        <v>13</v>
      </c>
      <c r="RCQ31" t="s">
        <v>12</v>
      </c>
      <c r="RCS31" t="s">
        <v>21</v>
      </c>
      <c r="RCT31">
        <v>720</v>
      </c>
      <c r="RCU31" t="s">
        <v>19</v>
      </c>
      <c r="RCV31" t="s">
        <v>11</v>
      </c>
      <c r="RCW31" t="s">
        <v>13</v>
      </c>
      <c r="RCY31" t="s">
        <v>12</v>
      </c>
      <c r="RDA31" t="s">
        <v>21</v>
      </c>
      <c r="RDB31">
        <v>720</v>
      </c>
      <c r="RDC31" t="s">
        <v>19</v>
      </c>
      <c r="RDD31" t="s">
        <v>11</v>
      </c>
      <c r="RDE31" t="s">
        <v>13</v>
      </c>
      <c r="RDG31" t="s">
        <v>12</v>
      </c>
      <c r="RDI31" t="s">
        <v>21</v>
      </c>
      <c r="RDJ31">
        <v>720</v>
      </c>
      <c r="RDK31" t="s">
        <v>19</v>
      </c>
      <c r="RDL31" t="s">
        <v>11</v>
      </c>
      <c r="RDM31" t="s">
        <v>13</v>
      </c>
      <c r="RDO31" t="s">
        <v>12</v>
      </c>
      <c r="RDQ31" t="s">
        <v>21</v>
      </c>
      <c r="RDR31">
        <v>720</v>
      </c>
      <c r="RDS31" t="s">
        <v>19</v>
      </c>
      <c r="RDT31" t="s">
        <v>11</v>
      </c>
      <c r="RDU31" t="s">
        <v>13</v>
      </c>
      <c r="RDW31" t="s">
        <v>12</v>
      </c>
      <c r="RDY31" t="s">
        <v>21</v>
      </c>
      <c r="RDZ31">
        <v>720</v>
      </c>
      <c r="REA31" t="s">
        <v>19</v>
      </c>
      <c r="REB31" t="s">
        <v>11</v>
      </c>
      <c r="REC31" t="s">
        <v>13</v>
      </c>
      <c r="REE31" t="s">
        <v>12</v>
      </c>
      <c r="REG31" t="s">
        <v>21</v>
      </c>
      <c r="REH31">
        <v>720</v>
      </c>
      <c r="REI31" t="s">
        <v>19</v>
      </c>
      <c r="REJ31" t="s">
        <v>11</v>
      </c>
      <c r="REK31" t="s">
        <v>13</v>
      </c>
      <c r="REM31" t="s">
        <v>12</v>
      </c>
      <c r="REO31" t="s">
        <v>21</v>
      </c>
      <c r="REP31">
        <v>720</v>
      </c>
      <c r="REQ31" t="s">
        <v>19</v>
      </c>
      <c r="RER31" t="s">
        <v>11</v>
      </c>
      <c r="RES31" t="s">
        <v>13</v>
      </c>
      <c r="REU31" t="s">
        <v>12</v>
      </c>
      <c r="REW31" t="s">
        <v>21</v>
      </c>
      <c r="REX31">
        <v>720</v>
      </c>
      <c r="REY31" t="s">
        <v>19</v>
      </c>
      <c r="REZ31" t="s">
        <v>11</v>
      </c>
      <c r="RFA31" t="s">
        <v>13</v>
      </c>
      <c r="RFC31" t="s">
        <v>12</v>
      </c>
      <c r="RFE31" t="s">
        <v>21</v>
      </c>
      <c r="RFF31">
        <v>720</v>
      </c>
      <c r="RFG31" t="s">
        <v>19</v>
      </c>
      <c r="RFH31" t="s">
        <v>11</v>
      </c>
      <c r="RFI31" t="s">
        <v>13</v>
      </c>
      <c r="RFK31" t="s">
        <v>12</v>
      </c>
      <c r="RFM31" t="s">
        <v>21</v>
      </c>
      <c r="RFN31">
        <v>720</v>
      </c>
      <c r="RFO31" t="s">
        <v>19</v>
      </c>
      <c r="RFP31" t="s">
        <v>11</v>
      </c>
      <c r="RFQ31" t="s">
        <v>13</v>
      </c>
      <c r="RFS31" t="s">
        <v>12</v>
      </c>
      <c r="RFU31" t="s">
        <v>21</v>
      </c>
      <c r="RFV31">
        <v>720</v>
      </c>
      <c r="RFW31" t="s">
        <v>19</v>
      </c>
      <c r="RFX31" t="s">
        <v>11</v>
      </c>
      <c r="RFY31" t="s">
        <v>13</v>
      </c>
      <c r="RGA31" t="s">
        <v>12</v>
      </c>
      <c r="RGC31" t="s">
        <v>21</v>
      </c>
      <c r="RGD31">
        <v>720</v>
      </c>
      <c r="RGE31" t="s">
        <v>19</v>
      </c>
      <c r="RGF31" t="s">
        <v>11</v>
      </c>
      <c r="RGG31" t="s">
        <v>13</v>
      </c>
      <c r="RGI31" t="s">
        <v>12</v>
      </c>
      <c r="RGK31" t="s">
        <v>21</v>
      </c>
      <c r="RGL31">
        <v>720</v>
      </c>
      <c r="RGM31" t="s">
        <v>19</v>
      </c>
      <c r="RGN31" t="s">
        <v>11</v>
      </c>
      <c r="RGO31" t="s">
        <v>13</v>
      </c>
      <c r="RGQ31" t="s">
        <v>12</v>
      </c>
      <c r="RGS31" t="s">
        <v>21</v>
      </c>
      <c r="RGT31">
        <v>720</v>
      </c>
      <c r="RGU31" t="s">
        <v>19</v>
      </c>
      <c r="RGV31" t="s">
        <v>11</v>
      </c>
      <c r="RGW31" t="s">
        <v>13</v>
      </c>
      <c r="RGY31" t="s">
        <v>12</v>
      </c>
      <c r="RHA31" t="s">
        <v>21</v>
      </c>
      <c r="RHB31">
        <v>720</v>
      </c>
      <c r="RHC31" t="s">
        <v>19</v>
      </c>
      <c r="RHD31" t="s">
        <v>11</v>
      </c>
      <c r="RHE31" t="s">
        <v>13</v>
      </c>
      <c r="RHG31" t="s">
        <v>12</v>
      </c>
      <c r="RHI31" t="s">
        <v>21</v>
      </c>
      <c r="RHJ31">
        <v>720</v>
      </c>
      <c r="RHK31" t="s">
        <v>19</v>
      </c>
      <c r="RHL31" t="s">
        <v>11</v>
      </c>
      <c r="RHM31" t="s">
        <v>13</v>
      </c>
      <c r="RHO31" t="s">
        <v>12</v>
      </c>
      <c r="RHQ31" t="s">
        <v>21</v>
      </c>
      <c r="RHR31">
        <v>720</v>
      </c>
      <c r="RHS31" t="s">
        <v>19</v>
      </c>
      <c r="RHT31" t="s">
        <v>11</v>
      </c>
      <c r="RHU31" t="s">
        <v>13</v>
      </c>
      <c r="RHW31" t="s">
        <v>12</v>
      </c>
      <c r="RHY31" t="s">
        <v>21</v>
      </c>
      <c r="RHZ31">
        <v>720</v>
      </c>
      <c r="RIA31" t="s">
        <v>19</v>
      </c>
      <c r="RIB31" t="s">
        <v>11</v>
      </c>
      <c r="RIC31" t="s">
        <v>13</v>
      </c>
      <c r="RIE31" t="s">
        <v>12</v>
      </c>
      <c r="RIG31" t="s">
        <v>21</v>
      </c>
      <c r="RIH31">
        <v>720</v>
      </c>
      <c r="RII31" t="s">
        <v>19</v>
      </c>
      <c r="RIJ31" t="s">
        <v>11</v>
      </c>
      <c r="RIK31" t="s">
        <v>13</v>
      </c>
      <c r="RIM31" t="s">
        <v>12</v>
      </c>
      <c r="RIO31" t="s">
        <v>21</v>
      </c>
      <c r="RIP31">
        <v>720</v>
      </c>
      <c r="RIQ31" t="s">
        <v>19</v>
      </c>
      <c r="RIR31" t="s">
        <v>11</v>
      </c>
      <c r="RIS31" t="s">
        <v>13</v>
      </c>
      <c r="RIU31" t="s">
        <v>12</v>
      </c>
      <c r="RIW31" t="s">
        <v>21</v>
      </c>
      <c r="RIX31">
        <v>720</v>
      </c>
      <c r="RIY31" t="s">
        <v>19</v>
      </c>
      <c r="RIZ31" t="s">
        <v>11</v>
      </c>
      <c r="RJA31" t="s">
        <v>13</v>
      </c>
      <c r="RJC31" t="s">
        <v>12</v>
      </c>
      <c r="RJE31" t="s">
        <v>21</v>
      </c>
      <c r="RJF31">
        <v>720</v>
      </c>
      <c r="RJG31" t="s">
        <v>19</v>
      </c>
      <c r="RJH31" t="s">
        <v>11</v>
      </c>
      <c r="RJI31" t="s">
        <v>13</v>
      </c>
      <c r="RJK31" t="s">
        <v>12</v>
      </c>
      <c r="RJM31" t="s">
        <v>21</v>
      </c>
      <c r="RJN31">
        <v>720</v>
      </c>
      <c r="RJO31" t="s">
        <v>19</v>
      </c>
      <c r="RJP31" t="s">
        <v>11</v>
      </c>
      <c r="RJQ31" t="s">
        <v>13</v>
      </c>
      <c r="RJS31" t="s">
        <v>12</v>
      </c>
      <c r="RJU31" t="s">
        <v>21</v>
      </c>
      <c r="RJV31">
        <v>720</v>
      </c>
      <c r="RJW31" t="s">
        <v>19</v>
      </c>
      <c r="RJX31" t="s">
        <v>11</v>
      </c>
      <c r="RJY31" t="s">
        <v>13</v>
      </c>
      <c r="RKA31" t="s">
        <v>12</v>
      </c>
      <c r="RKC31" t="s">
        <v>21</v>
      </c>
      <c r="RKD31">
        <v>720</v>
      </c>
      <c r="RKE31" t="s">
        <v>19</v>
      </c>
      <c r="RKF31" t="s">
        <v>11</v>
      </c>
      <c r="RKG31" t="s">
        <v>13</v>
      </c>
      <c r="RKI31" t="s">
        <v>12</v>
      </c>
      <c r="RKK31" t="s">
        <v>21</v>
      </c>
      <c r="RKL31">
        <v>720</v>
      </c>
      <c r="RKM31" t="s">
        <v>19</v>
      </c>
      <c r="RKN31" t="s">
        <v>11</v>
      </c>
      <c r="RKO31" t="s">
        <v>13</v>
      </c>
      <c r="RKQ31" t="s">
        <v>12</v>
      </c>
      <c r="RKS31" t="s">
        <v>21</v>
      </c>
      <c r="RKT31">
        <v>720</v>
      </c>
      <c r="RKU31" t="s">
        <v>19</v>
      </c>
      <c r="RKV31" t="s">
        <v>11</v>
      </c>
      <c r="RKW31" t="s">
        <v>13</v>
      </c>
      <c r="RKY31" t="s">
        <v>12</v>
      </c>
      <c r="RLA31" t="s">
        <v>21</v>
      </c>
      <c r="RLB31">
        <v>720</v>
      </c>
      <c r="RLC31" t="s">
        <v>19</v>
      </c>
      <c r="RLD31" t="s">
        <v>11</v>
      </c>
      <c r="RLE31" t="s">
        <v>13</v>
      </c>
      <c r="RLG31" t="s">
        <v>12</v>
      </c>
      <c r="RLI31" t="s">
        <v>21</v>
      </c>
      <c r="RLJ31">
        <v>720</v>
      </c>
      <c r="RLK31" t="s">
        <v>19</v>
      </c>
      <c r="RLL31" t="s">
        <v>11</v>
      </c>
      <c r="RLM31" t="s">
        <v>13</v>
      </c>
      <c r="RLO31" t="s">
        <v>12</v>
      </c>
      <c r="RLQ31" t="s">
        <v>21</v>
      </c>
      <c r="RLR31">
        <v>720</v>
      </c>
      <c r="RLS31" t="s">
        <v>19</v>
      </c>
      <c r="RLT31" t="s">
        <v>11</v>
      </c>
      <c r="RLU31" t="s">
        <v>13</v>
      </c>
      <c r="RLW31" t="s">
        <v>12</v>
      </c>
      <c r="RLY31" t="s">
        <v>21</v>
      </c>
      <c r="RLZ31">
        <v>720</v>
      </c>
      <c r="RMA31" t="s">
        <v>19</v>
      </c>
      <c r="RMB31" t="s">
        <v>11</v>
      </c>
      <c r="RMC31" t="s">
        <v>13</v>
      </c>
      <c r="RME31" t="s">
        <v>12</v>
      </c>
      <c r="RMG31" t="s">
        <v>21</v>
      </c>
      <c r="RMH31">
        <v>720</v>
      </c>
      <c r="RMI31" t="s">
        <v>19</v>
      </c>
      <c r="RMJ31" t="s">
        <v>11</v>
      </c>
      <c r="RMK31" t="s">
        <v>13</v>
      </c>
      <c r="RMM31" t="s">
        <v>12</v>
      </c>
      <c r="RMO31" t="s">
        <v>21</v>
      </c>
      <c r="RMP31">
        <v>720</v>
      </c>
      <c r="RMQ31" t="s">
        <v>19</v>
      </c>
      <c r="RMR31" t="s">
        <v>11</v>
      </c>
      <c r="RMS31" t="s">
        <v>13</v>
      </c>
      <c r="RMU31" t="s">
        <v>12</v>
      </c>
      <c r="RMW31" t="s">
        <v>21</v>
      </c>
      <c r="RMX31">
        <v>720</v>
      </c>
      <c r="RMY31" t="s">
        <v>19</v>
      </c>
      <c r="RMZ31" t="s">
        <v>11</v>
      </c>
      <c r="RNA31" t="s">
        <v>13</v>
      </c>
      <c r="RNC31" t="s">
        <v>12</v>
      </c>
      <c r="RNE31" t="s">
        <v>21</v>
      </c>
      <c r="RNF31">
        <v>720</v>
      </c>
      <c r="RNG31" t="s">
        <v>19</v>
      </c>
      <c r="RNH31" t="s">
        <v>11</v>
      </c>
      <c r="RNI31" t="s">
        <v>13</v>
      </c>
      <c r="RNK31" t="s">
        <v>12</v>
      </c>
      <c r="RNM31" t="s">
        <v>21</v>
      </c>
      <c r="RNN31">
        <v>720</v>
      </c>
      <c r="RNO31" t="s">
        <v>19</v>
      </c>
      <c r="RNP31" t="s">
        <v>11</v>
      </c>
      <c r="RNQ31" t="s">
        <v>13</v>
      </c>
      <c r="RNS31" t="s">
        <v>12</v>
      </c>
      <c r="RNU31" t="s">
        <v>21</v>
      </c>
      <c r="RNV31">
        <v>720</v>
      </c>
      <c r="RNW31" t="s">
        <v>19</v>
      </c>
      <c r="RNX31" t="s">
        <v>11</v>
      </c>
      <c r="RNY31" t="s">
        <v>13</v>
      </c>
      <c r="ROA31" t="s">
        <v>12</v>
      </c>
      <c r="ROC31" t="s">
        <v>21</v>
      </c>
      <c r="ROD31">
        <v>720</v>
      </c>
      <c r="ROE31" t="s">
        <v>19</v>
      </c>
      <c r="ROF31" t="s">
        <v>11</v>
      </c>
      <c r="ROG31" t="s">
        <v>13</v>
      </c>
      <c r="ROI31" t="s">
        <v>12</v>
      </c>
      <c r="ROK31" t="s">
        <v>21</v>
      </c>
      <c r="ROL31">
        <v>720</v>
      </c>
      <c r="ROM31" t="s">
        <v>19</v>
      </c>
      <c r="RON31" t="s">
        <v>11</v>
      </c>
      <c r="ROO31" t="s">
        <v>13</v>
      </c>
      <c r="ROQ31" t="s">
        <v>12</v>
      </c>
      <c r="ROS31" t="s">
        <v>21</v>
      </c>
      <c r="ROT31">
        <v>720</v>
      </c>
      <c r="ROU31" t="s">
        <v>19</v>
      </c>
      <c r="ROV31" t="s">
        <v>11</v>
      </c>
      <c r="ROW31" t="s">
        <v>13</v>
      </c>
      <c r="ROY31" t="s">
        <v>12</v>
      </c>
      <c r="RPA31" t="s">
        <v>21</v>
      </c>
      <c r="RPB31">
        <v>720</v>
      </c>
      <c r="RPC31" t="s">
        <v>19</v>
      </c>
      <c r="RPD31" t="s">
        <v>11</v>
      </c>
      <c r="RPE31" t="s">
        <v>13</v>
      </c>
      <c r="RPG31" t="s">
        <v>12</v>
      </c>
      <c r="RPI31" t="s">
        <v>21</v>
      </c>
      <c r="RPJ31">
        <v>720</v>
      </c>
      <c r="RPK31" t="s">
        <v>19</v>
      </c>
      <c r="RPL31" t="s">
        <v>11</v>
      </c>
      <c r="RPM31" t="s">
        <v>13</v>
      </c>
      <c r="RPO31" t="s">
        <v>12</v>
      </c>
      <c r="RPQ31" t="s">
        <v>21</v>
      </c>
      <c r="RPR31">
        <v>720</v>
      </c>
      <c r="RPS31" t="s">
        <v>19</v>
      </c>
      <c r="RPT31" t="s">
        <v>11</v>
      </c>
      <c r="RPU31" t="s">
        <v>13</v>
      </c>
      <c r="RPW31" t="s">
        <v>12</v>
      </c>
      <c r="RPY31" t="s">
        <v>21</v>
      </c>
      <c r="RPZ31">
        <v>720</v>
      </c>
      <c r="RQA31" t="s">
        <v>19</v>
      </c>
      <c r="RQB31" t="s">
        <v>11</v>
      </c>
      <c r="RQC31" t="s">
        <v>13</v>
      </c>
      <c r="RQE31" t="s">
        <v>12</v>
      </c>
      <c r="RQG31" t="s">
        <v>21</v>
      </c>
      <c r="RQH31">
        <v>720</v>
      </c>
      <c r="RQI31" t="s">
        <v>19</v>
      </c>
      <c r="RQJ31" t="s">
        <v>11</v>
      </c>
      <c r="RQK31" t="s">
        <v>13</v>
      </c>
      <c r="RQM31" t="s">
        <v>12</v>
      </c>
      <c r="RQO31" t="s">
        <v>21</v>
      </c>
      <c r="RQP31">
        <v>720</v>
      </c>
      <c r="RQQ31" t="s">
        <v>19</v>
      </c>
      <c r="RQR31" t="s">
        <v>11</v>
      </c>
      <c r="RQS31" t="s">
        <v>13</v>
      </c>
      <c r="RQU31" t="s">
        <v>12</v>
      </c>
      <c r="RQW31" t="s">
        <v>21</v>
      </c>
      <c r="RQX31">
        <v>720</v>
      </c>
      <c r="RQY31" t="s">
        <v>19</v>
      </c>
      <c r="RQZ31" t="s">
        <v>11</v>
      </c>
      <c r="RRA31" t="s">
        <v>13</v>
      </c>
      <c r="RRC31" t="s">
        <v>12</v>
      </c>
      <c r="RRE31" t="s">
        <v>21</v>
      </c>
      <c r="RRF31">
        <v>720</v>
      </c>
      <c r="RRG31" t="s">
        <v>19</v>
      </c>
      <c r="RRH31" t="s">
        <v>11</v>
      </c>
      <c r="RRI31" t="s">
        <v>13</v>
      </c>
      <c r="RRK31" t="s">
        <v>12</v>
      </c>
      <c r="RRM31" t="s">
        <v>21</v>
      </c>
      <c r="RRN31">
        <v>720</v>
      </c>
      <c r="RRO31" t="s">
        <v>19</v>
      </c>
      <c r="RRP31" t="s">
        <v>11</v>
      </c>
      <c r="RRQ31" t="s">
        <v>13</v>
      </c>
      <c r="RRS31" t="s">
        <v>12</v>
      </c>
      <c r="RRU31" t="s">
        <v>21</v>
      </c>
      <c r="RRV31">
        <v>720</v>
      </c>
      <c r="RRW31" t="s">
        <v>19</v>
      </c>
      <c r="RRX31" t="s">
        <v>11</v>
      </c>
      <c r="RRY31" t="s">
        <v>13</v>
      </c>
      <c r="RSA31" t="s">
        <v>12</v>
      </c>
      <c r="RSC31" t="s">
        <v>21</v>
      </c>
      <c r="RSD31">
        <v>720</v>
      </c>
      <c r="RSE31" t="s">
        <v>19</v>
      </c>
      <c r="RSF31" t="s">
        <v>11</v>
      </c>
      <c r="RSG31" t="s">
        <v>13</v>
      </c>
      <c r="RSI31" t="s">
        <v>12</v>
      </c>
      <c r="RSK31" t="s">
        <v>21</v>
      </c>
      <c r="RSL31">
        <v>720</v>
      </c>
      <c r="RSM31" t="s">
        <v>19</v>
      </c>
      <c r="RSN31" t="s">
        <v>11</v>
      </c>
      <c r="RSO31" t="s">
        <v>13</v>
      </c>
      <c r="RSQ31" t="s">
        <v>12</v>
      </c>
      <c r="RSS31" t="s">
        <v>21</v>
      </c>
      <c r="RST31">
        <v>720</v>
      </c>
      <c r="RSU31" t="s">
        <v>19</v>
      </c>
      <c r="RSV31" t="s">
        <v>11</v>
      </c>
      <c r="RSW31" t="s">
        <v>13</v>
      </c>
      <c r="RSY31" t="s">
        <v>12</v>
      </c>
      <c r="RTA31" t="s">
        <v>21</v>
      </c>
      <c r="RTB31">
        <v>720</v>
      </c>
      <c r="RTC31" t="s">
        <v>19</v>
      </c>
      <c r="RTD31" t="s">
        <v>11</v>
      </c>
      <c r="RTE31" t="s">
        <v>13</v>
      </c>
      <c r="RTG31" t="s">
        <v>12</v>
      </c>
      <c r="RTI31" t="s">
        <v>21</v>
      </c>
      <c r="RTJ31">
        <v>720</v>
      </c>
      <c r="RTK31" t="s">
        <v>19</v>
      </c>
      <c r="RTL31" t="s">
        <v>11</v>
      </c>
      <c r="RTM31" t="s">
        <v>13</v>
      </c>
      <c r="RTO31" t="s">
        <v>12</v>
      </c>
      <c r="RTQ31" t="s">
        <v>21</v>
      </c>
      <c r="RTR31">
        <v>720</v>
      </c>
      <c r="RTS31" t="s">
        <v>19</v>
      </c>
      <c r="RTT31" t="s">
        <v>11</v>
      </c>
      <c r="RTU31" t="s">
        <v>13</v>
      </c>
      <c r="RTW31" t="s">
        <v>12</v>
      </c>
      <c r="RTY31" t="s">
        <v>21</v>
      </c>
      <c r="RTZ31">
        <v>720</v>
      </c>
      <c r="RUA31" t="s">
        <v>19</v>
      </c>
      <c r="RUB31" t="s">
        <v>11</v>
      </c>
      <c r="RUC31" t="s">
        <v>13</v>
      </c>
      <c r="RUE31" t="s">
        <v>12</v>
      </c>
      <c r="RUG31" t="s">
        <v>21</v>
      </c>
      <c r="RUH31">
        <v>720</v>
      </c>
      <c r="RUI31" t="s">
        <v>19</v>
      </c>
      <c r="RUJ31" t="s">
        <v>11</v>
      </c>
      <c r="RUK31" t="s">
        <v>13</v>
      </c>
      <c r="RUM31" t="s">
        <v>12</v>
      </c>
      <c r="RUO31" t="s">
        <v>21</v>
      </c>
      <c r="RUP31">
        <v>720</v>
      </c>
      <c r="RUQ31" t="s">
        <v>19</v>
      </c>
      <c r="RUR31" t="s">
        <v>11</v>
      </c>
      <c r="RUS31" t="s">
        <v>13</v>
      </c>
      <c r="RUU31" t="s">
        <v>12</v>
      </c>
      <c r="RUW31" t="s">
        <v>21</v>
      </c>
      <c r="RUX31">
        <v>720</v>
      </c>
      <c r="RUY31" t="s">
        <v>19</v>
      </c>
      <c r="RUZ31" t="s">
        <v>11</v>
      </c>
      <c r="RVA31" t="s">
        <v>13</v>
      </c>
      <c r="RVC31" t="s">
        <v>12</v>
      </c>
      <c r="RVE31" t="s">
        <v>21</v>
      </c>
      <c r="RVF31">
        <v>720</v>
      </c>
      <c r="RVG31" t="s">
        <v>19</v>
      </c>
      <c r="RVH31" t="s">
        <v>11</v>
      </c>
      <c r="RVI31" t="s">
        <v>13</v>
      </c>
      <c r="RVK31" t="s">
        <v>12</v>
      </c>
      <c r="RVM31" t="s">
        <v>21</v>
      </c>
      <c r="RVN31">
        <v>720</v>
      </c>
      <c r="RVO31" t="s">
        <v>19</v>
      </c>
      <c r="RVP31" t="s">
        <v>11</v>
      </c>
      <c r="RVQ31" t="s">
        <v>13</v>
      </c>
      <c r="RVS31" t="s">
        <v>12</v>
      </c>
      <c r="RVU31" t="s">
        <v>21</v>
      </c>
      <c r="RVV31">
        <v>720</v>
      </c>
      <c r="RVW31" t="s">
        <v>19</v>
      </c>
      <c r="RVX31" t="s">
        <v>11</v>
      </c>
      <c r="RVY31" t="s">
        <v>13</v>
      </c>
      <c r="RWA31" t="s">
        <v>12</v>
      </c>
      <c r="RWC31" t="s">
        <v>21</v>
      </c>
      <c r="RWD31">
        <v>720</v>
      </c>
      <c r="RWE31" t="s">
        <v>19</v>
      </c>
      <c r="RWF31" t="s">
        <v>11</v>
      </c>
      <c r="RWG31" t="s">
        <v>13</v>
      </c>
      <c r="RWI31" t="s">
        <v>12</v>
      </c>
      <c r="RWK31" t="s">
        <v>21</v>
      </c>
      <c r="RWL31">
        <v>720</v>
      </c>
      <c r="RWM31" t="s">
        <v>19</v>
      </c>
      <c r="RWN31" t="s">
        <v>11</v>
      </c>
      <c r="RWO31" t="s">
        <v>13</v>
      </c>
      <c r="RWQ31" t="s">
        <v>12</v>
      </c>
      <c r="RWS31" t="s">
        <v>21</v>
      </c>
      <c r="RWT31">
        <v>720</v>
      </c>
      <c r="RWU31" t="s">
        <v>19</v>
      </c>
      <c r="RWV31" t="s">
        <v>11</v>
      </c>
      <c r="RWW31" t="s">
        <v>13</v>
      </c>
      <c r="RWY31" t="s">
        <v>12</v>
      </c>
      <c r="RXA31" t="s">
        <v>21</v>
      </c>
      <c r="RXB31">
        <v>720</v>
      </c>
      <c r="RXC31" t="s">
        <v>19</v>
      </c>
      <c r="RXD31" t="s">
        <v>11</v>
      </c>
      <c r="RXE31" t="s">
        <v>13</v>
      </c>
      <c r="RXG31" t="s">
        <v>12</v>
      </c>
      <c r="RXI31" t="s">
        <v>21</v>
      </c>
      <c r="RXJ31">
        <v>720</v>
      </c>
      <c r="RXK31" t="s">
        <v>19</v>
      </c>
      <c r="RXL31" t="s">
        <v>11</v>
      </c>
      <c r="RXM31" t="s">
        <v>13</v>
      </c>
      <c r="RXO31" t="s">
        <v>12</v>
      </c>
      <c r="RXQ31" t="s">
        <v>21</v>
      </c>
      <c r="RXR31">
        <v>720</v>
      </c>
      <c r="RXS31" t="s">
        <v>19</v>
      </c>
      <c r="RXT31" t="s">
        <v>11</v>
      </c>
      <c r="RXU31" t="s">
        <v>13</v>
      </c>
      <c r="RXW31" t="s">
        <v>12</v>
      </c>
      <c r="RXY31" t="s">
        <v>21</v>
      </c>
      <c r="RXZ31">
        <v>720</v>
      </c>
      <c r="RYA31" t="s">
        <v>19</v>
      </c>
      <c r="RYB31" t="s">
        <v>11</v>
      </c>
      <c r="RYC31" t="s">
        <v>13</v>
      </c>
      <c r="RYE31" t="s">
        <v>12</v>
      </c>
      <c r="RYG31" t="s">
        <v>21</v>
      </c>
      <c r="RYH31">
        <v>720</v>
      </c>
      <c r="RYI31" t="s">
        <v>19</v>
      </c>
      <c r="RYJ31" t="s">
        <v>11</v>
      </c>
      <c r="RYK31" t="s">
        <v>13</v>
      </c>
      <c r="RYM31" t="s">
        <v>12</v>
      </c>
      <c r="RYO31" t="s">
        <v>21</v>
      </c>
      <c r="RYP31">
        <v>720</v>
      </c>
      <c r="RYQ31" t="s">
        <v>19</v>
      </c>
      <c r="RYR31" t="s">
        <v>11</v>
      </c>
      <c r="RYS31" t="s">
        <v>13</v>
      </c>
      <c r="RYU31" t="s">
        <v>12</v>
      </c>
      <c r="RYW31" t="s">
        <v>21</v>
      </c>
      <c r="RYX31">
        <v>720</v>
      </c>
      <c r="RYY31" t="s">
        <v>19</v>
      </c>
      <c r="RYZ31" t="s">
        <v>11</v>
      </c>
      <c r="RZA31" t="s">
        <v>13</v>
      </c>
      <c r="RZC31" t="s">
        <v>12</v>
      </c>
      <c r="RZE31" t="s">
        <v>21</v>
      </c>
      <c r="RZF31">
        <v>720</v>
      </c>
      <c r="RZG31" t="s">
        <v>19</v>
      </c>
      <c r="RZH31" t="s">
        <v>11</v>
      </c>
      <c r="RZI31" t="s">
        <v>13</v>
      </c>
      <c r="RZK31" t="s">
        <v>12</v>
      </c>
      <c r="RZM31" t="s">
        <v>21</v>
      </c>
      <c r="RZN31">
        <v>720</v>
      </c>
      <c r="RZO31" t="s">
        <v>19</v>
      </c>
      <c r="RZP31" t="s">
        <v>11</v>
      </c>
      <c r="RZQ31" t="s">
        <v>13</v>
      </c>
      <c r="RZS31" t="s">
        <v>12</v>
      </c>
      <c r="RZU31" t="s">
        <v>21</v>
      </c>
      <c r="RZV31">
        <v>720</v>
      </c>
      <c r="RZW31" t="s">
        <v>19</v>
      </c>
      <c r="RZX31" t="s">
        <v>11</v>
      </c>
      <c r="RZY31" t="s">
        <v>13</v>
      </c>
      <c r="SAA31" t="s">
        <v>12</v>
      </c>
      <c r="SAC31" t="s">
        <v>21</v>
      </c>
      <c r="SAD31">
        <v>720</v>
      </c>
      <c r="SAE31" t="s">
        <v>19</v>
      </c>
      <c r="SAF31" t="s">
        <v>11</v>
      </c>
      <c r="SAG31" t="s">
        <v>13</v>
      </c>
      <c r="SAI31" t="s">
        <v>12</v>
      </c>
      <c r="SAK31" t="s">
        <v>21</v>
      </c>
      <c r="SAL31">
        <v>720</v>
      </c>
      <c r="SAM31" t="s">
        <v>19</v>
      </c>
      <c r="SAN31" t="s">
        <v>11</v>
      </c>
      <c r="SAO31" t="s">
        <v>13</v>
      </c>
      <c r="SAQ31" t="s">
        <v>12</v>
      </c>
      <c r="SAS31" t="s">
        <v>21</v>
      </c>
      <c r="SAT31">
        <v>720</v>
      </c>
      <c r="SAU31" t="s">
        <v>19</v>
      </c>
      <c r="SAV31" t="s">
        <v>11</v>
      </c>
      <c r="SAW31" t="s">
        <v>13</v>
      </c>
      <c r="SAY31" t="s">
        <v>12</v>
      </c>
      <c r="SBA31" t="s">
        <v>21</v>
      </c>
      <c r="SBB31">
        <v>720</v>
      </c>
      <c r="SBC31" t="s">
        <v>19</v>
      </c>
      <c r="SBD31" t="s">
        <v>11</v>
      </c>
      <c r="SBE31" t="s">
        <v>13</v>
      </c>
      <c r="SBG31" t="s">
        <v>12</v>
      </c>
      <c r="SBI31" t="s">
        <v>21</v>
      </c>
      <c r="SBJ31">
        <v>720</v>
      </c>
      <c r="SBK31" t="s">
        <v>19</v>
      </c>
      <c r="SBL31" t="s">
        <v>11</v>
      </c>
      <c r="SBM31" t="s">
        <v>13</v>
      </c>
      <c r="SBO31" t="s">
        <v>12</v>
      </c>
      <c r="SBQ31" t="s">
        <v>21</v>
      </c>
      <c r="SBR31">
        <v>720</v>
      </c>
      <c r="SBS31" t="s">
        <v>19</v>
      </c>
      <c r="SBT31" t="s">
        <v>11</v>
      </c>
      <c r="SBU31" t="s">
        <v>13</v>
      </c>
      <c r="SBW31" t="s">
        <v>12</v>
      </c>
      <c r="SBY31" t="s">
        <v>21</v>
      </c>
      <c r="SBZ31">
        <v>720</v>
      </c>
      <c r="SCA31" t="s">
        <v>19</v>
      </c>
      <c r="SCB31" t="s">
        <v>11</v>
      </c>
      <c r="SCC31" t="s">
        <v>13</v>
      </c>
      <c r="SCE31" t="s">
        <v>12</v>
      </c>
      <c r="SCG31" t="s">
        <v>21</v>
      </c>
      <c r="SCH31">
        <v>720</v>
      </c>
      <c r="SCI31" t="s">
        <v>19</v>
      </c>
      <c r="SCJ31" t="s">
        <v>11</v>
      </c>
      <c r="SCK31" t="s">
        <v>13</v>
      </c>
      <c r="SCM31" t="s">
        <v>12</v>
      </c>
      <c r="SCO31" t="s">
        <v>21</v>
      </c>
      <c r="SCP31">
        <v>720</v>
      </c>
      <c r="SCQ31" t="s">
        <v>19</v>
      </c>
      <c r="SCR31" t="s">
        <v>11</v>
      </c>
      <c r="SCS31" t="s">
        <v>13</v>
      </c>
      <c r="SCU31" t="s">
        <v>12</v>
      </c>
      <c r="SCW31" t="s">
        <v>21</v>
      </c>
      <c r="SCX31">
        <v>720</v>
      </c>
      <c r="SCY31" t="s">
        <v>19</v>
      </c>
      <c r="SCZ31" t="s">
        <v>11</v>
      </c>
      <c r="SDA31" t="s">
        <v>13</v>
      </c>
      <c r="SDC31" t="s">
        <v>12</v>
      </c>
      <c r="SDE31" t="s">
        <v>21</v>
      </c>
      <c r="SDF31">
        <v>720</v>
      </c>
      <c r="SDG31" t="s">
        <v>19</v>
      </c>
      <c r="SDH31" t="s">
        <v>11</v>
      </c>
      <c r="SDI31" t="s">
        <v>13</v>
      </c>
      <c r="SDK31" t="s">
        <v>12</v>
      </c>
      <c r="SDM31" t="s">
        <v>21</v>
      </c>
      <c r="SDN31">
        <v>720</v>
      </c>
      <c r="SDO31" t="s">
        <v>19</v>
      </c>
      <c r="SDP31" t="s">
        <v>11</v>
      </c>
      <c r="SDQ31" t="s">
        <v>13</v>
      </c>
      <c r="SDS31" t="s">
        <v>12</v>
      </c>
      <c r="SDU31" t="s">
        <v>21</v>
      </c>
      <c r="SDV31">
        <v>720</v>
      </c>
      <c r="SDW31" t="s">
        <v>19</v>
      </c>
      <c r="SDX31" t="s">
        <v>11</v>
      </c>
      <c r="SDY31" t="s">
        <v>13</v>
      </c>
      <c r="SEA31" t="s">
        <v>12</v>
      </c>
      <c r="SEC31" t="s">
        <v>21</v>
      </c>
      <c r="SED31">
        <v>720</v>
      </c>
      <c r="SEE31" t="s">
        <v>19</v>
      </c>
      <c r="SEF31" t="s">
        <v>11</v>
      </c>
      <c r="SEG31" t="s">
        <v>13</v>
      </c>
      <c r="SEI31" t="s">
        <v>12</v>
      </c>
      <c r="SEK31" t="s">
        <v>21</v>
      </c>
      <c r="SEL31">
        <v>720</v>
      </c>
      <c r="SEM31" t="s">
        <v>19</v>
      </c>
      <c r="SEN31" t="s">
        <v>11</v>
      </c>
      <c r="SEO31" t="s">
        <v>13</v>
      </c>
      <c r="SEQ31" t="s">
        <v>12</v>
      </c>
      <c r="SES31" t="s">
        <v>21</v>
      </c>
      <c r="SET31">
        <v>720</v>
      </c>
      <c r="SEU31" t="s">
        <v>19</v>
      </c>
      <c r="SEV31" t="s">
        <v>11</v>
      </c>
      <c r="SEW31" t="s">
        <v>13</v>
      </c>
      <c r="SEY31" t="s">
        <v>12</v>
      </c>
      <c r="SFA31" t="s">
        <v>21</v>
      </c>
      <c r="SFB31">
        <v>720</v>
      </c>
      <c r="SFC31" t="s">
        <v>19</v>
      </c>
      <c r="SFD31" t="s">
        <v>11</v>
      </c>
      <c r="SFE31" t="s">
        <v>13</v>
      </c>
      <c r="SFG31" t="s">
        <v>12</v>
      </c>
      <c r="SFI31" t="s">
        <v>21</v>
      </c>
      <c r="SFJ31">
        <v>720</v>
      </c>
      <c r="SFK31" t="s">
        <v>19</v>
      </c>
      <c r="SFL31" t="s">
        <v>11</v>
      </c>
      <c r="SFM31" t="s">
        <v>13</v>
      </c>
      <c r="SFO31" t="s">
        <v>12</v>
      </c>
      <c r="SFQ31" t="s">
        <v>21</v>
      </c>
      <c r="SFR31">
        <v>720</v>
      </c>
      <c r="SFS31" t="s">
        <v>19</v>
      </c>
      <c r="SFT31" t="s">
        <v>11</v>
      </c>
      <c r="SFU31" t="s">
        <v>13</v>
      </c>
      <c r="SFW31" t="s">
        <v>12</v>
      </c>
      <c r="SFY31" t="s">
        <v>21</v>
      </c>
      <c r="SFZ31">
        <v>720</v>
      </c>
      <c r="SGA31" t="s">
        <v>19</v>
      </c>
      <c r="SGB31" t="s">
        <v>11</v>
      </c>
      <c r="SGC31" t="s">
        <v>13</v>
      </c>
      <c r="SGE31" t="s">
        <v>12</v>
      </c>
      <c r="SGG31" t="s">
        <v>21</v>
      </c>
      <c r="SGH31">
        <v>720</v>
      </c>
      <c r="SGI31" t="s">
        <v>19</v>
      </c>
      <c r="SGJ31" t="s">
        <v>11</v>
      </c>
      <c r="SGK31" t="s">
        <v>13</v>
      </c>
      <c r="SGM31" t="s">
        <v>12</v>
      </c>
      <c r="SGO31" t="s">
        <v>21</v>
      </c>
      <c r="SGP31">
        <v>720</v>
      </c>
      <c r="SGQ31" t="s">
        <v>19</v>
      </c>
      <c r="SGR31" t="s">
        <v>11</v>
      </c>
      <c r="SGS31" t="s">
        <v>13</v>
      </c>
      <c r="SGU31" t="s">
        <v>12</v>
      </c>
      <c r="SGW31" t="s">
        <v>21</v>
      </c>
      <c r="SGX31">
        <v>720</v>
      </c>
      <c r="SGY31" t="s">
        <v>19</v>
      </c>
      <c r="SGZ31" t="s">
        <v>11</v>
      </c>
      <c r="SHA31" t="s">
        <v>13</v>
      </c>
      <c r="SHC31" t="s">
        <v>12</v>
      </c>
      <c r="SHE31" t="s">
        <v>21</v>
      </c>
      <c r="SHF31">
        <v>720</v>
      </c>
      <c r="SHG31" t="s">
        <v>19</v>
      </c>
      <c r="SHH31" t="s">
        <v>11</v>
      </c>
      <c r="SHI31" t="s">
        <v>13</v>
      </c>
      <c r="SHK31" t="s">
        <v>12</v>
      </c>
      <c r="SHM31" t="s">
        <v>21</v>
      </c>
      <c r="SHN31">
        <v>720</v>
      </c>
      <c r="SHO31" t="s">
        <v>19</v>
      </c>
      <c r="SHP31" t="s">
        <v>11</v>
      </c>
      <c r="SHQ31" t="s">
        <v>13</v>
      </c>
      <c r="SHS31" t="s">
        <v>12</v>
      </c>
      <c r="SHU31" t="s">
        <v>21</v>
      </c>
      <c r="SHV31">
        <v>720</v>
      </c>
      <c r="SHW31" t="s">
        <v>19</v>
      </c>
      <c r="SHX31" t="s">
        <v>11</v>
      </c>
      <c r="SHY31" t="s">
        <v>13</v>
      </c>
      <c r="SIA31" t="s">
        <v>12</v>
      </c>
      <c r="SIC31" t="s">
        <v>21</v>
      </c>
      <c r="SID31">
        <v>720</v>
      </c>
      <c r="SIE31" t="s">
        <v>19</v>
      </c>
      <c r="SIF31" t="s">
        <v>11</v>
      </c>
      <c r="SIG31" t="s">
        <v>13</v>
      </c>
      <c r="SII31" t="s">
        <v>12</v>
      </c>
      <c r="SIK31" t="s">
        <v>21</v>
      </c>
      <c r="SIL31">
        <v>720</v>
      </c>
      <c r="SIM31" t="s">
        <v>19</v>
      </c>
      <c r="SIN31" t="s">
        <v>11</v>
      </c>
      <c r="SIO31" t="s">
        <v>13</v>
      </c>
      <c r="SIQ31" t="s">
        <v>12</v>
      </c>
      <c r="SIS31" t="s">
        <v>21</v>
      </c>
      <c r="SIT31">
        <v>720</v>
      </c>
      <c r="SIU31" t="s">
        <v>19</v>
      </c>
      <c r="SIV31" t="s">
        <v>11</v>
      </c>
      <c r="SIW31" t="s">
        <v>13</v>
      </c>
      <c r="SIY31" t="s">
        <v>12</v>
      </c>
      <c r="SJA31" t="s">
        <v>21</v>
      </c>
      <c r="SJB31">
        <v>720</v>
      </c>
      <c r="SJC31" t="s">
        <v>19</v>
      </c>
      <c r="SJD31" t="s">
        <v>11</v>
      </c>
      <c r="SJE31" t="s">
        <v>13</v>
      </c>
      <c r="SJG31" t="s">
        <v>12</v>
      </c>
      <c r="SJI31" t="s">
        <v>21</v>
      </c>
      <c r="SJJ31">
        <v>720</v>
      </c>
      <c r="SJK31" t="s">
        <v>19</v>
      </c>
      <c r="SJL31" t="s">
        <v>11</v>
      </c>
      <c r="SJM31" t="s">
        <v>13</v>
      </c>
      <c r="SJO31" t="s">
        <v>12</v>
      </c>
      <c r="SJQ31" t="s">
        <v>21</v>
      </c>
      <c r="SJR31">
        <v>720</v>
      </c>
      <c r="SJS31" t="s">
        <v>19</v>
      </c>
      <c r="SJT31" t="s">
        <v>11</v>
      </c>
      <c r="SJU31" t="s">
        <v>13</v>
      </c>
      <c r="SJW31" t="s">
        <v>12</v>
      </c>
      <c r="SJY31" t="s">
        <v>21</v>
      </c>
      <c r="SJZ31">
        <v>720</v>
      </c>
      <c r="SKA31" t="s">
        <v>19</v>
      </c>
      <c r="SKB31" t="s">
        <v>11</v>
      </c>
      <c r="SKC31" t="s">
        <v>13</v>
      </c>
      <c r="SKE31" t="s">
        <v>12</v>
      </c>
      <c r="SKG31" t="s">
        <v>21</v>
      </c>
      <c r="SKH31">
        <v>720</v>
      </c>
      <c r="SKI31" t="s">
        <v>19</v>
      </c>
      <c r="SKJ31" t="s">
        <v>11</v>
      </c>
      <c r="SKK31" t="s">
        <v>13</v>
      </c>
      <c r="SKM31" t="s">
        <v>12</v>
      </c>
      <c r="SKO31" t="s">
        <v>21</v>
      </c>
      <c r="SKP31">
        <v>720</v>
      </c>
      <c r="SKQ31" t="s">
        <v>19</v>
      </c>
      <c r="SKR31" t="s">
        <v>11</v>
      </c>
      <c r="SKS31" t="s">
        <v>13</v>
      </c>
      <c r="SKU31" t="s">
        <v>12</v>
      </c>
      <c r="SKW31" t="s">
        <v>21</v>
      </c>
      <c r="SKX31">
        <v>720</v>
      </c>
      <c r="SKY31" t="s">
        <v>19</v>
      </c>
      <c r="SKZ31" t="s">
        <v>11</v>
      </c>
      <c r="SLA31" t="s">
        <v>13</v>
      </c>
      <c r="SLC31" t="s">
        <v>12</v>
      </c>
      <c r="SLE31" t="s">
        <v>21</v>
      </c>
      <c r="SLF31">
        <v>720</v>
      </c>
      <c r="SLG31" t="s">
        <v>19</v>
      </c>
      <c r="SLH31" t="s">
        <v>11</v>
      </c>
      <c r="SLI31" t="s">
        <v>13</v>
      </c>
      <c r="SLK31" t="s">
        <v>12</v>
      </c>
      <c r="SLM31" t="s">
        <v>21</v>
      </c>
      <c r="SLN31">
        <v>720</v>
      </c>
      <c r="SLO31" t="s">
        <v>19</v>
      </c>
      <c r="SLP31" t="s">
        <v>11</v>
      </c>
      <c r="SLQ31" t="s">
        <v>13</v>
      </c>
      <c r="SLS31" t="s">
        <v>12</v>
      </c>
      <c r="SLU31" t="s">
        <v>21</v>
      </c>
      <c r="SLV31">
        <v>720</v>
      </c>
      <c r="SLW31" t="s">
        <v>19</v>
      </c>
      <c r="SLX31" t="s">
        <v>11</v>
      </c>
      <c r="SLY31" t="s">
        <v>13</v>
      </c>
      <c r="SMA31" t="s">
        <v>12</v>
      </c>
      <c r="SMC31" t="s">
        <v>21</v>
      </c>
      <c r="SMD31">
        <v>720</v>
      </c>
      <c r="SME31" t="s">
        <v>19</v>
      </c>
      <c r="SMF31" t="s">
        <v>11</v>
      </c>
      <c r="SMG31" t="s">
        <v>13</v>
      </c>
      <c r="SMI31" t="s">
        <v>12</v>
      </c>
      <c r="SMK31" t="s">
        <v>21</v>
      </c>
      <c r="SML31">
        <v>720</v>
      </c>
      <c r="SMM31" t="s">
        <v>19</v>
      </c>
      <c r="SMN31" t="s">
        <v>11</v>
      </c>
      <c r="SMO31" t="s">
        <v>13</v>
      </c>
      <c r="SMQ31" t="s">
        <v>12</v>
      </c>
      <c r="SMS31" t="s">
        <v>21</v>
      </c>
      <c r="SMT31">
        <v>720</v>
      </c>
      <c r="SMU31" t="s">
        <v>19</v>
      </c>
      <c r="SMV31" t="s">
        <v>11</v>
      </c>
      <c r="SMW31" t="s">
        <v>13</v>
      </c>
      <c r="SMY31" t="s">
        <v>12</v>
      </c>
      <c r="SNA31" t="s">
        <v>21</v>
      </c>
      <c r="SNB31">
        <v>720</v>
      </c>
      <c r="SNC31" t="s">
        <v>19</v>
      </c>
      <c r="SND31" t="s">
        <v>11</v>
      </c>
      <c r="SNE31" t="s">
        <v>13</v>
      </c>
      <c r="SNG31" t="s">
        <v>12</v>
      </c>
      <c r="SNI31" t="s">
        <v>21</v>
      </c>
      <c r="SNJ31">
        <v>720</v>
      </c>
      <c r="SNK31" t="s">
        <v>19</v>
      </c>
      <c r="SNL31" t="s">
        <v>11</v>
      </c>
      <c r="SNM31" t="s">
        <v>13</v>
      </c>
      <c r="SNO31" t="s">
        <v>12</v>
      </c>
      <c r="SNQ31" t="s">
        <v>21</v>
      </c>
      <c r="SNR31">
        <v>720</v>
      </c>
      <c r="SNS31" t="s">
        <v>19</v>
      </c>
      <c r="SNT31" t="s">
        <v>11</v>
      </c>
      <c r="SNU31" t="s">
        <v>13</v>
      </c>
      <c r="SNW31" t="s">
        <v>12</v>
      </c>
      <c r="SNY31" t="s">
        <v>21</v>
      </c>
      <c r="SNZ31">
        <v>720</v>
      </c>
      <c r="SOA31" t="s">
        <v>19</v>
      </c>
      <c r="SOB31" t="s">
        <v>11</v>
      </c>
      <c r="SOC31" t="s">
        <v>13</v>
      </c>
      <c r="SOE31" t="s">
        <v>12</v>
      </c>
      <c r="SOG31" t="s">
        <v>21</v>
      </c>
      <c r="SOH31">
        <v>720</v>
      </c>
      <c r="SOI31" t="s">
        <v>19</v>
      </c>
      <c r="SOJ31" t="s">
        <v>11</v>
      </c>
      <c r="SOK31" t="s">
        <v>13</v>
      </c>
      <c r="SOM31" t="s">
        <v>12</v>
      </c>
      <c r="SOO31" t="s">
        <v>21</v>
      </c>
      <c r="SOP31">
        <v>720</v>
      </c>
      <c r="SOQ31" t="s">
        <v>19</v>
      </c>
      <c r="SOR31" t="s">
        <v>11</v>
      </c>
      <c r="SOS31" t="s">
        <v>13</v>
      </c>
      <c r="SOU31" t="s">
        <v>12</v>
      </c>
      <c r="SOW31" t="s">
        <v>21</v>
      </c>
      <c r="SOX31">
        <v>720</v>
      </c>
      <c r="SOY31" t="s">
        <v>19</v>
      </c>
      <c r="SOZ31" t="s">
        <v>11</v>
      </c>
      <c r="SPA31" t="s">
        <v>13</v>
      </c>
      <c r="SPC31" t="s">
        <v>12</v>
      </c>
      <c r="SPE31" t="s">
        <v>21</v>
      </c>
      <c r="SPF31">
        <v>720</v>
      </c>
      <c r="SPG31" t="s">
        <v>19</v>
      </c>
      <c r="SPH31" t="s">
        <v>11</v>
      </c>
      <c r="SPI31" t="s">
        <v>13</v>
      </c>
      <c r="SPK31" t="s">
        <v>12</v>
      </c>
      <c r="SPM31" t="s">
        <v>21</v>
      </c>
      <c r="SPN31">
        <v>720</v>
      </c>
      <c r="SPO31" t="s">
        <v>19</v>
      </c>
      <c r="SPP31" t="s">
        <v>11</v>
      </c>
      <c r="SPQ31" t="s">
        <v>13</v>
      </c>
      <c r="SPS31" t="s">
        <v>12</v>
      </c>
      <c r="SPU31" t="s">
        <v>21</v>
      </c>
      <c r="SPV31">
        <v>720</v>
      </c>
      <c r="SPW31" t="s">
        <v>19</v>
      </c>
      <c r="SPX31" t="s">
        <v>11</v>
      </c>
      <c r="SPY31" t="s">
        <v>13</v>
      </c>
      <c r="SQA31" t="s">
        <v>12</v>
      </c>
      <c r="SQC31" t="s">
        <v>21</v>
      </c>
      <c r="SQD31">
        <v>720</v>
      </c>
      <c r="SQE31" t="s">
        <v>19</v>
      </c>
      <c r="SQF31" t="s">
        <v>11</v>
      </c>
      <c r="SQG31" t="s">
        <v>13</v>
      </c>
      <c r="SQI31" t="s">
        <v>12</v>
      </c>
      <c r="SQK31" t="s">
        <v>21</v>
      </c>
      <c r="SQL31">
        <v>720</v>
      </c>
      <c r="SQM31" t="s">
        <v>19</v>
      </c>
      <c r="SQN31" t="s">
        <v>11</v>
      </c>
      <c r="SQO31" t="s">
        <v>13</v>
      </c>
      <c r="SQQ31" t="s">
        <v>12</v>
      </c>
      <c r="SQS31" t="s">
        <v>21</v>
      </c>
      <c r="SQT31">
        <v>720</v>
      </c>
      <c r="SQU31" t="s">
        <v>19</v>
      </c>
      <c r="SQV31" t="s">
        <v>11</v>
      </c>
      <c r="SQW31" t="s">
        <v>13</v>
      </c>
      <c r="SQY31" t="s">
        <v>12</v>
      </c>
      <c r="SRA31" t="s">
        <v>21</v>
      </c>
      <c r="SRB31">
        <v>720</v>
      </c>
      <c r="SRC31" t="s">
        <v>19</v>
      </c>
      <c r="SRD31" t="s">
        <v>11</v>
      </c>
      <c r="SRE31" t="s">
        <v>13</v>
      </c>
      <c r="SRG31" t="s">
        <v>12</v>
      </c>
      <c r="SRI31" t="s">
        <v>21</v>
      </c>
      <c r="SRJ31">
        <v>720</v>
      </c>
      <c r="SRK31" t="s">
        <v>19</v>
      </c>
      <c r="SRL31" t="s">
        <v>11</v>
      </c>
      <c r="SRM31" t="s">
        <v>13</v>
      </c>
      <c r="SRO31" t="s">
        <v>12</v>
      </c>
      <c r="SRQ31" t="s">
        <v>21</v>
      </c>
      <c r="SRR31">
        <v>720</v>
      </c>
      <c r="SRS31" t="s">
        <v>19</v>
      </c>
      <c r="SRT31" t="s">
        <v>11</v>
      </c>
      <c r="SRU31" t="s">
        <v>13</v>
      </c>
      <c r="SRW31" t="s">
        <v>12</v>
      </c>
      <c r="SRY31" t="s">
        <v>21</v>
      </c>
      <c r="SRZ31">
        <v>720</v>
      </c>
      <c r="SSA31" t="s">
        <v>19</v>
      </c>
      <c r="SSB31" t="s">
        <v>11</v>
      </c>
      <c r="SSC31" t="s">
        <v>13</v>
      </c>
      <c r="SSE31" t="s">
        <v>12</v>
      </c>
      <c r="SSG31" t="s">
        <v>21</v>
      </c>
      <c r="SSH31">
        <v>720</v>
      </c>
      <c r="SSI31" t="s">
        <v>19</v>
      </c>
      <c r="SSJ31" t="s">
        <v>11</v>
      </c>
      <c r="SSK31" t="s">
        <v>13</v>
      </c>
      <c r="SSM31" t="s">
        <v>12</v>
      </c>
      <c r="SSO31" t="s">
        <v>21</v>
      </c>
      <c r="SSP31">
        <v>720</v>
      </c>
      <c r="SSQ31" t="s">
        <v>19</v>
      </c>
      <c r="SSR31" t="s">
        <v>11</v>
      </c>
      <c r="SSS31" t="s">
        <v>13</v>
      </c>
      <c r="SSU31" t="s">
        <v>12</v>
      </c>
      <c r="SSW31" t="s">
        <v>21</v>
      </c>
      <c r="SSX31">
        <v>720</v>
      </c>
      <c r="SSY31" t="s">
        <v>19</v>
      </c>
      <c r="SSZ31" t="s">
        <v>11</v>
      </c>
      <c r="STA31" t="s">
        <v>13</v>
      </c>
      <c r="STC31" t="s">
        <v>12</v>
      </c>
      <c r="STE31" t="s">
        <v>21</v>
      </c>
      <c r="STF31">
        <v>720</v>
      </c>
      <c r="STG31" t="s">
        <v>19</v>
      </c>
      <c r="STH31" t="s">
        <v>11</v>
      </c>
      <c r="STI31" t="s">
        <v>13</v>
      </c>
      <c r="STK31" t="s">
        <v>12</v>
      </c>
      <c r="STM31" t="s">
        <v>21</v>
      </c>
      <c r="STN31">
        <v>720</v>
      </c>
      <c r="STO31" t="s">
        <v>19</v>
      </c>
      <c r="STP31" t="s">
        <v>11</v>
      </c>
      <c r="STQ31" t="s">
        <v>13</v>
      </c>
      <c r="STS31" t="s">
        <v>12</v>
      </c>
      <c r="STU31" t="s">
        <v>21</v>
      </c>
      <c r="STV31">
        <v>720</v>
      </c>
      <c r="STW31" t="s">
        <v>19</v>
      </c>
      <c r="STX31" t="s">
        <v>11</v>
      </c>
      <c r="STY31" t="s">
        <v>13</v>
      </c>
      <c r="SUA31" t="s">
        <v>12</v>
      </c>
      <c r="SUC31" t="s">
        <v>21</v>
      </c>
      <c r="SUD31">
        <v>720</v>
      </c>
      <c r="SUE31" t="s">
        <v>19</v>
      </c>
      <c r="SUF31" t="s">
        <v>11</v>
      </c>
      <c r="SUG31" t="s">
        <v>13</v>
      </c>
      <c r="SUI31" t="s">
        <v>12</v>
      </c>
      <c r="SUK31" t="s">
        <v>21</v>
      </c>
      <c r="SUL31">
        <v>720</v>
      </c>
      <c r="SUM31" t="s">
        <v>19</v>
      </c>
      <c r="SUN31" t="s">
        <v>11</v>
      </c>
      <c r="SUO31" t="s">
        <v>13</v>
      </c>
      <c r="SUQ31" t="s">
        <v>12</v>
      </c>
      <c r="SUS31" t="s">
        <v>21</v>
      </c>
      <c r="SUT31">
        <v>720</v>
      </c>
      <c r="SUU31" t="s">
        <v>19</v>
      </c>
      <c r="SUV31" t="s">
        <v>11</v>
      </c>
      <c r="SUW31" t="s">
        <v>13</v>
      </c>
      <c r="SUY31" t="s">
        <v>12</v>
      </c>
      <c r="SVA31" t="s">
        <v>21</v>
      </c>
      <c r="SVB31">
        <v>720</v>
      </c>
      <c r="SVC31" t="s">
        <v>19</v>
      </c>
      <c r="SVD31" t="s">
        <v>11</v>
      </c>
      <c r="SVE31" t="s">
        <v>13</v>
      </c>
      <c r="SVG31" t="s">
        <v>12</v>
      </c>
      <c r="SVI31" t="s">
        <v>21</v>
      </c>
      <c r="SVJ31">
        <v>720</v>
      </c>
      <c r="SVK31" t="s">
        <v>19</v>
      </c>
      <c r="SVL31" t="s">
        <v>11</v>
      </c>
      <c r="SVM31" t="s">
        <v>13</v>
      </c>
      <c r="SVO31" t="s">
        <v>12</v>
      </c>
      <c r="SVQ31" t="s">
        <v>21</v>
      </c>
      <c r="SVR31">
        <v>720</v>
      </c>
      <c r="SVS31" t="s">
        <v>19</v>
      </c>
      <c r="SVT31" t="s">
        <v>11</v>
      </c>
      <c r="SVU31" t="s">
        <v>13</v>
      </c>
      <c r="SVW31" t="s">
        <v>12</v>
      </c>
      <c r="SVY31" t="s">
        <v>21</v>
      </c>
      <c r="SVZ31">
        <v>720</v>
      </c>
      <c r="SWA31" t="s">
        <v>19</v>
      </c>
      <c r="SWB31" t="s">
        <v>11</v>
      </c>
      <c r="SWC31" t="s">
        <v>13</v>
      </c>
      <c r="SWE31" t="s">
        <v>12</v>
      </c>
      <c r="SWG31" t="s">
        <v>21</v>
      </c>
      <c r="SWH31">
        <v>720</v>
      </c>
      <c r="SWI31" t="s">
        <v>19</v>
      </c>
      <c r="SWJ31" t="s">
        <v>11</v>
      </c>
      <c r="SWK31" t="s">
        <v>13</v>
      </c>
      <c r="SWM31" t="s">
        <v>12</v>
      </c>
      <c r="SWO31" t="s">
        <v>21</v>
      </c>
      <c r="SWP31">
        <v>720</v>
      </c>
      <c r="SWQ31" t="s">
        <v>19</v>
      </c>
      <c r="SWR31" t="s">
        <v>11</v>
      </c>
      <c r="SWS31" t="s">
        <v>13</v>
      </c>
      <c r="SWU31" t="s">
        <v>12</v>
      </c>
      <c r="SWW31" t="s">
        <v>21</v>
      </c>
      <c r="SWX31">
        <v>720</v>
      </c>
      <c r="SWY31" t="s">
        <v>19</v>
      </c>
      <c r="SWZ31" t="s">
        <v>11</v>
      </c>
      <c r="SXA31" t="s">
        <v>13</v>
      </c>
      <c r="SXC31" t="s">
        <v>12</v>
      </c>
      <c r="SXE31" t="s">
        <v>21</v>
      </c>
      <c r="SXF31">
        <v>720</v>
      </c>
      <c r="SXG31" t="s">
        <v>19</v>
      </c>
      <c r="SXH31" t="s">
        <v>11</v>
      </c>
      <c r="SXI31" t="s">
        <v>13</v>
      </c>
      <c r="SXK31" t="s">
        <v>12</v>
      </c>
      <c r="SXM31" t="s">
        <v>21</v>
      </c>
      <c r="SXN31">
        <v>720</v>
      </c>
      <c r="SXO31" t="s">
        <v>19</v>
      </c>
      <c r="SXP31" t="s">
        <v>11</v>
      </c>
      <c r="SXQ31" t="s">
        <v>13</v>
      </c>
      <c r="SXS31" t="s">
        <v>12</v>
      </c>
      <c r="SXU31" t="s">
        <v>21</v>
      </c>
      <c r="SXV31">
        <v>720</v>
      </c>
      <c r="SXW31" t="s">
        <v>19</v>
      </c>
      <c r="SXX31" t="s">
        <v>11</v>
      </c>
      <c r="SXY31" t="s">
        <v>13</v>
      </c>
      <c r="SYA31" t="s">
        <v>12</v>
      </c>
      <c r="SYC31" t="s">
        <v>21</v>
      </c>
      <c r="SYD31">
        <v>720</v>
      </c>
      <c r="SYE31" t="s">
        <v>19</v>
      </c>
      <c r="SYF31" t="s">
        <v>11</v>
      </c>
      <c r="SYG31" t="s">
        <v>13</v>
      </c>
      <c r="SYI31" t="s">
        <v>12</v>
      </c>
      <c r="SYK31" t="s">
        <v>21</v>
      </c>
      <c r="SYL31">
        <v>720</v>
      </c>
      <c r="SYM31" t="s">
        <v>19</v>
      </c>
      <c r="SYN31" t="s">
        <v>11</v>
      </c>
      <c r="SYO31" t="s">
        <v>13</v>
      </c>
      <c r="SYQ31" t="s">
        <v>12</v>
      </c>
      <c r="SYS31" t="s">
        <v>21</v>
      </c>
      <c r="SYT31">
        <v>720</v>
      </c>
      <c r="SYU31" t="s">
        <v>19</v>
      </c>
      <c r="SYV31" t="s">
        <v>11</v>
      </c>
      <c r="SYW31" t="s">
        <v>13</v>
      </c>
      <c r="SYY31" t="s">
        <v>12</v>
      </c>
      <c r="SZA31" t="s">
        <v>21</v>
      </c>
      <c r="SZB31">
        <v>720</v>
      </c>
      <c r="SZC31" t="s">
        <v>19</v>
      </c>
      <c r="SZD31" t="s">
        <v>11</v>
      </c>
      <c r="SZE31" t="s">
        <v>13</v>
      </c>
      <c r="SZG31" t="s">
        <v>12</v>
      </c>
      <c r="SZI31" t="s">
        <v>21</v>
      </c>
      <c r="SZJ31">
        <v>720</v>
      </c>
      <c r="SZK31" t="s">
        <v>19</v>
      </c>
      <c r="SZL31" t="s">
        <v>11</v>
      </c>
      <c r="SZM31" t="s">
        <v>13</v>
      </c>
      <c r="SZO31" t="s">
        <v>12</v>
      </c>
      <c r="SZQ31" t="s">
        <v>21</v>
      </c>
      <c r="SZR31">
        <v>720</v>
      </c>
      <c r="SZS31" t="s">
        <v>19</v>
      </c>
      <c r="SZT31" t="s">
        <v>11</v>
      </c>
      <c r="SZU31" t="s">
        <v>13</v>
      </c>
      <c r="SZW31" t="s">
        <v>12</v>
      </c>
      <c r="SZY31" t="s">
        <v>21</v>
      </c>
      <c r="SZZ31">
        <v>720</v>
      </c>
      <c r="TAA31" t="s">
        <v>19</v>
      </c>
      <c r="TAB31" t="s">
        <v>11</v>
      </c>
      <c r="TAC31" t="s">
        <v>13</v>
      </c>
      <c r="TAE31" t="s">
        <v>12</v>
      </c>
      <c r="TAG31" t="s">
        <v>21</v>
      </c>
      <c r="TAH31">
        <v>720</v>
      </c>
      <c r="TAI31" t="s">
        <v>19</v>
      </c>
      <c r="TAJ31" t="s">
        <v>11</v>
      </c>
      <c r="TAK31" t="s">
        <v>13</v>
      </c>
      <c r="TAM31" t="s">
        <v>12</v>
      </c>
      <c r="TAO31" t="s">
        <v>21</v>
      </c>
      <c r="TAP31">
        <v>720</v>
      </c>
      <c r="TAQ31" t="s">
        <v>19</v>
      </c>
      <c r="TAR31" t="s">
        <v>11</v>
      </c>
      <c r="TAS31" t="s">
        <v>13</v>
      </c>
      <c r="TAU31" t="s">
        <v>12</v>
      </c>
      <c r="TAW31" t="s">
        <v>21</v>
      </c>
      <c r="TAX31">
        <v>720</v>
      </c>
      <c r="TAY31" t="s">
        <v>19</v>
      </c>
      <c r="TAZ31" t="s">
        <v>11</v>
      </c>
      <c r="TBA31" t="s">
        <v>13</v>
      </c>
      <c r="TBC31" t="s">
        <v>12</v>
      </c>
      <c r="TBE31" t="s">
        <v>21</v>
      </c>
      <c r="TBF31">
        <v>720</v>
      </c>
      <c r="TBG31" t="s">
        <v>19</v>
      </c>
      <c r="TBH31" t="s">
        <v>11</v>
      </c>
      <c r="TBI31" t="s">
        <v>13</v>
      </c>
      <c r="TBK31" t="s">
        <v>12</v>
      </c>
      <c r="TBM31" t="s">
        <v>21</v>
      </c>
      <c r="TBN31">
        <v>720</v>
      </c>
      <c r="TBO31" t="s">
        <v>19</v>
      </c>
      <c r="TBP31" t="s">
        <v>11</v>
      </c>
      <c r="TBQ31" t="s">
        <v>13</v>
      </c>
      <c r="TBS31" t="s">
        <v>12</v>
      </c>
      <c r="TBU31" t="s">
        <v>21</v>
      </c>
      <c r="TBV31">
        <v>720</v>
      </c>
      <c r="TBW31" t="s">
        <v>19</v>
      </c>
      <c r="TBX31" t="s">
        <v>11</v>
      </c>
      <c r="TBY31" t="s">
        <v>13</v>
      </c>
      <c r="TCA31" t="s">
        <v>12</v>
      </c>
      <c r="TCC31" t="s">
        <v>21</v>
      </c>
      <c r="TCD31">
        <v>720</v>
      </c>
      <c r="TCE31" t="s">
        <v>19</v>
      </c>
      <c r="TCF31" t="s">
        <v>11</v>
      </c>
      <c r="TCG31" t="s">
        <v>13</v>
      </c>
      <c r="TCI31" t="s">
        <v>12</v>
      </c>
      <c r="TCK31" t="s">
        <v>21</v>
      </c>
      <c r="TCL31">
        <v>720</v>
      </c>
      <c r="TCM31" t="s">
        <v>19</v>
      </c>
      <c r="TCN31" t="s">
        <v>11</v>
      </c>
      <c r="TCO31" t="s">
        <v>13</v>
      </c>
      <c r="TCQ31" t="s">
        <v>12</v>
      </c>
      <c r="TCS31" t="s">
        <v>21</v>
      </c>
      <c r="TCT31">
        <v>720</v>
      </c>
      <c r="TCU31" t="s">
        <v>19</v>
      </c>
      <c r="TCV31" t="s">
        <v>11</v>
      </c>
      <c r="TCW31" t="s">
        <v>13</v>
      </c>
      <c r="TCY31" t="s">
        <v>12</v>
      </c>
      <c r="TDA31" t="s">
        <v>21</v>
      </c>
      <c r="TDB31">
        <v>720</v>
      </c>
      <c r="TDC31" t="s">
        <v>19</v>
      </c>
      <c r="TDD31" t="s">
        <v>11</v>
      </c>
      <c r="TDE31" t="s">
        <v>13</v>
      </c>
      <c r="TDG31" t="s">
        <v>12</v>
      </c>
      <c r="TDI31" t="s">
        <v>21</v>
      </c>
      <c r="TDJ31">
        <v>720</v>
      </c>
      <c r="TDK31" t="s">
        <v>19</v>
      </c>
      <c r="TDL31" t="s">
        <v>11</v>
      </c>
      <c r="TDM31" t="s">
        <v>13</v>
      </c>
      <c r="TDO31" t="s">
        <v>12</v>
      </c>
      <c r="TDQ31" t="s">
        <v>21</v>
      </c>
      <c r="TDR31">
        <v>720</v>
      </c>
      <c r="TDS31" t="s">
        <v>19</v>
      </c>
      <c r="TDT31" t="s">
        <v>11</v>
      </c>
      <c r="TDU31" t="s">
        <v>13</v>
      </c>
      <c r="TDW31" t="s">
        <v>12</v>
      </c>
      <c r="TDY31" t="s">
        <v>21</v>
      </c>
      <c r="TDZ31">
        <v>720</v>
      </c>
      <c r="TEA31" t="s">
        <v>19</v>
      </c>
      <c r="TEB31" t="s">
        <v>11</v>
      </c>
      <c r="TEC31" t="s">
        <v>13</v>
      </c>
      <c r="TEE31" t="s">
        <v>12</v>
      </c>
      <c r="TEG31" t="s">
        <v>21</v>
      </c>
      <c r="TEH31">
        <v>720</v>
      </c>
      <c r="TEI31" t="s">
        <v>19</v>
      </c>
      <c r="TEJ31" t="s">
        <v>11</v>
      </c>
      <c r="TEK31" t="s">
        <v>13</v>
      </c>
      <c r="TEM31" t="s">
        <v>12</v>
      </c>
      <c r="TEO31" t="s">
        <v>21</v>
      </c>
      <c r="TEP31">
        <v>720</v>
      </c>
      <c r="TEQ31" t="s">
        <v>19</v>
      </c>
      <c r="TER31" t="s">
        <v>11</v>
      </c>
      <c r="TES31" t="s">
        <v>13</v>
      </c>
      <c r="TEU31" t="s">
        <v>12</v>
      </c>
      <c r="TEW31" t="s">
        <v>21</v>
      </c>
      <c r="TEX31">
        <v>720</v>
      </c>
      <c r="TEY31" t="s">
        <v>19</v>
      </c>
      <c r="TEZ31" t="s">
        <v>11</v>
      </c>
      <c r="TFA31" t="s">
        <v>13</v>
      </c>
      <c r="TFC31" t="s">
        <v>12</v>
      </c>
      <c r="TFE31" t="s">
        <v>21</v>
      </c>
      <c r="TFF31">
        <v>720</v>
      </c>
      <c r="TFG31" t="s">
        <v>19</v>
      </c>
      <c r="TFH31" t="s">
        <v>11</v>
      </c>
      <c r="TFI31" t="s">
        <v>13</v>
      </c>
      <c r="TFK31" t="s">
        <v>12</v>
      </c>
      <c r="TFM31" t="s">
        <v>21</v>
      </c>
      <c r="TFN31">
        <v>720</v>
      </c>
      <c r="TFO31" t="s">
        <v>19</v>
      </c>
      <c r="TFP31" t="s">
        <v>11</v>
      </c>
      <c r="TFQ31" t="s">
        <v>13</v>
      </c>
      <c r="TFS31" t="s">
        <v>12</v>
      </c>
      <c r="TFU31" t="s">
        <v>21</v>
      </c>
      <c r="TFV31">
        <v>720</v>
      </c>
      <c r="TFW31" t="s">
        <v>19</v>
      </c>
      <c r="TFX31" t="s">
        <v>11</v>
      </c>
      <c r="TFY31" t="s">
        <v>13</v>
      </c>
      <c r="TGA31" t="s">
        <v>12</v>
      </c>
      <c r="TGC31" t="s">
        <v>21</v>
      </c>
      <c r="TGD31">
        <v>720</v>
      </c>
      <c r="TGE31" t="s">
        <v>19</v>
      </c>
      <c r="TGF31" t="s">
        <v>11</v>
      </c>
      <c r="TGG31" t="s">
        <v>13</v>
      </c>
      <c r="TGI31" t="s">
        <v>12</v>
      </c>
      <c r="TGK31" t="s">
        <v>21</v>
      </c>
      <c r="TGL31">
        <v>720</v>
      </c>
      <c r="TGM31" t="s">
        <v>19</v>
      </c>
      <c r="TGN31" t="s">
        <v>11</v>
      </c>
      <c r="TGO31" t="s">
        <v>13</v>
      </c>
      <c r="TGQ31" t="s">
        <v>12</v>
      </c>
      <c r="TGS31" t="s">
        <v>21</v>
      </c>
      <c r="TGT31">
        <v>720</v>
      </c>
      <c r="TGU31" t="s">
        <v>19</v>
      </c>
      <c r="TGV31" t="s">
        <v>11</v>
      </c>
      <c r="TGW31" t="s">
        <v>13</v>
      </c>
      <c r="TGY31" t="s">
        <v>12</v>
      </c>
      <c r="THA31" t="s">
        <v>21</v>
      </c>
      <c r="THB31">
        <v>720</v>
      </c>
      <c r="THC31" t="s">
        <v>19</v>
      </c>
      <c r="THD31" t="s">
        <v>11</v>
      </c>
      <c r="THE31" t="s">
        <v>13</v>
      </c>
      <c r="THG31" t="s">
        <v>12</v>
      </c>
      <c r="THI31" t="s">
        <v>21</v>
      </c>
      <c r="THJ31">
        <v>720</v>
      </c>
      <c r="THK31" t="s">
        <v>19</v>
      </c>
      <c r="THL31" t="s">
        <v>11</v>
      </c>
      <c r="THM31" t="s">
        <v>13</v>
      </c>
      <c r="THO31" t="s">
        <v>12</v>
      </c>
      <c r="THQ31" t="s">
        <v>21</v>
      </c>
      <c r="THR31">
        <v>720</v>
      </c>
      <c r="THS31" t="s">
        <v>19</v>
      </c>
      <c r="THT31" t="s">
        <v>11</v>
      </c>
      <c r="THU31" t="s">
        <v>13</v>
      </c>
      <c r="THW31" t="s">
        <v>12</v>
      </c>
      <c r="THY31" t="s">
        <v>21</v>
      </c>
      <c r="THZ31">
        <v>720</v>
      </c>
      <c r="TIA31" t="s">
        <v>19</v>
      </c>
      <c r="TIB31" t="s">
        <v>11</v>
      </c>
      <c r="TIC31" t="s">
        <v>13</v>
      </c>
      <c r="TIE31" t="s">
        <v>12</v>
      </c>
      <c r="TIG31" t="s">
        <v>21</v>
      </c>
      <c r="TIH31">
        <v>720</v>
      </c>
      <c r="TII31" t="s">
        <v>19</v>
      </c>
      <c r="TIJ31" t="s">
        <v>11</v>
      </c>
      <c r="TIK31" t="s">
        <v>13</v>
      </c>
      <c r="TIM31" t="s">
        <v>12</v>
      </c>
      <c r="TIO31" t="s">
        <v>21</v>
      </c>
      <c r="TIP31">
        <v>720</v>
      </c>
      <c r="TIQ31" t="s">
        <v>19</v>
      </c>
      <c r="TIR31" t="s">
        <v>11</v>
      </c>
      <c r="TIS31" t="s">
        <v>13</v>
      </c>
      <c r="TIU31" t="s">
        <v>12</v>
      </c>
      <c r="TIW31" t="s">
        <v>21</v>
      </c>
      <c r="TIX31">
        <v>720</v>
      </c>
      <c r="TIY31" t="s">
        <v>19</v>
      </c>
      <c r="TIZ31" t="s">
        <v>11</v>
      </c>
      <c r="TJA31" t="s">
        <v>13</v>
      </c>
      <c r="TJC31" t="s">
        <v>12</v>
      </c>
      <c r="TJE31" t="s">
        <v>21</v>
      </c>
      <c r="TJF31">
        <v>720</v>
      </c>
      <c r="TJG31" t="s">
        <v>19</v>
      </c>
      <c r="TJH31" t="s">
        <v>11</v>
      </c>
      <c r="TJI31" t="s">
        <v>13</v>
      </c>
      <c r="TJK31" t="s">
        <v>12</v>
      </c>
      <c r="TJM31" t="s">
        <v>21</v>
      </c>
      <c r="TJN31">
        <v>720</v>
      </c>
      <c r="TJO31" t="s">
        <v>19</v>
      </c>
      <c r="TJP31" t="s">
        <v>11</v>
      </c>
      <c r="TJQ31" t="s">
        <v>13</v>
      </c>
      <c r="TJS31" t="s">
        <v>12</v>
      </c>
      <c r="TJU31" t="s">
        <v>21</v>
      </c>
      <c r="TJV31">
        <v>720</v>
      </c>
      <c r="TJW31" t="s">
        <v>19</v>
      </c>
      <c r="TJX31" t="s">
        <v>11</v>
      </c>
      <c r="TJY31" t="s">
        <v>13</v>
      </c>
      <c r="TKA31" t="s">
        <v>12</v>
      </c>
      <c r="TKC31" t="s">
        <v>21</v>
      </c>
      <c r="TKD31">
        <v>720</v>
      </c>
      <c r="TKE31" t="s">
        <v>19</v>
      </c>
      <c r="TKF31" t="s">
        <v>11</v>
      </c>
      <c r="TKG31" t="s">
        <v>13</v>
      </c>
      <c r="TKI31" t="s">
        <v>12</v>
      </c>
      <c r="TKK31" t="s">
        <v>21</v>
      </c>
      <c r="TKL31">
        <v>720</v>
      </c>
      <c r="TKM31" t="s">
        <v>19</v>
      </c>
      <c r="TKN31" t="s">
        <v>11</v>
      </c>
      <c r="TKO31" t="s">
        <v>13</v>
      </c>
      <c r="TKQ31" t="s">
        <v>12</v>
      </c>
      <c r="TKS31" t="s">
        <v>21</v>
      </c>
      <c r="TKT31">
        <v>720</v>
      </c>
      <c r="TKU31" t="s">
        <v>19</v>
      </c>
      <c r="TKV31" t="s">
        <v>11</v>
      </c>
      <c r="TKW31" t="s">
        <v>13</v>
      </c>
      <c r="TKY31" t="s">
        <v>12</v>
      </c>
      <c r="TLA31" t="s">
        <v>21</v>
      </c>
      <c r="TLB31">
        <v>720</v>
      </c>
      <c r="TLC31" t="s">
        <v>19</v>
      </c>
      <c r="TLD31" t="s">
        <v>11</v>
      </c>
      <c r="TLE31" t="s">
        <v>13</v>
      </c>
      <c r="TLG31" t="s">
        <v>12</v>
      </c>
      <c r="TLI31" t="s">
        <v>21</v>
      </c>
      <c r="TLJ31">
        <v>720</v>
      </c>
      <c r="TLK31" t="s">
        <v>19</v>
      </c>
      <c r="TLL31" t="s">
        <v>11</v>
      </c>
      <c r="TLM31" t="s">
        <v>13</v>
      </c>
      <c r="TLO31" t="s">
        <v>12</v>
      </c>
      <c r="TLQ31" t="s">
        <v>21</v>
      </c>
      <c r="TLR31">
        <v>720</v>
      </c>
      <c r="TLS31" t="s">
        <v>19</v>
      </c>
      <c r="TLT31" t="s">
        <v>11</v>
      </c>
      <c r="TLU31" t="s">
        <v>13</v>
      </c>
      <c r="TLW31" t="s">
        <v>12</v>
      </c>
      <c r="TLY31" t="s">
        <v>21</v>
      </c>
      <c r="TLZ31">
        <v>720</v>
      </c>
      <c r="TMA31" t="s">
        <v>19</v>
      </c>
      <c r="TMB31" t="s">
        <v>11</v>
      </c>
      <c r="TMC31" t="s">
        <v>13</v>
      </c>
      <c r="TME31" t="s">
        <v>12</v>
      </c>
      <c r="TMG31" t="s">
        <v>21</v>
      </c>
      <c r="TMH31">
        <v>720</v>
      </c>
      <c r="TMI31" t="s">
        <v>19</v>
      </c>
      <c r="TMJ31" t="s">
        <v>11</v>
      </c>
      <c r="TMK31" t="s">
        <v>13</v>
      </c>
      <c r="TMM31" t="s">
        <v>12</v>
      </c>
      <c r="TMO31" t="s">
        <v>21</v>
      </c>
      <c r="TMP31">
        <v>720</v>
      </c>
      <c r="TMQ31" t="s">
        <v>19</v>
      </c>
      <c r="TMR31" t="s">
        <v>11</v>
      </c>
      <c r="TMS31" t="s">
        <v>13</v>
      </c>
      <c r="TMU31" t="s">
        <v>12</v>
      </c>
      <c r="TMW31" t="s">
        <v>21</v>
      </c>
      <c r="TMX31">
        <v>720</v>
      </c>
      <c r="TMY31" t="s">
        <v>19</v>
      </c>
      <c r="TMZ31" t="s">
        <v>11</v>
      </c>
      <c r="TNA31" t="s">
        <v>13</v>
      </c>
      <c r="TNC31" t="s">
        <v>12</v>
      </c>
      <c r="TNE31" t="s">
        <v>21</v>
      </c>
      <c r="TNF31">
        <v>720</v>
      </c>
      <c r="TNG31" t="s">
        <v>19</v>
      </c>
      <c r="TNH31" t="s">
        <v>11</v>
      </c>
      <c r="TNI31" t="s">
        <v>13</v>
      </c>
      <c r="TNK31" t="s">
        <v>12</v>
      </c>
      <c r="TNM31" t="s">
        <v>21</v>
      </c>
      <c r="TNN31">
        <v>720</v>
      </c>
      <c r="TNO31" t="s">
        <v>19</v>
      </c>
      <c r="TNP31" t="s">
        <v>11</v>
      </c>
      <c r="TNQ31" t="s">
        <v>13</v>
      </c>
      <c r="TNS31" t="s">
        <v>12</v>
      </c>
      <c r="TNU31" t="s">
        <v>21</v>
      </c>
      <c r="TNV31">
        <v>720</v>
      </c>
      <c r="TNW31" t="s">
        <v>19</v>
      </c>
      <c r="TNX31" t="s">
        <v>11</v>
      </c>
      <c r="TNY31" t="s">
        <v>13</v>
      </c>
      <c r="TOA31" t="s">
        <v>12</v>
      </c>
      <c r="TOC31" t="s">
        <v>21</v>
      </c>
      <c r="TOD31">
        <v>720</v>
      </c>
      <c r="TOE31" t="s">
        <v>19</v>
      </c>
      <c r="TOF31" t="s">
        <v>11</v>
      </c>
      <c r="TOG31" t="s">
        <v>13</v>
      </c>
      <c r="TOI31" t="s">
        <v>12</v>
      </c>
      <c r="TOK31" t="s">
        <v>21</v>
      </c>
      <c r="TOL31">
        <v>720</v>
      </c>
      <c r="TOM31" t="s">
        <v>19</v>
      </c>
      <c r="TON31" t="s">
        <v>11</v>
      </c>
      <c r="TOO31" t="s">
        <v>13</v>
      </c>
      <c r="TOQ31" t="s">
        <v>12</v>
      </c>
      <c r="TOS31" t="s">
        <v>21</v>
      </c>
      <c r="TOT31">
        <v>720</v>
      </c>
      <c r="TOU31" t="s">
        <v>19</v>
      </c>
      <c r="TOV31" t="s">
        <v>11</v>
      </c>
      <c r="TOW31" t="s">
        <v>13</v>
      </c>
      <c r="TOY31" t="s">
        <v>12</v>
      </c>
      <c r="TPA31" t="s">
        <v>21</v>
      </c>
      <c r="TPB31">
        <v>720</v>
      </c>
      <c r="TPC31" t="s">
        <v>19</v>
      </c>
      <c r="TPD31" t="s">
        <v>11</v>
      </c>
      <c r="TPE31" t="s">
        <v>13</v>
      </c>
      <c r="TPG31" t="s">
        <v>12</v>
      </c>
      <c r="TPI31" t="s">
        <v>21</v>
      </c>
      <c r="TPJ31">
        <v>720</v>
      </c>
      <c r="TPK31" t="s">
        <v>19</v>
      </c>
      <c r="TPL31" t="s">
        <v>11</v>
      </c>
      <c r="TPM31" t="s">
        <v>13</v>
      </c>
      <c r="TPO31" t="s">
        <v>12</v>
      </c>
      <c r="TPQ31" t="s">
        <v>21</v>
      </c>
      <c r="TPR31">
        <v>720</v>
      </c>
      <c r="TPS31" t="s">
        <v>19</v>
      </c>
      <c r="TPT31" t="s">
        <v>11</v>
      </c>
      <c r="TPU31" t="s">
        <v>13</v>
      </c>
      <c r="TPW31" t="s">
        <v>12</v>
      </c>
      <c r="TPY31" t="s">
        <v>21</v>
      </c>
      <c r="TPZ31">
        <v>720</v>
      </c>
      <c r="TQA31" t="s">
        <v>19</v>
      </c>
      <c r="TQB31" t="s">
        <v>11</v>
      </c>
      <c r="TQC31" t="s">
        <v>13</v>
      </c>
      <c r="TQE31" t="s">
        <v>12</v>
      </c>
      <c r="TQG31" t="s">
        <v>21</v>
      </c>
      <c r="TQH31">
        <v>720</v>
      </c>
      <c r="TQI31" t="s">
        <v>19</v>
      </c>
      <c r="TQJ31" t="s">
        <v>11</v>
      </c>
      <c r="TQK31" t="s">
        <v>13</v>
      </c>
      <c r="TQM31" t="s">
        <v>12</v>
      </c>
      <c r="TQO31" t="s">
        <v>21</v>
      </c>
      <c r="TQP31">
        <v>720</v>
      </c>
      <c r="TQQ31" t="s">
        <v>19</v>
      </c>
      <c r="TQR31" t="s">
        <v>11</v>
      </c>
      <c r="TQS31" t="s">
        <v>13</v>
      </c>
      <c r="TQU31" t="s">
        <v>12</v>
      </c>
      <c r="TQW31" t="s">
        <v>21</v>
      </c>
      <c r="TQX31">
        <v>720</v>
      </c>
      <c r="TQY31" t="s">
        <v>19</v>
      </c>
      <c r="TQZ31" t="s">
        <v>11</v>
      </c>
      <c r="TRA31" t="s">
        <v>13</v>
      </c>
      <c r="TRC31" t="s">
        <v>12</v>
      </c>
      <c r="TRE31" t="s">
        <v>21</v>
      </c>
      <c r="TRF31">
        <v>720</v>
      </c>
      <c r="TRG31" t="s">
        <v>19</v>
      </c>
      <c r="TRH31" t="s">
        <v>11</v>
      </c>
      <c r="TRI31" t="s">
        <v>13</v>
      </c>
      <c r="TRK31" t="s">
        <v>12</v>
      </c>
      <c r="TRM31" t="s">
        <v>21</v>
      </c>
      <c r="TRN31">
        <v>720</v>
      </c>
      <c r="TRO31" t="s">
        <v>19</v>
      </c>
      <c r="TRP31" t="s">
        <v>11</v>
      </c>
      <c r="TRQ31" t="s">
        <v>13</v>
      </c>
      <c r="TRS31" t="s">
        <v>12</v>
      </c>
      <c r="TRU31" t="s">
        <v>21</v>
      </c>
      <c r="TRV31">
        <v>720</v>
      </c>
      <c r="TRW31" t="s">
        <v>19</v>
      </c>
      <c r="TRX31" t="s">
        <v>11</v>
      </c>
      <c r="TRY31" t="s">
        <v>13</v>
      </c>
      <c r="TSA31" t="s">
        <v>12</v>
      </c>
      <c r="TSC31" t="s">
        <v>21</v>
      </c>
      <c r="TSD31">
        <v>720</v>
      </c>
      <c r="TSE31" t="s">
        <v>19</v>
      </c>
      <c r="TSF31" t="s">
        <v>11</v>
      </c>
      <c r="TSG31" t="s">
        <v>13</v>
      </c>
      <c r="TSI31" t="s">
        <v>12</v>
      </c>
      <c r="TSK31" t="s">
        <v>21</v>
      </c>
      <c r="TSL31">
        <v>720</v>
      </c>
      <c r="TSM31" t="s">
        <v>19</v>
      </c>
      <c r="TSN31" t="s">
        <v>11</v>
      </c>
      <c r="TSO31" t="s">
        <v>13</v>
      </c>
      <c r="TSQ31" t="s">
        <v>12</v>
      </c>
      <c r="TSS31" t="s">
        <v>21</v>
      </c>
      <c r="TST31">
        <v>720</v>
      </c>
      <c r="TSU31" t="s">
        <v>19</v>
      </c>
      <c r="TSV31" t="s">
        <v>11</v>
      </c>
      <c r="TSW31" t="s">
        <v>13</v>
      </c>
      <c r="TSY31" t="s">
        <v>12</v>
      </c>
      <c r="TTA31" t="s">
        <v>21</v>
      </c>
      <c r="TTB31">
        <v>720</v>
      </c>
      <c r="TTC31" t="s">
        <v>19</v>
      </c>
      <c r="TTD31" t="s">
        <v>11</v>
      </c>
      <c r="TTE31" t="s">
        <v>13</v>
      </c>
      <c r="TTG31" t="s">
        <v>12</v>
      </c>
      <c r="TTI31" t="s">
        <v>21</v>
      </c>
      <c r="TTJ31">
        <v>720</v>
      </c>
      <c r="TTK31" t="s">
        <v>19</v>
      </c>
      <c r="TTL31" t="s">
        <v>11</v>
      </c>
      <c r="TTM31" t="s">
        <v>13</v>
      </c>
      <c r="TTO31" t="s">
        <v>12</v>
      </c>
      <c r="TTQ31" t="s">
        <v>21</v>
      </c>
      <c r="TTR31">
        <v>720</v>
      </c>
      <c r="TTS31" t="s">
        <v>19</v>
      </c>
      <c r="TTT31" t="s">
        <v>11</v>
      </c>
      <c r="TTU31" t="s">
        <v>13</v>
      </c>
      <c r="TTW31" t="s">
        <v>12</v>
      </c>
      <c r="TTY31" t="s">
        <v>21</v>
      </c>
      <c r="TTZ31">
        <v>720</v>
      </c>
      <c r="TUA31" t="s">
        <v>19</v>
      </c>
      <c r="TUB31" t="s">
        <v>11</v>
      </c>
      <c r="TUC31" t="s">
        <v>13</v>
      </c>
      <c r="TUE31" t="s">
        <v>12</v>
      </c>
      <c r="TUG31" t="s">
        <v>21</v>
      </c>
      <c r="TUH31">
        <v>720</v>
      </c>
      <c r="TUI31" t="s">
        <v>19</v>
      </c>
      <c r="TUJ31" t="s">
        <v>11</v>
      </c>
      <c r="TUK31" t="s">
        <v>13</v>
      </c>
      <c r="TUM31" t="s">
        <v>12</v>
      </c>
      <c r="TUO31" t="s">
        <v>21</v>
      </c>
      <c r="TUP31">
        <v>720</v>
      </c>
      <c r="TUQ31" t="s">
        <v>19</v>
      </c>
      <c r="TUR31" t="s">
        <v>11</v>
      </c>
      <c r="TUS31" t="s">
        <v>13</v>
      </c>
      <c r="TUU31" t="s">
        <v>12</v>
      </c>
      <c r="TUW31" t="s">
        <v>21</v>
      </c>
      <c r="TUX31">
        <v>720</v>
      </c>
      <c r="TUY31" t="s">
        <v>19</v>
      </c>
      <c r="TUZ31" t="s">
        <v>11</v>
      </c>
      <c r="TVA31" t="s">
        <v>13</v>
      </c>
      <c r="TVC31" t="s">
        <v>12</v>
      </c>
      <c r="TVE31" t="s">
        <v>21</v>
      </c>
      <c r="TVF31">
        <v>720</v>
      </c>
      <c r="TVG31" t="s">
        <v>19</v>
      </c>
      <c r="TVH31" t="s">
        <v>11</v>
      </c>
      <c r="TVI31" t="s">
        <v>13</v>
      </c>
      <c r="TVK31" t="s">
        <v>12</v>
      </c>
      <c r="TVM31" t="s">
        <v>21</v>
      </c>
      <c r="TVN31">
        <v>720</v>
      </c>
      <c r="TVO31" t="s">
        <v>19</v>
      </c>
      <c r="TVP31" t="s">
        <v>11</v>
      </c>
      <c r="TVQ31" t="s">
        <v>13</v>
      </c>
      <c r="TVS31" t="s">
        <v>12</v>
      </c>
      <c r="TVU31" t="s">
        <v>21</v>
      </c>
      <c r="TVV31">
        <v>720</v>
      </c>
      <c r="TVW31" t="s">
        <v>19</v>
      </c>
      <c r="TVX31" t="s">
        <v>11</v>
      </c>
      <c r="TVY31" t="s">
        <v>13</v>
      </c>
      <c r="TWA31" t="s">
        <v>12</v>
      </c>
      <c r="TWC31" t="s">
        <v>21</v>
      </c>
      <c r="TWD31">
        <v>720</v>
      </c>
      <c r="TWE31" t="s">
        <v>19</v>
      </c>
      <c r="TWF31" t="s">
        <v>11</v>
      </c>
      <c r="TWG31" t="s">
        <v>13</v>
      </c>
      <c r="TWI31" t="s">
        <v>12</v>
      </c>
      <c r="TWK31" t="s">
        <v>21</v>
      </c>
      <c r="TWL31">
        <v>720</v>
      </c>
      <c r="TWM31" t="s">
        <v>19</v>
      </c>
      <c r="TWN31" t="s">
        <v>11</v>
      </c>
      <c r="TWO31" t="s">
        <v>13</v>
      </c>
      <c r="TWQ31" t="s">
        <v>12</v>
      </c>
      <c r="TWS31" t="s">
        <v>21</v>
      </c>
      <c r="TWT31">
        <v>720</v>
      </c>
      <c r="TWU31" t="s">
        <v>19</v>
      </c>
      <c r="TWV31" t="s">
        <v>11</v>
      </c>
      <c r="TWW31" t="s">
        <v>13</v>
      </c>
      <c r="TWY31" t="s">
        <v>12</v>
      </c>
      <c r="TXA31" t="s">
        <v>21</v>
      </c>
      <c r="TXB31">
        <v>720</v>
      </c>
      <c r="TXC31" t="s">
        <v>19</v>
      </c>
      <c r="TXD31" t="s">
        <v>11</v>
      </c>
      <c r="TXE31" t="s">
        <v>13</v>
      </c>
      <c r="TXG31" t="s">
        <v>12</v>
      </c>
      <c r="TXI31" t="s">
        <v>21</v>
      </c>
      <c r="TXJ31">
        <v>720</v>
      </c>
      <c r="TXK31" t="s">
        <v>19</v>
      </c>
      <c r="TXL31" t="s">
        <v>11</v>
      </c>
      <c r="TXM31" t="s">
        <v>13</v>
      </c>
      <c r="TXO31" t="s">
        <v>12</v>
      </c>
      <c r="TXQ31" t="s">
        <v>21</v>
      </c>
      <c r="TXR31">
        <v>720</v>
      </c>
      <c r="TXS31" t="s">
        <v>19</v>
      </c>
      <c r="TXT31" t="s">
        <v>11</v>
      </c>
      <c r="TXU31" t="s">
        <v>13</v>
      </c>
      <c r="TXW31" t="s">
        <v>12</v>
      </c>
      <c r="TXY31" t="s">
        <v>21</v>
      </c>
      <c r="TXZ31">
        <v>720</v>
      </c>
      <c r="TYA31" t="s">
        <v>19</v>
      </c>
      <c r="TYB31" t="s">
        <v>11</v>
      </c>
      <c r="TYC31" t="s">
        <v>13</v>
      </c>
      <c r="TYE31" t="s">
        <v>12</v>
      </c>
      <c r="TYG31" t="s">
        <v>21</v>
      </c>
      <c r="TYH31">
        <v>720</v>
      </c>
      <c r="TYI31" t="s">
        <v>19</v>
      </c>
      <c r="TYJ31" t="s">
        <v>11</v>
      </c>
      <c r="TYK31" t="s">
        <v>13</v>
      </c>
      <c r="TYM31" t="s">
        <v>12</v>
      </c>
      <c r="TYO31" t="s">
        <v>21</v>
      </c>
      <c r="TYP31">
        <v>720</v>
      </c>
      <c r="TYQ31" t="s">
        <v>19</v>
      </c>
      <c r="TYR31" t="s">
        <v>11</v>
      </c>
      <c r="TYS31" t="s">
        <v>13</v>
      </c>
      <c r="TYU31" t="s">
        <v>12</v>
      </c>
      <c r="TYW31" t="s">
        <v>21</v>
      </c>
      <c r="TYX31">
        <v>720</v>
      </c>
      <c r="TYY31" t="s">
        <v>19</v>
      </c>
      <c r="TYZ31" t="s">
        <v>11</v>
      </c>
      <c r="TZA31" t="s">
        <v>13</v>
      </c>
      <c r="TZC31" t="s">
        <v>12</v>
      </c>
      <c r="TZE31" t="s">
        <v>21</v>
      </c>
      <c r="TZF31">
        <v>720</v>
      </c>
      <c r="TZG31" t="s">
        <v>19</v>
      </c>
      <c r="TZH31" t="s">
        <v>11</v>
      </c>
      <c r="TZI31" t="s">
        <v>13</v>
      </c>
      <c r="TZK31" t="s">
        <v>12</v>
      </c>
      <c r="TZM31" t="s">
        <v>21</v>
      </c>
      <c r="TZN31">
        <v>720</v>
      </c>
      <c r="TZO31" t="s">
        <v>19</v>
      </c>
      <c r="TZP31" t="s">
        <v>11</v>
      </c>
      <c r="TZQ31" t="s">
        <v>13</v>
      </c>
      <c r="TZS31" t="s">
        <v>12</v>
      </c>
      <c r="TZU31" t="s">
        <v>21</v>
      </c>
      <c r="TZV31">
        <v>720</v>
      </c>
      <c r="TZW31" t="s">
        <v>19</v>
      </c>
      <c r="TZX31" t="s">
        <v>11</v>
      </c>
      <c r="TZY31" t="s">
        <v>13</v>
      </c>
      <c r="UAA31" t="s">
        <v>12</v>
      </c>
      <c r="UAC31" t="s">
        <v>21</v>
      </c>
      <c r="UAD31">
        <v>720</v>
      </c>
      <c r="UAE31" t="s">
        <v>19</v>
      </c>
      <c r="UAF31" t="s">
        <v>11</v>
      </c>
      <c r="UAG31" t="s">
        <v>13</v>
      </c>
      <c r="UAI31" t="s">
        <v>12</v>
      </c>
      <c r="UAK31" t="s">
        <v>21</v>
      </c>
      <c r="UAL31">
        <v>720</v>
      </c>
      <c r="UAM31" t="s">
        <v>19</v>
      </c>
      <c r="UAN31" t="s">
        <v>11</v>
      </c>
      <c r="UAO31" t="s">
        <v>13</v>
      </c>
      <c r="UAQ31" t="s">
        <v>12</v>
      </c>
      <c r="UAS31" t="s">
        <v>21</v>
      </c>
      <c r="UAT31">
        <v>720</v>
      </c>
      <c r="UAU31" t="s">
        <v>19</v>
      </c>
      <c r="UAV31" t="s">
        <v>11</v>
      </c>
      <c r="UAW31" t="s">
        <v>13</v>
      </c>
      <c r="UAY31" t="s">
        <v>12</v>
      </c>
      <c r="UBA31" t="s">
        <v>21</v>
      </c>
      <c r="UBB31">
        <v>720</v>
      </c>
      <c r="UBC31" t="s">
        <v>19</v>
      </c>
      <c r="UBD31" t="s">
        <v>11</v>
      </c>
      <c r="UBE31" t="s">
        <v>13</v>
      </c>
      <c r="UBG31" t="s">
        <v>12</v>
      </c>
      <c r="UBI31" t="s">
        <v>21</v>
      </c>
      <c r="UBJ31">
        <v>720</v>
      </c>
      <c r="UBK31" t="s">
        <v>19</v>
      </c>
      <c r="UBL31" t="s">
        <v>11</v>
      </c>
      <c r="UBM31" t="s">
        <v>13</v>
      </c>
      <c r="UBO31" t="s">
        <v>12</v>
      </c>
      <c r="UBQ31" t="s">
        <v>21</v>
      </c>
      <c r="UBR31">
        <v>720</v>
      </c>
      <c r="UBS31" t="s">
        <v>19</v>
      </c>
      <c r="UBT31" t="s">
        <v>11</v>
      </c>
      <c r="UBU31" t="s">
        <v>13</v>
      </c>
      <c r="UBW31" t="s">
        <v>12</v>
      </c>
      <c r="UBY31" t="s">
        <v>21</v>
      </c>
      <c r="UBZ31">
        <v>720</v>
      </c>
      <c r="UCA31" t="s">
        <v>19</v>
      </c>
      <c r="UCB31" t="s">
        <v>11</v>
      </c>
      <c r="UCC31" t="s">
        <v>13</v>
      </c>
      <c r="UCE31" t="s">
        <v>12</v>
      </c>
      <c r="UCG31" t="s">
        <v>21</v>
      </c>
      <c r="UCH31">
        <v>720</v>
      </c>
      <c r="UCI31" t="s">
        <v>19</v>
      </c>
      <c r="UCJ31" t="s">
        <v>11</v>
      </c>
      <c r="UCK31" t="s">
        <v>13</v>
      </c>
      <c r="UCM31" t="s">
        <v>12</v>
      </c>
      <c r="UCO31" t="s">
        <v>21</v>
      </c>
      <c r="UCP31">
        <v>720</v>
      </c>
      <c r="UCQ31" t="s">
        <v>19</v>
      </c>
      <c r="UCR31" t="s">
        <v>11</v>
      </c>
      <c r="UCS31" t="s">
        <v>13</v>
      </c>
      <c r="UCU31" t="s">
        <v>12</v>
      </c>
      <c r="UCW31" t="s">
        <v>21</v>
      </c>
      <c r="UCX31">
        <v>720</v>
      </c>
      <c r="UCY31" t="s">
        <v>19</v>
      </c>
      <c r="UCZ31" t="s">
        <v>11</v>
      </c>
      <c r="UDA31" t="s">
        <v>13</v>
      </c>
      <c r="UDC31" t="s">
        <v>12</v>
      </c>
      <c r="UDE31" t="s">
        <v>21</v>
      </c>
      <c r="UDF31">
        <v>720</v>
      </c>
      <c r="UDG31" t="s">
        <v>19</v>
      </c>
      <c r="UDH31" t="s">
        <v>11</v>
      </c>
      <c r="UDI31" t="s">
        <v>13</v>
      </c>
      <c r="UDK31" t="s">
        <v>12</v>
      </c>
      <c r="UDM31" t="s">
        <v>21</v>
      </c>
      <c r="UDN31">
        <v>720</v>
      </c>
      <c r="UDO31" t="s">
        <v>19</v>
      </c>
      <c r="UDP31" t="s">
        <v>11</v>
      </c>
      <c r="UDQ31" t="s">
        <v>13</v>
      </c>
      <c r="UDS31" t="s">
        <v>12</v>
      </c>
      <c r="UDU31" t="s">
        <v>21</v>
      </c>
      <c r="UDV31">
        <v>720</v>
      </c>
      <c r="UDW31" t="s">
        <v>19</v>
      </c>
      <c r="UDX31" t="s">
        <v>11</v>
      </c>
      <c r="UDY31" t="s">
        <v>13</v>
      </c>
      <c r="UEA31" t="s">
        <v>12</v>
      </c>
      <c r="UEC31" t="s">
        <v>21</v>
      </c>
      <c r="UED31">
        <v>720</v>
      </c>
      <c r="UEE31" t="s">
        <v>19</v>
      </c>
      <c r="UEF31" t="s">
        <v>11</v>
      </c>
      <c r="UEG31" t="s">
        <v>13</v>
      </c>
      <c r="UEI31" t="s">
        <v>12</v>
      </c>
      <c r="UEK31" t="s">
        <v>21</v>
      </c>
      <c r="UEL31">
        <v>720</v>
      </c>
      <c r="UEM31" t="s">
        <v>19</v>
      </c>
      <c r="UEN31" t="s">
        <v>11</v>
      </c>
      <c r="UEO31" t="s">
        <v>13</v>
      </c>
      <c r="UEQ31" t="s">
        <v>12</v>
      </c>
      <c r="UES31" t="s">
        <v>21</v>
      </c>
      <c r="UET31">
        <v>720</v>
      </c>
      <c r="UEU31" t="s">
        <v>19</v>
      </c>
      <c r="UEV31" t="s">
        <v>11</v>
      </c>
      <c r="UEW31" t="s">
        <v>13</v>
      </c>
      <c r="UEY31" t="s">
        <v>12</v>
      </c>
      <c r="UFA31" t="s">
        <v>21</v>
      </c>
      <c r="UFB31">
        <v>720</v>
      </c>
      <c r="UFC31" t="s">
        <v>19</v>
      </c>
      <c r="UFD31" t="s">
        <v>11</v>
      </c>
      <c r="UFE31" t="s">
        <v>13</v>
      </c>
      <c r="UFG31" t="s">
        <v>12</v>
      </c>
      <c r="UFI31" t="s">
        <v>21</v>
      </c>
      <c r="UFJ31">
        <v>720</v>
      </c>
      <c r="UFK31" t="s">
        <v>19</v>
      </c>
      <c r="UFL31" t="s">
        <v>11</v>
      </c>
      <c r="UFM31" t="s">
        <v>13</v>
      </c>
      <c r="UFO31" t="s">
        <v>12</v>
      </c>
      <c r="UFQ31" t="s">
        <v>21</v>
      </c>
      <c r="UFR31">
        <v>720</v>
      </c>
      <c r="UFS31" t="s">
        <v>19</v>
      </c>
      <c r="UFT31" t="s">
        <v>11</v>
      </c>
      <c r="UFU31" t="s">
        <v>13</v>
      </c>
      <c r="UFW31" t="s">
        <v>12</v>
      </c>
      <c r="UFY31" t="s">
        <v>21</v>
      </c>
      <c r="UFZ31">
        <v>720</v>
      </c>
      <c r="UGA31" t="s">
        <v>19</v>
      </c>
      <c r="UGB31" t="s">
        <v>11</v>
      </c>
      <c r="UGC31" t="s">
        <v>13</v>
      </c>
      <c r="UGE31" t="s">
        <v>12</v>
      </c>
      <c r="UGG31" t="s">
        <v>21</v>
      </c>
      <c r="UGH31">
        <v>720</v>
      </c>
      <c r="UGI31" t="s">
        <v>19</v>
      </c>
      <c r="UGJ31" t="s">
        <v>11</v>
      </c>
      <c r="UGK31" t="s">
        <v>13</v>
      </c>
      <c r="UGM31" t="s">
        <v>12</v>
      </c>
      <c r="UGO31" t="s">
        <v>21</v>
      </c>
      <c r="UGP31">
        <v>720</v>
      </c>
      <c r="UGQ31" t="s">
        <v>19</v>
      </c>
      <c r="UGR31" t="s">
        <v>11</v>
      </c>
      <c r="UGS31" t="s">
        <v>13</v>
      </c>
      <c r="UGU31" t="s">
        <v>12</v>
      </c>
      <c r="UGW31" t="s">
        <v>21</v>
      </c>
      <c r="UGX31">
        <v>720</v>
      </c>
      <c r="UGY31" t="s">
        <v>19</v>
      </c>
      <c r="UGZ31" t="s">
        <v>11</v>
      </c>
      <c r="UHA31" t="s">
        <v>13</v>
      </c>
      <c r="UHC31" t="s">
        <v>12</v>
      </c>
      <c r="UHE31" t="s">
        <v>21</v>
      </c>
      <c r="UHF31">
        <v>720</v>
      </c>
      <c r="UHG31" t="s">
        <v>19</v>
      </c>
      <c r="UHH31" t="s">
        <v>11</v>
      </c>
      <c r="UHI31" t="s">
        <v>13</v>
      </c>
      <c r="UHK31" t="s">
        <v>12</v>
      </c>
      <c r="UHM31" t="s">
        <v>21</v>
      </c>
      <c r="UHN31">
        <v>720</v>
      </c>
      <c r="UHO31" t="s">
        <v>19</v>
      </c>
      <c r="UHP31" t="s">
        <v>11</v>
      </c>
      <c r="UHQ31" t="s">
        <v>13</v>
      </c>
      <c r="UHS31" t="s">
        <v>12</v>
      </c>
      <c r="UHU31" t="s">
        <v>21</v>
      </c>
      <c r="UHV31">
        <v>720</v>
      </c>
      <c r="UHW31" t="s">
        <v>19</v>
      </c>
      <c r="UHX31" t="s">
        <v>11</v>
      </c>
      <c r="UHY31" t="s">
        <v>13</v>
      </c>
      <c r="UIA31" t="s">
        <v>12</v>
      </c>
      <c r="UIC31" t="s">
        <v>21</v>
      </c>
      <c r="UID31">
        <v>720</v>
      </c>
      <c r="UIE31" t="s">
        <v>19</v>
      </c>
      <c r="UIF31" t="s">
        <v>11</v>
      </c>
      <c r="UIG31" t="s">
        <v>13</v>
      </c>
      <c r="UII31" t="s">
        <v>12</v>
      </c>
      <c r="UIK31" t="s">
        <v>21</v>
      </c>
      <c r="UIL31">
        <v>720</v>
      </c>
      <c r="UIM31" t="s">
        <v>19</v>
      </c>
      <c r="UIN31" t="s">
        <v>11</v>
      </c>
      <c r="UIO31" t="s">
        <v>13</v>
      </c>
      <c r="UIQ31" t="s">
        <v>12</v>
      </c>
      <c r="UIS31" t="s">
        <v>21</v>
      </c>
      <c r="UIT31">
        <v>720</v>
      </c>
      <c r="UIU31" t="s">
        <v>19</v>
      </c>
      <c r="UIV31" t="s">
        <v>11</v>
      </c>
      <c r="UIW31" t="s">
        <v>13</v>
      </c>
      <c r="UIY31" t="s">
        <v>12</v>
      </c>
      <c r="UJA31" t="s">
        <v>21</v>
      </c>
      <c r="UJB31">
        <v>720</v>
      </c>
      <c r="UJC31" t="s">
        <v>19</v>
      </c>
      <c r="UJD31" t="s">
        <v>11</v>
      </c>
      <c r="UJE31" t="s">
        <v>13</v>
      </c>
      <c r="UJG31" t="s">
        <v>12</v>
      </c>
      <c r="UJI31" t="s">
        <v>21</v>
      </c>
      <c r="UJJ31">
        <v>720</v>
      </c>
      <c r="UJK31" t="s">
        <v>19</v>
      </c>
      <c r="UJL31" t="s">
        <v>11</v>
      </c>
      <c r="UJM31" t="s">
        <v>13</v>
      </c>
      <c r="UJO31" t="s">
        <v>12</v>
      </c>
      <c r="UJQ31" t="s">
        <v>21</v>
      </c>
      <c r="UJR31">
        <v>720</v>
      </c>
      <c r="UJS31" t="s">
        <v>19</v>
      </c>
      <c r="UJT31" t="s">
        <v>11</v>
      </c>
      <c r="UJU31" t="s">
        <v>13</v>
      </c>
      <c r="UJW31" t="s">
        <v>12</v>
      </c>
      <c r="UJY31" t="s">
        <v>21</v>
      </c>
      <c r="UJZ31">
        <v>720</v>
      </c>
      <c r="UKA31" t="s">
        <v>19</v>
      </c>
      <c r="UKB31" t="s">
        <v>11</v>
      </c>
      <c r="UKC31" t="s">
        <v>13</v>
      </c>
      <c r="UKE31" t="s">
        <v>12</v>
      </c>
      <c r="UKG31" t="s">
        <v>21</v>
      </c>
      <c r="UKH31">
        <v>720</v>
      </c>
      <c r="UKI31" t="s">
        <v>19</v>
      </c>
      <c r="UKJ31" t="s">
        <v>11</v>
      </c>
      <c r="UKK31" t="s">
        <v>13</v>
      </c>
      <c r="UKM31" t="s">
        <v>12</v>
      </c>
      <c r="UKO31" t="s">
        <v>21</v>
      </c>
      <c r="UKP31">
        <v>720</v>
      </c>
      <c r="UKQ31" t="s">
        <v>19</v>
      </c>
      <c r="UKR31" t="s">
        <v>11</v>
      </c>
      <c r="UKS31" t="s">
        <v>13</v>
      </c>
      <c r="UKU31" t="s">
        <v>12</v>
      </c>
      <c r="UKW31" t="s">
        <v>21</v>
      </c>
      <c r="UKX31">
        <v>720</v>
      </c>
      <c r="UKY31" t="s">
        <v>19</v>
      </c>
      <c r="UKZ31" t="s">
        <v>11</v>
      </c>
      <c r="ULA31" t="s">
        <v>13</v>
      </c>
      <c r="ULC31" t="s">
        <v>12</v>
      </c>
      <c r="ULE31" t="s">
        <v>21</v>
      </c>
      <c r="ULF31">
        <v>720</v>
      </c>
      <c r="ULG31" t="s">
        <v>19</v>
      </c>
      <c r="ULH31" t="s">
        <v>11</v>
      </c>
      <c r="ULI31" t="s">
        <v>13</v>
      </c>
      <c r="ULK31" t="s">
        <v>12</v>
      </c>
      <c r="ULM31" t="s">
        <v>21</v>
      </c>
      <c r="ULN31">
        <v>720</v>
      </c>
      <c r="ULO31" t="s">
        <v>19</v>
      </c>
      <c r="ULP31" t="s">
        <v>11</v>
      </c>
      <c r="ULQ31" t="s">
        <v>13</v>
      </c>
      <c r="ULS31" t="s">
        <v>12</v>
      </c>
      <c r="ULU31" t="s">
        <v>21</v>
      </c>
      <c r="ULV31">
        <v>720</v>
      </c>
      <c r="ULW31" t="s">
        <v>19</v>
      </c>
      <c r="ULX31" t="s">
        <v>11</v>
      </c>
      <c r="ULY31" t="s">
        <v>13</v>
      </c>
      <c r="UMA31" t="s">
        <v>12</v>
      </c>
      <c r="UMC31" t="s">
        <v>21</v>
      </c>
      <c r="UMD31">
        <v>720</v>
      </c>
      <c r="UME31" t="s">
        <v>19</v>
      </c>
      <c r="UMF31" t="s">
        <v>11</v>
      </c>
      <c r="UMG31" t="s">
        <v>13</v>
      </c>
      <c r="UMI31" t="s">
        <v>12</v>
      </c>
      <c r="UMK31" t="s">
        <v>21</v>
      </c>
      <c r="UML31">
        <v>720</v>
      </c>
      <c r="UMM31" t="s">
        <v>19</v>
      </c>
      <c r="UMN31" t="s">
        <v>11</v>
      </c>
      <c r="UMO31" t="s">
        <v>13</v>
      </c>
      <c r="UMQ31" t="s">
        <v>12</v>
      </c>
      <c r="UMS31" t="s">
        <v>21</v>
      </c>
      <c r="UMT31">
        <v>720</v>
      </c>
      <c r="UMU31" t="s">
        <v>19</v>
      </c>
      <c r="UMV31" t="s">
        <v>11</v>
      </c>
      <c r="UMW31" t="s">
        <v>13</v>
      </c>
      <c r="UMY31" t="s">
        <v>12</v>
      </c>
      <c r="UNA31" t="s">
        <v>21</v>
      </c>
      <c r="UNB31">
        <v>720</v>
      </c>
      <c r="UNC31" t="s">
        <v>19</v>
      </c>
      <c r="UND31" t="s">
        <v>11</v>
      </c>
      <c r="UNE31" t="s">
        <v>13</v>
      </c>
      <c r="UNG31" t="s">
        <v>12</v>
      </c>
      <c r="UNI31" t="s">
        <v>21</v>
      </c>
      <c r="UNJ31">
        <v>720</v>
      </c>
      <c r="UNK31" t="s">
        <v>19</v>
      </c>
      <c r="UNL31" t="s">
        <v>11</v>
      </c>
      <c r="UNM31" t="s">
        <v>13</v>
      </c>
      <c r="UNO31" t="s">
        <v>12</v>
      </c>
      <c r="UNQ31" t="s">
        <v>21</v>
      </c>
      <c r="UNR31">
        <v>720</v>
      </c>
      <c r="UNS31" t="s">
        <v>19</v>
      </c>
      <c r="UNT31" t="s">
        <v>11</v>
      </c>
      <c r="UNU31" t="s">
        <v>13</v>
      </c>
      <c r="UNW31" t="s">
        <v>12</v>
      </c>
      <c r="UNY31" t="s">
        <v>21</v>
      </c>
      <c r="UNZ31">
        <v>720</v>
      </c>
      <c r="UOA31" t="s">
        <v>19</v>
      </c>
      <c r="UOB31" t="s">
        <v>11</v>
      </c>
      <c r="UOC31" t="s">
        <v>13</v>
      </c>
      <c r="UOE31" t="s">
        <v>12</v>
      </c>
      <c r="UOG31" t="s">
        <v>21</v>
      </c>
      <c r="UOH31">
        <v>720</v>
      </c>
      <c r="UOI31" t="s">
        <v>19</v>
      </c>
      <c r="UOJ31" t="s">
        <v>11</v>
      </c>
      <c r="UOK31" t="s">
        <v>13</v>
      </c>
      <c r="UOM31" t="s">
        <v>12</v>
      </c>
      <c r="UOO31" t="s">
        <v>21</v>
      </c>
      <c r="UOP31">
        <v>720</v>
      </c>
      <c r="UOQ31" t="s">
        <v>19</v>
      </c>
      <c r="UOR31" t="s">
        <v>11</v>
      </c>
      <c r="UOS31" t="s">
        <v>13</v>
      </c>
      <c r="UOU31" t="s">
        <v>12</v>
      </c>
      <c r="UOW31" t="s">
        <v>21</v>
      </c>
      <c r="UOX31">
        <v>720</v>
      </c>
      <c r="UOY31" t="s">
        <v>19</v>
      </c>
      <c r="UOZ31" t="s">
        <v>11</v>
      </c>
      <c r="UPA31" t="s">
        <v>13</v>
      </c>
      <c r="UPC31" t="s">
        <v>12</v>
      </c>
      <c r="UPE31" t="s">
        <v>21</v>
      </c>
      <c r="UPF31">
        <v>720</v>
      </c>
      <c r="UPG31" t="s">
        <v>19</v>
      </c>
      <c r="UPH31" t="s">
        <v>11</v>
      </c>
      <c r="UPI31" t="s">
        <v>13</v>
      </c>
      <c r="UPK31" t="s">
        <v>12</v>
      </c>
      <c r="UPM31" t="s">
        <v>21</v>
      </c>
      <c r="UPN31">
        <v>720</v>
      </c>
      <c r="UPO31" t="s">
        <v>19</v>
      </c>
      <c r="UPP31" t="s">
        <v>11</v>
      </c>
      <c r="UPQ31" t="s">
        <v>13</v>
      </c>
      <c r="UPS31" t="s">
        <v>12</v>
      </c>
      <c r="UPU31" t="s">
        <v>21</v>
      </c>
      <c r="UPV31">
        <v>720</v>
      </c>
      <c r="UPW31" t="s">
        <v>19</v>
      </c>
      <c r="UPX31" t="s">
        <v>11</v>
      </c>
      <c r="UPY31" t="s">
        <v>13</v>
      </c>
      <c r="UQA31" t="s">
        <v>12</v>
      </c>
      <c r="UQC31" t="s">
        <v>21</v>
      </c>
      <c r="UQD31">
        <v>720</v>
      </c>
      <c r="UQE31" t="s">
        <v>19</v>
      </c>
      <c r="UQF31" t="s">
        <v>11</v>
      </c>
      <c r="UQG31" t="s">
        <v>13</v>
      </c>
      <c r="UQI31" t="s">
        <v>12</v>
      </c>
      <c r="UQK31" t="s">
        <v>21</v>
      </c>
      <c r="UQL31">
        <v>720</v>
      </c>
      <c r="UQM31" t="s">
        <v>19</v>
      </c>
      <c r="UQN31" t="s">
        <v>11</v>
      </c>
      <c r="UQO31" t="s">
        <v>13</v>
      </c>
      <c r="UQQ31" t="s">
        <v>12</v>
      </c>
      <c r="UQS31" t="s">
        <v>21</v>
      </c>
      <c r="UQT31">
        <v>720</v>
      </c>
      <c r="UQU31" t="s">
        <v>19</v>
      </c>
      <c r="UQV31" t="s">
        <v>11</v>
      </c>
      <c r="UQW31" t="s">
        <v>13</v>
      </c>
      <c r="UQY31" t="s">
        <v>12</v>
      </c>
      <c r="URA31" t="s">
        <v>21</v>
      </c>
      <c r="URB31">
        <v>720</v>
      </c>
      <c r="URC31" t="s">
        <v>19</v>
      </c>
      <c r="URD31" t="s">
        <v>11</v>
      </c>
      <c r="URE31" t="s">
        <v>13</v>
      </c>
      <c r="URG31" t="s">
        <v>12</v>
      </c>
      <c r="URI31" t="s">
        <v>21</v>
      </c>
      <c r="URJ31">
        <v>720</v>
      </c>
      <c r="URK31" t="s">
        <v>19</v>
      </c>
      <c r="URL31" t="s">
        <v>11</v>
      </c>
      <c r="URM31" t="s">
        <v>13</v>
      </c>
      <c r="URO31" t="s">
        <v>12</v>
      </c>
      <c r="URQ31" t="s">
        <v>21</v>
      </c>
      <c r="URR31">
        <v>720</v>
      </c>
      <c r="URS31" t="s">
        <v>19</v>
      </c>
      <c r="URT31" t="s">
        <v>11</v>
      </c>
      <c r="URU31" t="s">
        <v>13</v>
      </c>
      <c r="URW31" t="s">
        <v>12</v>
      </c>
      <c r="URY31" t="s">
        <v>21</v>
      </c>
      <c r="URZ31">
        <v>720</v>
      </c>
      <c r="USA31" t="s">
        <v>19</v>
      </c>
      <c r="USB31" t="s">
        <v>11</v>
      </c>
      <c r="USC31" t="s">
        <v>13</v>
      </c>
      <c r="USE31" t="s">
        <v>12</v>
      </c>
      <c r="USG31" t="s">
        <v>21</v>
      </c>
      <c r="USH31">
        <v>720</v>
      </c>
      <c r="USI31" t="s">
        <v>19</v>
      </c>
      <c r="USJ31" t="s">
        <v>11</v>
      </c>
      <c r="USK31" t="s">
        <v>13</v>
      </c>
      <c r="USM31" t="s">
        <v>12</v>
      </c>
      <c r="USO31" t="s">
        <v>21</v>
      </c>
      <c r="USP31">
        <v>720</v>
      </c>
      <c r="USQ31" t="s">
        <v>19</v>
      </c>
      <c r="USR31" t="s">
        <v>11</v>
      </c>
      <c r="USS31" t="s">
        <v>13</v>
      </c>
      <c r="USU31" t="s">
        <v>12</v>
      </c>
      <c r="USW31" t="s">
        <v>21</v>
      </c>
      <c r="USX31">
        <v>720</v>
      </c>
      <c r="USY31" t="s">
        <v>19</v>
      </c>
      <c r="USZ31" t="s">
        <v>11</v>
      </c>
      <c r="UTA31" t="s">
        <v>13</v>
      </c>
      <c r="UTC31" t="s">
        <v>12</v>
      </c>
      <c r="UTE31" t="s">
        <v>21</v>
      </c>
      <c r="UTF31">
        <v>720</v>
      </c>
      <c r="UTG31" t="s">
        <v>19</v>
      </c>
      <c r="UTH31" t="s">
        <v>11</v>
      </c>
      <c r="UTI31" t="s">
        <v>13</v>
      </c>
      <c r="UTK31" t="s">
        <v>12</v>
      </c>
      <c r="UTM31" t="s">
        <v>21</v>
      </c>
      <c r="UTN31">
        <v>720</v>
      </c>
      <c r="UTO31" t="s">
        <v>19</v>
      </c>
      <c r="UTP31" t="s">
        <v>11</v>
      </c>
      <c r="UTQ31" t="s">
        <v>13</v>
      </c>
      <c r="UTS31" t="s">
        <v>12</v>
      </c>
      <c r="UTU31" t="s">
        <v>21</v>
      </c>
      <c r="UTV31">
        <v>720</v>
      </c>
      <c r="UTW31" t="s">
        <v>19</v>
      </c>
      <c r="UTX31" t="s">
        <v>11</v>
      </c>
      <c r="UTY31" t="s">
        <v>13</v>
      </c>
      <c r="UUA31" t="s">
        <v>12</v>
      </c>
      <c r="UUC31" t="s">
        <v>21</v>
      </c>
      <c r="UUD31">
        <v>720</v>
      </c>
      <c r="UUE31" t="s">
        <v>19</v>
      </c>
      <c r="UUF31" t="s">
        <v>11</v>
      </c>
      <c r="UUG31" t="s">
        <v>13</v>
      </c>
      <c r="UUI31" t="s">
        <v>12</v>
      </c>
      <c r="UUK31" t="s">
        <v>21</v>
      </c>
      <c r="UUL31">
        <v>720</v>
      </c>
      <c r="UUM31" t="s">
        <v>19</v>
      </c>
      <c r="UUN31" t="s">
        <v>11</v>
      </c>
      <c r="UUO31" t="s">
        <v>13</v>
      </c>
      <c r="UUQ31" t="s">
        <v>12</v>
      </c>
      <c r="UUS31" t="s">
        <v>21</v>
      </c>
      <c r="UUT31">
        <v>720</v>
      </c>
      <c r="UUU31" t="s">
        <v>19</v>
      </c>
      <c r="UUV31" t="s">
        <v>11</v>
      </c>
      <c r="UUW31" t="s">
        <v>13</v>
      </c>
      <c r="UUY31" t="s">
        <v>12</v>
      </c>
      <c r="UVA31" t="s">
        <v>21</v>
      </c>
      <c r="UVB31">
        <v>720</v>
      </c>
      <c r="UVC31" t="s">
        <v>19</v>
      </c>
      <c r="UVD31" t="s">
        <v>11</v>
      </c>
      <c r="UVE31" t="s">
        <v>13</v>
      </c>
      <c r="UVG31" t="s">
        <v>12</v>
      </c>
      <c r="UVI31" t="s">
        <v>21</v>
      </c>
      <c r="UVJ31">
        <v>720</v>
      </c>
      <c r="UVK31" t="s">
        <v>19</v>
      </c>
      <c r="UVL31" t="s">
        <v>11</v>
      </c>
      <c r="UVM31" t="s">
        <v>13</v>
      </c>
      <c r="UVO31" t="s">
        <v>12</v>
      </c>
      <c r="UVQ31" t="s">
        <v>21</v>
      </c>
      <c r="UVR31">
        <v>720</v>
      </c>
      <c r="UVS31" t="s">
        <v>19</v>
      </c>
      <c r="UVT31" t="s">
        <v>11</v>
      </c>
      <c r="UVU31" t="s">
        <v>13</v>
      </c>
      <c r="UVW31" t="s">
        <v>12</v>
      </c>
      <c r="UVY31" t="s">
        <v>21</v>
      </c>
      <c r="UVZ31">
        <v>720</v>
      </c>
      <c r="UWA31" t="s">
        <v>19</v>
      </c>
      <c r="UWB31" t="s">
        <v>11</v>
      </c>
      <c r="UWC31" t="s">
        <v>13</v>
      </c>
      <c r="UWE31" t="s">
        <v>12</v>
      </c>
      <c r="UWG31" t="s">
        <v>21</v>
      </c>
      <c r="UWH31">
        <v>720</v>
      </c>
      <c r="UWI31" t="s">
        <v>19</v>
      </c>
      <c r="UWJ31" t="s">
        <v>11</v>
      </c>
      <c r="UWK31" t="s">
        <v>13</v>
      </c>
      <c r="UWM31" t="s">
        <v>12</v>
      </c>
      <c r="UWO31" t="s">
        <v>21</v>
      </c>
      <c r="UWP31">
        <v>720</v>
      </c>
      <c r="UWQ31" t="s">
        <v>19</v>
      </c>
      <c r="UWR31" t="s">
        <v>11</v>
      </c>
      <c r="UWS31" t="s">
        <v>13</v>
      </c>
      <c r="UWU31" t="s">
        <v>12</v>
      </c>
      <c r="UWW31" t="s">
        <v>21</v>
      </c>
      <c r="UWX31">
        <v>720</v>
      </c>
      <c r="UWY31" t="s">
        <v>19</v>
      </c>
      <c r="UWZ31" t="s">
        <v>11</v>
      </c>
      <c r="UXA31" t="s">
        <v>13</v>
      </c>
      <c r="UXC31" t="s">
        <v>12</v>
      </c>
      <c r="UXE31" t="s">
        <v>21</v>
      </c>
      <c r="UXF31">
        <v>720</v>
      </c>
      <c r="UXG31" t="s">
        <v>19</v>
      </c>
      <c r="UXH31" t="s">
        <v>11</v>
      </c>
      <c r="UXI31" t="s">
        <v>13</v>
      </c>
      <c r="UXK31" t="s">
        <v>12</v>
      </c>
      <c r="UXM31" t="s">
        <v>21</v>
      </c>
      <c r="UXN31">
        <v>720</v>
      </c>
      <c r="UXO31" t="s">
        <v>19</v>
      </c>
      <c r="UXP31" t="s">
        <v>11</v>
      </c>
      <c r="UXQ31" t="s">
        <v>13</v>
      </c>
      <c r="UXS31" t="s">
        <v>12</v>
      </c>
      <c r="UXU31" t="s">
        <v>21</v>
      </c>
      <c r="UXV31">
        <v>720</v>
      </c>
      <c r="UXW31" t="s">
        <v>19</v>
      </c>
      <c r="UXX31" t="s">
        <v>11</v>
      </c>
      <c r="UXY31" t="s">
        <v>13</v>
      </c>
      <c r="UYA31" t="s">
        <v>12</v>
      </c>
      <c r="UYC31" t="s">
        <v>21</v>
      </c>
      <c r="UYD31">
        <v>720</v>
      </c>
      <c r="UYE31" t="s">
        <v>19</v>
      </c>
      <c r="UYF31" t="s">
        <v>11</v>
      </c>
      <c r="UYG31" t="s">
        <v>13</v>
      </c>
      <c r="UYI31" t="s">
        <v>12</v>
      </c>
      <c r="UYK31" t="s">
        <v>21</v>
      </c>
      <c r="UYL31">
        <v>720</v>
      </c>
      <c r="UYM31" t="s">
        <v>19</v>
      </c>
      <c r="UYN31" t="s">
        <v>11</v>
      </c>
      <c r="UYO31" t="s">
        <v>13</v>
      </c>
      <c r="UYQ31" t="s">
        <v>12</v>
      </c>
      <c r="UYS31" t="s">
        <v>21</v>
      </c>
      <c r="UYT31">
        <v>720</v>
      </c>
      <c r="UYU31" t="s">
        <v>19</v>
      </c>
      <c r="UYV31" t="s">
        <v>11</v>
      </c>
      <c r="UYW31" t="s">
        <v>13</v>
      </c>
      <c r="UYY31" t="s">
        <v>12</v>
      </c>
      <c r="UZA31" t="s">
        <v>21</v>
      </c>
      <c r="UZB31">
        <v>720</v>
      </c>
      <c r="UZC31" t="s">
        <v>19</v>
      </c>
      <c r="UZD31" t="s">
        <v>11</v>
      </c>
      <c r="UZE31" t="s">
        <v>13</v>
      </c>
      <c r="UZG31" t="s">
        <v>12</v>
      </c>
      <c r="UZI31" t="s">
        <v>21</v>
      </c>
      <c r="UZJ31">
        <v>720</v>
      </c>
      <c r="UZK31" t="s">
        <v>19</v>
      </c>
      <c r="UZL31" t="s">
        <v>11</v>
      </c>
      <c r="UZM31" t="s">
        <v>13</v>
      </c>
      <c r="UZO31" t="s">
        <v>12</v>
      </c>
      <c r="UZQ31" t="s">
        <v>21</v>
      </c>
      <c r="UZR31">
        <v>720</v>
      </c>
      <c r="UZS31" t="s">
        <v>19</v>
      </c>
      <c r="UZT31" t="s">
        <v>11</v>
      </c>
      <c r="UZU31" t="s">
        <v>13</v>
      </c>
      <c r="UZW31" t="s">
        <v>12</v>
      </c>
      <c r="UZY31" t="s">
        <v>21</v>
      </c>
      <c r="UZZ31">
        <v>720</v>
      </c>
      <c r="VAA31" t="s">
        <v>19</v>
      </c>
      <c r="VAB31" t="s">
        <v>11</v>
      </c>
      <c r="VAC31" t="s">
        <v>13</v>
      </c>
      <c r="VAE31" t="s">
        <v>12</v>
      </c>
      <c r="VAG31" t="s">
        <v>21</v>
      </c>
      <c r="VAH31">
        <v>720</v>
      </c>
      <c r="VAI31" t="s">
        <v>19</v>
      </c>
      <c r="VAJ31" t="s">
        <v>11</v>
      </c>
      <c r="VAK31" t="s">
        <v>13</v>
      </c>
      <c r="VAM31" t="s">
        <v>12</v>
      </c>
      <c r="VAO31" t="s">
        <v>21</v>
      </c>
      <c r="VAP31">
        <v>720</v>
      </c>
      <c r="VAQ31" t="s">
        <v>19</v>
      </c>
      <c r="VAR31" t="s">
        <v>11</v>
      </c>
      <c r="VAS31" t="s">
        <v>13</v>
      </c>
      <c r="VAU31" t="s">
        <v>12</v>
      </c>
      <c r="VAW31" t="s">
        <v>21</v>
      </c>
      <c r="VAX31">
        <v>720</v>
      </c>
      <c r="VAY31" t="s">
        <v>19</v>
      </c>
      <c r="VAZ31" t="s">
        <v>11</v>
      </c>
      <c r="VBA31" t="s">
        <v>13</v>
      </c>
      <c r="VBC31" t="s">
        <v>12</v>
      </c>
      <c r="VBE31" t="s">
        <v>21</v>
      </c>
      <c r="VBF31">
        <v>720</v>
      </c>
      <c r="VBG31" t="s">
        <v>19</v>
      </c>
      <c r="VBH31" t="s">
        <v>11</v>
      </c>
      <c r="VBI31" t="s">
        <v>13</v>
      </c>
      <c r="VBK31" t="s">
        <v>12</v>
      </c>
      <c r="VBM31" t="s">
        <v>21</v>
      </c>
      <c r="VBN31">
        <v>720</v>
      </c>
      <c r="VBO31" t="s">
        <v>19</v>
      </c>
      <c r="VBP31" t="s">
        <v>11</v>
      </c>
      <c r="VBQ31" t="s">
        <v>13</v>
      </c>
      <c r="VBS31" t="s">
        <v>12</v>
      </c>
      <c r="VBU31" t="s">
        <v>21</v>
      </c>
      <c r="VBV31">
        <v>720</v>
      </c>
      <c r="VBW31" t="s">
        <v>19</v>
      </c>
      <c r="VBX31" t="s">
        <v>11</v>
      </c>
      <c r="VBY31" t="s">
        <v>13</v>
      </c>
      <c r="VCA31" t="s">
        <v>12</v>
      </c>
      <c r="VCC31" t="s">
        <v>21</v>
      </c>
      <c r="VCD31">
        <v>720</v>
      </c>
      <c r="VCE31" t="s">
        <v>19</v>
      </c>
      <c r="VCF31" t="s">
        <v>11</v>
      </c>
      <c r="VCG31" t="s">
        <v>13</v>
      </c>
      <c r="VCI31" t="s">
        <v>12</v>
      </c>
      <c r="VCK31" t="s">
        <v>21</v>
      </c>
      <c r="VCL31">
        <v>720</v>
      </c>
      <c r="VCM31" t="s">
        <v>19</v>
      </c>
      <c r="VCN31" t="s">
        <v>11</v>
      </c>
      <c r="VCO31" t="s">
        <v>13</v>
      </c>
      <c r="VCQ31" t="s">
        <v>12</v>
      </c>
      <c r="VCS31" t="s">
        <v>21</v>
      </c>
      <c r="VCT31">
        <v>720</v>
      </c>
      <c r="VCU31" t="s">
        <v>19</v>
      </c>
      <c r="VCV31" t="s">
        <v>11</v>
      </c>
      <c r="VCW31" t="s">
        <v>13</v>
      </c>
      <c r="VCY31" t="s">
        <v>12</v>
      </c>
      <c r="VDA31" t="s">
        <v>21</v>
      </c>
      <c r="VDB31">
        <v>720</v>
      </c>
      <c r="VDC31" t="s">
        <v>19</v>
      </c>
      <c r="VDD31" t="s">
        <v>11</v>
      </c>
      <c r="VDE31" t="s">
        <v>13</v>
      </c>
      <c r="VDG31" t="s">
        <v>12</v>
      </c>
      <c r="VDI31" t="s">
        <v>21</v>
      </c>
      <c r="VDJ31">
        <v>720</v>
      </c>
      <c r="VDK31" t="s">
        <v>19</v>
      </c>
      <c r="VDL31" t="s">
        <v>11</v>
      </c>
      <c r="VDM31" t="s">
        <v>13</v>
      </c>
      <c r="VDO31" t="s">
        <v>12</v>
      </c>
      <c r="VDQ31" t="s">
        <v>21</v>
      </c>
      <c r="VDR31">
        <v>720</v>
      </c>
      <c r="VDS31" t="s">
        <v>19</v>
      </c>
      <c r="VDT31" t="s">
        <v>11</v>
      </c>
      <c r="VDU31" t="s">
        <v>13</v>
      </c>
      <c r="VDW31" t="s">
        <v>12</v>
      </c>
      <c r="VDY31" t="s">
        <v>21</v>
      </c>
      <c r="VDZ31">
        <v>720</v>
      </c>
      <c r="VEA31" t="s">
        <v>19</v>
      </c>
      <c r="VEB31" t="s">
        <v>11</v>
      </c>
      <c r="VEC31" t="s">
        <v>13</v>
      </c>
      <c r="VEE31" t="s">
        <v>12</v>
      </c>
      <c r="VEG31" t="s">
        <v>21</v>
      </c>
      <c r="VEH31">
        <v>720</v>
      </c>
      <c r="VEI31" t="s">
        <v>19</v>
      </c>
      <c r="VEJ31" t="s">
        <v>11</v>
      </c>
      <c r="VEK31" t="s">
        <v>13</v>
      </c>
      <c r="VEM31" t="s">
        <v>12</v>
      </c>
      <c r="VEO31" t="s">
        <v>21</v>
      </c>
      <c r="VEP31">
        <v>720</v>
      </c>
      <c r="VEQ31" t="s">
        <v>19</v>
      </c>
      <c r="VER31" t="s">
        <v>11</v>
      </c>
      <c r="VES31" t="s">
        <v>13</v>
      </c>
      <c r="VEU31" t="s">
        <v>12</v>
      </c>
      <c r="VEW31" t="s">
        <v>21</v>
      </c>
      <c r="VEX31">
        <v>720</v>
      </c>
      <c r="VEY31" t="s">
        <v>19</v>
      </c>
      <c r="VEZ31" t="s">
        <v>11</v>
      </c>
      <c r="VFA31" t="s">
        <v>13</v>
      </c>
      <c r="VFC31" t="s">
        <v>12</v>
      </c>
      <c r="VFE31" t="s">
        <v>21</v>
      </c>
      <c r="VFF31">
        <v>720</v>
      </c>
      <c r="VFG31" t="s">
        <v>19</v>
      </c>
      <c r="VFH31" t="s">
        <v>11</v>
      </c>
      <c r="VFI31" t="s">
        <v>13</v>
      </c>
      <c r="VFK31" t="s">
        <v>12</v>
      </c>
      <c r="VFM31" t="s">
        <v>21</v>
      </c>
      <c r="VFN31">
        <v>720</v>
      </c>
      <c r="VFO31" t="s">
        <v>19</v>
      </c>
      <c r="VFP31" t="s">
        <v>11</v>
      </c>
      <c r="VFQ31" t="s">
        <v>13</v>
      </c>
      <c r="VFS31" t="s">
        <v>12</v>
      </c>
      <c r="VFU31" t="s">
        <v>21</v>
      </c>
      <c r="VFV31">
        <v>720</v>
      </c>
      <c r="VFW31" t="s">
        <v>19</v>
      </c>
      <c r="VFX31" t="s">
        <v>11</v>
      </c>
      <c r="VFY31" t="s">
        <v>13</v>
      </c>
      <c r="VGA31" t="s">
        <v>12</v>
      </c>
      <c r="VGC31" t="s">
        <v>21</v>
      </c>
      <c r="VGD31">
        <v>720</v>
      </c>
      <c r="VGE31" t="s">
        <v>19</v>
      </c>
      <c r="VGF31" t="s">
        <v>11</v>
      </c>
      <c r="VGG31" t="s">
        <v>13</v>
      </c>
      <c r="VGI31" t="s">
        <v>12</v>
      </c>
      <c r="VGK31" t="s">
        <v>21</v>
      </c>
      <c r="VGL31">
        <v>720</v>
      </c>
      <c r="VGM31" t="s">
        <v>19</v>
      </c>
      <c r="VGN31" t="s">
        <v>11</v>
      </c>
      <c r="VGO31" t="s">
        <v>13</v>
      </c>
      <c r="VGQ31" t="s">
        <v>12</v>
      </c>
      <c r="VGS31" t="s">
        <v>21</v>
      </c>
      <c r="VGT31">
        <v>720</v>
      </c>
      <c r="VGU31" t="s">
        <v>19</v>
      </c>
      <c r="VGV31" t="s">
        <v>11</v>
      </c>
      <c r="VGW31" t="s">
        <v>13</v>
      </c>
      <c r="VGY31" t="s">
        <v>12</v>
      </c>
      <c r="VHA31" t="s">
        <v>21</v>
      </c>
      <c r="VHB31">
        <v>720</v>
      </c>
      <c r="VHC31" t="s">
        <v>19</v>
      </c>
      <c r="VHD31" t="s">
        <v>11</v>
      </c>
      <c r="VHE31" t="s">
        <v>13</v>
      </c>
      <c r="VHG31" t="s">
        <v>12</v>
      </c>
      <c r="VHI31" t="s">
        <v>21</v>
      </c>
      <c r="VHJ31">
        <v>720</v>
      </c>
      <c r="VHK31" t="s">
        <v>19</v>
      </c>
      <c r="VHL31" t="s">
        <v>11</v>
      </c>
      <c r="VHM31" t="s">
        <v>13</v>
      </c>
      <c r="VHO31" t="s">
        <v>12</v>
      </c>
      <c r="VHQ31" t="s">
        <v>21</v>
      </c>
      <c r="VHR31">
        <v>720</v>
      </c>
      <c r="VHS31" t="s">
        <v>19</v>
      </c>
      <c r="VHT31" t="s">
        <v>11</v>
      </c>
      <c r="VHU31" t="s">
        <v>13</v>
      </c>
      <c r="VHW31" t="s">
        <v>12</v>
      </c>
      <c r="VHY31" t="s">
        <v>21</v>
      </c>
      <c r="VHZ31">
        <v>720</v>
      </c>
      <c r="VIA31" t="s">
        <v>19</v>
      </c>
      <c r="VIB31" t="s">
        <v>11</v>
      </c>
      <c r="VIC31" t="s">
        <v>13</v>
      </c>
      <c r="VIE31" t="s">
        <v>12</v>
      </c>
      <c r="VIG31" t="s">
        <v>21</v>
      </c>
      <c r="VIH31">
        <v>720</v>
      </c>
      <c r="VII31" t="s">
        <v>19</v>
      </c>
      <c r="VIJ31" t="s">
        <v>11</v>
      </c>
      <c r="VIK31" t="s">
        <v>13</v>
      </c>
      <c r="VIM31" t="s">
        <v>12</v>
      </c>
      <c r="VIO31" t="s">
        <v>21</v>
      </c>
      <c r="VIP31">
        <v>720</v>
      </c>
      <c r="VIQ31" t="s">
        <v>19</v>
      </c>
      <c r="VIR31" t="s">
        <v>11</v>
      </c>
      <c r="VIS31" t="s">
        <v>13</v>
      </c>
      <c r="VIU31" t="s">
        <v>12</v>
      </c>
      <c r="VIW31" t="s">
        <v>21</v>
      </c>
      <c r="VIX31">
        <v>720</v>
      </c>
      <c r="VIY31" t="s">
        <v>19</v>
      </c>
      <c r="VIZ31" t="s">
        <v>11</v>
      </c>
      <c r="VJA31" t="s">
        <v>13</v>
      </c>
      <c r="VJC31" t="s">
        <v>12</v>
      </c>
      <c r="VJE31" t="s">
        <v>21</v>
      </c>
      <c r="VJF31">
        <v>720</v>
      </c>
      <c r="VJG31" t="s">
        <v>19</v>
      </c>
      <c r="VJH31" t="s">
        <v>11</v>
      </c>
      <c r="VJI31" t="s">
        <v>13</v>
      </c>
      <c r="VJK31" t="s">
        <v>12</v>
      </c>
      <c r="VJM31" t="s">
        <v>21</v>
      </c>
      <c r="VJN31">
        <v>720</v>
      </c>
      <c r="VJO31" t="s">
        <v>19</v>
      </c>
      <c r="VJP31" t="s">
        <v>11</v>
      </c>
      <c r="VJQ31" t="s">
        <v>13</v>
      </c>
      <c r="VJS31" t="s">
        <v>12</v>
      </c>
      <c r="VJU31" t="s">
        <v>21</v>
      </c>
      <c r="VJV31">
        <v>720</v>
      </c>
      <c r="VJW31" t="s">
        <v>19</v>
      </c>
      <c r="VJX31" t="s">
        <v>11</v>
      </c>
      <c r="VJY31" t="s">
        <v>13</v>
      </c>
      <c r="VKA31" t="s">
        <v>12</v>
      </c>
      <c r="VKC31" t="s">
        <v>21</v>
      </c>
      <c r="VKD31">
        <v>720</v>
      </c>
      <c r="VKE31" t="s">
        <v>19</v>
      </c>
      <c r="VKF31" t="s">
        <v>11</v>
      </c>
      <c r="VKG31" t="s">
        <v>13</v>
      </c>
      <c r="VKI31" t="s">
        <v>12</v>
      </c>
      <c r="VKK31" t="s">
        <v>21</v>
      </c>
      <c r="VKL31">
        <v>720</v>
      </c>
      <c r="VKM31" t="s">
        <v>19</v>
      </c>
      <c r="VKN31" t="s">
        <v>11</v>
      </c>
      <c r="VKO31" t="s">
        <v>13</v>
      </c>
      <c r="VKQ31" t="s">
        <v>12</v>
      </c>
      <c r="VKS31" t="s">
        <v>21</v>
      </c>
      <c r="VKT31">
        <v>720</v>
      </c>
      <c r="VKU31" t="s">
        <v>19</v>
      </c>
      <c r="VKV31" t="s">
        <v>11</v>
      </c>
      <c r="VKW31" t="s">
        <v>13</v>
      </c>
      <c r="VKY31" t="s">
        <v>12</v>
      </c>
      <c r="VLA31" t="s">
        <v>21</v>
      </c>
      <c r="VLB31">
        <v>720</v>
      </c>
      <c r="VLC31" t="s">
        <v>19</v>
      </c>
      <c r="VLD31" t="s">
        <v>11</v>
      </c>
      <c r="VLE31" t="s">
        <v>13</v>
      </c>
      <c r="VLG31" t="s">
        <v>12</v>
      </c>
      <c r="VLI31" t="s">
        <v>21</v>
      </c>
      <c r="VLJ31">
        <v>720</v>
      </c>
      <c r="VLK31" t="s">
        <v>19</v>
      </c>
      <c r="VLL31" t="s">
        <v>11</v>
      </c>
      <c r="VLM31" t="s">
        <v>13</v>
      </c>
      <c r="VLO31" t="s">
        <v>12</v>
      </c>
      <c r="VLQ31" t="s">
        <v>21</v>
      </c>
      <c r="VLR31">
        <v>720</v>
      </c>
      <c r="VLS31" t="s">
        <v>19</v>
      </c>
      <c r="VLT31" t="s">
        <v>11</v>
      </c>
      <c r="VLU31" t="s">
        <v>13</v>
      </c>
      <c r="VLW31" t="s">
        <v>12</v>
      </c>
      <c r="VLY31" t="s">
        <v>21</v>
      </c>
      <c r="VLZ31">
        <v>720</v>
      </c>
      <c r="VMA31" t="s">
        <v>19</v>
      </c>
      <c r="VMB31" t="s">
        <v>11</v>
      </c>
      <c r="VMC31" t="s">
        <v>13</v>
      </c>
      <c r="VME31" t="s">
        <v>12</v>
      </c>
      <c r="VMG31" t="s">
        <v>21</v>
      </c>
      <c r="VMH31">
        <v>720</v>
      </c>
      <c r="VMI31" t="s">
        <v>19</v>
      </c>
      <c r="VMJ31" t="s">
        <v>11</v>
      </c>
      <c r="VMK31" t="s">
        <v>13</v>
      </c>
      <c r="VMM31" t="s">
        <v>12</v>
      </c>
      <c r="VMO31" t="s">
        <v>21</v>
      </c>
      <c r="VMP31">
        <v>720</v>
      </c>
      <c r="VMQ31" t="s">
        <v>19</v>
      </c>
      <c r="VMR31" t="s">
        <v>11</v>
      </c>
      <c r="VMS31" t="s">
        <v>13</v>
      </c>
      <c r="VMU31" t="s">
        <v>12</v>
      </c>
      <c r="VMW31" t="s">
        <v>21</v>
      </c>
      <c r="VMX31">
        <v>720</v>
      </c>
      <c r="VMY31" t="s">
        <v>19</v>
      </c>
      <c r="VMZ31" t="s">
        <v>11</v>
      </c>
      <c r="VNA31" t="s">
        <v>13</v>
      </c>
      <c r="VNC31" t="s">
        <v>12</v>
      </c>
      <c r="VNE31" t="s">
        <v>21</v>
      </c>
      <c r="VNF31">
        <v>720</v>
      </c>
      <c r="VNG31" t="s">
        <v>19</v>
      </c>
      <c r="VNH31" t="s">
        <v>11</v>
      </c>
      <c r="VNI31" t="s">
        <v>13</v>
      </c>
      <c r="VNK31" t="s">
        <v>12</v>
      </c>
      <c r="VNM31" t="s">
        <v>21</v>
      </c>
      <c r="VNN31">
        <v>720</v>
      </c>
      <c r="VNO31" t="s">
        <v>19</v>
      </c>
      <c r="VNP31" t="s">
        <v>11</v>
      </c>
      <c r="VNQ31" t="s">
        <v>13</v>
      </c>
      <c r="VNS31" t="s">
        <v>12</v>
      </c>
      <c r="VNU31" t="s">
        <v>21</v>
      </c>
      <c r="VNV31">
        <v>720</v>
      </c>
      <c r="VNW31" t="s">
        <v>19</v>
      </c>
      <c r="VNX31" t="s">
        <v>11</v>
      </c>
      <c r="VNY31" t="s">
        <v>13</v>
      </c>
      <c r="VOA31" t="s">
        <v>12</v>
      </c>
      <c r="VOC31" t="s">
        <v>21</v>
      </c>
      <c r="VOD31">
        <v>720</v>
      </c>
      <c r="VOE31" t="s">
        <v>19</v>
      </c>
      <c r="VOF31" t="s">
        <v>11</v>
      </c>
      <c r="VOG31" t="s">
        <v>13</v>
      </c>
      <c r="VOI31" t="s">
        <v>12</v>
      </c>
      <c r="VOK31" t="s">
        <v>21</v>
      </c>
      <c r="VOL31">
        <v>720</v>
      </c>
      <c r="VOM31" t="s">
        <v>19</v>
      </c>
      <c r="VON31" t="s">
        <v>11</v>
      </c>
      <c r="VOO31" t="s">
        <v>13</v>
      </c>
      <c r="VOQ31" t="s">
        <v>12</v>
      </c>
      <c r="VOS31" t="s">
        <v>21</v>
      </c>
      <c r="VOT31">
        <v>720</v>
      </c>
      <c r="VOU31" t="s">
        <v>19</v>
      </c>
      <c r="VOV31" t="s">
        <v>11</v>
      </c>
      <c r="VOW31" t="s">
        <v>13</v>
      </c>
      <c r="VOY31" t="s">
        <v>12</v>
      </c>
      <c r="VPA31" t="s">
        <v>21</v>
      </c>
      <c r="VPB31">
        <v>720</v>
      </c>
      <c r="VPC31" t="s">
        <v>19</v>
      </c>
      <c r="VPD31" t="s">
        <v>11</v>
      </c>
      <c r="VPE31" t="s">
        <v>13</v>
      </c>
      <c r="VPG31" t="s">
        <v>12</v>
      </c>
      <c r="VPI31" t="s">
        <v>21</v>
      </c>
      <c r="VPJ31">
        <v>720</v>
      </c>
      <c r="VPK31" t="s">
        <v>19</v>
      </c>
      <c r="VPL31" t="s">
        <v>11</v>
      </c>
      <c r="VPM31" t="s">
        <v>13</v>
      </c>
      <c r="VPO31" t="s">
        <v>12</v>
      </c>
      <c r="VPQ31" t="s">
        <v>21</v>
      </c>
      <c r="VPR31">
        <v>720</v>
      </c>
      <c r="VPS31" t="s">
        <v>19</v>
      </c>
      <c r="VPT31" t="s">
        <v>11</v>
      </c>
      <c r="VPU31" t="s">
        <v>13</v>
      </c>
      <c r="VPW31" t="s">
        <v>12</v>
      </c>
      <c r="VPY31" t="s">
        <v>21</v>
      </c>
      <c r="VPZ31">
        <v>720</v>
      </c>
      <c r="VQA31" t="s">
        <v>19</v>
      </c>
      <c r="VQB31" t="s">
        <v>11</v>
      </c>
      <c r="VQC31" t="s">
        <v>13</v>
      </c>
      <c r="VQE31" t="s">
        <v>12</v>
      </c>
      <c r="VQG31" t="s">
        <v>21</v>
      </c>
      <c r="VQH31">
        <v>720</v>
      </c>
      <c r="VQI31" t="s">
        <v>19</v>
      </c>
      <c r="VQJ31" t="s">
        <v>11</v>
      </c>
      <c r="VQK31" t="s">
        <v>13</v>
      </c>
      <c r="VQM31" t="s">
        <v>12</v>
      </c>
      <c r="VQO31" t="s">
        <v>21</v>
      </c>
      <c r="VQP31">
        <v>720</v>
      </c>
      <c r="VQQ31" t="s">
        <v>19</v>
      </c>
      <c r="VQR31" t="s">
        <v>11</v>
      </c>
      <c r="VQS31" t="s">
        <v>13</v>
      </c>
      <c r="VQU31" t="s">
        <v>12</v>
      </c>
      <c r="VQW31" t="s">
        <v>21</v>
      </c>
      <c r="VQX31">
        <v>720</v>
      </c>
      <c r="VQY31" t="s">
        <v>19</v>
      </c>
      <c r="VQZ31" t="s">
        <v>11</v>
      </c>
      <c r="VRA31" t="s">
        <v>13</v>
      </c>
      <c r="VRC31" t="s">
        <v>12</v>
      </c>
      <c r="VRE31" t="s">
        <v>21</v>
      </c>
      <c r="VRF31">
        <v>720</v>
      </c>
      <c r="VRG31" t="s">
        <v>19</v>
      </c>
      <c r="VRH31" t="s">
        <v>11</v>
      </c>
      <c r="VRI31" t="s">
        <v>13</v>
      </c>
      <c r="VRK31" t="s">
        <v>12</v>
      </c>
      <c r="VRM31" t="s">
        <v>21</v>
      </c>
      <c r="VRN31">
        <v>720</v>
      </c>
      <c r="VRO31" t="s">
        <v>19</v>
      </c>
      <c r="VRP31" t="s">
        <v>11</v>
      </c>
      <c r="VRQ31" t="s">
        <v>13</v>
      </c>
      <c r="VRS31" t="s">
        <v>12</v>
      </c>
      <c r="VRU31" t="s">
        <v>21</v>
      </c>
      <c r="VRV31">
        <v>720</v>
      </c>
      <c r="VRW31" t="s">
        <v>19</v>
      </c>
      <c r="VRX31" t="s">
        <v>11</v>
      </c>
      <c r="VRY31" t="s">
        <v>13</v>
      </c>
      <c r="VSA31" t="s">
        <v>12</v>
      </c>
      <c r="VSC31" t="s">
        <v>21</v>
      </c>
      <c r="VSD31">
        <v>720</v>
      </c>
      <c r="VSE31" t="s">
        <v>19</v>
      </c>
      <c r="VSF31" t="s">
        <v>11</v>
      </c>
      <c r="VSG31" t="s">
        <v>13</v>
      </c>
      <c r="VSI31" t="s">
        <v>12</v>
      </c>
      <c r="VSK31" t="s">
        <v>21</v>
      </c>
      <c r="VSL31">
        <v>720</v>
      </c>
      <c r="VSM31" t="s">
        <v>19</v>
      </c>
      <c r="VSN31" t="s">
        <v>11</v>
      </c>
      <c r="VSO31" t="s">
        <v>13</v>
      </c>
      <c r="VSQ31" t="s">
        <v>12</v>
      </c>
      <c r="VSS31" t="s">
        <v>21</v>
      </c>
      <c r="VST31">
        <v>720</v>
      </c>
      <c r="VSU31" t="s">
        <v>19</v>
      </c>
      <c r="VSV31" t="s">
        <v>11</v>
      </c>
      <c r="VSW31" t="s">
        <v>13</v>
      </c>
      <c r="VSY31" t="s">
        <v>12</v>
      </c>
      <c r="VTA31" t="s">
        <v>21</v>
      </c>
      <c r="VTB31">
        <v>720</v>
      </c>
      <c r="VTC31" t="s">
        <v>19</v>
      </c>
      <c r="VTD31" t="s">
        <v>11</v>
      </c>
      <c r="VTE31" t="s">
        <v>13</v>
      </c>
      <c r="VTG31" t="s">
        <v>12</v>
      </c>
      <c r="VTI31" t="s">
        <v>21</v>
      </c>
      <c r="VTJ31">
        <v>720</v>
      </c>
      <c r="VTK31" t="s">
        <v>19</v>
      </c>
      <c r="VTL31" t="s">
        <v>11</v>
      </c>
      <c r="VTM31" t="s">
        <v>13</v>
      </c>
      <c r="VTO31" t="s">
        <v>12</v>
      </c>
      <c r="VTQ31" t="s">
        <v>21</v>
      </c>
      <c r="VTR31">
        <v>720</v>
      </c>
      <c r="VTS31" t="s">
        <v>19</v>
      </c>
      <c r="VTT31" t="s">
        <v>11</v>
      </c>
      <c r="VTU31" t="s">
        <v>13</v>
      </c>
      <c r="VTW31" t="s">
        <v>12</v>
      </c>
      <c r="VTY31" t="s">
        <v>21</v>
      </c>
      <c r="VTZ31">
        <v>720</v>
      </c>
      <c r="VUA31" t="s">
        <v>19</v>
      </c>
      <c r="VUB31" t="s">
        <v>11</v>
      </c>
      <c r="VUC31" t="s">
        <v>13</v>
      </c>
      <c r="VUE31" t="s">
        <v>12</v>
      </c>
      <c r="VUG31" t="s">
        <v>21</v>
      </c>
      <c r="VUH31">
        <v>720</v>
      </c>
      <c r="VUI31" t="s">
        <v>19</v>
      </c>
      <c r="VUJ31" t="s">
        <v>11</v>
      </c>
      <c r="VUK31" t="s">
        <v>13</v>
      </c>
      <c r="VUM31" t="s">
        <v>12</v>
      </c>
      <c r="VUO31" t="s">
        <v>21</v>
      </c>
      <c r="VUP31">
        <v>720</v>
      </c>
      <c r="VUQ31" t="s">
        <v>19</v>
      </c>
      <c r="VUR31" t="s">
        <v>11</v>
      </c>
      <c r="VUS31" t="s">
        <v>13</v>
      </c>
      <c r="VUU31" t="s">
        <v>12</v>
      </c>
      <c r="VUW31" t="s">
        <v>21</v>
      </c>
      <c r="VUX31">
        <v>720</v>
      </c>
      <c r="VUY31" t="s">
        <v>19</v>
      </c>
      <c r="VUZ31" t="s">
        <v>11</v>
      </c>
      <c r="VVA31" t="s">
        <v>13</v>
      </c>
      <c r="VVC31" t="s">
        <v>12</v>
      </c>
      <c r="VVE31" t="s">
        <v>21</v>
      </c>
      <c r="VVF31">
        <v>720</v>
      </c>
      <c r="VVG31" t="s">
        <v>19</v>
      </c>
      <c r="VVH31" t="s">
        <v>11</v>
      </c>
      <c r="VVI31" t="s">
        <v>13</v>
      </c>
      <c r="VVK31" t="s">
        <v>12</v>
      </c>
      <c r="VVM31" t="s">
        <v>21</v>
      </c>
      <c r="VVN31">
        <v>720</v>
      </c>
      <c r="VVO31" t="s">
        <v>19</v>
      </c>
      <c r="VVP31" t="s">
        <v>11</v>
      </c>
      <c r="VVQ31" t="s">
        <v>13</v>
      </c>
      <c r="VVS31" t="s">
        <v>12</v>
      </c>
      <c r="VVU31" t="s">
        <v>21</v>
      </c>
      <c r="VVV31">
        <v>720</v>
      </c>
      <c r="VVW31" t="s">
        <v>19</v>
      </c>
      <c r="VVX31" t="s">
        <v>11</v>
      </c>
      <c r="VVY31" t="s">
        <v>13</v>
      </c>
      <c r="VWA31" t="s">
        <v>12</v>
      </c>
      <c r="VWC31" t="s">
        <v>21</v>
      </c>
      <c r="VWD31">
        <v>720</v>
      </c>
      <c r="VWE31" t="s">
        <v>19</v>
      </c>
      <c r="VWF31" t="s">
        <v>11</v>
      </c>
      <c r="VWG31" t="s">
        <v>13</v>
      </c>
      <c r="VWI31" t="s">
        <v>12</v>
      </c>
      <c r="VWK31" t="s">
        <v>21</v>
      </c>
      <c r="VWL31">
        <v>720</v>
      </c>
      <c r="VWM31" t="s">
        <v>19</v>
      </c>
      <c r="VWN31" t="s">
        <v>11</v>
      </c>
      <c r="VWO31" t="s">
        <v>13</v>
      </c>
      <c r="VWQ31" t="s">
        <v>12</v>
      </c>
      <c r="VWS31" t="s">
        <v>21</v>
      </c>
      <c r="VWT31">
        <v>720</v>
      </c>
      <c r="VWU31" t="s">
        <v>19</v>
      </c>
      <c r="VWV31" t="s">
        <v>11</v>
      </c>
      <c r="VWW31" t="s">
        <v>13</v>
      </c>
      <c r="VWY31" t="s">
        <v>12</v>
      </c>
      <c r="VXA31" t="s">
        <v>21</v>
      </c>
      <c r="VXB31">
        <v>720</v>
      </c>
      <c r="VXC31" t="s">
        <v>19</v>
      </c>
      <c r="VXD31" t="s">
        <v>11</v>
      </c>
      <c r="VXE31" t="s">
        <v>13</v>
      </c>
      <c r="VXG31" t="s">
        <v>12</v>
      </c>
      <c r="VXI31" t="s">
        <v>21</v>
      </c>
      <c r="VXJ31">
        <v>720</v>
      </c>
      <c r="VXK31" t="s">
        <v>19</v>
      </c>
      <c r="VXL31" t="s">
        <v>11</v>
      </c>
      <c r="VXM31" t="s">
        <v>13</v>
      </c>
      <c r="VXO31" t="s">
        <v>12</v>
      </c>
      <c r="VXQ31" t="s">
        <v>21</v>
      </c>
      <c r="VXR31">
        <v>720</v>
      </c>
      <c r="VXS31" t="s">
        <v>19</v>
      </c>
      <c r="VXT31" t="s">
        <v>11</v>
      </c>
      <c r="VXU31" t="s">
        <v>13</v>
      </c>
      <c r="VXW31" t="s">
        <v>12</v>
      </c>
      <c r="VXY31" t="s">
        <v>21</v>
      </c>
      <c r="VXZ31">
        <v>720</v>
      </c>
      <c r="VYA31" t="s">
        <v>19</v>
      </c>
      <c r="VYB31" t="s">
        <v>11</v>
      </c>
      <c r="VYC31" t="s">
        <v>13</v>
      </c>
      <c r="VYE31" t="s">
        <v>12</v>
      </c>
      <c r="VYG31" t="s">
        <v>21</v>
      </c>
      <c r="VYH31">
        <v>720</v>
      </c>
      <c r="VYI31" t="s">
        <v>19</v>
      </c>
      <c r="VYJ31" t="s">
        <v>11</v>
      </c>
      <c r="VYK31" t="s">
        <v>13</v>
      </c>
      <c r="VYM31" t="s">
        <v>12</v>
      </c>
      <c r="VYO31" t="s">
        <v>21</v>
      </c>
      <c r="VYP31">
        <v>720</v>
      </c>
      <c r="VYQ31" t="s">
        <v>19</v>
      </c>
      <c r="VYR31" t="s">
        <v>11</v>
      </c>
      <c r="VYS31" t="s">
        <v>13</v>
      </c>
      <c r="VYU31" t="s">
        <v>12</v>
      </c>
      <c r="VYW31" t="s">
        <v>21</v>
      </c>
      <c r="VYX31">
        <v>720</v>
      </c>
      <c r="VYY31" t="s">
        <v>19</v>
      </c>
      <c r="VYZ31" t="s">
        <v>11</v>
      </c>
      <c r="VZA31" t="s">
        <v>13</v>
      </c>
      <c r="VZC31" t="s">
        <v>12</v>
      </c>
      <c r="VZE31" t="s">
        <v>21</v>
      </c>
      <c r="VZF31">
        <v>720</v>
      </c>
      <c r="VZG31" t="s">
        <v>19</v>
      </c>
      <c r="VZH31" t="s">
        <v>11</v>
      </c>
      <c r="VZI31" t="s">
        <v>13</v>
      </c>
      <c r="VZK31" t="s">
        <v>12</v>
      </c>
      <c r="VZM31" t="s">
        <v>21</v>
      </c>
      <c r="VZN31">
        <v>720</v>
      </c>
      <c r="VZO31" t="s">
        <v>19</v>
      </c>
      <c r="VZP31" t="s">
        <v>11</v>
      </c>
      <c r="VZQ31" t="s">
        <v>13</v>
      </c>
      <c r="VZS31" t="s">
        <v>12</v>
      </c>
      <c r="VZU31" t="s">
        <v>21</v>
      </c>
      <c r="VZV31">
        <v>720</v>
      </c>
      <c r="VZW31" t="s">
        <v>19</v>
      </c>
      <c r="VZX31" t="s">
        <v>11</v>
      </c>
      <c r="VZY31" t="s">
        <v>13</v>
      </c>
      <c r="WAA31" t="s">
        <v>12</v>
      </c>
      <c r="WAC31" t="s">
        <v>21</v>
      </c>
      <c r="WAD31">
        <v>720</v>
      </c>
      <c r="WAE31" t="s">
        <v>19</v>
      </c>
      <c r="WAF31" t="s">
        <v>11</v>
      </c>
      <c r="WAG31" t="s">
        <v>13</v>
      </c>
      <c r="WAI31" t="s">
        <v>12</v>
      </c>
      <c r="WAK31" t="s">
        <v>21</v>
      </c>
      <c r="WAL31">
        <v>720</v>
      </c>
      <c r="WAM31" t="s">
        <v>19</v>
      </c>
      <c r="WAN31" t="s">
        <v>11</v>
      </c>
      <c r="WAO31" t="s">
        <v>13</v>
      </c>
      <c r="WAQ31" t="s">
        <v>12</v>
      </c>
      <c r="WAS31" t="s">
        <v>21</v>
      </c>
      <c r="WAT31">
        <v>720</v>
      </c>
      <c r="WAU31" t="s">
        <v>19</v>
      </c>
      <c r="WAV31" t="s">
        <v>11</v>
      </c>
      <c r="WAW31" t="s">
        <v>13</v>
      </c>
      <c r="WAY31" t="s">
        <v>12</v>
      </c>
      <c r="WBA31" t="s">
        <v>21</v>
      </c>
      <c r="WBB31">
        <v>720</v>
      </c>
      <c r="WBC31" t="s">
        <v>19</v>
      </c>
      <c r="WBD31" t="s">
        <v>11</v>
      </c>
      <c r="WBE31" t="s">
        <v>13</v>
      </c>
      <c r="WBG31" t="s">
        <v>12</v>
      </c>
      <c r="WBI31" t="s">
        <v>21</v>
      </c>
      <c r="WBJ31">
        <v>720</v>
      </c>
      <c r="WBK31" t="s">
        <v>19</v>
      </c>
      <c r="WBL31" t="s">
        <v>11</v>
      </c>
      <c r="WBM31" t="s">
        <v>13</v>
      </c>
      <c r="WBO31" t="s">
        <v>12</v>
      </c>
      <c r="WBQ31" t="s">
        <v>21</v>
      </c>
      <c r="WBR31">
        <v>720</v>
      </c>
      <c r="WBS31" t="s">
        <v>19</v>
      </c>
      <c r="WBT31" t="s">
        <v>11</v>
      </c>
      <c r="WBU31" t="s">
        <v>13</v>
      </c>
      <c r="WBW31" t="s">
        <v>12</v>
      </c>
      <c r="WBY31" t="s">
        <v>21</v>
      </c>
      <c r="WBZ31">
        <v>720</v>
      </c>
      <c r="WCA31" t="s">
        <v>19</v>
      </c>
      <c r="WCB31" t="s">
        <v>11</v>
      </c>
      <c r="WCC31" t="s">
        <v>13</v>
      </c>
      <c r="WCE31" t="s">
        <v>12</v>
      </c>
      <c r="WCG31" t="s">
        <v>21</v>
      </c>
      <c r="WCH31">
        <v>720</v>
      </c>
      <c r="WCI31" t="s">
        <v>19</v>
      </c>
      <c r="WCJ31" t="s">
        <v>11</v>
      </c>
      <c r="WCK31" t="s">
        <v>13</v>
      </c>
      <c r="WCM31" t="s">
        <v>12</v>
      </c>
      <c r="WCO31" t="s">
        <v>21</v>
      </c>
      <c r="WCP31">
        <v>720</v>
      </c>
      <c r="WCQ31" t="s">
        <v>19</v>
      </c>
      <c r="WCR31" t="s">
        <v>11</v>
      </c>
      <c r="WCS31" t="s">
        <v>13</v>
      </c>
      <c r="WCU31" t="s">
        <v>12</v>
      </c>
      <c r="WCW31" t="s">
        <v>21</v>
      </c>
      <c r="WCX31">
        <v>720</v>
      </c>
      <c r="WCY31" t="s">
        <v>19</v>
      </c>
      <c r="WCZ31" t="s">
        <v>11</v>
      </c>
      <c r="WDA31" t="s">
        <v>13</v>
      </c>
      <c r="WDC31" t="s">
        <v>12</v>
      </c>
      <c r="WDE31" t="s">
        <v>21</v>
      </c>
      <c r="WDF31">
        <v>720</v>
      </c>
      <c r="WDG31" t="s">
        <v>19</v>
      </c>
      <c r="WDH31" t="s">
        <v>11</v>
      </c>
      <c r="WDI31" t="s">
        <v>13</v>
      </c>
      <c r="WDK31" t="s">
        <v>12</v>
      </c>
      <c r="WDM31" t="s">
        <v>21</v>
      </c>
      <c r="WDN31">
        <v>720</v>
      </c>
      <c r="WDO31" t="s">
        <v>19</v>
      </c>
      <c r="WDP31" t="s">
        <v>11</v>
      </c>
      <c r="WDQ31" t="s">
        <v>13</v>
      </c>
      <c r="WDS31" t="s">
        <v>12</v>
      </c>
      <c r="WDU31" t="s">
        <v>21</v>
      </c>
      <c r="WDV31">
        <v>720</v>
      </c>
      <c r="WDW31" t="s">
        <v>19</v>
      </c>
      <c r="WDX31" t="s">
        <v>11</v>
      </c>
      <c r="WDY31" t="s">
        <v>13</v>
      </c>
      <c r="WEA31" t="s">
        <v>12</v>
      </c>
      <c r="WEC31" t="s">
        <v>21</v>
      </c>
      <c r="WED31">
        <v>720</v>
      </c>
      <c r="WEE31" t="s">
        <v>19</v>
      </c>
      <c r="WEF31" t="s">
        <v>11</v>
      </c>
      <c r="WEG31" t="s">
        <v>13</v>
      </c>
      <c r="WEI31" t="s">
        <v>12</v>
      </c>
      <c r="WEK31" t="s">
        <v>21</v>
      </c>
      <c r="WEL31">
        <v>720</v>
      </c>
      <c r="WEM31" t="s">
        <v>19</v>
      </c>
      <c r="WEN31" t="s">
        <v>11</v>
      </c>
      <c r="WEO31" t="s">
        <v>13</v>
      </c>
      <c r="WEQ31" t="s">
        <v>12</v>
      </c>
      <c r="WES31" t="s">
        <v>21</v>
      </c>
      <c r="WET31">
        <v>720</v>
      </c>
      <c r="WEU31" t="s">
        <v>19</v>
      </c>
      <c r="WEV31" t="s">
        <v>11</v>
      </c>
      <c r="WEW31" t="s">
        <v>13</v>
      </c>
      <c r="WEY31" t="s">
        <v>12</v>
      </c>
      <c r="WFA31" t="s">
        <v>21</v>
      </c>
      <c r="WFB31">
        <v>720</v>
      </c>
      <c r="WFC31" t="s">
        <v>19</v>
      </c>
      <c r="WFD31" t="s">
        <v>11</v>
      </c>
      <c r="WFE31" t="s">
        <v>13</v>
      </c>
      <c r="WFG31" t="s">
        <v>12</v>
      </c>
      <c r="WFI31" t="s">
        <v>21</v>
      </c>
      <c r="WFJ31">
        <v>720</v>
      </c>
      <c r="WFK31" t="s">
        <v>19</v>
      </c>
      <c r="WFL31" t="s">
        <v>11</v>
      </c>
      <c r="WFM31" t="s">
        <v>13</v>
      </c>
      <c r="WFO31" t="s">
        <v>12</v>
      </c>
      <c r="WFQ31" t="s">
        <v>21</v>
      </c>
      <c r="WFR31">
        <v>720</v>
      </c>
      <c r="WFS31" t="s">
        <v>19</v>
      </c>
      <c r="WFT31" t="s">
        <v>11</v>
      </c>
      <c r="WFU31" t="s">
        <v>13</v>
      </c>
      <c r="WFW31" t="s">
        <v>12</v>
      </c>
      <c r="WFY31" t="s">
        <v>21</v>
      </c>
      <c r="WFZ31">
        <v>720</v>
      </c>
      <c r="WGA31" t="s">
        <v>19</v>
      </c>
      <c r="WGB31" t="s">
        <v>11</v>
      </c>
      <c r="WGC31" t="s">
        <v>13</v>
      </c>
      <c r="WGE31" t="s">
        <v>12</v>
      </c>
      <c r="WGG31" t="s">
        <v>21</v>
      </c>
      <c r="WGH31">
        <v>720</v>
      </c>
      <c r="WGI31" t="s">
        <v>19</v>
      </c>
      <c r="WGJ31" t="s">
        <v>11</v>
      </c>
      <c r="WGK31" t="s">
        <v>13</v>
      </c>
      <c r="WGM31" t="s">
        <v>12</v>
      </c>
      <c r="WGO31" t="s">
        <v>21</v>
      </c>
      <c r="WGP31">
        <v>720</v>
      </c>
      <c r="WGQ31" t="s">
        <v>19</v>
      </c>
      <c r="WGR31" t="s">
        <v>11</v>
      </c>
      <c r="WGS31" t="s">
        <v>13</v>
      </c>
      <c r="WGU31" t="s">
        <v>12</v>
      </c>
      <c r="WGW31" t="s">
        <v>21</v>
      </c>
      <c r="WGX31">
        <v>720</v>
      </c>
      <c r="WGY31" t="s">
        <v>19</v>
      </c>
      <c r="WGZ31" t="s">
        <v>11</v>
      </c>
      <c r="WHA31" t="s">
        <v>13</v>
      </c>
      <c r="WHC31" t="s">
        <v>12</v>
      </c>
      <c r="WHE31" t="s">
        <v>21</v>
      </c>
      <c r="WHF31">
        <v>720</v>
      </c>
      <c r="WHG31" t="s">
        <v>19</v>
      </c>
      <c r="WHH31" t="s">
        <v>11</v>
      </c>
      <c r="WHI31" t="s">
        <v>13</v>
      </c>
      <c r="WHK31" t="s">
        <v>12</v>
      </c>
      <c r="WHM31" t="s">
        <v>21</v>
      </c>
      <c r="WHN31">
        <v>720</v>
      </c>
      <c r="WHO31" t="s">
        <v>19</v>
      </c>
      <c r="WHP31" t="s">
        <v>11</v>
      </c>
      <c r="WHQ31" t="s">
        <v>13</v>
      </c>
      <c r="WHS31" t="s">
        <v>12</v>
      </c>
      <c r="WHU31" t="s">
        <v>21</v>
      </c>
      <c r="WHV31">
        <v>720</v>
      </c>
      <c r="WHW31" t="s">
        <v>19</v>
      </c>
      <c r="WHX31" t="s">
        <v>11</v>
      </c>
      <c r="WHY31" t="s">
        <v>13</v>
      </c>
      <c r="WIA31" t="s">
        <v>12</v>
      </c>
      <c r="WIC31" t="s">
        <v>21</v>
      </c>
      <c r="WID31">
        <v>720</v>
      </c>
      <c r="WIE31" t="s">
        <v>19</v>
      </c>
      <c r="WIF31" t="s">
        <v>11</v>
      </c>
      <c r="WIG31" t="s">
        <v>13</v>
      </c>
      <c r="WII31" t="s">
        <v>12</v>
      </c>
      <c r="WIK31" t="s">
        <v>21</v>
      </c>
      <c r="WIL31">
        <v>720</v>
      </c>
      <c r="WIM31" t="s">
        <v>19</v>
      </c>
      <c r="WIN31" t="s">
        <v>11</v>
      </c>
      <c r="WIO31" t="s">
        <v>13</v>
      </c>
      <c r="WIQ31" t="s">
        <v>12</v>
      </c>
      <c r="WIS31" t="s">
        <v>21</v>
      </c>
      <c r="WIT31">
        <v>720</v>
      </c>
      <c r="WIU31" t="s">
        <v>19</v>
      </c>
      <c r="WIV31" t="s">
        <v>11</v>
      </c>
      <c r="WIW31" t="s">
        <v>13</v>
      </c>
      <c r="WIY31" t="s">
        <v>12</v>
      </c>
      <c r="WJA31" t="s">
        <v>21</v>
      </c>
      <c r="WJB31">
        <v>720</v>
      </c>
      <c r="WJC31" t="s">
        <v>19</v>
      </c>
      <c r="WJD31" t="s">
        <v>11</v>
      </c>
      <c r="WJE31" t="s">
        <v>13</v>
      </c>
      <c r="WJG31" t="s">
        <v>12</v>
      </c>
      <c r="WJI31" t="s">
        <v>21</v>
      </c>
      <c r="WJJ31">
        <v>720</v>
      </c>
      <c r="WJK31" t="s">
        <v>19</v>
      </c>
      <c r="WJL31" t="s">
        <v>11</v>
      </c>
      <c r="WJM31" t="s">
        <v>13</v>
      </c>
      <c r="WJO31" t="s">
        <v>12</v>
      </c>
      <c r="WJQ31" t="s">
        <v>21</v>
      </c>
      <c r="WJR31">
        <v>720</v>
      </c>
      <c r="WJS31" t="s">
        <v>19</v>
      </c>
      <c r="WJT31" t="s">
        <v>11</v>
      </c>
      <c r="WJU31" t="s">
        <v>13</v>
      </c>
      <c r="WJW31" t="s">
        <v>12</v>
      </c>
      <c r="WJY31" t="s">
        <v>21</v>
      </c>
      <c r="WJZ31">
        <v>720</v>
      </c>
      <c r="WKA31" t="s">
        <v>19</v>
      </c>
      <c r="WKB31" t="s">
        <v>11</v>
      </c>
      <c r="WKC31" t="s">
        <v>13</v>
      </c>
      <c r="WKE31" t="s">
        <v>12</v>
      </c>
      <c r="WKG31" t="s">
        <v>21</v>
      </c>
      <c r="WKH31">
        <v>720</v>
      </c>
      <c r="WKI31" t="s">
        <v>19</v>
      </c>
      <c r="WKJ31" t="s">
        <v>11</v>
      </c>
      <c r="WKK31" t="s">
        <v>13</v>
      </c>
      <c r="WKM31" t="s">
        <v>12</v>
      </c>
      <c r="WKO31" t="s">
        <v>21</v>
      </c>
      <c r="WKP31">
        <v>720</v>
      </c>
      <c r="WKQ31" t="s">
        <v>19</v>
      </c>
      <c r="WKR31" t="s">
        <v>11</v>
      </c>
      <c r="WKS31" t="s">
        <v>13</v>
      </c>
      <c r="WKU31" t="s">
        <v>12</v>
      </c>
      <c r="WKW31" t="s">
        <v>21</v>
      </c>
      <c r="WKX31">
        <v>720</v>
      </c>
      <c r="WKY31" t="s">
        <v>19</v>
      </c>
      <c r="WKZ31" t="s">
        <v>11</v>
      </c>
      <c r="WLA31" t="s">
        <v>13</v>
      </c>
      <c r="WLC31" t="s">
        <v>12</v>
      </c>
      <c r="WLE31" t="s">
        <v>21</v>
      </c>
      <c r="WLF31">
        <v>720</v>
      </c>
      <c r="WLG31" t="s">
        <v>19</v>
      </c>
      <c r="WLH31" t="s">
        <v>11</v>
      </c>
      <c r="WLI31" t="s">
        <v>13</v>
      </c>
      <c r="WLK31" t="s">
        <v>12</v>
      </c>
      <c r="WLM31" t="s">
        <v>21</v>
      </c>
      <c r="WLN31">
        <v>720</v>
      </c>
      <c r="WLO31" t="s">
        <v>19</v>
      </c>
      <c r="WLP31" t="s">
        <v>11</v>
      </c>
      <c r="WLQ31" t="s">
        <v>13</v>
      </c>
      <c r="WLS31" t="s">
        <v>12</v>
      </c>
      <c r="WLU31" t="s">
        <v>21</v>
      </c>
      <c r="WLV31">
        <v>720</v>
      </c>
      <c r="WLW31" t="s">
        <v>19</v>
      </c>
      <c r="WLX31" t="s">
        <v>11</v>
      </c>
      <c r="WLY31" t="s">
        <v>13</v>
      </c>
      <c r="WMA31" t="s">
        <v>12</v>
      </c>
      <c r="WMC31" t="s">
        <v>21</v>
      </c>
      <c r="WMD31">
        <v>720</v>
      </c>
      <c r="WME31" t="s">
        <v>19</v>
      </c>
      <c r="WMF31" t="s">
        <v>11</v>
      </c>
      <c r="WMG31" t="s">
        <v>13</v>
      </c>
      <c r="WMI31" t="s">
        <v>12</v>
      </c>
      <c r="WMK31" t="s">
        <v>21</v>
      </c>
      <c r="WML31">
        <v>720</v>
      </c>
      <c r="WMM31" t="s">
        <v>19</v>
      </c>
      <c r="WMN31" t="s">
        <v>11</v>
      </c>
      <c r="WMO31" t="s">
        <v>13</v>
      </c>
      <c r="WMQ31" t="s">
        <v>12</v>
      </c>
      <c r="WMS31" t="s">
        <v>21</v>
      </c>
      <c r="WMT31">
        <v>720</v>
      </c>
      <c r="WMU31" t="s">
        <v>19</v>
      </c>
      <c r="WMV31" t="s">
        <v>11</v>
      </c>
      <c r="WMW31" t="s">
        <v>13</v>
      </c>
      <c r="WMY31" t="s">
        <v>12</v>
      </c>
      <c r="WNA31" t="s">
        <v>21</v>
      </c>
      <c r="WNB31">
        <v>720</v>
      </c>
      <c r="WNC31" t="s">
        <v>19</v>
      </c>
      <c r="WND31" t="s">
        <v>11</v>
      </c>
      <c r="WNE31" t="s">
        <v>13</v>
      </c>
      <c r="WNG31" t="s">
        <v>12</v>
      </c>
      <c r="WNI31" t="s">
        <v>21</v>
      </c>
      <c r="WNJ31">
        <v>720</v>
      </c>
      <c r="WNK31" t="s">
        <v>19</v>
      </c>
      <c r="WNL31" t="s">
        <v>11</v>
      </c>
      <c r="WNM31" t="s">
        <v>13</v>
      </c>
      <c r="WNO31" t="s">
        <v>12</v>
      </c>
      <c r="WNQ31" t="s">
        <v>21</v>
      </c>
      <c r="WNR31">
        <v>720</v>
      </c>
      <c r="WNS31" t="s">
        <v>19</v>
      </c>
      <c r="WNT31" t="s">
        <v>11</v>
      </c>
      <c r="WNU31" t="s">
        <v>13</v>
      </c>
      <c r="WNW31" t="s">
        <v>12</v>
      </c>
      <c r="WNY31" t="s">
        <v>21</v>
      </c>
      <c r="WNZ31">
        <v>720</v>
      </c>
      <c r="WOA31" t="s">
        <v>19</v>
      </c>
      <c r="WOB31" t="s">
        <v>11</v>
      </c>
      <c r="WOC31" t="s">
        <v>13</v>
      </c>
      <c r="WOE31" t="s">
        <v>12</v>
      </c>
      <c r="WOG31" t="s">
        <v>21</v>
      </c>
      <c r="WOH31">
        <v>720</v>
      </c>
      <c r="WOI31" t="s">
        <v>19</v>
      </c>
      <c r="WOJ31" t="s">
        <v>11</v>
      </c>
      <c r="WOK31" t="s">
        <v>13</v>
      </c>
      <c r="WOM31" t="s">
        <v>12</v>
      </c>
      <c r="WOO31" t="s">
        <v>21</v>
      </c>
      <c r="WOP31">
        <v>720</v>
      </c>
      <c r="WOQ31" t="s">
        <v>19</v>
      </c>
      <c r="WOR31" t="s">
        <v>11</v>
      </c>
      <c r="WOS31" t="s">
        <v>13</v>
      </c>
      <c r="WOU31" t="s">
        <v>12</v>
      </c>
      <c r="WOW31" t="s">
        <v>21</v>
      </c>
      <c r="WOX31">
        <v>720</v>
      </c>
      <c r="WOY31" t="s">
        <v>19</v>
      </c>
      <c r="WOZ31" t="s">
        <v>11</v>
      </c>
      <c r="WPA31" t="s">
        <v>13</v>
      </c>
      <c r="WPC31" t="s">
        <v>12</v>
      </c>
      <c r="WPE31" t="s">
        <v>21</v>
      </c>
      <c r="WPF31">
        <v>720</v>
      </c>
      <c r="WPG31" t="s">
        <v>19</v>
      </c>
      <c r="WPH31" t="s">
        <v>11</v>
      </c>
      <c r="WPI31" t="s">
        <v>13</v>
      </c>
      <c r="WPK31" t="s">
        <v>12</v>
      </c>
      <c r="WPM31" t="s">
        <v>21</v>
      </c>
      <c r="WPN31">
        <v>720</v>
      </c>
      <c r="WPO31" t="s">
        <v>19</v>
      </c>
      <c r="WPP31" t="s">
        <v>11</v>
      </c>
      <c r="WPQ31" t="s">
        <v>13</v>
      </c>
      <c r="WPS31" t="s">
        <v>12</v>
      </c>
      <c r="WPU31" t="s">
        <v>21</v>
      </c>
      <c r="WPV31">
        <v>720</v>
      </c>
      <c r="WPW31" t="s">
        <v>19</v>
      </c>
      <c r="WPX31" t="s">
        <v>11</v>
      </c>
      <c r="WPY31" t="s">
        <v>13</v>
      </c>
      <c r="WQA31" t="s">
        <v>12</v>
      </c>
      <c r="WQC31" t="s">
        <v>21</v>
      </c>
      <c r="WQD31">
        <v>720</v>
      </c>
      <c r="WQE31" t="s">
        <v>19</v>
      </c>
      <c r="WQF31" t="s">
        <v>11</v>
      </c>
      <c r="WQG31" t="s">
        <v>13</v>
      </c>
      <c r="WQI31" t="s">
        <v>12</v>
      </c>
      <c r="WQK31" t="s">
        <v>21</v>
      </c>
      <c r="WQL31">
        <v>720</v>
      </c>
      <c r="WQM31" t="s">
        <v>19</v>
      </c>
      <c r="WQN31" t="s">
        <v>11</v>
      </c>
      <c r="WQO31" t="s">
        <v>13</v>
      </c>
      <c r="WQQ31" t="s">
        <v>12</v>
      </c>
      <c r="WQS31" t="s">
        <v>21</v>
      </c>
      <c r="WQT31">
        <v>720</v>
      </c>
      <c r="WQU31" t="s">
        <v>19</v>
      </c>
      <c r="WQV31" t="s">
        <v>11</v>
      </c>
      <c r="WQW31" t="s">
        <v>13</v>
      </c>
      <c r="WQY31" t="s">
        <v>12</v>
      </c>
      <c r="WRA31" t="s">
        <v>21</v>
      </c>
      <c r="WRB31">
        <v>720</v>
      </c>
      <c r="WRC31" t="s">
        <v>19</v>
      </c>
      <c r="WRD31" t="s">
        <v>11</v>
      </c>
      <c r="WRE31" t="s">
        <v>13</v>
      </c>
      <c r="WRG31" t="s">
        <v>12</v>
      </c>
      <c r="WRI31" t="s">
        <v>21</v>
      </c>
      <c r="WRJ31">
        <v>720</v>
      </c>
      <c r="WRK31" t="s">
        <v>19</v>
      </c>
      <c r="WRL31" t="s">
        <v>11</v>
      </c>
      <c r="WRM31" t="s">
        <v>13</v>
      </c>
      <c r="WRO31" t="s">
        <v>12</v>
      </c>
      <c r="WRQ31" t="s">
        <v>21</v>
      </c>
      <c r="WRR31">
        <v>720</v>
      </c>
      <c r="WRS31" t="s">
        <v>19</v>
      </c>
      <c r="WRT31" t="s">
        <v>11</v>
      </c>
      <c r="WRU31" t="s">
        <v>13</v>
      </c>
      <c r="WRW31" t="s">
        <v>12</v>
      </c>
      <c r="WRY31" t="s">
        <v>21</v>
      </c>
      <c r="WRZ31">
        <v>720</v>
      </c>
      <c r="WSA31" t="s">
        <v>19</v>
      </c>
      <c r="WSB31" t="s">
        <v>11</v>
      </c>
      <c r="WSC31" t="s">
        <v>13</v>
      </c>
      <c r="WSE31" t="s">
        <v>12</v>
      </c>
      <c r="WSG31" t="s">
        <v>21</v>
      </c>
      <c r="WSH31">
        <v>720</v>
      </c>
      <c r="WSI31" t="s">
        <v>19</v>
      </c>
      <c r="WSJ31" t="s">
        <v>11</v>
      </c>
      <c r="WSK31" t="s">
        <v>13</v>
      </c>
      <c r="WSM31" t="s">
        <v>12</v>
      </c>
      <c r="WSO31" t="s">
        <v>21</v>
      </c>
      <c r="WSP31">
        <v>720</v>
      </c>
      <c r="WSQ31" t="s">
        <v>19</v>
      </c>
      <c r="WSR31" t="s">
        <v>11</v>
      </c>
      <c r="WSS31" t="s">
        <v>13</v>
      </c>
      <c r="WSU31" t="s">
        <v>12</v>
      </c>
      <c r="WSW31" t="s">
        <v>21</v>
      </c>
      <c r="WSX31">
        <v>720</v>
      </c>
      <c r="WSY31" t="s">
        <v>19</v>
      </c>
      <c r="WSZ31" t="s">
        <v>11</v>
      </c>
      <c r="WTA31" t="s">
        <v>13</v>
      </c>
      <c r="WTC31" t="s">
        <v>12</v>
      </c>
      <c r="WTE31" t="s">
        <v>21</v>
      </c>
      <c r="WTF31">
        <v>720</v>
      </c>
      <c r="WTG31" t="s">
        <v>19</v>
      </c>
      <c r="WTH31" t="s">
        <v>11</v>
      </c>
      <c r="WTI31" t="s">
        <v>13</v>
      </c>
      <c r="WTK31" t="s">
        <v>12</v>
      </c>
      <c r="WTM31" t="s">
        <v>21</v>
      </c>
      <c r="WTN31">
        <v>720</v>
      </c>
      <c r="WTO31" t="s">
        <v>19</v>
      </c>
      <c r="WTP31" t="s">
        <v>11</v>
      </c>
      <c r="WTQ31" t="s">
        <v>13</v>
      </c>
      <c r="WTS31" t="s">
        <v>12</v>
      </c>
      <c r="WTU31" t="s">
        <v>21</v>
      </c>
      <c r="WTV31">
        <v>720</v>
      </c>
      <c r="WTW31" t="s">
        <v>19</v>
      </c>
      <c r="WTX31" t="s">
        <v>11</v>
      </c>
      <c r="WTY31" t="s">
        <v>13</v>
      </c>
      <c r="WUA31" t="s">
        <v>12</v>
      </c>
      <c r="WUC31" t="s">
        <v>21</v>
      </c>
      <c r="WUD31">
        <v>720</v>
      </c>
      <c r="WUE31" t="s">
        <v>19</v>
      </c>
      <c r="WUF31" t="s">
        <v>11</v>
      </c>
      <c r="WUG31" t="s">
        <v>13</v>
      </c>
      <c r="WUI31" t="s">
        <v>12</v>
      </c>
      <c r="WUK31" t="s">
        <v>21</v>
      </c>
      <c r="WUL31">
        <v>720</v>
      </c>
      <c r="WUM31" t="s">
        <v>19</v>
      </c>
      <c r="WUN31" t="s">
        <v>11</v>
      </c>
      <c r="WUO31" t="s">
        <v>13</v>
      </c>
      <c r="WUQ31" t="s">
        <v>12</v>
      </c>
      <c r="WUS31" t="s">
        <v>21</v>
      </c>
      <c r="WUT31">
        <v>720</v>
      </c>
      <c r="WUU31" t="s">
        <v>19</v>
      </c>
      <c r="WUV31" t="s">
        <v>11</v>
      </c>
      <c r="WUW31" t="s">
        <v>13</v>
      </c>
      <c r="WUY31" t="s">
        <v>12</v>
      </c>
      <c r="WVA31" t="s">
        <v>21</v>
      </c>
      <c r="WVB31">
        <v>720</v>
      </c>
      <c r="WVC31" t="s">
        <v>19</v>
      </c>
      <c r="WVD31" t="s">
        <v>11</v>
      </c>
      <c r="WVE31" t="s">
        <v>13</v>
      </c>
      <c r="WVG31" t="s">
        <v>12</v>
      </c>
      <c r="WVI31" t="s">
        <v>21</v>
      </c>
      <c r="WVJ31">
        <v>720</v>
      </c>
      <c r="WVK31" t="s">
        <v>19</v>
      </c>
      <c r="WVL31" t="s">
        <v>11</v>
      </c>
      <c r="WVM31" t="s">
        <v>13</v>
      </c>
      <c r="WVO31" t="s">
        <v>12</v>
      </c>
      <c r="WVQ31" t="s">
        <v>21</v>
      </c>
      <c r="WVR31">
        <v>720</v>
      </c>
      <c r="WVS31" t="s">
        <v>19</v>
      </c>
      <c r="WVT31" t="s">
        <v>11</v>
      </c>
      <c r="WVU31" t="s">
        <v>13</v>
      </c>
      <c r="WVW31" t="s">
        <v>12</v>
      </c>
      <c r="WVY31" t="s">
        <v>21</v>
      </c>
      <c r="WVZ31">
        <v>720</v>
      </c>
      <c r="WWA31" t="s">
        <v>19</v>
      </c>
      <c r="WWB31" t="s">
        <v>11</v>
      </c>
      <c r="WWC31" t="s">
        <v>13</v>
      </c>
      <c r="WWE31" t="s">
        <v>12</v>
      </c>
      <c r="WWG31" t="s">
        <v>21</v>
      </c>
      <c r="WWH31">
        <v>720</v>
      </c>
      <c r="WWI31" t="s">
        <v>19</v>
      </c>
      <c r="WWJ31" t="s">
        <v>11</v>
      </c>
      <c r="WWK31" t="s">
        <v>13</v>
      </c>
      <c r="WWM31" t="s">
        <v>12</v>
      </c>
      <c r="WWO31" t="s">
        <v>21</v>
      </c>
      <c r="WWP31">
        <v>720</v>
      </c>
      <c r="WWQ31" t="s">
        <v>19</v>
      </c>
      <c r="WWR31" t="s">
        <v>11</v>
      </c>
      <c r="WWS31" t="s">
        <v>13</v>
      </c>
      <c r="WWU31" t="s">
        <v>12</v>
      </c>
      <c r="WWW31" t="s">
        <v>21</v>
      </c>
      <c r="WWX31">
        <v>720</v>
      </c>
      <c r="WWY31" t="s">
        <v>19</v>
      </c>
      <c r="WWZ31" t="s">
        <v>11</v>
      </c>
      <c r="WXA31" t="s">
        <v>13</v>
      </c>
      <c r="WXC31" t="s">
        <v>12</v>
      </c>
      <c r="WXE31" t="s">
        <v>21</v>
      </c>
      <c r="WXF31">
        <v>720</v>
      </c>
      <c r="WXG31" t="s">
        <v>19</v>
      </c>
      <c r="WXH31" t="s">
        <v>11</v>
      </c>
      <c r="WXI31" t="s">
        <v>13</v>
      </c>
      <c r="WXK31" t="s">
        <v>12</v>
      </c>
      <c r="WXM31" t="s">
        <v>21</v>
      </c>
      <c r="WXN31">
        <v>720</v>
      </c>
      <c r="WXO31" t="s">
        <v>19</v>
      </c>
      <c r="WXP31" t="s">
        <v>11</v>
      </c>
      <c r="WXQ31" t="s">
        <v>13</v>
      </c>
      <c r="WXS31" t="s">
        <v>12</v>
      </c>
      <c r="WXU31" t="s">
        <v>21</v>
      </c>
      <c r="WXV31">
        <v>720</v>
      </c>
      <c r="WXW31" t="s">
        <v>19</v>
      </c>
      <c r="WXX31" t="s">
        <v>11</v>
      </c>
      <c r="WXY31" t="s">
        <v>13</v>
      </c>
      <c r="WYA31" t="s">
        <v>12</v>
      </c>
      <c r="WYC31" t="s">
        <v>21</v>
      </c>
      <c r="WYD31">
        <v>720</v>
      </c>
      <c r="WYE31" t="s">
        <v>19</v>
      </c>
      <c r="WYF31" t="s">
        <v>11</v>
      </c>
      <c r="WYG31" t="s">
        <v>13</v>
      </c>
      <c r="WYI31" t="s">
        <v>12</v>
      </c>
      <c r="WYK31" t="s">
        <v>21</v>
      </c>
      <c r="WYL31">
        <v>720</v>
      </c>
      <c r="WYM31" t="s">
        <v>19</v>
      </c>
      <c r="WYN31" t="s">
        <v>11</v>
      </c>
      <c r="WYO31" t="s">
        <v>13</v>
      </c>
      <c r="WYQ31" t="s">
        <v>12</v>
      </c>
      <c r="WYS31" t="s">
        <v>21</v>
      </c>
      <c r="WYT31">
        <v>720</v>
      </c>
      <c r="WYU31" t="s">
        <v>19</v>
      </c>
      <c r="WYV31" t="s">
        <v>11</v>
      </c>
      <c r="WYW31" t="s">
        <v>13</v>
      </c>
      <c r="WYY31" t="s">
        <v>12</v>
      </c>
      <c r="WZA31" t="s">
        <v>21</v>
      </c>
      <c r="WZB31">
        <v>720</v>
      </c>
      <c r="WZC31" t="s">
        <v>19</v>
      </c>
      <c r="WZD31" t="s">
        <v>11</v>
      </c>
      <c r="WZE31" t="s">
        <v>13</v>
      </c>
      <c r="WZG31" t="s">
        <v>12</v>
      </c>
      <c r="WZI31" t="s">
        <v>21</v>
      </c>
      <c r="WZJ31">
        <v>720</v>
      </c>
      <c r="WZK31" t="s">
        <v>19</v>
      </c>
      <c r="WZL31" t="s">
        <v>11</v>
      </c>
      <c r="WZM31" t="s">
        <v>13</v>
      </c>
      <c r="WZO31" t="s">
        <v>12</v>
      </c>
      <c r="WZQ31" t="s">
        <v>21</v>
      </c>
      <c r="WZR31">
        <v>720</v>
      </c>
      <c r="WZS31" t="s">
        <v>19</v>
      </c>
      <c r="WZT31" t="s">
        <v>11</v>
      </c>
      <c r="WZU31" t="s">
        <v>13</v>
      </c>
      <c r="WZW31" t="s">
        <v>12</v>
      </c>
      <c r="WZY31" t="s">
        <v>21</v>
      </c>
      <c r="WZZ31">
        <v>720</v>
      </c>
      <c r="XAA31" t="s">
        <v>19</v>
      </c>
      <c r="XAB31" t="s">
        <v>11</v>
      </c>
      <c r="XAC31" t="s">
        <v>13</v>
      </c>
      <c r="XAE31" t="s">
        <v>12</v>
      </c>
      <c r="XAG31" t="s">
        <v>21</v>
      </c>
      <c r="XAH31">
        <v>720</v>
      </c>
      <c r="XAI31" t="s">
        <v>19</v>
      </c>
      <c r="XAJ31" t="s">
        <v>11</v>
      </c>
      <c r="XAK31" t="s">
        <v>13</v>
      </c>
      <c r="XAM31" t="s">
        <v>12</v>
      </c>
      <c r="XAO31" t="s">
        <v>21</v>
      </c>
      <c r="XAP31">
        <v>720</v>
      </c>
      <c r="XAQ31" t="s">
        <v>19</v>
      </c>
      <c r="XAR31" t="s">
        <v>11</v>
      </c>
      <c r="XAS31" t="s">
        <v>13</v>
      </c>
      <c r="XAU31" t="s">
        <v>12</v>
      </c>
      <c r="XAW31" t="s">
        <v>21</v>
      </c>
      <c r="XAX31">
        <v>720</v>
      </c>
      <c r="XAY31" t="s">
        <v>19</v>
      </c>
      <c r="XAZ31" t="s">
        <v>11</v>
      </c>
      <c r="XBA31" t="s">
        <v>13</v>
      </c>
      <c r="XBC31" t="s">
        <v>12</v>
      </c>
      <c r="XBE31" t="s">
        <v>21</v>
      </c>
      <c r="XBF31">
        <v>720</v>
      </c>
      <c r="XBG31" t="s">
        <v>19</v>
      </c>
      <c r="XBH31" t="s">
        <v>11</v>
      </c>
      <c r="XBI31" t="s">
        <v>13</v>
      </c>
      <c r="XBK31" t="s">
        <v>12</v>
      </c>
      <c r="XBM31" t="s">
        <v>21</v>
      </c>
      <c r="XBN31">
        <v>720</v>
      </c>
      <c r="XBO31" t="s">
        <v>19</v>
      </c>
      <c r="XBP31" t="s">
        <v>11</v>
      </c>
      <c r="XBQ31" t="s">
        <v>13</v>
      </c>
      <c r="XBS31" t="s">
        <v>12</v>
      </c>
      <c r="XBU31" t="s">
        <v>21</v>
      </c>
      <c r="XBV31">
        <v>720</v>
      </c>
      <c r="XBW31" t="s">
        <v>19</v>
      </c>
      <c r="XBX31" t="s">
        <v>11</v>
      </c>
      <c r="XBY31" t="s">
        <v>13</v>
      </c>
      <c r="XCA31" t="s">
        <v>12</v>
      </c>
      <c r="XCC31" t="s">
        <v>21</v>
      </c>
      <c r="XCD31">
        <v>720</v>
      </c>
      <c r="XCE31" t="s">
        <v>19</v>
      </c>
      <c r="XCF31" t="s">
        <v>11</v>
      </c>
      <c r="XCG31" t="s">
        <v>13</v>
      </c>
      <c r="XCI31" t="s">
        <v>12</v>
      </c>
      <c r="XCK31" t="s">
        <v>21</v>
      </c>
      <c r="XCL31">
        <v>720</v>
      </c>
      <c r="XCM31" t="s">
        <v>19</v>
      </c>
      <c r="XCN31" t="s">
        <v>11</v>
      </c>
      <c r="XCO31" t="s">
        <v>13</v>
      </c>
      <c r="XCQ31" t="s">
        <v>12</v>
      </c>
      <c r="XCS31" t="s">
        <v>21</v>
      </c>
      <c r="XCT31">
        <v>720</v>
      </c>
      <c r="XCU31" t="s">
        <v>19</v>
      </c>
      <c r="XCV31" t="s">
        <v>11</v>
      </c>
      <c r="XCW31" t="s">
        <v>13</v>
      </c>
      <c r="XCY31" t="s">
        <v>12</v>
      </c>
      <c r="XDA31" t="s">
        <v>21</v>
      </c>
      <c r="XDB31">
        <v>720</v>
      </c>
      <c r="XDC31" t="s">
        <v>19</v>
      </c>
      <c r="XDD31" t="s">
        <v>11</v>
      </c>
      <c r="XDE31" t="s">
        <v>13</v>
      </c>
      <c r="XDG31" t="s">
        <v>12</v>
      </c>
      <c r="XDI31" t="s">
        <v>21</v>
      </c>
      <c r="XDJ31">
        <v>720</v>
      </c>
      <c r="XDK31" t="s">
        <v>19</v>
      </c>
      <c r="XDL31" t="s">
        <v>11</v>
      </c>
      <c r="XDM31" t="s">
        <v>13</v>
      </c>
      <c r="XDO31" t="s">
        <v>12</v>
      </c>
      <c r="XDQ31" t="s">
        <v>21</v>
      </c>
      <c r="XDR31">
        <v>720</v>
      </c>
      <c r="XDS31" t="s">
        <v>19</v>
      </c>
      <c r="XDT31" t="s">
        <v>11</v>
      </c>
      <c r="XDU31" t="s">
        <v>13</v>
      </c>
      <c r="XDW31" t="s">
        <v>12</v>
      </c>
      <c r="XDY31" t="s">
        <v>21</v>
      </c>
      <c r="XDZ31">
        <v>720</v>
      </c>
      <c r="XEA31" t="s">
        <v>19</v>
      </c>
      <c r="XEB31" t="s">
        <v>11</v>
      </c>
      <c r="XEC31" t="s">
        <v>13</v>
      </c>
      <c r="XEE31" t="s">
        <v>12</v>
      </c>
      <c r="XEG31" t="s">
        <v>21</v>
      </c>
      <c r="XEH31">
        <v>720</v>
      </c>
      <c r="XEI31" t="s">
        <v>19</v>
      </c>
      <c r="XEJ31" t="s">
        <v>11</v>
      </c>
      <c r="XEK31" t="s">
        <v>13</v>
      </c>
      <c r="XEM31" t="s">
        <v>12</v>
      </c>
      <c r="XEO31" t="s">
        <v>21</v>
      </c>
      <c r="XEP31">
        <v>720</v>
      </c>
      <c r="XEQ31" t="s">
        <v>19</v>
      </c>
      <c r="XER31" t="s">
        <v>11</v>
      </c>
      <c r="XES31" t="s">
        <v>13</v>
      </c>
      <c r="XEU31" t="s">
        <v>12</v>
      </c>
      <c r="XEW31" t="s">
        <v>21</v>
      </c>
      <c r="XEX31">
        <v>720</v>
      </c>
      <c r="XEY31" t="s">
        <v>19</v>
      </c>
      <c r="XEZ31" t="s">
        <v>11</v>
      </c>
      <c r="XFA31" t="s">
        <v>13</v>
      </c>
      <c r="XFC31" t="s">
        <v>12</v>
      </c>
    </row>
    <row r="32" spans="1:1023 1025:2047 2049:3071 3073:4095 4097:5119 5121:6143 6145:7167 7169:8191 8193:9215 9217:10239 10241:11263 11265:12287 12289:13311 13313:14335 14337:15359 15361:16383" x14ac:dyDescent="0.35">
      <c r="A32" s="4" t="s">
        <v>0</v>
      </c>
      <c r="B32" s="4" t="s">
        <v>27</v>
      </c>
      <c r="C32" s="4"/>
      <c r="D32" s="4"/>
      <c r="E32" s="4"/>
      <c r="F32" s="4"/>
      <c r="G32" s="4"/>
      <c r="H32" s="4"/>
      <c r="I32" s="4"/>
    </row>
    <row r="33" spans="1:11" x14ac:dyDescent="0.35">
      <c r="A33" s="4" t="s">
        <v>2</v>
      </c>
      <c r="B33" s="4"/>
      <c r="C33" s="4"/>
      <c r="D33" s="4"/>
      <c r="E33" s="4"/>
      <c r="F33" s="4"/>
      <c r="G33" s="4"/>
      <c r="H33" s="4"/>
      <c r="I33" s="4"/>
    </row>
    <row r="34" spans="1:11" x14ac:dyDescent="0.35">
      <c r="A34" s="4" t="s">
        <v>3</v>
      </c>
      <c r="B34" s="4" t="s">
        <v>18</v>
      </c>
      <c r="C34" s="4"/>
      <c r="D34" s="4"/>
      <c r="E34" s="4"/>
      <c r="F34" s="4"/>
      <c r="G34" s="4"/>
      <c r="H34" s="4"/>
      <c r="I34" s="4"/>
    </row>
    <row r="35" spans="1:11" x14ac:dyDescent="0.35">
      <c r="A35" s="4" t="s">
        <v>4</v>
      </c>
      <c r="B35" s="4">
        <v>1</v>
      </c>
      <c r="C35" s="4"/>
      <c r="D35" s="4"/>
      <c r="E35" s="4"/>
      <c r="F35" s="4"/>
      <c r="G35" s="4"/>
      <c r="H35" s="4"/>
      <c r="I35" s="4"/>
    </row>
    <row r="36" spans="1:11" x14ac:dyDescent="0.35">
      <c r="A36" s="4" t="s">
        <v>6</v>
      </c>
      <c r="B36" s="4" t="s">
        <v>26</v>
      </c>
      <c r="C36" s="4"/>
      <c r="D36" s="4"/>
      <c r="E36" s="4"/>
      <c r="F36" s="4"/>
      <c r="G36" s="4"/>
      <c r="H36" s="4"/>
      <c r="I36" s="4"/>
    </row>
    <row r="37" spans="1:11" x14ac:dyDescent="0.35">
      <c r="A37" s="4" t="s">
        <v>7</v>
      </c>
      <c r="B37" s="4"/>
      <c r="C37" s="4"/>
      <c r="D37" s="4"/>
      <c r="E37" s="4"/>
      <c r="F37" s="4"/>
      <c r="G37" s="4"/>
      <c r="H37" s="4"/>
      <c r="I37" s="4"/>
    </row>
    <row r="38" spans="1:11" x14ac:dyDescent="0.35">
      <c r="A38" s="4" t="s">
        <v>8</v>
      </c>
      <c r="B38" s="4" t="s">
        <v>9</v>
      </c>
      <c r="C38" s="4" t="s">
        <v>6</v>
      </c>
      <c r="D38" s="4" t="s">
        <v>10</v>
      </c>
      <c r="E38" s="4" t="s">
        <v>1</v>
      </c>
      <c r="F38" s="4" t="s">
        <v>3</v>
      </c>
      <c r="G38" s="4" t="s">
        <v>5</v>
      </c>
      <c r="H38" s="4" t="s">
        <v>16</v>
      </c>
      <c r="I38" s="4" t="s">
        <v>20</v>
      </c>
    </row>
    <row r="39" spans="1:11" x14ac:dyDescent="0.35">
      <c r="A39" s="4" t="s">
        <v>34</v>
      </c>
      <c r="B39" s="8">
        <v>0.39</v>
      </c>
      <c r="C39" s="4" t="s">
        <v>26</v>
      </c>
      <c r="D39" s="4" t="s">
        <v>172</v>
      </c>
      <c r="E39" s="4"/>
      <c r="F39" s="4" t="s">
        <v>18</v>
      </c>
      <c r="G39" s="4" t="s">
        <v>15</v>
      </c>
      <c r="H39" s="4"/>
      <c r="I39" s="4"/>
    </row>
    <row r="40" spans="1:11" x14ac:dyDescent="0.35">
      <c r="A40" s="4" t="s">
        <v>35</v>
      </c>
      <c r="B40" s="8">
        <v>0.43</v>
      </c>
      <c r="C40" s="4" t="s">
        <v>26</v>
      </c>
      <c r="D40" s="4" t="s">
        <v>172</v>
      </c>
      <c r="E40" s="4"/>
      <c r="F40" s="4" t="s">
        <v>18</v>
      </c>
      <c r="G40" s="4" t="s">
        <v>15</v>
      </c>
      <c r="H40" s="4"/>
      <c r="I40" s="4"/>
      <c r="K40" t="s">
        <v>104</v>
      </c>
    </row>
    <row r="41" spans="1:11" x14ac:dyDescent="0.35">
      <c r="A41" s="4" t="s">
        <v>36</v>
      </c>
      <c r="B41" s="8">
        <v>0.16</v>
      </c>
      <c r="C41" s="4" t="s">
        <v>26</v>
      </c>
      <c r="D41" s="4" t="s">
        <v>172</v>
      </c>
      <c r="E41" s="4"/>
      <c r="F41" s="4" t="s">
        <v>18</v>
      </c>
      <c r="G41" s="4" t="s">
        <v>15</v>
      </c>
      <c r="H41" s="4"/>
      <c r="I41" s="4"/>
      <c r="K41" t="s">
        <v>105</v>
      </c>
    </row>
    <row r="42" spans="1:11" x14ac:dyDescent="0.35">
      <c r="A42" s="4" t="s">
        <v>37</v>
      </c>
      <c r="B42" s="8">
        <v>2.1999999999999999E-2</v>
      </c>
      <c r="C42" s="4" t="s">
        <v>26</v>
      </c>
      <c r="D42" s="4" t="s">
        <v>172</v>
      </c>
      <c r="E42" s="4"/>
      <c r="F42" s="4" t="s">
        <v>18</v>
      </c>
      <c r="G42" s="4" t="s">
        <v>15</v>
      </c>
      <c r="H42" s="4"/>
      <c r="I42" s="4"/>
      <c r="K42" t="s">
        <v>106</v>
      </c>
    </row>
    <row r="43" spans="1:11" x14ac:dyDescent="0.35">
      <c r="A43" s="4" t="s">
        <v>38</v>
      </c>
      <c r="B43" s="8">
        <v>6.7000000000000002E-3</v>
      </c>
      <c r="C43" s="4" t="s">
        <v>26</v>
      </c>
      <c r="D43" s="4" t="s">
        <v>172</v>
      </c>
      <c r="E43" s="4"/>
      <c r="F43" s="4" t="s">
        <v>18</v>
      </c>
      <c r="G43" s="4" t="s">
        <v>15</v>
      </c>
      <c r="H43" s="4"/>
      <c r="I43" s="4"/>
    </row>
    <row r="44" spans="1:11" x14ac:dyDescent="0.35">
      <c r="A44" s="4" t="s">
        <v>111</v>
      </c>
      <c r="B44" s="8">
        <v>380</v>
      </c>
      <c r="C44" s="4" t="s">
        <v>26</v>
      </c>
      <c r="D44" t="s">
        <v>171</v>
      </c>
      <c r="E44" s="4"/>
      <c r="F44" s="4" t="s">
        <v>18</v>
      </c>
      <c r="G44" s="4" t="s">
        <v>15</v>
      </c>
      <c r="H44" s="4" t="s">
        <v>163</v>
      </c>
      <c r="I44" s="4"/>
    </row>
    <row r="45" spans="1:11" x14ac:dyDescent="0.35">
      <c r="A45" t="s">
        <v>107</v>
      </c>
      <c r="B45">
        <v>19.600000000000001</v>
      </c>
      <c r="C45" t="s">
        <v>31</v>
      </c>
      <c r="D45" t="s">
        <v>171</v>
      </c>
      <c r="F45" t="s">
        <v>164</v>
      </c>
      <c r="G45" t="s">
        <v>15</v>
      </c>
      <c r="H45" t="s">
        <v>108</v>
      </c>
    </row>
    <row r="46" spans="1:11" x14ac:dyDescent="0.35">
      <c r="A46" s="4" t="s">
        <v>138</v>
      </c>
      <c r="B46" s="8">
        <v>1.9000000000000001E-8</v>
      </c>
      <c r="C46" s="4" t="s">
        <v>6</v>
      </c>
      <c r="D46" t="s">
        <v>171</v>
      </c>
      <c r="E46" s="4"/>
      <c r="F46" s="4" t="s">
        <v>18</v>
      </c>
      <c r="G46" s="4" t="s">
        <v>15</v>
      </c>
      <c r="H46" s="4" t="s">
        <v>39</v>
      </c>
    </row>
    <row r="47" spans="1:11" x14ac:dyDescent="0.35">
      <c r="A47" s="4" t="s">
        <v>21</v>
      </c>
      <c r="B47" s="8">
        <v>100</v>
      </c>
      <c r="C47" s="4" t="s">
        <v>33</v>
      </c>
      <c r="D47" s="4" t="s">
        <v>11</v>
      </c>
      <c r="E47" s="4" t="s">
        <v>13</v>
      </c>
      <c r="F47" s="4"/>
      <c r="G47" s="4" t="s">
        <v>12</v>
      </c>
      <c r="H47" s="4"/>
      <c r="I47" s="4"/>
    </row>
    <row r="48" spans="1:11" x14ac:dyDescent="0.35">
      <c r="A48" s="4"/>
      <c r="B48" s="8"/>
      <c r="C48" s="4"/>
      <c r="D48" s="4"/>
      <c r="E48" s="4"/>
      <c r="F48" s="4"/>
      <c r="G48" s="4"/>
      <c r="H48" s="4"/>
      <c r="I48" s="4"/>
    </row>
    <row r="49" spans="1:9" x14ac:dyDescent="0.35">
      <c r="A49" s="4" t="s">
        <v>0</v>
      </c>
      <c r="B49" s="8" t="s">
        <v>34</v>
      </c>
      <c r="C49" s="4"/>
      <c r="D49" s="4"/>
      <c r="E49" s="4"/>
      <c r="F49" s="4"/>
      <c r="G49" s="4"/>
      <c r="H49" s="4"/>
      <c r="I49" s="4"/>
    </row>
    <row r="50" spans="1:9" x14ac:dyDescent="0.35">
      <c r="A50" s="4" t="s">
        <v>2</v>
      </c>
      <c r="B50" s="8"/>
      <c r="C50" s="4"/>
      <c r="D50" s="4"/>
      <c r="E50" s="4"/>
      <c r="F50" s="4"/>
      <c r="G50" s="4"/>
      <c r="H50" s="4"/>
      <c r="I50" s="4"/>
    </row>
    <row r="51" spans="1:9" x14ac:dyDescent="0.35">
      <c r="A51" s="4" t="s">
        <v>3</v>
      </c>
      <c r="B51" s="4" t="s">
        <v>18</v>
      </c>
      <c r="C51" s="4"/>
      <c r="D51" s="4"/>
      <c r="E51" s="4"/>
      <c r="F51" s="4"/>
      <c r="G51" s="4"/>
      <c r="H51" s="4"/>
      <c r="I51" s="4"/>
    </row>
    <row r="52" spans="1:9" x14ac:dyDescent="0.35">
      <c r="A52" s="4" t="s">
        <v>4</v>
      </c>
      <c r="B52" s="8">
        <v>1</v>
      </c>
      <c r="C52" s="4"/>
      <c r="D52" s="4"/>
      <c r="E52" s="4"/>
      <c r="F52" s="4"/>
      <c r="G52" s="4"/>
      <c r="H52" s="4"/>
      <c r="I52" s="4"/>
    </row>
    <row r="53" spans="1:9" x14ac:dyDescent="0.35">
      <c r="A53" s="4" t="s">
        <v>6</v>
      </c>
      <c r="B53" s="8" t="s">
        <v>26</v>
      </c>
      <c r="C53" s="4"/>
      <c r="D53" s="4"/>
      <c r="E53" s="4"/>
      <c r="F53" s="4"/>
      <c r="G53" s="4"/>
      <c r="H53" s="4"/>
      <c r="I53" s="4"/>
    </row>
    <row r="54" spans="1:9" x14ac:dyDescent="0.35">
      <c r="A54" s="4" t="s">
        <v>7</v>
      </c>
      <c r="B54" s="4"/>
      <c r="C54" s="4"/>
      <c r="D54" s="4"/>
      <c r="E54" s="4"/>
      <c r="F54" s="4"/>
      <c r="G54" s="4"/>
      <c r="H54" s="4"/>
      <c r="I54" s="4"/>
    </row>
    <row r="55" spans="1:9" x14ac:dyDescent="0.35">
      <c r="A55" s="4" t="s">
        <v>8</v>
      </c>
      <c r="B55" s="4" t="s">
        <v>9</v>
      </c>
      <c r="C55" s="4" t="s">
        <v>6</v>
      </c>
      <c r="D55" s="4" t="s">
        <v>10</v>
      </c>
      <c r="E55" s="4" t="s">
        <v>1</v>
      </c>
      <c r="F55" s="4" t="s">
        <v>3</v>
      </c>
      <c r="G55" s="4" t="s">
        <v>5</v>
      </c>
      <c r="H55" s="4" t="s">
        <v>16</v>
      </c>
      <c r="I55" s="4" t="s">
        <v>20</v>
      </c>
    </row>
    <row r="56" spans="1:9" x14ac:dyDescent="0.35">
      <c r="A56" s="4" t="s">
        <v>40</v>
      </c>
      <c r="B56" s="8">
        <v>0.56999999999999995</v>
      </c>
      <c r="C56" s="4" t="s">
        <v>26</v>
      </c>
      <c r="D56" s="4" t="s">
        <v>172</v>
      </c>
      <c r="E56" s="4"/>
      <c r="F56" s="4" t="s">
        <v>18</v>
      </c>
      <c r="G56" s="4" t="s">
        <v>15</v>
      </c>
      <c r="H56" s="4"/>
      <c r="I56" s="4"/>
    </row>
    <row r="57" spans="1:9" x14ac:dyDescent="0.35">
      <c r="A57" s="4" t="s">
        <v>41</v>
      </c>
      <c r="B57" s="8">
        <v>0.43</v>
      </c>
      <c r="C57" s="4" t="s">
        <v>26</v>
      </c>
      <c r="D57" s="4" t="s">
        <v>172</v>
      </c>
      <c r="E57" s="4"/>
      <c r="F57" s="4" t="s">
        <v>18</v>
      </c>
      <c r="G57" s="4" t="s">
        <v>15</v>
      </c>
      <c r="H57" s="4"/>
      <c r="I57" s="4"/>
    </row>
    <row r="58" spans="1:9" x14ac:dyDescent="0.35">
      <c r="A58" s="4"/>
      <c r="B58" s="8"/>
      <c r="C58" s="4"/>
      <c r="D58" s="4"/>
      <c r="E58" s="4"/>
      <c r="F58" s="4"/>
      <c r="G58" s="4"/>
      <c r="H58" s="4"/>
      <c r="I58" s="4"/>
    </row>
    <row r="59" spans="1:9" x14ac:dyDescent="0.35">
      <c r="A59" t="s">
        <v>0</v>
      </c>
      <c r="B59" t="s">
        <v>40</v>
      </c>
    </row>
    <row r="60" spans="1:9" x14ac:dyDescent="0.35">
      <c r="A60" s="4" t="s">
        <v>2</v>
      </c>
      <c r="B60" s="8"/>
      <c r="C60" s="4"/>
      <c r="D60" s="4"/>
      <c r="E60" s="4"/>
      <c r="F60" s="4"/>
      <c r="G60" s="4"/>
      <c r="H60" s="4"/>
      <c r="I60" s="4"/>
    </row>
    <row r="61" spans="1:9" x14ac:dyDescent="0.35">
      <c r="A61" s="4" t="s">
        <v>3</v>
      </c>
      <c r="B61" s="4" t="s">
        <v>18</v>
      </c>
      <c r="C61" s="4"/>
      <c r="D61" s="4"/>
      <c r="E61" s="4"/>
      <c r="F61" s="4"/>
      <c r="G61" s="4"/>
      <c r="H61" s="4"/>
      <c r="I61" s="4"/>
    </row>
    <row r="62" spans="1:9" x14ac:dyDescent="0.35">
      <c r="A62" s="4" t="s">
        <v>4</v>
      </c>
      <c r="B62" s="8">
        <v>1</v>
      </c>
      <c r="C62" s="4"/>
      <c r="D62" s="4"/>
      <c r="E62" s="4"/>
      <c r="F62" s="4"/>
      <c r="G62" s="4"/>
      <c r="H62" s="4"/>
      <c r="I62" s="4"/>
    </row>
    <row r="63" spans="1:9" x14ac:dyDescent="0.35">
      <c r="A63" s="4" t="s">
        <v>6</v>
      </c>
      <c r="B63" s="8" t="s">
        <v>26</v>
      </c>
      <c r="C63" s="4"/>
      <c r="D63" s="4"/>
      <c r="E63" s="4"/>
      <c r="F63" s="4"/>
      <c r="G63" s="4"/>
      <c r="H63" s="4"/>
      <c r="I63" s="4"/>
    </row>
    <row r="64" spans="1:9" x14ac:dyDescent="0.35">
      <c r="A64" s="4" t="s">
        <v>7</v>
      </c>
      <c r="B64" s="4"/>
      <c r="C64" s="4"/>
      <c r="D64" s="4"/>
      <c r="E64" s="4"/>
      <c r="F64" s="4"/>
      <c r="G64" s="4"/>
      <c r="H64" s="4"/>
      <c r="I64" s="4"/>
    </row>
    <row r="65" spans="1:9" x14ac:dyDescent="0.35">
      <c r="A65" s="4" t="s">
        <v>8</v>
      </c>
      <c r="B65" s="4" t="s">
        <v>9</v>
      </c>
      <c r="C65" s="4" t="s">
        <v>6</v>
      </c>
      <c r="D65" s="4" t="s">
        <v>10</v>
      </c>
      <c r="E65" s="4" t="s">
        <v>1</v>
      </c>
      <c r="F65" s="4" t="s">
        <v>3</v>
      </c>
      <c r="G65" s="4" t="s">
        <v>5</v>
      </c>
      <c r="H65" s="4" t="s">
        <v>16</v>
      </c>
      <c r="I65" s="4" t="s">
        <v>20</v>
      </c>
    </row>
    <row r="66" spans="1:9" x14ac:dyDescent="0.35">
      <c r="A66" t="s">
        <v>112</v>
      </c>
      <c r="B66">
        <v>1</v>
      </c>
      <c r="C66" t="s">
        <v>26</v>
      </c>
      <c r="D66" t="s">
        <v>171</v>
      </c>
      <c r="F66" t="s">
        <v>18</v>
      </c>
      <c r="G66" t="s">
        <v>15</v>
      </c>
      <c r="H66" t="s">
        <v>70</v>
      </c>
    </row>
    <row r="67" spans="1:9" x14ac:dyDescent="0.35">
      <c r="A67" t="s">
        <v>113</v>
      </c>
      <c r="B67">
        <v>1</v>
      </c>
      <c r="C67" t="s">
        <v>26</v>
      </c>
      <c r="D67" t="s">
        <v>171</v>
      </c>
      <c r="F67" t="s">
        <v>18</v>
      </c>
      <c r="G67" t="s">
        <v>15</v>
      </c>
      <c r="H67" t="s">
        <v>42</v>
      </c>
    </row>
    <row r="68" spans="1:9" x14ac:dyDescent="0.35">
      <c r="A68" s="4" t="s">
        <v>124</v>
      </c>
      <c r="B68" s="8">
        <v>4.6000000000000001E-10</v>
      </c>
      <c r="C68" s="4" t="s">
        <v>6</v>
      </c>
      <c r="D68" t="s">
        <v>171</v>
      </c>
      <c r="E68" s="4"/>
      <c r="F68" s="4" t="s">
        <v>18</v>
      </c>
      <c r="G68" s="4" t="s">
        <v>15</v>
      </c>
      <c r="H68" s="4" t="s">
        <v>43</v>
      </c>
    </row>
    <row r="69" spans="1:9" x14ac:dyDescent="0.35">
      <c r="A69" s="4"/>
      <c r="B69" s="8"/>
      <c r="C69" s="4"/>
      <c r="D69" s="4"/>
      <c r="E69" s="4"/>
      <c r="F69" s="4"/>
      <c r="G69" s="4"/>
      <c r="H69" s="4"/>
      <c r="I69" s="4"/>
    </row>
    <row r="70" spans="1:9" x14ac:dyDescent="0.35">
      <c r="A70" s="4" t="s">
        <v>0</v>
      </c>
      <c r="B70" s="8" t="s">
        <v>41</v>
      </c>
      <c r="C70" s="4"/>
      <c r="D70" s="4"/>
      <c r="E70" s="4"/>
      <c r="F70" s="4"/>
      <c r="G70" s="4"/>
      <c r="H70" s="4"/>
      <c r="I70" s="4"/>
    </row>
    <row r="71" spans="1:9" x14ac:dyDescent="0.35">
      <c r="A71" s="4" t="s">
        <v>2</v>
      </c>
      <c r="B71" s="8"/>
      <c r="C71" s="4"/>
      <c r="D71" s="4"/>
      <c r="E71" s="4"/>
      <c r="F71" s="4"/>
      <c r="G71" s="4"/>
      <c r="H71" s="4"/>
      <c r="I71" s="4"/>
    </row>
    <row r="72" spans="1:9" x14ac:dyDescent="0.35">
      <c r="A72" s="4" t="s">
        <v>3</v>
      </c>
      <c r="B72" s="4" t="s">
        <v>18</v>
      </c>
      <c r="C72" s="4"/>
      <c r="D72" s="4"/>
      <c r="E72" s="4"/>
      <c r="F72" s="4"/>
      <c r="G72" s="4"/>
      <c r="H72" s="4"/>
      <c r="I72" s="4"/>
    </row>
    <row r="73" spans="1:9" x14ac:dyDescent="0.35">
      <c r="A73" s="4" t="s">
        <v>4</v>
      </c>
      <c r="B73" s="8">
        <v>1</v>
      </c>
      <c r="C73" s="4"/>
      <c r="D73" s="4"/>
      <c r="E73" s="4"/>
      <c r="F73" s="4"/>
      <c r="G73" s="4"/>
      <c r="H73" s="4"/>
      <c r="I73" s="4"/>
    </row>
    <row r="74" spans="1:9" x14ac:dyDescent="0.35">
      <c r="A74" s="4" t="s">
        <v>6</v>
      </c>
      <c r="B74" s="8" t="s">
        <v>26</v>
      </c>
      <c r="C74" s="4"/>
      <c r="D74" s="4"/>
      <c r="E74" s="4"/>
      <c r="F74" s="4"/>
      <c r="G74" s="4"/>
      <c r="H74" s="4"/>
      <c r="I74" s="4"/>
    </row>
    <row r="75" spans="1:9" x14ac:dyDescent="0.35">
      <c r="A75" s="4" t="s">
        <v>7</v>
      </c>
      <c r="B75" s="8"/>
      <c r="C75" s="4"/>
      <c r="D75" s="4"/>
      <c r="E75" s="4"/>
      <c r="F75" s="4"/>
      <c r="G75" s="4"/>
      <c r="H75" s="4"/>
      <c r="I75" s="4"/>
    </row>
    <row r="76" spans="1:9" x14ac:dyDescent="0.35">
      <c r="A76" s="4" t="s">
        <v>8</v>
      </c>
      <c r="B76" s="8" t="s">
        <v>9</v>
      </c>
      <c r="C76" s="4" t="s">
        <v>6</v>
      </c>
      <c r="D76" s="4" t="s">
        <v>10</v>
      </c>
      <c r="E76" s="4" t="s">
        <v>1</v>
      </c>
      <c r="F76" s="4" t="s">
        <v>3</v>
      </c>
      <c r="G76" s="4" t="s">
        <v>5</v>
      </c>
      <c r="H76" s="4" t="s">
        <v>16</v>
      </c>
      <c r="I76" s="4" t="s">
        <v>20</v>
      </c>
    </row>
    <row r="77" spans="1:9" x14ac:dyDescent="0.35">
      <c r="A77" t="s">
        <v>165</v>
      </c>
      <c r="B77">
        <v>0.96</v>
      </c>
      <c r="C77" t="s">
        <v>26</v>
      </c>
      <c r="D77" t="s">
        <v>171</v>
      </c>
      <c r="F77" t="s">
        <v>18</v>
      </c>
      <c r="G77" t="s">
        <v>15</v>
      </c>
      <c r="H77" t="s">
        <v>166</v>
      </c>
    </row>
    <row r="78" spans="1:9" x14ac:dyDescent="0.35">
      <c r="A78" t="s">
        <v>114</v>
      </c>
      <c r="B78">
        <v>0.02</v>
      </c>
      <c r="C78" t="s">
        <v>26</v>
      </c>
      <c r="D78" t="s">
        <v>171</v>
      </c>
      <c r="F78" t="s">
        <v>18</v>
      </c>
      <c r="G78" t="s">
        <v>15</v>
      </c>
      <c r="H78" t="s">
        <v>44</v>
      </c>
    </row>
    <row r="79" spans="1:9" x14ac:dyDescent="0.35">
      <c r="A79" s="4" t="s">
        <v>115</v>
      </c>
      <c r="B79" s="8">
        <v>0.02</v>
      </c>
      <c r="C79" s="4" t="s">
        <v>26</v>
      </c>
      <c r="D79" t="s">
        <v>171</v>
      </c>
      <c r="E79" s="4"/>
      <c r="F79" s="4" t="s">
        <v>18</v>
      </c>
      <c r="G79" s="4" t="s">
        <v>15</v>
      </c>
      <c r="H79" s="4" t="s">
        <v>45</v>
      </c>
    </row>
    <row r="80" spans="1:9" x14ac:dyDescent="0.35">
      <c r="A80" s="4" t="s">
        <v>117</v>
      </c>
      <c r="B80" s="8">
        <v>0.94</v>
      </c>
      <c r="C80" s="4" t="s">
        <v>26</v>
      </c>
      <c r="D80" t="s">
        <v>171</v>
      </c>
      <c r="E80" s="4"/>
      <c r="F80" s="4" t="s">
        <v>18</v>
      </c>
      <c r="G80" s="4" t="s">
        <v>15</v>
      </c>
      <c r="H80" s="4" t="s">
        <v>46</v>
      </c>
    </row>
    <row r="81" spans="1:9" x14ac:dyDescent="0.35">
      <c r="A81" s="4" t="s">
        <v>125</v>
      </c>
      <c r="B81" s="8">
        <v>4.0000000000000001E-10</v>
      </c>
      <c r="C81" s="4" t="s">
        <v>6</v>
      </c>
      <c r="D81" t="s">
        <v>171</v>
      </c>
      <c r="E81" s="4"/>
      <c r="F81" s="4" t="s">
        <v>18</v>
      </c>
      <c r="G81" s="4" t="s">
        <v>15</v>
      </c>
      <c r="H81" s="4" t="s">
        <v>47</v>
      </c>
    </row>
    <row r="82" spans="1:9" x14ac:dyDescent="0.35">
      <c r="A82" s="4"/>
      <c r="B82" s="8"/>
      <c r="C82" s="4"/>
      <c r="D82" s="4"/>
      <c r="E82" s="4"/>
      <c r="F82" s="4"/>
      <c r="G82" s="4"/>
      <c r="H82" s="4"/>
      <c r="I82" s="4"/>
    </row>
    <row r="83" spans="1:9" x14ac:dyDescent="0.35">
      <c r="A83" s="4" t="s">
        <v>0</v>
      </c>
      <c r="B83" s="8" t="s">
        <v>35</v>
      </c>
      <c r="C83" s="4"/>
      <c r="D83" s="4"/>
      <c r="E83" s="4"/>
      <c r="F83" s="4"/>
      <c r="G83" s="4"/>
      <c r="H83" s="4"/>
      <c r="I83" s="4"/>
    </row>
    <row r="84" spans="1:9" x14ac:dyDescent="0.35">
      <c r="A84" s="4" t="s">
        <v>2</v>
      </c>
      <c r="B84" s="8"/>
      <c r="C84" s="4"/>
      <c r="D84" s="4"/>
      <c r="E84" s="4"/>
      <c r="F84" s="4"/>
      <c r="G84" s="4"/>
      <c r="H84" s="4"/>
      <c r="I84" s="4"/>
    </row>
    <row r="85" spans="1:9" x14ac:dyDescent="0.35">
      <c r="A85" s="4" t="s">
        <v>3</v>
      </c>
      <c r="B85" s="4" t="s">
        <v>18</v>
      </c>
      <c r="C85" s="4"/>
      <c r="D85" s="4"/>
      <c r="E85" s="4"/>
      <c r="F85" s="4"/>
      <c r="G85" s="4"/>
      <c r="H85" s="4"/>
      <c r="I85" s="4"/>
    </row>
    <row r="86" spans="1:9" x14ac:dyDescent="0.35">
      <c r="A86" s="4" t="s">
        <v>4</v>
      </c>
      <c r="B86" s="8">
        <v>1</v>
      </c>
      <c r="C86" s="4"/>
      <c r="D86" s="4"/>
      <c r="E86" s="4"/>
      <c r="F86" s="4"/>
      <c r="G86" s="4"/>
      <c r="H86" s="4"/>
      <c r="I86" s="4"/>
    </row>
    <row r="87" spans="1:9" x14ac:dyDescent="0.35">
      <c r="A87" s="4" t="s">
        <v>6</v>
      </c>
      <c r="B87" s="8" t="s">
        <v>26</v>
      </c>
      <c r="C87" s="4"/>
      <c r="D87" s="4"/>
      <c r="E87" s="4"/>
      <c r="F87" s="4"/>
      <c r="G87" s="4"/>
      <c r="H87" s="4"/>
      <c r="I87" s="4"/>
    </row>
    <row r="88" spans="1:9" x14ac:dyDescent="0.35">
      <c r="A88" s="4" t="s">
        <v>7</v>
      </c>
      <c r="B88" s="8"/>
      <c r="C88" s="4"/>
      <c r="D88" s="4"/>
      <c r="E88" s="4"/>
      <c r="F88" s="4"/>
      <c r="G88" s="4"/>
      <c r="H88" s="4"/>
      <c r="I88" s="4"/>
    </row>
    <row r="89" spans="1:9" x14ac:dyDescent="0.35">
      <c r="A89" s="4" t="s">
        <v>8</v>
      </c>
      <c r="B89" s="8" t="s">
        <v>9</v>
      </c>
      <c r="C89" s="4" t="s">
        <v>6</v>
      </c>
      <c r="D89" s="4" t="s">
        <v>10</v>
      </c>
      <c r="E89" s="4" t="s">
        <v>1</v>
      </c>
      <c r="F89" s="4" t="s">
        <v>3</v>
      </c>
      <c r="G89" s="4" t="s">
        <v>5</v>
      </c>
      <c r="H89" s="4" t="s">
        <v>16</v>
      </c>
      <c r="I89" s="4" t="s">
        <v>20</v>
      </c>
    </row>
    <row r="90" spans="1:9" x14ac:dyDescent="0.35">
      <c r="A90" s="4" t="s">
        <v>48</v>
      </c>
      <c r="B90" s="8">
        <v>0.11</v>
      </c>
      <c r="C90" s="4" t="s">
        <v>26</v>
      </c>
      <c r="D90" s="4" t="s">
        <v>172</v>
      </c>
      <c r="E90" s="4"/>
      <c r="F90" s="4" t="s">
        <v>18</v>
      </c>
      <c r="G90" s="4" t="s">
        <v>15</v>
      </c>
      <c r="H90" s="4"/>
      <c r="I90" s="4"/>
    </row>
    <row r="91" spans="1:9" x14ac:dyDescent="0.35">
      <c r="A91" s="4" t="s">
        <v>49</v>
      </c>
      <c r="B91" s="8">
        <v>0.89</v>
      </c>
      <c r="C91" s="4" t="s">
        <v>26</v>
      </c>
      <c r="D91" s="4" t="s">
        <v>172</v>
      </c>
      <c r="E91" s="4"/>
      <c r="F91" s="4" t="s">
        <v>18</v>
      </c>
      <c r="G91" s="4" t="s">
        <v>15</v>
      </c>
      <c r="H91" s="4"/>
      <c r="I91" s="4"/>
    </row>
    <row r="92" spans="1:9" x14ac:dyDescent="0.35">
      <c r="A92" s="4"/>
      <c r="B92" s="8"/>
      <c r="C92" s="4"/>
      <c r="D92" s="4"/>
      <c r="E92" s="4"/>
      <c r="F92" s="4"/>
      <c r="G92" s="4"/>
      <c r="H92" s="4"/>
      <c r="I92" s="4"/>
    </row>
    <row r="93" spans="1:9" x14ac:dyDescent="0.35">
      <c r="A93" s="4" t="s">
        <v>0</v>
      </c>
      <c r="B93" s="8" t="s">
        <v>48</v>
      </c>
      <c r="C93" s="4"/>
      <c r="D93" s="4"/>
      <c r="E93" s="4"/>
      <c r="F93" s="4"/>
      <c r="G93" s="4"/>
      <c r="H93" s="4"/>
      <c r="I93" s="4"/>
    </row>
    <row r="94" spans="1:9" x14ac:dyDescent="0.35">
      <c r="A94" s="4" t="s">
        <v>2</v>
      </c>
      <c r="B94" s="8"/>
      <c r="C94" s="4"/>
      <c r="D94" s="4"/>
      <c r="E94" s="4"/>
      <c r="F94" s="4"/>
      <c r="G94" s="4"/>
      <c r="H94" s="4"/>
      <c r="I94" s="4"/>
    </row>
    <row r="95" spans="1:9" x14ac:dyDescent="0.35">
      <c r="A95" s="4" t="s">
        <v>3</v>
      </c>
      <c r="B95" s="4" t="s">
        <v>18</v>
      </c>
      <c r="C95" s="4"/>
      <c r="D95" s="4"/>
      <c r="E95" s="4"/>
      <c r="F95" s="4"/>
      <c r="G95" s="4"/>
      <c r="H95" s="4"/>
      <c r="I95" s="4"/>
    </row>
    <row r="96" spans="1:9" x14ac:dyDescent="0.35">
      <c r="A96" s="4" t="s">
        <v>4</v>
      </c>
      <c r="B96" s="8">
        <v>1</v>
      </c>
      <c r="C96" s="4"/>
      <c r="D96" s="4"/>
      <c r="E96" s="4"/>
      <c r="F96" s="4"/>
      <c r="G96" s="4"/>
      <c r="H96" s="4"/>
      <c r="I96" s="4"/>
    </row>
    <row r="97" spans="1:24" x14ac:dyDescent="0.35">
      <c r="A97" s="4" t="s">
        <v>6</v>
      </c>
      <c r="B97" s="8" t="s">
        <v>26</v>
      </c>
      <c r="C97" s="4"/>
      <c r="D97" s="4"/>
      <c r="E97" s="4"/>
      <c r="F97" s="4"/>
      <c r="G97" s="4"/>
      <c r="H97" s="4"/>
      <c r="I97" s="4"/>
    </row>
    <row r="98" spans="1:24" x14ac:dyDescent="0.35">
      <c r="A98" s="4" t="s">
        <v>7</v>
      </c>
      <c r="B98" s="8"/>
      <c r="C98" s="4"/>
      <c r="D98" s="4"/>
      <c r="E98" s="4"/>
      <c r="F98" s="4"/>
      <c r="G98" s="4"/>
      <c r="H98" s="4"/>
      <c r="I98" s="4"/>
    </row>
    <row r="99" spans="1:24" x14ac:dyDescent="0.35">
      <c r="A99" s="4" t="s">
        <v>8</v>
      </c>
      <c r="B99" s="8" t="s">
        <v>9</v>
      </c>
      <c r="C99" s="4" t="s">
        <v>6</v>
      </c>
      <c r="D99" s="4" t="s">
        <v>10</v>
      </c>
      <c r="E99" s="4" t="s">
        <v>1</v>
      </c>
      <c r="F99" s="4" t="s">
        <v>3</v>
      </c>
      <c r="G99" s="4" t="s">
        <v>5</v>
      </c>
      <c r="H99" s="4" t="s">
        <v>16</v>
      </c>
      <c r="I99" s="4" t="s">
        <v>20</v>
      </c>
    </row>
    <row r="100" spans="1:24" x14ac:dyDescent="0.35">
      <c r="A100" t="s">
        <v>167</v>
      </c>
      <c r="B100">
        <v>1</v>
      </c>
      <c r="C100" t="s">
        <v>26</v>
      </c>
      <c r="D100" t="s">
        <v>171</v>
      </c>
      <c r="F100" t="s">
        <v>18</v>
      </c>
      <c r="G100" t="s">
        <v>15</v>
      </c>
      <c r="H100" t="s">
        <v>168</v>
      </c>
    </row>
    <row r="101" spans="1:24" x14ac:dyDescent="0.35">
      <c r="A101" s="4" t="s">
        <v>120</v>
      </c>
      <c r="B101" s="8">
        <v>1</v>
      </c>
      <c r="C101" s="4" t="s">
        <v>26</v>
      </c>
      <c r="D101" t="s">
        <v>171</v>
      </c>
      <c r="E101" s="4"/>
      <c r="F101" s="4" t="s">
        <v>18</v>
      </c>
      <c r="G101" s="4" t="s">
        <v>15</v>
      </c>
      <c r="H101" s="4" t="s">
        <v>50</v>
      </c>
    </row>
    <row r="102" spans="1:24" x14ac:dyDescent="0.35">
      <c r="A102" s="4" t="s">
        <v>126</v>
      </c>
      <c r="B102" s="4">
        <v>1.5E-10</v>
      </c>
      <c r="C102" s="4" t="s">
        <v>6</v>
      </c>
      <c r="D102" t="s">
        <v>171</v>
      </c>
      <c r="E102" s="4"/>
      <c r="F102" s="4" t="s">
        <v>18</v>
      </c>
      <c r="G102" s="4" t="s">
        <v>15</v>
      </c>
      <c r="H102" s="4" t="s">
        <v>51</v>
      </c>
    </row>
    <row r="103" spans="1:24" x14ac:dyDescent="0.35">
      <c r="A103" s="4"/>
      <c r="B103" s="8"/>
      <c r="C103" s="4"/>
      <c r="D103" s="4"/>
      <c r="E103" s="4"/>
      <c r="F103" s="4"/>
      <c r="G103" s="4"/>
      <c r="H103" s="4"/>
      <c r="I103" s="4"/>
    </row>
    <row r="104" spans="1:24" x14ac:dyDescent="0.35">
      <c r="A104" s="4" t="s">
        <v>0</v>
      </c>
      <c r="B104" s="8" t="s">
        <v>49</v>
      </c>
      <c r="C104" s="4"/>
      <c r="D104" s="4"/>
      <c r="E104" s="4"/>
      <c r="F104" s="4"/>
      <c r="G104" s="4"/>
      <c r="H104" s="4"/>
      <c r="I104" s="4"/>
    </row>
    <row r="105" spans="1:24" x14ac:dyDescent="0.35">
      <c r="A105" s="4" t="s">
        <v>2</v>
      </c>
      <c r="B105" s="8"/>
      <c r="C105" s="4"/>
      <c r="D105" s="4"/>
      <c r="E105" s="4"/>
      <c r="F105" s="4"/>
      <c r="G105" s="4"/>
      <c r="H105" s="4"/>
      <c r="I105" s="4"/>
    </row>
    <row r="106" spans="1:24" x14ac:dyDescent="0.35">
      <c r="A106" s="4" t="s">
        <v>3</v>
      </c>
      <c r="B106" s="4" t="s">
        <v>18</v>
      </c>
      <c r="C106" s="4"/>
      <c r="D106" s="4"/>
      <c r="E106" s="4"/>
      <c r="F106" s="4"/>
      <c r="G106" s="4"/>
      <c r="H106" s="4"/>
      <c r="I106" s="4"/>
    </row>
    <row r="107" spans="1:24" x14ac:dyDescent="0.35">
      <c r="A107" s="4" t="s">
        <v>4</v>
      </c>
      <c r="B107" s="8">
        <v>1</v>
      </c>
      <c r="C107" s="4"/>
      <c r="D107" s="4"/>
      <c r="E107" s="4"/>
      <c r="F107" s="4"/>
      <c r="G107" s="4"/>
      <c r="H107" s="4"/>
      <c r="I107" s="4"/>
    </row>
    <row r="108" spans="1:24" x14ac:dyDescent="0.35">
      <c r="A108" s="4" t="s">
        <v>6</v>
      </c>
      <c r="B108" s="8" t="s">
        <v>26</v>
      </c>
      <c r="C108" s="4"/>
      <c r="D108" s="4"/>
      <c r="E108" s="4"/>
      <c r="F108" s="4"/>
      <c r="G108" s="4"/>
      <c r="H108" s="4"/>
      <c r="I108" s="4"/>
    </row>
    <row r="109" spans="1:24" x14ac:dyDescent="0.35">
      <c r="A109" s="4" t="s">
        <v>7</v>
      </c>
      <c r="B109" s="8"/>
      <c r="C109" s="4"/>
      <c r="D109" s="4"/>
      <c r="E109" s="4"/>
      <c r="F109" s="4"/>
      <c r="G109" s="4"/>
      <c r="H109" s="4"/>
      <c r="I109" s="4"/>
    </row>
    <row r="110" spans="1:24" x14ac:dyDescent="0.35">
      <c r="A110" s="4" t="s">
        <v>8</v>
      </c>
      <c r="B110" s="8" t="s">
        <v>9</v>
      </c>
      <c r="C110" s="4" t="s">
        <v>6</v>
      </c>
      <c r="D110" s="4" t="s">
        <v>10</v>
      </c>
      <c r="E110" s="4" t="s">
        <v>1</v>
      </c>
      <c r="F110" s="4" t="s">
        <v>3</v>
      </c>
      <c r="G110" s="4" t="s">
        <v>5</v>
      </c>
      <c r="H110" s="4" t="s">
        <v>16</v>
      </c>
      <c r="I110" s="4" t="s">
        <v>20</v>
      </c>
    </row>
    <row r="111" spans="1:24" x14ac:dyDescent="0.35">
      <c r="A111" s="4" t="s">
        <v>121</v>
      </c>
      <c r="B111" s="8">
        <v>0.04</v>
      </c>
      <c r="C111" s="4" t="s">
        <v>26</v>
      </c>
      <c r="D111" t="s">
        <v>171</v>
      </c>
      <c r="E111" s="4"/>
      <c r="F111" s="4" t="s">
        <v>18</v>
      </c>
      <c r="G111" s="4" t="s">
        <v>15</v>
      </c>
      <c r="H111" s="4" t="s">
        <v>52</v>
      </c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</row>
    <row r="112" spans="1:24" x14ac:dyDescent="0.35">
      <c r="A112" s="4" t="s">
        <v>122</v>
      </c>
      <c r="B112" s="8">
        <v>0.02</v>
      </c>
      <c r="C112" s="4" t="s">
        <v>26</v>
      </c>
      <c r="D112" t="s">
        <v>171</v>
      </c>
      <c r="E112" s="4"/>
      <c r="F112" s="4" t="s">
        <v>18</v>
      </c>
      <c r="G112" s="4" t="s">
        <v>15</v>
      </c>
      <c r="H112" s="4" t="s">
        <v>53</v>
      </c>
      <c r="I112" s="4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</row>
    <row r="113" spans="1:24" x14ac:dyDescent="0.35">
      <c r="A113" s="4" t="s">
        <v>54</v>
      </c>
      <c r="B113" s="8">
        <v>0.94</v>
      </c>
      <c r="C113" s="4" t="s">
        <v>26</v>
      </c>
      <c r="D113" s="4" t="s">
        <v>172</v>
      </c>
      <c r="E113" s="4"/>
      <c r="F113" s="4" t="s">
        <v>18</v>
      </c>
      <c r="G113" s="4" t="s">
        <v>15</v>
      </c>
      <c r="H113" s="4"/>
      <c r="I113" s="4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</row>
    <row r="114" spans="1:24" x14ac:dyDescent="0.35">
      <c r="A114" s="4" t="s">
        <v>117</v>
      </c>
      <c r="B114" s="8">
        <v>0.41</v>
      </c>
      <c r="C114" s="4" t="s">
        <v>26</v>
      </c>
      <c r="D114" t="s">
        <v>171</v>
      </c>
      <c r="E114" s="4"/>
      <c r="F114" s="4" t="s">
        <v>18</v>
      </c>
      <c r="G114" s="4" t="s">
        <v>15</v>
      </c>
      <c r="H114" s="4" t="s">
        <v>46</v>
      </c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</row>
    <row r="115" spans="1:24" x14ac:dyDescent="0.35">
      <c r="A115" s="4" t="s">
        <v>125</v>
      </c>
      <c r="B115" s="8">
        <v>4.0000000000000001E-10</v>
      </c>
      <c r="C115" s="4" t="s">
        <v>6</v>
      </c>
      <c r="D115" t="s">
        <v>171</v>
      </c>
      <c r="E115" s="4"/>
      <c r="F115" s="4" t="s">
        <v>18</v>
      </c>
      <c r="G115" s="4" t="s">
        <v>15</v>
      </c>
      <c r="H115" s="4" t="s">
        <v>47</v>
      </c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</row>
    <row r="116" spans="1:24" x14ac:dyDescent="0.35"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</row>
    <row r="117" spans="1:24" x14ac:dyDescent="0.35">
      <c r="A117" s="4"/>
      <c r="B117" s="8"/>
      <c r="C117" s="4"/>
      <c r="D117" s="4"/>
      <c r="E117" s="4"/>
      <c r="F117" s="4"/>
      <c r="G117" s="4"/>
      <c r="H117" s="4"/>
      <c r="I117" s="4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</row>
    <row r="118" spans="1:24" x14ac:dyDescent="0.35">
      <c r="A118" s="4"/>
      <c r="B118" s="8"/>
      <c r="C118" s="4"/>
      <c r="D118" s="4"/>
      <c r="E118" s="4"/>
      <c r="F118" s="4"/>
      <c r="G118" s="4"/>
      <c r="H118" s="4"/>
      <c r="I118" s="4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</row>
    <row r="119" spans="1:24" x14ac:dyDescent="0.35">
      <c r="A119" s="4" t="s">
        <v>0</v>
      </c>
      <c r="B119" s="4" t="s">
        <v>54</v>
      </c>
      <c r="C119" s="4"/>
      <c r="D119" s="4"/>
      <c r="E119" s="4"/>
      <c r="F119" s="4"/>
      <c r="G119" s="4"/>
      <c r="H119" s="4"/>
      <c r="I119" s="4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</row>
    <row r="120" spans="1:24" x14ac:dyDescent="0.35">
      <c r="A120" s="4" t="s">
        <v>2</v>
      </c>
      <c r="B120" s="4" t="s">
        <v>73</v>
      </c>
      <c r="C120" s="4"/>
      <c r="D120" s="4"/>
      <c r="E120" s="4"/>
      <c r="F120" s="4"/>
      <c r="G120" s="4"/>
      <c r="H120" s="4"/>
      <c r="I120" s="4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</row>
    <row r="121" spans="1:24" x14ac:dyDescent="0.35">
      <c r="A121" s="4" t="s">
        <v>3</v>
      </c>
      <c r="B121" s="4" t="s">
        <v>18</v>
      </c>
      <c r="C121" s="4"/>
      <c r="D121" s="4"/>
      <c r="E121" s="4"/>
      <c r="F121" s="4"/>
      <c r="G121" s="4"/>
      <c r="H121" s="4"/>
      <c r="I121" s="4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</row>
    <row r="122" spans="1:24" x14ac:dyDescent="0.35">
      <c r="A122" s="4" t="s">
        <v>4</v>
      </c>
      <c r="B122" s="4">
        <v>1</v>
      </c>
      <c r="C122" s="4"/>
      <c r="D122" s="4"/>
      <c r="E122" s="4"/>
      <c r="F122" s="4"/>
      <c r="G122" s="4"/>
      <c r="H122" s="4"/>
      <c r="I122" s="4"/>
    </row>
    <row r="123" spans="1:24" x14ac:dyDescent="0.35">
      <c r="A123" s="4" t="s">
        <v>6</v>
      </c>
      <c r="B123" s="4" t="s">
        <v>26</v>
      </c>
      <c r="C123" s="4"/>
      <c r="D123" s="4"/>
      <c r="E123" s="4"/>
      <c r="F123" s="4"/>
      <c r="G123" s="4"/>
      <c r="H123" s="4"/>
      <c r="I123" s="4"/>
    </row>
    <row r="124" spans="1:24" x14ac:dyDescent="0.35">
      <c r="A124" s="4" t="s">
        <v>7</v>
      </c>
      <c r="B124" s="4"/>
      <c r="C124" s="4"/>
      <c r="D124" s="4"/>
      <c r="E124" s="4"/>
      <c r="F124" s="4"/>
      <c r="G124" s="4"/>
      <c r="H124" s="4"/>
      <c r="I124" s="4"/>
    </row>
    <row r="125" spans="1:24" x14ac:dyDescent="0.35">
      <c r="A125" s="4" t="s">
        <v>8</v>
      </c>
      <c r="B125" s="4" t="s">
        <v>9</v>
      </c>
      <c r="C125" s="4" t="s">
        <v>6</v>
      </c>
      <c r="D125" s="4" t="s">
        <v>10</v>
      </c>
      <c r="E125" s="4" t="s">
        <v>1</v>
      </c>
      <c r="F125" s="4" t="s">
        <v>3</v>
      </c>
      <c r="G125" s="4" t="s">
        <v>5</v>
      </c>
      <c r="H125" s="4" t="s">
        <v>16</v>
      </c>
      <c r="I125" s="4" t="s">
        <v>20</v>
      </c>
    </row>
    <row r="126" spans="1:24" x14ac:dyDescent="0.35">
      <c r="A126" s="4" t="s">
        <v>123</v>
      </c>
      <c r="B126" s="4">
        <v>0.25</v>
      </c>
      <c r="C126" s="4" t="s">
        <v>26</v>
      </c>
      <c r="D126" t="s">
        <v>171</v>
      </c>
      <c r="E126" s="4"/>
      <c r="F126" s="4" t="s">
        <v>18</v>
      </c>
      <c r="G126" s="4" t="s">
        <v>15</v>
      </c>
      <c r="H126" s="4" t="s">
        <v>72</v>
      </c>
      <c r="I126" s="4"/>
    </row>
    <row r="127" spans="1:24" x14ac:dyDescent="0.35">
      <c r="A127" s="4" t="s">
        <v>55</v>
      </c>
      <c r="B127" s="4">
        <v>0.95</v>
      </c>
      <c r="C127" s="4" t="s">
        <v>26</v>
      </c>
      <c r="D127" s="4" t="s">
        <v>172</v>
      </c>
      <c r="E127" s="4"/>
      <c r="F127" s="4" t="s">
        <v>18</v>
      </c>
      <c r="G127" s="4" t="s">
        <v>15</v>
      </c>
      <c r="H127" s="4"/>
      <c r="I127" s="4"/>
    </row>
    <row r="128" spans="1:24" x14ac:dyDescent="0.35">
      <c r="A128" s="4" t="s">
        <v>125</v>
      </c>
      <c r="B128" s="8">
        <v>4.6000000000000001E-10</v>
      </c>
      <c r="C128" s="4" t="s">
        <v>6</v>
      </c>
      <c r="D128" t="s">
        <v>171</v>
      </c>
      <c r="E128" s="4"/>
      <c r="F128" s="4" t="s">
        <v>18</v>
      </c>
      <c r="G128" s="4" t="s">
        <v>15</v>
      </c>
      <c r="H128" s="4" t="s">
        <v>47</v>
      </c>
    </row>
    <row r="129" spans="1:9" x14ac:dyDescent="0.35">
      <c r="A129" t="s">
        <v>159</v>
      </c>
      <c r="B129">
        <v>0.55000000000000004</v>
      </c>
      <c r="C129" t="s">
        <v>33</v>
      </c>
      <c r="D129" t="s">
        <v>171</v>
      </c>
      <c r="F129" t="s">
        <v>176</v>
      </c>
      <c r="G129" t="s">
        <v>15</v>
      </c>
      <c r="H129" t="s">
        <v>160</v>
      </c>
    </row>
    <row r="130" spans="1:9" x14ac:dyDescent="0.35">
      <c r="A130" s="4" t="s">
        <v>21</v>
      </c>
      <c r="B130" s="4">
        <v>5.5</v>
      </c>
      <c r="C130" s="4" t="s">
        <v>33</v>
      </c>
      <c r="D130" s="4" t="s">
        <v>11</v>
      </c>
      <c r="E130" s="4" t="s">
        <v>13</v>
      </c>
      <c r="F130" s="4"/>
      <c r="G130" s="4" t="s">
        <v>12</v>
      </c>
      <c r="H130" s="4"/>
      <c r="I130" s="4"/>
    </row>
    <row r="131" spans="1:9" x14ac:dyDescent="0.35">
      <c r="A131" s="4"/>
      <c r="B131" s="4"/>
      <c r="C131" s="4"/>
      <c r="D131" s="4"/>
      <c r="E131" s="4"/>
      <c r="F131" s="4"/>
      <c r="G131" s="4"/>
      <c r="H131" s="4"/>
      <c r="I131" s="4"/>
    </row>
    <row r="132" spans="1:9" x14ac:dyDescent="0.35">
      <c r="A132" s="4"/>
      <c r="B132" s="4"/>
      <c r="C132" s="4"/>
      <c r="D132" s="4"/>
      <c r="E132" s="4"/>
      <c r="F132" s="4"/>
      <c r="G132" s="4"/>
      <c r="H132" s="4"/>
      <c r="I132" s="4"/>
    </row>
    <row r="133" spans="1:9" x14ac:dyDescent="0.35">
      <c r="A133" t="s">
        <v>0</v>
      </c>
      <c r="B133" t="s">
        <v>55</v>
      </c>
      <c r="I133" s="4"/>
    </row>
    <row r="134" spans="1:9" x14ac:dyDescent="0.35">
      <c r="A134" t="s">
        <v>2</v>
      </c>
      <c r="B134" t="s">
        <v>74</v>
      </c>
      <c r="I134" s="4"/>
    </row>
    <row r="135" spans="1:9" x14ac:dyDescent="0.35">
      <c r="A135" t="s">
        <v>3</v>
      </c>
      <c r="B135" t="s">
        <v>18</v>
      </c>
      <c r="I135" s="4"/>
    </row>
    <row r="136" spans="1:9" x14ac:dyDescent="0.35">
      <c r="A136" t="s">
        <v>4</v>
      </c>
      <c r="B136">
        <v>1</v>
      </c>
      <c r="I136" s="4"/>
    </row>
    <row r="137" spans="1:9" x14ac:dyDescent="0.35">
      <c r="A137" t="s">
        <v>6</v>
      </c>
      <c r="B137" t="s">
        <v>26</v>
      </c>
      <c r="I137" s="4"/>
    </row>
    <row r="138" spans="1:9" x14ac:dyDescent="0.35">
      <c r="A138" t="s">
        <v>7</v>
      </c>
      <c r="I138" s="4"/>
    </row>
    <row r="139" spans="1:9" x14ac:dyDescent="0.35">
      <c r="A139" t="s">
        <v>8</v>
      </c>
      <c r="B139" t="s">
        <v>9</v>
      </c>
      <c r="C139" t="s">
        <v>6</v>
      </c>
      <c r="D139" t="s">
        <v>10</v>
      </c>
      <c r="E139" t="s">
        <v>1</v>
      </c>
      <c r="F139" t="s">
        <v>3</v>
      </c>
      <c r="G139" t="s">
        <v>5</v>
      </c>
      <c r="H139" t="s">
        <v>16</v>
      </c>
      <c r="I139" s="4" t="s">
        <v>20</v>
      </c>
    </row>
    <row r="140" spans="1:9" x14ac:dyDescent="0.35">
      <c r="A140" t="s">
        <v>127</v>
      </c>
      <c r="B140">
        <v>0.56999999999999995</v>
      </c>
      <c r="C140" t="s">
        <v>26</v>
      </c>
      <c r="D140" t="s">
        <v>171</v>
      </c>
      <c r="F140" t="s">
        <v>18</v>
      </c>
      <c r="G140" t="s">
        <v>15</v>
      </c>
      <c r="H140" t="s">
        <v>75</v>
      </c>
      <c r="I140" s="4" t="s">
        <v>76</v>
      </c>
    </row>
    <row r="141" spans="1:9" x14ac:dyDescent="0.35">
      <c r="A141" t="s">
        <v>77</v>
      </c>
      <c r="B141">
        <v>0.56999999999999995</v>
      </c>
      <c r="C141" t="s">
        <v>26</v>
      </c>
      <c r="D141" t="s">
        <v>172</v>
      </c>
      <c r="F141" t="s">
        <v>18</v>
      </c>
      <c r="G141" t="s">
        <v>15</v>
      </c>
      <c r="I141" s="4"/>
    </row>
    <row r="142" spans="1:9" x14ac:dyDescent="0.35">
      <c r="A142" t="s">
        <v>128</v>
      </c>
      <c r="B142">
        <v>0.55000000000000004</v>
      </c>
      <c r="C142" t="s">
        <v>26</v>
      </c>
      <c r="D142" t="s">
        <v>171</v>
      </c>
      <c r="F142" t="s">
        <v>18</v>
      </c>
      <c r="G142" t="s">
        <v>15</v>
      </c>
      <c r="H142" t="s">
        <v>78</v>
      </c>
      <c r="I142" s="4" t="s">
        <v>79</v>
      </c>
    </row>
    <row r="143" spans="1:9" x14ac:dyDescent="0.35">
      <c r="A143" t="s">
        <v>174</v>
      </c>
      <c r="B143">
        <v>1.76</v>
      </c>
      <c r="C143" t="s">
        <v>26</v>
      </c>
      <c r="D143" t="s">
        <v>171</v>
      </c>
      <c r="F143" t="s">
        <v>18</v>
      </c>
      <c r="G143" t="s">
        <v>15</v>
      </c>
      <c r="H143" t="s">
        <v>175</v>
      </c>
    </row>
    <row r="144" spans="1:9" x14ac:dyDescent="0.35">
      <c r="A144" t="s">
        <v>125</v>
      </c>
      <c r="B144">
        <v>4.0000000000000001E-10</v>
      </c>
      <c r="C144" t="s">
        <v>6</v>
      </c>
      <c r="D144" t="s">
        <v>171</v>
      </c>
      <c r="F144" t="s">
        <v>18</v>
      </c>
      <c r="G144" t="s">
        <v>15</v>
      </c>
      <c r="H144" t="s">
        <v>47</v>
      </c>
    </row>
    <row r="145" spans="1:9" x14ac:dyDescent="0.35">
      <c r="A145" t="s">
        <v>139</v>
      </c>
      <c r="B145">
        <v>1.6</v>
      </c>
      <c r="C145" t="s">
        <v>26</v>
      </c>
      <c r="D145" t="s">
        <v>11</v>
      </c>
      <c r="E145" t="s">
        <v>140</v>
      </c>
      <c r="G145" t="s">
        <v>12</v>
      </c>
    </row>
    <row r="146" spans="1:9" x14ac:dyDescent="0.35">
      <c r="A146" s="4"/>
      <c r="B146" s="8"/>
      <c r="C146" s="4"/>
      <c r="D146" s="4"/>
      <c r="E146" s="4"/>
      <c r="F146" s="4"/>
      <c r="G146" s="4"/>
      <c r="H146" s="4"/>
      <c r="I146" s="4"/>
    </row>
    <row r="147" spans="1:9" x14ac:dyDescent="0.35">
      <c r="A147" s="4"/>
      <c r="B147" s="8"/>
      <c r="C147" s="4"/>
      <c r="D147" s="4"/>
      <c r="E147" s="4"/>
      <c r="F147" s="4"/>
      <c r="G147" s="4"/>
      <c r="H147" s="4"/>
      <c r="I147" s="4"/>
    </row>
    <row r="148" spans="1:9" x14ac:dyDescent="0.35">
      <c r="A148" t="s">
        <v>0</v>
      </c>
      <c r="B148" t="s">
        <v>77</v>
      </c>
    </row>
    <row r="149" spans="1:9" x14ac:dyDescent="0.35">
      <c r="A149" t="s">
        <v>2</v>
      </c>
      <c r="B149" t="s">
        <v>80</v>
      </c>
    </row>
    <row r="150" spans="1:9" x14ac:dyDescent="0.35">
      <c r="A150" t="s">
        <v>3</v>
      </c>
      <c r="B150" s="4" t="s">
        <v>18</v>
      </c>
    </row>
    <row r="151" spans="1:9" x14ac:dyDescent="0.35">
      <c r="A151" t="s">
        <v>4</v>
      </c>
      <c r="B151">
        <v>1</v>
      </c>
    </row>
    <row r="152" spans="1:9" x14ac:dyDescent="0.35">
      <c r="A152" t="s">
        <v>6</v>
      </c>
      <c r="B152" t="s">
        <v>26</v>
      </c>
    </row>
    <row r="153" spans="1:9" x14ac:dyDescent="0.35">
      <c r="A153" t="s">
        <v>7</v>
      </c>
    </row>
    <row r="154" spans="1:9" x14ac:dyDescent="0.35">
      <c r="A154" t="s">
        <v>8</v>
      </c>
      <c r="B154" t="s">
        <v>9</v>
      </c>
      <c r="C154" t="s">
        <v>6</v>
      </c>
      <c r="D154" t="s">
        <v>10</v>
      </c>
      <c r="E154" t="s">
        <v>1</v>
      </c>
      <c r="F154" t="s">
        <v>3</v>
      </c>
      <c r="G154" t="s">
        <v>5</v>
      </c>
      <c r="H154" t="s">
        <v>16</v>
      </c>
      <c r="I154" t="s">
        <v>20</v>
      </c>
    </row>
    <row r="155" spans="1:9" x14ac:dyDescent="0.35">
      <c r="A155" t="s">
        <v>153</v>
      </c>
      <c r="B155">
        <v>0.38019999999999998</v>
      </c>
      <c r="C155" t="s">
        <v>26</v>
      </c>
      <c r="D155" t="s">
        <v>171</v>
      </c>
      <c r="F155" t="s">
        <v>18</v>
      </c>
      <c r="G155" t="s">
        <v>15</v>
      </c>
      <c r="H155" t="s">
        <v>154</v>
      </c>
    </row>
    <row r="156" spans="1:9" x14ac:dyDescent="0.35">
      <c r="A156" t="s">
        <v>161</v>
      </c>
      <c r="B156">
        <v>-0.11</v>
      </c>
      <c r="C156" t="s">
        <v>26</v>
      </c>
      <c r="D156" t="s">
        <v>171</v>
      </c>
      <c r="F156" t="s">
        <v>17</v>
      </c>
      <c r="G156" t="s">
        <v>15</v>
      </c>
      <c r="H156" t="s">
        <v>155</v>
      </c>
    </row>
    <row r="157" spans="1:9" x14ac:dyDescent="0.35">
      <c r="A157" t="s">
        <v>156</v>
      </c>
      <c r="B157">
        <v>-7.9000000000000008E-3</v>
      </c>
      <c r="C157" t="s">
        <v>26</v>
      </c>
      <c r="D157" t="s">
        <v>171</v>
      </c>
      <c r="F157" t="s">
        <v>17</v>
      </c>
      <c r="G157" t="s">
        <v>15</v>
      </c>
      <c r="H157" t="s">
        <v>157</v>
      </c>
    </row>
    <row r="158" spans="1:9" x14ac:dyDescent="0.35">
      <c r="A158" t="s">
        <v>162</v>
      </c>
      <c r="B158">
        <v>-0.11</v>
      </c>
      <c r="C158" t="s">
        <v>26</v>
      </c>
      <c r="D158" t="s">
        <v>171</v>
      </c>
      <c r="F158" t="s">
        <v>18</v>
      </c>
      <c r="G158" t="s">
        <v>15</v>
      </c>
      <c r="H158" t="s">
        <v>158</v>
      </c>
    </row>
    <row r="159" spans="1:9" x14ac:dyDescent="0.35">
      <c r="A159" t="s">
        <v>159</v>
      </c>
      <c r="B159">
        <v>-0.76</v>
      </c>
      <c r="C159" t="s">
        <v>33</v>
      </c>
      <c r="D159" t="s">
        <v>171</v>
      </c>
      <c r="F159" t="s">
        <v>176</v>
      </c>
      <c r="G159" t="s">
        <v>15</v>
      </c>
      <c r="H159" t="s">
        <v>160</v>
      </c>
    </row>
    <row r="160" spans="1:9" x14ac:dyDescent="0.35">
      <c r="A160" s="4"/>
      <c r="B160" s="8"/>
      <c r="C160" s="4"/>
      <c r="D160" s="4"/>
      <c r="E160" s="4"/>
      <c r="F160" s="4"/>
      <c r="G160" s="4"/>
      <c r="H160" s="4"/>
      <c r="I160" s="4"/>
    </row>
    <row r="161" spans="1:9" x14ac:dyDescent="0.35">
      <c r="A161" s="4"/>
      <c r="B161" s="8"/>
      <c r="C161" s="4"/>
      <c r="D161" s="4"/>
      <c r="E161" s="4"/>
      <c r="F161" s="4"/>
      <c r="G161" s="4"/>
      <c r="H161" s="4"/>
      <c r="I161" s="4"/>
    </row>
    <row r="162" spans="1:9" x14ac:dyDescent="0.35">
      <c r="A162" s="4" t="s">
        <v>0</v>
      </c>
      <c r="B162" s="8" t="s">
        <v>36</v>
      </c>
      <c r="C162" s="4"/>
      <c r="D162" s="4"/>
      <c r="E162" s="4"/>
      <c r="F162" s="4"/>
      <c r="G162" s="4"/>
      <c r="H162" s="4"/>
      <c r="I162" s="4"/>
    </row>
    <row r="163" spans="1:9" x14ac:dyDescent="0.35">
      <c r="A163" s="4" t="s">
        <v>2</v>
      </c>
      <c r="B163" s="8"/>
      <c r="C163" s="4"/>
      <c r="D163" s="4"/>
      <c r="E163" s="4"/>
      <c r="F163" s="4"/>
      <c r="G163" s="4"/>
      <c r="H163" s="4"/>
      <c r="I163" s="4"/>
    </row>
    <row r="164" spans="1:9" x14ac:dyDescent="0.35">
      <c r="A164" s="4" t="s">
        <v>3</v>
      </c>
      <c r="B164" s="4" t="s">
        <v>18</v>
      </c>
      <c r="C164" s="4"/>
      <c r="D164" s="4"/>
      <c r="E164" s="4"/>
      <c r="F164" s="4"/>
      <c r="G164" s="4"/>
      <c r="H164" s="4"/>
      <c r="I164" s="4"/>
    </row>
    <row r="165" spans="1:9" x14ac:dyDescent="0.35">
      <c r="A165" s="4" t="s">
        <v>4</v>
      </c>
      <c r="B165" s="8">
        <v>1</v>
      </c>
      <c r="C165" s="4"/>
      <c r="D165" s="4"/>
      <c r="E165" s="4"/>
      <c r="F165" s="4"/>
      <c r="G165" s="4"/>
      <c r="H165" s="4"/>
      <c r="I165" s="4"/>
    </row>
    <row r="166" spans="1:9" x14ac:dyDescent="0.35">
      <c r="A166" s="4" t="s">
        <v>6</v>
      </c>
      <c r="B166" s="8" t="s">
        <v>26</v>
      </c>
      <c r="C166" s="4"/>
      <c r="D166" s="4"/>
      <c r="E166" s="4"/>
      <c r="F166" s="4"/>
      <c r="G166" s="4"/>
      <c r="H166" s="4"/>
      <c r="I166" s="4"/>
    </row>
    <row r="167" spans="1:9" x14ac:dyDescent="0.35">
      <c r="A167" s="4" t="s">
        <v>7</v>
      </c>
      <c r="B167" s="8"/>
      <c r="C167" s="4"/>
      <c r="D167" s="4"/>
      <c r="E167" s="4"/>
      <c r="F167" s="4"/>
      <c r="G167" s="4"/>
      <c r="H167" s="4"/>
      <c r="I167" s="4"/>
    </row>
    <row r="168" spans="1:9" x14ac:dyDescent="0.35">
      <c r="A168" s="4" t="s">
        <v>8</v>
      </c>
      <c r="B168" s="8" t="s">
        <v>9</v>
      </c>
      <c r="C168" s="4" t="s">
        <v>6</v>
      </c>
      <c r="D168" s="4" t="s">
        <v>10</v>
      </c>
      <c r="E168" s="4" t="s">
        <v>1</v>
      </c>
      <c r="F168" s="4" t="s">
        <v>3</v>
      </c>
      <c r="G168" s="4" t="s">
        <v>5</v>
      </c>
      <c r="H168" s="4" t="s">
        <v>16</v>
      </c>
      <c r="I168" s="4" t="s">
        <v>20</v>
      </c>
    </row>
    <row r="169" spans="1:9" x14ac:dyDescent="0.35">
      <c r="A169" t="s">
        <v>129</v>
      </c>
      <c r="B169">
        <v>0.12</v>
      </c>
      <c r="C169" t="s">
        <v>26</v>
      </c>
      <c r="D169" t="s">
        <v>171</v>
      </c>
      <c r="F169" t="s">
        <v>18</v>
      </c>
      <c r="G169" t="s">
        <v>15</v>
      </c>
      <c r="H169" t="s">
        <v>57</v>
      </c>
    </row>
    <row r="170" spans="1:9" x14ac:dyDescent="0.35">
      <c r="A170" s="4" t="s">
        <v>130</v>
      </c>
      <c r="B170" s="8">
        <v>0.88</v>
      </c>
      <c r="C170" s="4" t="s">
        <v>26</v>
      </c>
      <c r="D170" t="s">
        <v>171</v>
      </c>
      <c r="E170" s="4"/>
      <c r="F170" s="4" t="s">
        <v>18</v>
      </c>
      <c r="G170" s="4" t="s">
        <v>15</v>
      </c>
      <c r="H170" s="4" t="s">
        <v>56</v>
      </c>
    </row>
    <row r="171" spans="1:9" x14ac:dyDescent="0.35">
      <c r="A171" s="4" t="s">
        <v>125</v>
      </c>
      <c r="B171" s="8">
        <v>4.0000000000000001E-10</v>
      </c>
      <c r="C171" s="4" t="s">
        <v>6</v>
      </c>
      <c r="D171" t="s">
        <v>171</v>
      </c>
      <c r="E171" s="4"/>
      <c r="F171" s="4" t="s">
        <v>18</v>
      </c>
      <c r="G171" s="4" t="s">
        <v>15</v>
      </c>
      <c r="H171" s="4" t="s">
        <v>47</v>
      </c>
    </row>
    <row r="172" spans="1:9" x14ac:dyDescent="0.35">
      <c r="A172" s="4"/>
      <c r="B172" s="4"/>
      <c r="C172" s="4"/>
      <c r="D172" s="4"/>
      <c r="E172" s="4"/>
      <c r="F172" s="4"/>
      <c r="G172" s="4"/>
      <c r="H172" s="4"/>
      <c r="I172" s="4"/>
    </row>
    <row r="173" spans="1:9" x14ac:dyDescent="0.35">
      <c r="A173" s="4"/>
      <c r="B173" s="4"/>
      <c r="C173" s="4"/>
      <c r="D173" s="4"/>
      <c r="E173" s="4"/>
      <c r="F173" s="4"/>
      <c r="G173" s="4"/>
      <c r="H173" s="4"/>
      <c r="I173" s="4"/>
    </row>
    <row r="174" spans="1:9" x14ac:dyDescent="0.35">
      <c r="A174" s="4"/>
      <c r="B174" s="8"/>
      <c r="C174" s="4"/>
      <c r="D174" s="4"/>
      <c r="E174" s="4"/>
      <c r="F174" s="4"/>
      <c r="G174" s="4"/>
      <c r="H174" s="4"/>
      <c r="I174" s="4"/>
    </row>
    <row r="175" spans="1:9" x14ac:dyDescent="0.35">
      <c r="A175" s="4"/>
      <c r="B175" s="8"/>
      <c r="C175" s="4"/>
      <c r="D175" s="4"/>
      <c r="E175" s="4"/>
      <c r="F175" s="4"/>
      <c r="G175" s="4"/>
      <c r="H175" s="4"/>
      <c r="I175" s="4"/>
    </row>
    <row r="176" spans="1:9" x14ac:dyDescent="0.35">
      <c r="A176" s="4" t="s">
        <v>0</v>
      </c>
      <c r="B176" s="8" t="s">
        <v>37</v>
      </c>
      <c r="C176" s="4"/>
      <c r="D176" s="4"/>
      <c r="E176" s="4"/>
      <c r="F176" s="4"/>
      <c r="G176" s="4"/>
      <c r="H176" s="4"/>
      <c r="I176" s="4"/>
    </row>
    <row r="177" spans="1:9" x14ac:dyDescent="0.35">
      <c r="A177" s="4" t="s">
        <v>2</v>
      </c>
      <c r="B177" s="8"/>
      <c r="C177" s="4"/>
      <c r="D177" s="4"/>
      <c r="E177" s="4"/>
      <c r="F177" s="4"/>
      <c r="G177" s="4"/>
      <c r="H177" s="4"/>
      <c r="I177" s="4"/>
    </row>
    <row r="178" spans="1:9" x14ac:dyDescent="0.35">
      <c r="A178" s="4" t="s">
        <v>3</v>
      </c>
      <c r="B178" s="4" t="s">
        <v>18</v>
      </c>
      <c r="C178" s="4"/>
      <c r="D178" s="4"/>
      <c r="E178" s="4"/>
      <c r="F178" s="4"/>
      <c r="G178" s="4"/>
      <c r="H178" s="4"/>
      <c r="I178" s="4"/>
    </row>
    <row r="179" spans="1:9" x14ac:dyDescent="0.35">
      <c r="A179" s="4" t="s">
        <v>4</v>
      </c>
      <c r="B179" s="8">
        <v>1</v>
      </c>
      <c r="C179" s="4"/>
      <c r="D179" s="4"/>
      <c r="E179" s="4"/>
      <c r="F179" s="4"/>
      <c r="G179" s="4"/>
      <c r="H179" s="4"/>
      <c r="I179" s="4"/>
    </row>
    <row r="180" spans="1:9" x14ac:dyDescent="0.35">
      <c r="A180" s="4" t="s">
        <v>6</v>
      </c>
      <c r="B180" s="8" t="s">
        <v>26</v>
      </c>
      <c r="C180" s="4"/>
      <c r="D180" s="4"/>
      <c r="E180" s="4"/>
      <c r="F180" s="4"/>
      <c r="G180" s="4"/>
      <c r="H180" s="4"/>
      <c r="I180" s="4"/>
    </row>
    <row r="181" spans="1:9" x14ac:dyDescent="0.35">
      <c r="A181" s="4" t="s">
        <v>7</v>
      </c>
      <c r="B181" s="8"/>
      <c r="C181" s="4"/>
      <c r="D181" s="4"/>
      <c r="E181" s="4"/>
      <c r="F181" s="4"/>
      <c r="G181" s="4"/>
      <c r="H181" s="4"/>
      <c r="I181" s="4"/>
    </row>
    <row r="182" spans="1:9" x14ac:dyDescent="0.35">
      <c r="A182" s="4" t="s">
        <v>8</v>
      </c>
      <c r="B182" s="8" t="s">
        <v>9</v>
      </c>
      <c r="C182" s="4" t="s">
        <v>6</v>
      </c>
      <c r="D182" s="4" t="s">
        <v>10</v>
      </c>
      <c r="E182" s="4" t="s">
        <v>1</v>
      </c>
      <c r="F182" s="4" t="s">
        <v>3</v>
      </c>
      <c r="G182" s="4" t="s">
        <v>5</v>
      </c>
      <c r="H182" s="4" t="s">
        <v>16</v>
      </c>
      <c r="I182" s="4" t="s">
        <v>20</v>
      </c>
    </row>
    <row r="183" spans="1:9" x14ac:dyDescent="0.35">
      <c r="A183" s="4" t="s">
        <v>131</v>
      </c>
      <c r="B183" s="8">
        <v>1</v>
      </c>
      <c r="C183" s="4" t="s">
        <v>26</v>
      </c>
      <c r="D183" t="s">
        <v>171</v>
      </c>
      <c r="E183" s="4"/>
      <c r="F183" s="4" t="s">
        <v>18</v>
      </c>
      <c r="G183" s="4" t="s">
        <v>15</v>
      </c>
      <c r="H183" s="4" t="s">
        <v>58</v>
      </c>
    </row>
    <row r="184" spans="1:9" x14ac:dyDescent="0.35">
      <c r="A184" s="4" t="s">
        <v>132</v>
      </c>
      <c r="B184" s="8">
        <v>1</v>
      </c>
      <c r="C184" s="4" t="s">
        <v>26</v>
      </c>
      <c r="D184" t="s">
        <v>171</v>
      </c>
      <c r="E184" s="4"/>
      <c r="F184" s="4" t="s">
        <v>18</v>
      </c>
      <c r="G184" s="4" t="s">
        <v>15</v>
      </c>
      <c r="H184" s="4" t="s">
        <v>59</v>
      </c>
    </row>
    <row r="185" spans="1:9" x14ac:dyDescent="0.35">
      <c r="A185" s="4" t="s">
        <v>133</v>
      </c>
      <c r="B185" s="8">
        <v>7.4000000000000003E-10</v>
      </c>
      <c r="C185" s="4" t="s">
        <v>6</v>
      </c>
      <c r="D185" t="s">
        <v>171</v>
      </c>
      <c r="E185" s="4"/>
      <c r="F185" s="4" t="s">
        <v>18</v>
      </c>
      <c r="G185" s="4" t="s">
        <v>15</v>
      </c>
      <c r="H185" s="4" t="s">
        <v>60</v>
      </c>
    </row>
    <row r="186" spans="1:9" x14ac:dyDescent="0.35">
      <c r="A186" s="4"/>
      <c r="B186" s="8"/>
      <c r="C186" s="4"/>
      <c r="D186" s="4"/>
      <c r="E186" s="4"/>
      <c r="F186" s="4"/>
      <c r="G186" s="4"/>
      <c r="H186" s="4"/>
      <c r="I186" s="4"/>
    </row>
    <row r="187" spans="1:9" x14ac:dyDescent="0.35">
      <c r="A187" s="4"/>
      <c r="B187" s="8"/>
      <c r="C187" s="4"/>
      <c r="D187" s="4"/>
      <c r="E187" s="4"/>
      <c r="F187" s="4"/>
      <c r="G187" s="4"/>
      <c r="H187" s="4"/>
      <c r="I187" s="4"/>
    </row>
    <row r="188" spans="1:9" x14ac:dyDescent="0.35">
      <c r="A188" s="4" t="s">
        <v>0</v>
      </c>
      <c r="B188" s="8" t="s">
        <v>38</v>
      </c>
      <c r="C188" s="4"/>
      <c r="D188" s="4"/>
      <c r="E188" s="4"/>
      <c r="F188" s="4"/>
      <c r="G188" s="4"/>
      <c r="H188" s="4"/>
      <c r="I188" s="4"/>
    </row>
    <row r="189" spans="1:9" x14ac:dyDescent="0.35">
      <c r="A189" s="4" t="s">
        <v>2</v>
      </c>
      <c r="B189" s="8"/>
      <c r="C189" s="4"/>
      <c r="D189" s="4"/>
      <c r="E189" s="4"/>
      <c r="F189" s="4"/>
      <c r="G189" s="4"/>
      <c r="H189" s="4"/>
      <c r="I189" s="4"/>
    </row>
    <row r="190" spans="1:9" x14ac:dyDescent="0.35">
      <c r="A190" s="4" t="s">
        <v>3</v>
      </c>
      <c r="B190" s="4" t="s">
        <v>18</v>
      </c>
      <c r="C190" s="4"/>
      <c r="D190" s="4"/>
      <c r="E190" s="4"/>
      <c r="F190" s="4"/>
      <c r="G190" s="4"/>
      <c r="H190" s="4"/>
      <c r="I190" s="4"/>
    </row>
    <row r="191" spans="1:9" x14ac:dyDescent="0.35">
      <c r="A191" s="4" t="s">
        <v>4</v>
      </c>
      <c r="B191" s="8">
        <v>1</v>
      </c>
      <c r="C191" s="4"/>
      <c r="D191" s="4"/>
      <c r="E191" s="4"/>
      <c r="F191" s="4"/>
      <c r="G191" s="4"/>
      <c r="H191" s="4"/>
      <c r="I191" s="4"/>
    </row>
    <row r="192" spans="1:9" x14ac:dyDescent="0.35">
      <c r="A192" s="4" t="s">
        <v>6</v>
      </c>
      <c r="B192" s="8" t="s">
        <v>26</v>
      </c>
      <c r="C192" s="4"/>
      <c r="D192" s="4"/>
      <c r="E192" s="4"/>
      <c r="F192" s="4"/>
      <c r="G192" s="4"/>
      <c r="H192" s="4"/>
      <c r="I192" s="4"/>
    </row>
    <row r="193" spans="1:9" x14ac:dyDescent="0.35">
      <c r="A193" s="4" t="s">
        <v>7</v>
      </c>
      <c r="B193" s="8"/>
      <c r="C193" s="4"/>
      <c r="D193" s="4"/>
      <c r="E193" s="4"/>
      <c r="F193" s="4"/>
      <c r="G193" s="4"/>
      <c r="H193" s="4"/>
      <c r="I193" s="4"/>
    </row>
    <row r="194" spans="1:9" x14ac:dyDescent="0.35">
      <c r="A194" s="4" t="s">
        <v>8</v>
      </c>
      <c r="B194" s="8" t="s">
        <v>9</v>
      </c>
      <c r="C194" s="4" t="s">
        <v>6</v>
      </c>
      <c r="D194" s="4" t="s">
        <v>10</v>
      </c>
      <c r="E194" s="4" t="s">
        <v>1</v>
      </c>
      <c r="F194" s="4" t="s">
        <v>3</v>
      </c>
      <c r="G194" s="4" t="s">
        <v>5</v>
      </c>
      <c r="H194" s="4" t="s">
        <v>16</v>
      </c>
      <c r="I194" s="4" t="s">
        <v>20</v>
      </c>
    </row>
    <row r="195" spans="1:9" x14ac:dyDescent="0.35">
      <c r="A195" s="4" t="s">
        <v>61</v>
      </c>
      <c r="B195" s="8">
        <v>0.22</v>
      </c>
      <c r="C195" s="4" t="s">
        <v>26</v>
      </c>
      <c r="D195" s="4" t="s">
        <v>172</v>
      </c>
      <c r="E195" s="4"/>
      <c r="F195" s="4" t="s">
        <v>18</v>
      </c>
      <c r="G195" s="4" t="s">
        <v>15</v>
      </c>
      <c r="H195" s="4"/>
      <c r="I195" s="4"/>
    </row>
    <row r="196" spans="1:9" x14ac:dyDescent="0.35">
      <c r="A196" s="4" t="s">
        <v>62</v>
      </c>
      <c r="B196" s="8">
        <v>0.38</v>
      </c>
      <c r="C196" s="4" t="s">
        <v>26</v>
      </c>
      <c r="D196" s="4" t="s">
        <v>172</v>
      </c>
      <c r="E196" s="4"/>
      <c r="F196" s="4" t="s">
        <v>18</v>
      </c>
      <c r="G196" s="4" t="s">
        <v>15</v>
      </c>
      <c r="H196" s="4"/>
      <c r="I196" s="4"/>
    </row>
    <row r="197" spans="1:9" x14ac:dyDescent="0.35">
      <c r="A197" s="4" t="s">
        <v>63</v>
      </c>
      <c r="B197" s="8">
        <v>0.4</v>
      </c>
      <c r="C197" s="4" t="s">
        <v>26</v>
      </c>
      <c r="D197" s="4" t="s">
        <v>172</v>
      </c>
      <c r="E197" s="4"/>
      <c r="F197" s="4" t="s">
        <v>18</v>
      </c>
      <c r="G197" s="4" t="s">
        <v>15</v>
      </c>
      <c r="H197" s="4"/>
      <c r="I197" s="4"/>
    </row>
    <row r="198" spans="1:9" x14ac:dyDescent="0.35">
      <c r="A198" s="4"/>
      <c r="B198" s="8"/>
      <c r="C198" s="4"/>
      <c r="D198" s="4"/>
      <c r="E198" s="4"/>
      <c r="F198" s="4"/>
      <c r="G198" s="4"/>
      <c r="H198" s="4"/>
      <c r="I198" s="4"/>
    </row>
    <row r="199" spans="1:9" x14ac:dyDescent="0.35">
      <c r="A199" s="4"/>
      <c r="B199" s="8"/>
      <c r="C199" s="4"/>
      <c r="D199" s="4"/>
      <c r="E199" s="4"/>
      <c r="F199" s="4"/>
      <c r="G199" s="4"/>
      <c r="H199" s="4"/>
      <c r="I199" s="4"/>
    </row>
    <row r="200" spans="1:9" x14ac:dyDescent="0.35">
      <c r="A200" s="4" t="s">
        <v>0</v>
      </c>
      <c r="B200" s="8" t="s">
        <v>61</v>
      </c>
      <c r="C200" s="4"/>
      <c r="D200" s="4"/>
      <c r="E200" s="4"/>
      <c r="F200" s="4"/>
      <c r="G200" s="4"/>
      <c r="H200" s="4"/>
      <c r="I200" s="4"/>
    </row>
    <row r="201" spans="1:9" x14ac:dyDescent="0.35">
      <c r="A201" s="4" t="s">
        <v>2</v>
      </c>
      <c r="B201" s="8"/>
      <c r="C201" s="4"/>
      <c r="D201" s="4"/>
      <c r="E201" s="4"/>
      <c r="F201" s="4"/>
      <c r="G201" s="4"/>
      <c r="H201" s="4"/>
      <c r="I201" s="4"/>
    </row>
    <row r="202" spans="1:9" x14ac:dyDescent="0.35">
      <c r="A202" s="4" t="s">
        <v>3</v>
      </c>
      <c r="B202" s="4" t="s">
        <v>18</v>
      </c>
      <c r="C202" s="4"/>
      <c r="D202" s="4"/>
      <c r="E202" s="4"/>
      <c r="F202" s="4"/>
      <c r="G202" s="4"/>
      <c r="H202" s="4"/>
      <c r="I202" s="4"/>
    </row>
    <row r="203" spans="1:9" x14ac:dyDescent="0.35">
      <c r="A203" s="4" t="s">
        <v>4</v>
      </c>
      <c r="B203" s="8">
        <v>1</v>
      </c>
      <c r="C203" s="4"/>
      <c r="D203" s="4"/>
      <c r="E203" s="4"/>
      <c r="F203" s="4"/>
      <c r="G203" s="4"/>
      <c r="H203" s="4"/>
      <c r="I203" s="4"/>
    </row>
    <row r="204" spans="1:9" x14ac:dyDescent="0.35">
      <c r="A204" s="4" t="s">
        <v>6</v>
      </c>
      <c r="B204" s="8" t="s">
        <v>26</v>
      </c>
      <c r="C204" s="4"/>
      <c r="D204" s="4"/>
      <c r="E204" s="4"/>
      <c r="F204" s="4"/>
      <c r="G204" s="4"/>
      <c r="H204" s="4"/>
      <c r="I204" s="4"/>
    </row>
    <row r="205" spans="1:9" x14ac:dyDescent="0.35">
      <c r="A205" s="4" t="s">
        <v>7</v>
      </c>
      <c r="B205" s="8"/>
      <c r="C205" s="4"/>
      <c r="D205" s="4"/>
      <c r="E205" s="4"/>
      <c r="F205" s="4"/>
      <c r="G205" s="4"/>
      <c r="H205" s="4"/>
      <c r="I205" s="4"/>
    </row>
    <row r="206" spans="1:9" x14ac:dyDescent="0.35">
      <c r="A206" s="4" t="s">
        <v>8</v>
      </c>
      <c r="B206" s="8" t="s">
        <v>9</v>
      </c>
      <c r="C206" s="4" t="s">
        <v>6</v>
      </c>
      <c r="D206" s="4" t="s">
        <v>10</v>
      </c>
      <c r="E206" s="4" t="s">
        <v>1</v>
      </c>
      <c r="F206" s="4" t="s">
        <v>3</v>
      </c>
      <c r="G206" s="4" t="s">
        <v>5</v>
      </c>
      <c r="H206" s="4" t="s">
        <v>16</v>
      </c>
      <c r="I206" s="4" t="s">
        <v>20</v>
      </c>
    </row>
    <row r="207" spans="1:9" x14ac:dyDescent="0.35">
      <c r="A207" t="s">
        <v>167</v>
      </c>
      <c r="B207">
        <v>1</v>
      </c>
      <c r="C207" t="s">
        <v>26</v>
      </c>
      <c r="D207" t="s">
        <v>171</v>
      </c>
      <c r="F207" t="s">
        <v>18</v>
      </c>
      <c r="G207" t="s">
        <v>15</v>
      </c>
      <c r="H207" t="s">
        <v>168</v>
      </c>
    </row>
    <row r="208" spans="1:9" x14ac:dyDescent="0.35">
      <c r="A208" s="4" t="s">
        <v>120</v>
      </c>
      <c r="B208" s="8">
        <v>1</v>
      </c>
      <c r="C208" s="4" t="s">
        <v>26</v>
      </c>
      <c r="D208" t="s">
        <v>171</v>
      </c>
      <c r="E208" s="4"/>
      <c r="F208" s="4" t="s">
        <v>18</v>
      </c>
      <c r="G208" s="4" t="s">
        <v>15</v>
      </c>
      <c r="H208" s="4" t="s">
        <v>50</v>
      </c>
    </row>
    <row r="209" spans="1:9" x14ac:dyDescent="0.35">
      <c r="A209" s="4" t="s">
        <v>126</v>
      </c>
      <c r="B209" s="4">
        <v>1.5E-10</v>
      </c>
      <c r="C209" s="4" t="s">
        <v>6</v>
      </c>
      <c r="D209" t="s">
        <v>171</v>
      </c>
      <c r="E209" s="4"/>
      <c r="F209" s="4" t="s">
        <v>18</v>
      </c>
      <c r="G209" s="4" t="s">
        <v>15</v>
      </c>
      <c r="H209" s="4" t="s">
        <v>51</v>
      </c>
    </row>
    <row r="210" spans="1:9" x14ac:dyDescent="0.35">
      <c r="A210" s="4"/>
      <c r="B210" s="8"/>
      <c r="C210" s="4"/>
      <c r="D210" s="4"/>
      <c r="E210" s="4"/>
      <c r="F210" s="4"/>
      <c r="G210" s="4"/>
      <c r="H210" s="4"/>
      <c r="I210" s="4"/>
    </row>
    <row r="211" spans="1:9" x14ac:dyDescent="0.35">
      <c r="A211" s="4"/>
      <c r="B211" s="8"/>
      <c r="C211" s="4"/>
      <c r="D211" s="4"/>
      <c r="E211" s="4"/>
      <c r="F211" s="4"/>
      <c r="G211" s="4"/>
      <c r="H211" s="4"/>
      <c r="I211" s="4"/>
    </row>
    <row r="212" spans="1:9" x14ac:dyDescent="0.35">
      <c r="A212" s="4"/>
      <c r="B212" s="8"/>
      <c r="C212" s="4"/>
      <c r="D212" s="4"/>
      <c r="E212" s="4"/>
      <c r="F212" s="4"/>
      <c r="G212" s="4"/>
      <c r="H212" s="4"/>
      <c r="I212" s="4"/>
    </row>
    <row r="213" spans="1:9" x14ac:dyDescent="0.35">
      <c r="A213" s="4" t="s">
        <v>0</v>
      </c>
      <c r="B213" s="8" t="s">
        <v>62</v>
      </c>
      <c r="C213" s="4"/>
      <c r="D213" s="4"/>
      <c r="E213" s="4"/>
      <c r="F213" s="4"/>
      <c r="G213" s="4"/>
      <c r="H213" s="4"/>
      <c r="I213" s="4"/>
    </row>
    <row r="214" spans="1:9" x14ac:dyDescent="0.35">
      <c r="A214" s="4" t="s">
        <v>2</v>
      </c>
      <c r="B214" s="8"/>
      <c r="C214" s="4"/>
      <c r="D214" s="4"/>
      <c r="E214" s="4"/>
      <c r="F214" s="4"/>
      <c r="G214" s="4"/>
      <c r="H214" s="4"/>
      <c r="I214" s="4"/>
    </row>
    <row r="215" spans="1:9" x14ac:dyDescent="0.35">
      <c r="A215" s="4" t="s">
        <v>3</v>
      </c>
      <c r="B215" s="4" t="s">
        <v>18</v>
      </c>
      <c r="C215" s="4"/>
      <c r="D215" s="4"/>
      <c r="E215" s="4"/>
      <c r="F215" s="4"/>
      <c r="G215" s="4"/>
      <c r="H215" s="4"/>
      <c r="I215" s="4"/>
    </row>
    <row r="216" spans="1:9" x14ac:dyDescent="0.35">
      <c r="A216" s="4" t="s">
        <v>4</v>
      </c>
      <c r="B216" s="8">
        <v>1</v>
      </c>
      <c r="C216" s="4"/>
      <c r="D216" s="4"/>
      <c r="E216" s="4"/>
      <c r="F216" s="4"/>
      <c r="G216" s="4"/>
      <c r="H216" s="4"/>
      <c r="I216" s="4"/>
    </row>
    <row r="217" spans="1:9" x14ac:dyDescent="0.35">
      <c r="A217" s="4" t="s">
        <v>6</v>
      </c>
      <c r="B217" s="8" t="s">
        <v>26</v>
      </c>
      <c r="C217" s="4"/>
      <c r="D217" s="4"/>
      <c r="E217" s="4"/>
      <c r="F217" s="4"/>
      <c r="G217" s="4"/>
      <c r="H217" s="4"/>
      <c r="I217" s="4"/>
    </row>
    <row r="218" spans="1:9" x14ac:dyDescent="0.35">
      <c r="A218" s="4" t="s">
        <v>7</v>
      </c>
      <c r="B218" s="8"/>
      <c r="C218" s="4"/>
      <c r="D218" s="4"/>
      <c r="E218" s="4"/>
      <c r="F218" s="4"/>
      <c r="G218" s="4"/>
      <c r="H218" s="4"/>
      <c r="I218" s="4"/>
    </row>
    <row r="219" spans="1:9" x14ac:dyDescent="0.35">
      <c r="A219" t="s">
        <v>8</v>
      </c>
      <c r="B219" t="s">
        <v>9</v>
      </c>
      <c r="C219" t="s">
        <v>6</v>
      </c>
      <c r="D219" t="s">
        <v>10</v>
      </c>
      <c r="E219" t="s">
        <v>1</v>
      </c>
      <c r="F219" t="s">
        <v>3</v>
      </c>
      <c r="G219" t="s">
        <v>5</v>
      </c>
      <c r="H219" t="s">
        <v>16</v>
      </c>
      <c r="I219" s="4" t="s">
        <v>20</v>
      </c>
    </row>
    <row r="220" spans="1:9" x14ac:dyDescent="0.35">
      <c r="A220" t="s">
        <v>112</v>
      </c>
      <c r="B220">
        <v>1</v>
      </c>
      <c r="C220" t="s">
        <v>26</v>
      </c>
      <c r="D220" t="s">
        <v>171</v>
      </c>
      <c r="F220" t="s">
        <v>18</v>
      </c>
      <c r="G220" t="s">
        <v>15</v>
      </c>
      <c r="H220" t="s">
        <v>70</v>
      </c>
    </row>
    <row r="221" spans="1:9" x14ac:dyDescent="0.35">
      <c r="A221" t="s">
        <v>113</v>
      </c>
      <c r="B221">
        <v>1</v>
      </c>
      <c r="C221" t="s">
        <v>26</v>
      </c>
      <c r="D221" t="s">
        <v>171</v>
      </c>
      <c r="F221" t="s">
        <v>18</v>
      </c>
      <c r="G221" t="s">
        <v>15</v>
      </c>
      <c r="H221" t="s">
        <v>42</v>
      </c>
    </row>
    <row r="222" spans="1:9" x14ac:dyDescent="0.35">
      <c r="A222" s="4" t="s">
        <v>124</v>
      </c>
      <c r="B222" s="8">
        <v>4.6000000000000001E-10</v>
      </c>
      <c r="C222" s="4" t="s">
        <v>6</v>
      </c>
      <c r="D222" t="s">
        <v>171</v>
      </c>
      <c r="E222" s="4"/>
      <c r="F222" s="4" t="s">
        <v>18</v>
      </c>
      <c r="G222" s="4" t="s">
        <v>15</v>
      </c>
      <c r="H222" s="4" t="s">
        <v>43</v>
      </c>
    </row>
    <row r="223" spans="1:9" x14ac:dyDescent="0.35">
      <c r="A223" s="4"/>
      <c r="B223" s="4"/>
      <c r="C223" s="4"/>
      <c r="D223" s="4"/>
      <c r="E223" s="4"/>
      <c r="F223" s="4"/>
      <c r="G223" s="4"/>
      <c r="H223" s="4"/>
      <c r="I223" s="4"/>
    </row>
    <row r="224" spans="1:9" x14ac:dyDescent="0.35">
      <c r="A224" s="4"/>
      <c r="B224" s="8"/>
      <c r="C224" s="4"/>
      <c r="D224" s="4"/>
      <c r="E224" s="4"/>
      <c r="F224" s="4"/>
      <c r="G224" s="4"/>
      <c r="H224" s="4"/>
      <c r="I224" s="4"/>
    </row>
    <row r="225" spans="1:9" x14ac:dyDescent="0.35">
      <c r="A225" s="4" t="s">
        <v>0</v>
      </c>
      <c r="B225" s="8" t="s">
        <v>63</v>
      </c>
      <c r="C225" s="4"/>
      <c r="D225" s="4"/>
      <c r="E225" s="4"/>
      <c r="F225" s="4"/>
      <c r="G225" s="4"/>
      <c r="H225" s="4"/>
      <c r="I225" s="4"/>
    </row>
    <row r="226" spans="1:9" x14ac:dyDescent="0.35">
      <c r="A226" s="4" t="s">
        <v>2</v>
      </c>
      <c r="B226" s="8"/>
      <c r="C226" s="4"/>
      <c r="D226" s="4"/>
      <c r="E226" s="4"/>
      <c r="F226" s="4"/>
      <c r="G226" s="4"/>
      <c r="H226" s="4"/>
      <c r="I226" s="4"/>
    </row>
    <row r="227" spans="1:9" x14ac:dyDescent="0.35">
      <c r="A227" s="4" t="s">
        <v>3</v>
      </c>
      <c r="B227" s="4" t="s">
        <v>18</v>
      </c>
      <c r="C227" s="4"/>
      <c r="D227" s="4"/>
      <c r="E227" s="4"/>
      <c r="F227" s="4"/>
      <c r="G227" s="4"/>
      <c r="H227" s="4"/>
      <c r="I227" s="4"/>
    </row>
    <row r="228" spans="1:9" x14ac:dyDescent="0.35">
      <c r="A228" s="4" t="s">
        <v>4</v>
      </c>
      <c r="B228" s="8">
        <v>1</v>
      </c>
      <c r="C228" s="4"/>
      <c r="D228" s="4"/>
      <c r="E228" s="4"/>
      <c r="F228" s="4"/>
      <c r="G228" s="4"/>
      <c r="H228" s="4"/>
      <c r="I228" s="4"/>
    </row>
    <row r="229" spans="1:9" x14ac:dyDescent="0.35">
      <c r="A229" s="4" t="s">
        <v>6</v>
      </c>
      <c r="B229" s="8" t="s">
        <v>26</v>
      </c>
      <c r="C229" s="4"/>
      <c r="D229" s="4"/>
      <c r="E229" s="4"/>
      <c r="F229" s="4"/>
      <c r="G229" s="4"/>
      <c r="H229" s="4"/>
      <c r="I229" s="4"/>
    </row>
    <row r="230" spans="1:9" x14ac:dyDescent="0.35">
      <c r="A230" s="4" t="s">
        <v>7</v>
      </c>
      <c r="B230" s="8"/>
      <c r="C230" s="4"/>
      <c r="D230" s="4"/>
      <c r="E230" s="4"/>
      <c r="F230" s="4"/>
      <c r="G230" s="4"/>
      <c r="H230" s="4"/>
      <c r="I230" s="4"/>
    </row>
    <row r="231" spans="1:9" x14ac:dyDescent="0.35">
      <c r="A231" s="4" t="s">
        <v>8</v>
      </c>
      <c r="B231" s="8" t="s">
        <v>9</v>
      </c>
      <c r="C231" s="4" t="s">
        <v>6</v>
      </c>
      <c r="D231" s="4" t="s">
        <v>10</v>
      </c>
      <c r="E231" s="4" t="s">
        <v>1</v>
      </c>
      <c r="F231" s="4" t="s">
        <v>3</v>
      </c>
      <c r="G231" s="4" t="s">
        <v>5</v>
      </c>
      <c r="H231" s="4" t="s">
        <v>16</v>
      </c>
      <c r="I231" s="4" t="s">
        <v>20</v>
      </c>
    </row>
    <row r="232" spans="1:9" x14ac:dyDescent="0.35">
      <c r="A232" t="s">
        <v>167</v>
      </c>
      <c r="B232">
        <v>0.5</v>
      </c>
      <c r="C232" t="s">
        <v>26</v>
      </c>
      <c r="D232" t="s">
        <v>171</v>
      </c>
      <c r="F232" t="s">
        <v>18</v>
      </c>
      <c r="G232" t="s">
        <v>15</v>
      </c>
      <c r="H232" t="s">
        <v>168</v>
      </c>
    </row>
    <row r="233" spans="1:9" x14ac:dyDescent="0.35">
      <c r="A233" t="s">
        <v>134</v>
      </c>
      <c r="B233">
        <v>7.8E-2</v>
      </c>
      <c r="C233" t="s">
        <v>26</v>
      </c>
      <c r="D233" t="s">
        <v>171</v>
      </c>
      <c r="F233" t="s">
        <v>18</v>
      </c>
      <c r="G233" t="s">
        <v>15</v>
      </c>
      <c r="H233" t="s">
        <v>71</v>
      </c>
      <c r="I233" s="3" t="s">
        <v>135</v>
      </c>
    </row>
    <row r="234" spans="1:9" x14ac:dyDescent="0.35">
      <c r="A234" s="4" t="s">
        <v>136</v>
      </c>
      <c r="B234" s="8">
        <v>0.08</v>
      </c>
      <c r="C234" s="4" t="s">
        <v>26</v>
      </c>
      <c r="D234" t="s">
        <v>171</v>
      </c>
      <c r="E234" s="4"/>
      <c r="F234" s="4" t="s">
        <v>18</v>
      </c>
      <c r="G234" s="4" t="s">
        <v>15</v>
      </c>
      <c r="H234" s="4" t="s">
        <v>64</v>
      </c>
    </row>
    <row r="235" spans="1:9" x14ac:dyDescent="0.35">
      <c r="A235" s="4" t="s">
        <v>131</v>
      </c>
      <c r="B235" s="8">
        <v>0.32</v>
      </c>
      <c r="C235" s="4" t="s">
        <v>26</v>
      </c>
      <c r="D235" t="s">
        <v>171</v>
      </c>
      <c r="E235" s="4"/>
      <c r="F235" s="4" t="s">
        <v>18</v>
      </c>
      <c r="G235" s="4" t="s">
        <v>15</v>
      </c>
      <c r="H235" s="4" t="s">
        <v>58</v>
      </c>
    </row>
    <row r="236" spans="1:9" x14ac:dyDescent="0.35">
      <c r="A236" s="4" t="s">
        <v>137</v>
      </c>
      <c r="B236" s="8">
        <v>2.5000000000000001E-2</v>
      </c>
      <c r="C236" s="4" t="s">
        <v>26</v>
      </c>
      <c r="D236" t="s">
        <v>171</v>
      </c>
      <c r="E236" s="4"/>
      <c r="F236" s="4" t="s">
        <v>18</v>
      </c>
      <c r="G236" s="4" t="s">
        <v>15</v>
      </c>
      <c r="H236" s="4" t="s">
        <v>65</v>
      </c>
    </row>
    <row r="237" spans="1:9" x14ac:dyDescent="0.35">
      <c r="A237" s="4" t="s">
        <v>132</v>
      </c>
      <c r="B237" s="8">
        <v>0.47</v>
      </c>
      <c r="C237" s="4" t="s">
        <v>26</v>
      </c>
      <c r="D237" t="s">
        <v>171</v>
      </c>
      <c r="E237" s="4"/>
      <c r="F237" s="4" t="s">
        <v>18</v>
      </c>
      <c r="G237" s="4" t="s">
        <v>15</v>
      </c>
      <c r="H237" s="4" t="s">
        <v>59</v>
      </c>
    </row>
    <row r="238" spans="1:9" x14ac:dyDescent="0.35">
      <c r="A238" s="4" t="s">
        <v>120</v>
      </c>
      <c r="B238" s="8">
        <v>0.5</v>
      </c>
      <c r="C238" s="4" t="s">
        <v>26</v>
      </c>
      <c r="D238" t="s">
        <v>171</v>
      </c>
      <c r="E238" s="4"/>
      <c r="F238" s="4" t="s">
        <v>18</v>
      </c>
      <c r="G238" s="4" t="s">
        <v>15</v>
      </c>
      <c r="H238" s="4" t="s">
        <v>50</v>
      </c>
    </row>
    <row r="239" spans="1:9" x14ac:dyDescent="0.35">
      <c r="A239" s="4" t="s">
        <v>126</v>
      </c>
      <c r="B239" s="4">
        <v>7.7000000000000006E-11</v>
      </c>
      <c r="C239" s="4" t="s">
        <v>6</v>
      </c>
      <c r="D239" t="s">
        <v>171</v>
      </c>
      <c r="E239" s="4"/>
      <c r="F239" s="4" t="s">
        <v>18</v>
      </c>
      <c r="G239" s="4" t="s">
        <v>15</v>
      </c>
      <c r="H239" s="4" t="s">
        <v>51</v>
      </c>
    </row>
    <row r="240" spans="1:9" x14ac:dyDescent="0.35">
      <c r="A240" s="4" t="s">
        <v>133</v>
      </c>
      <c r="B240" s="8">
        <v>3.4999999999999998E-10</v>
      </c>
      <c r="C240" s="4" t="s">
        <v>6</v>
      </c>
      <c r="D240" t="s">
        <v>171</v>
      </c>
      <c r="E240" s="4"/>
      <c r="F240" s="4" t="s">
        <v>18</v>
      </c>
      <c r="G240" s="4" t="s">
        <v>15</v>
      </c>
      <c r="H240" s="4" t="s">
        <v>60</v>
      </c>
    </row>
    <row r="241" spans="1:9" x14ac:dyDescent="0.35">
      <c r="A241" s="4"/>
      <c r="B241" s="8"/>
      <c r="C241" s="4"/>
      <c r="D241" s="4"/>
      <c r="E241" s="4"/>
      <c r="F241" s="4"/>
      <c r="G241" s="4"/>
      <c r="H241" s="4"/>
      <c r="I241" s="4"/>
    </row>
    <row r="242" spans="1:9" x14ac:dyDescent="0.35">
      <c r="A242" s="4"/>
      <c r="B242" s="8"/>
      <c r="C242" s="4"/>
      <c r="D242" s="4"/>
      <c r="E242" s="4"/>
      <c r="F242" s="4"/>
      <c r="G242" s="4"/>
      <c r="H242" s="4"/>
      <c r="I242" s="4"/>
    </row>
    <row r="243" spans="1:9" x14ac:dyDescent="0.35">
      <c r="A243" s="4" t="s">
        <v>0</v>
      </c>
      <c r="B243" s="8" t="s">
        <v>28</v>
      </c>
      <c r="C243" s="4"/>
      <c r="D243" s="4"/>
      <c r="E243" s="4"/>
      <c r="F243" s="4"/>
      <c r="G243" s="4"/>
      <c r="H243" s="4"/>
      <c r="I243" s="4"/>
    </row>
    <row r="244" spans="1:9" x14ac:dyDescent="0.35">
      <c r="A244" s="4" t="s">
        <v>2</v>
      </c>
      <c r="B244" s="8"/>
      <c r="C244" s="4"/>
      <c r="D244" s="4"/>
      <c r="E244" s="4"/>
      <c r="F244" s="4"/>
      <c r="G244" s="4"/>
      <c r="H244" s="4"/>
      <c r="I244" s="4"/>
    </row>
    <row r="245" spans="1:9" x14ac:dyDescent="0.35">
      <c r="A245" s="4" t="s">
        <v>3</v>
      </c>
      <c r="B245" s="4" t="s">
        <v>18</v>
      </c>
      <c r="C245" s="4"/>
      <c r="D245" s="4"/>
      <c r="E245" s="4"/>
      <c r="F245" s="4"/>
      <c r="G245" s="4"/>
      <c r="H245" s="4"/>
      <c r="I245" s="4"/>
    </row>
    <row r="246" spans="1:9" x14ac:dyDescent="0.35">
      <c r="A246" s="4" t="s">
        <v>4</v>
      </c>
      <c r="B246" s="8">
        <v>1</v>
      </c>
      <c r="C246" s="4"/>
      <c r="D246" s="4"/>
      <c r="E246" s="4"/>
      <c r="F246" s="4"/>
      <c r="G246" s="4"/>
      <c r="H246" s="4"/>
      <c r="I246" s="4"/>
    </row>
    <row r="247" spans="1:9" x14ac:dyDescent="0.35">
      <c r="A247" s="4" t="s">
        <v>6</v>
      </c>
      <c r="B247" s="8" t="s">
        <v>26</v>
      </c>
      <c r="C247" s="4"/>
      <c r="D247" s="4"/>
      <c r="E247" s="4"/>
      <c r="F247" s="4"/>
      <c r="G247" s="4"/>
      <c r="H247" s="4"/>
      <c r="I247" s="4"/>
    </row>
    <row r="248" spans="1:9" x14ac:dyDescent="0.35">
      <c r="A248" s="4" t="s">
        <v>7</v>
      </c>
      <c r="B248" s="8"/>
      <c r="C248" s="4"/>
      <c r="D248" s="4"/>
      <c r="E248" s="4"/>
      <c r="F248" s="4"/>
      <c r="G248" s="4"/>
      <c r="H248" s="4"/>
      <c r="I248" s="4"/>
    </row>
    <row r="249" spans="1:9" x14ac:dyDescent="0.35">
      <c r="A249" s="4" t="s">
        <v>8</v>
      </c>
      <c r="B249" s="8" t="s">
        <v>9</v>
      </c>
      <c r="C249" s="4" t="s">
        <v>6</v>
      </c>
      <c r="D249" s="4" t="s">
        <v>10</v>
      </c>
      <c r="E249" s="4" t="s">
        <v>1</v>
      </c>
      <c r="F249" s="4" t="s">
        <v>3</v>
      </c>
      <c r="G249" s="4" t="s">
        <v>5</v>
      </c>
      <c r="H249" s="4" t="s">
        <v>16</v>
      </c>
      <c r="I249" s="4" t="s">
        <v>20</v>
      </c>
    </row>
    <row r="250" spans="1:9" x14ac:dyDescent="0.35">
      <c r="A250" s="4" t="s">
        <v>66</v>
      </c>
      <c r="B250" s="8">
        <v>0.59</v>
      </c>
      <c r="C250" s="4" t="s">
        <v>26</v>
      </c>
      <c r="D250" s="4" t="s">
        <v>172</v>
      </c>
      <c r="E250" s="4"/>
      <c r="F250" s="4" t="s">
        <v>18</v>
      </c>
      <c r="G250" s="4" t="s">
        <v>15</v>
      </c>
      <c r="H250" s="4"/>
      <c r="I250" s="4"/>
    </row>
    <row r="251" spans="1:9" x14ac:dyDescent="0.35">
      <c r="A251" s="4" t="s">
        <v>67</v>
      </c>
      <c r="B251" s="8">
        <v>0.11</v>
      </c>
      <c r="C251" s="4" t="s">
        <v>26</v>
      </c>
      <c r="D251" s="4" t="s">
        <v>172</v>
      </c>
      <c r="E251" s="4"/>
      <c r="F251" s="4" t="s">
        <v>18</v>
      </c>
      <c r="G251" s="4" t="s">
        <v>15</v>
      </c>
      <c r="H251" s="4"/>
      <c r="I251" s="4"/>
    </row>
    <row r="252" spans="1:9" x14ac:dyDescent="0.35">
      <c r="A252" s="4" t="s">
        <v>68</v>
      </c>
      <c r="B252" s="8">
        <v>0.3</v>
      </c>
      <c r="C252" s="4" t="s">
        <v>26</v>
      </c>
      <c r="D252" s="4" t="s">
        <v>172</v>
      </c>
      <c r="E252" s="4"/>
      <c r="F252" s="4" t="s">
        <v>18</v>
      </c>
      <c r="G252" s="4" t="s">
        <v>15</v>
      </c>
      <c r="H252" s="4"/>
      <c r="I252" s="4"/>
    </row>
    <row r="253" spans="1:9" x14ac:dyDescent="0.35">
      <c r="A253" s="4"/>
      <c r="B253" s="8"/>
      <c r="C253" s="4"/>
      <c r="D253" s="4"/>
      <c r="E253" s="4"/>
      <c r="F253" s="4"/>
      <c r="G253" s="4"/>
      <c r="H253" s="4"/>
      <c r="I253" s="4"/>
    </row>
    <row r="254" spans="1:9" x14ac:dyDescent="0.35">
      <c r="A254" s="4"/>
      <c r="B254" s="8"/>
      <c r="C254" s="4"/>
      <c r="D254" s="4"/>
      <c r="E254" s="4"/>
      <c r="F254" s="4"/>
      <c r="G254" s="4"/>
      <c r="H254" s="4"/>
      <c r="I254" s="4"/>
    </row>
    <row r="255" spans="1:9" x14ac:dyDescent="0.35">
      <c r="A255" s="4"/>
      <c r="B255" s="8"/>
      <c r="C255" s="4"/>
      <c r="D255" s="4"/>
      <c r="E255" s="4"/>
      <c r="F255" s="4"/>
      <c r="G255" s="4"/>
      <c r="H255" s="4"/>
      <c r="I255" s="4"/>
    </row>
    <row r="256" spans="1:9" x14ac:dyDescent="0.35">
      <c r="A256" s="4" t="s">
        <v>0</v>
      </c>
      <c r="B256" s="8" t="s">
        <v>66</v>
      </c>
      <c r="C256" s="4"/>
      <c r="D256" s="4"/>
      <c r="E256" s="4"/>
      <c r="F256" s="4"/>
      <c r="G256" s="4"/>
      <c r="H256" s="4"/>
      <c r="I256" s="4"/>
    </row>
    <row r="257" spans="1:9" x14ac:dyDescent="0.35">
      <c r="A257" s="4" t="s">
        <v>2</v>
      </c>
      <c r="B257" s="8"/>
      <c r="C257" s="4"/>
      <c r="D257" s="4"/>
      <c r="E257" s="4"/>
      <c r="F257" s="4"/>
      <c r="G257" s="4"/>
      <c r="H257" s="4"/>
      <c r="I257" s="4"/>
    </row>
    <row r="258" spans="1:9" x14ac:dyDescent="0.35">
      <c r="A258" s="4" t="s">
        <v>3</v>
      </c>
      <c r="B258" s="4" t="s">
        <v>18</v>
      </c>
      <c r="C258" s="4"/>
      <c r="D258" s="4"/>
      <c r="E258" s="4"/>
      <c r="F258" s="4"/>
      <c r="G258" s="4"/>
      <c r="H258" s="4"/>
      <c r="I258" s="4"/>
    </row>
    <row r="259" spans="1:9" x14ac:dyDescent="0.35">
      <c r="A259" s="4" t="s">
        <v>4</v>
      </c>
      <c r="B259" s="8">
        <v>1</v>
      </c>
      <c r="C259" s="4"/>
      <c r="D259" s="4"/>
      <c r="E259" s="4"/>
      <c r="F259" s="4"/>
      <c r="G259" s="4"/>
      <c r="H259" s="4"/>
      <c r="I259" s="4"/>
    </row>
    <row r="260" spans="1:9" x14ac:dyDescent="0.35">
      <c r="A260" s="4" t="s">
        <v>6</v>
      </c>
      <c r="B260" s="8" t="s">
        <v>26</v>
      </c>
      <c r="C260" s="4"/>
      <c r="D260" s="4"/>
      <c r="E260" s="4"/>
      <c r="F260" s="4"/>
      <c r="G260" s="4"/>
      <c r="H260" s="4"/>
      <c r="I260" s="4"/>
    </row>
    <row r="261" spans="1:9" x14ac:dyDescent="0.35">
      <c r="A261" s="4" t="s">
        <v>7</v>
      </c>
      <c r="B261" s="8"/>
      <c r="C261" s="4"/>
      <c r="D261" s="4"/>
      <c r="E261" s="4"/>
      <c r="F261" s="4"/>
      <c r="G261" s="4"/>
      <c r="H261" s="4"/>
      <c r="I261" s="4"/>
    </row>
    <row r="262" spans="1:9" x14ac:dyDescent="0.35">
      <c r="A262" s="4" t="s">
        <v>8</v>
      </c>
      <c r="B262" s="8" t="s">
        <v>9</v>
      </c>
      <c r="C262" s="4" t="s">
        <v>6</v>
      </c>
      <c r="D262" s="4" t="s">
        <v>10</v>
      </c>
      <c r="E262" s="4" t="s">
        <v>1</v>
      </c>
      <c r="F262" s="4" t="s">
        <v>3</v>
      </c>
      <c r="G262" s="4" t="s">
        <v>5</v>
      </c>
      <c r="H262" s="4" t="s">
        <v>16</v>
      </c>
      <c r="I262" s="4" t="s">
        <v>20</v>
      </c>
    </row>
    <row r="263" spans="1:9" x14ac:dyDescent="0.35">
      <c r="A263" s="4" t="s">
        <v>81</v>
      </c>
      <c r="B263" s="8">
        <v>4.8000000000000001E-2</v>
      </c>
      <c r="C263" s="4" t="s">
        <v>26</v>
      </c>
      <c r="D263" s="4" t="s">
        <v>172</v>
      </c>
      <c r="E263" s="4"/>
      <c r="F263" s="4" t="s">
        <v>18</v>
      </c>
      <c r="G263" s="4" t="s">
        <v>15</v>
      </c>
      <c r="H263" s="4"/>
      <c r="I263" s="4"/>
    </row>
    <row r="264" spans="1:9" x14ac:dyDescent="0.35">
      <c r="A264" s="4" t="s">
        <v>82</v>
      </c>
      <c r="B264" s="8">
        <v>0.48</v>
      </c>
      <c r="C264" s="4" t="s">
        <v>26</v>
      </c>
      <c r="D264" s="4" t="s">
        <v>172</v>
      </c>
      <c r="E264" s="4"/>
      <c r="F264" s="4" t="s">
        <v>18</v>
      </c>
      <c r="G264" s="4" t="s">
        <v>15</v>
      </c>
      <c r="H264" s="4"/>
      <c r="I264" s="4"/>
    </row>
    <row r="265" spans="1:9" x14ac:dyDescent="0.35">
      <c r="A265" s="4" t="s">
        <v>92</v>
      </c>
      <c r="B265" s="8">
        <v>0.4</v>
      </c>
      <c r="C265" s="4" t="s">
        <v>26</v>
      </c>
      <c r="D265" s="4" t="s">
        <v>172</v>
      </c>
      <c r="E265" s="4"/>
      <c r="F265" s="4" t="s">
        <v>18</v>
      </c>
      <c r="G265" s="4" t="s">
        <v>15</v>
      </c>
      <c r="H265" s="4"/>
      <c r="I265" s="4"/>
    </row>
    <row r="266" spans="1:9" x14ac:dyDescent="0.35">
      <c r="A266" s="4" t="s">
        <v>83</v>
      </c>
      <c r="B266" s="8">
        <v>3.4000000000000002E-2</v>
      </c>
      <c r="C266" s="4" t="s">
        <v>26</v>
      </c>
      <c r="D266" s="4" t="s">
        <v>172</v>
      </c>
      <c r="E266" s="4"/>
      <c r="F266" s="4" t="s">
        <v>18</v>
      </c>
      <c r="G266" s="4" t="s">
        <v>15</v>
      </c>
      <c r="H266" s="4"/>
      <c r="I266" s="4"/>
    </row>
    <row r="267" spans="1:9" x14ac:dyDescent="0.35">
      <c r="A267" s="4" t="s">
        <v>84</v>
      </c>
      <c r="B267" s="8">
        <v>1.6000000000000001E-3</v>
      </c>
      <c r="C267" s="4" t="s">
        <v>26</v>
      </c>
      <c r="D267" s="4" t="s">
        <v>172</v>
      </c>
      <c r="E267" s="4"/>
      <c r="F267" s="4" t="s">
        <v>18</v>
      </c>
      <c r="G267" s="4" t="s">
        <v>15</v>
      </c>
      <c r="H267" s="4"/>
      <c r="I267" s="4"/>
    </row>
    <row r="268" spans="1:9" x14ac:dyDescent="0.35">
      <c r="A268" s="4" t="s">
        <v>85</v>
      </c>
      <c r="B268" s="8">
        <v>4.8999999999999998E-3</v>
      </c>
      <c r="C268" s="4" t="s">
        <v>26</v>
      </c>
      <c r="D268" s="4" t="s">
        <v>172</v>
      </c>
      <c r="E268" s="4"/>
      <c r="F268" s="4" t="s">
        <v>18</v>
      </c>
      <c r="G268" s="4" t="s">
        <v>15</v>
      </c>
      <c r="H268" s="4"/>
      <c r="I268" s="4"/>
    </row>
    <row r="269" spans="1:9" x14ac:dyDescent="0.35">
      <c r="A269" s="4" t="s">
        <v>86</v>
      </c>
      <c r="B269" s="8">
        <v>2.8000000000000001E-2</v>
      </c>
      <c r="C269" s="4" t="s">
        <v>26</v>
      </c>
      <c r="D269" s="4" t="s">
        <v>172</v>
      </c>
      <c r="E269" s="4"/>
      <c r="F269" s="4" t="s">
        <v>18</v>
      </c>
      <c r="G269" s="4" t="s">
        <v>15</v>
      </c>
      <c r="H269" s="4"/>
      <c r="I269" s="4"/>
    </row>
    <row r="270" spans="1:9" x14ac:dyDescent="0.35">
      <c r="A270" s="4" t="s">
        <v>138</v>
      </c>
      <c r="B270" s="8">
        <v>1.9000000000000001E-8</v>
      </c>
      <c r="C270" s="4" t="s">
        <v>6</v>
      </c>
      <c r="D270" t="s">
        <v>171</v>
      </c>
      <c r="E270" s="4"/>
      <c r="F270" s="4" t="s">
        <v>18</v>
      </c>
      <c r="G270" s="4" t="s">
        <v>15</v>
      </c>
      <c r="H270" s="4" t="s">
        <v>39</v>
      </c>
    </row>
    <row r="271" spans="1:9" x14ac:dyDescent="0.35">
      <c r="A271" s="4"/>
      <c r="B271" s="8"/>
      <c r="C271" s="4"/>
      <c r="D271" s="4"/>
      <c r="E271" s="4"/>
      <c r="F271" s="4"/>
      <c r="G271" s="4"/>
      <c r="H271" s="4"/>
      <c r="I271" s="4"/>
    </row>
    <row r="272" spans="1:9" x14ac:dyDescent="0.35">
      <c r="B272" s="8"/>
      <c r="C272" s="4"/>
      <c r="D272" s="4"/>
      <c r="E272" s="4"/>
      <c r="F272" s="4"/>
      <c r="G272" s="4"/>
      <c r="H272" s="4"/>
      <c r="I272" s="4"/>
    </row>
    <row r="273" spans="1:9" x14ac:dyDescent="0.35">
      <c r="A273" s="4" t="s">
        <v>0</v>
      </c>
      <c r="B273" s="8" t="s">
        <v>81</v>
      </c>
      <c r="C273" s="4"/>
      <c r="D273" s="4"/>
      <c r="E273" s="4"/>
      <c r="F273" s="4"/>
      <c r="G273" s="4"/>
      <c r="H273" s="4"/>
      <c r="I273" s="4"/>
    </row>
    <row r="274" spans="1:9" x14ac:dyDescent="0.35">
      <c r="A274" s="4" t="s">
        <v>2</v>
      </c>
      <c r="B274" s="8"/>
      <c r="C274" s="4"/>
      <c r="D274" s="4"/>
      <c r="E274" s="4"/>
      <c r="F274" s="4"/>
      <c r="G274" s="4"/>
      <c r="H274" s="4"/>
      <c r="I274" s="4"/>
    </row>
    <row r="275" spans="1:9" x14ac:dyDescent="0.35">
      <c r="A275" s="4" t="s">
        <v>3</v>
      </c>
      <c r="B275" s="4" t="s">
        <v>18</v>
      </c>
      <c r="C275" s="4"/>
      <c r="D275" s="4"/>
      <c r="E275" s="4"/>
      <c r="F275" s="4"/>
      <c r="G275" s="4"/>
      <c r="H275" s="4"/>
      <c r="I275" s="4"/>
    </row>
    <row r="276" spans="1:9" x14ac:dyDescent="0.35">
      <c r="A276" s="4" t="s">
        <v>4</v>
      </c>
      <c r="B276" s="8">
        <v>1</v>
      </c>
      <c r="C276" s="4"/>
      <c r="D276" s="4"/>
      <c r="E276" s="4"/>
      <c r="F276" s="4"/>
      <c r="G276" s="4"/>
      <c r="H276" s="4"/>
      <c r="I276" s="4"/>
    </row>
    <row r="277" spans="1:9" x14ac:dyDescent="0.35">
      <c r="A277" s="4" t="s">
        <v>6</v>
      </c>
      <c r="B277" s="8" t="s">
        <v>26</v>
      </c>
      <c r="C277" s="4"/>
      <c r="D277" s="4"/>
      <c r="E277" s="4"/>
      <c r="F277" s="4"/>
      <c r="G277" s="4"/>
      <c r="H277" s="4"/>
      <c r="I277" s="4"/>
    </row>
    <row r="278" spans="1:9" x14ac:dyDescent="0.35">
      <c r="A278" s="4" t="s">
        <v>7</v>
      </c>
      <c r="B278" s="8"/>
      <c r="C278" s="4"/>
      <c r="D278" s="4"/>
      <c r="E278" s="4"/>
      <c r="F278" s="4"/>
      <c r="G278" s="4"/>
      <c r="H278" s="4"/>
      <c r="I278" s="4"/>
    </row>
    <row r="279" spans="1:9" x14ac:dyDescent="0.35">
      <c r="A279" s="4" t="s">
        <v>8</v>
      </c>
      <c r="B279" s="8" t="s">
        <v>9</v>
      </c>
      <c r="C279" s="4" t="s">
        <v>6</v>
      </c>
      <c r="D279" s="4" t="s">
        <v>10</v>
      </c>
      <c r="E279" s="4" t="s">
        <v>1</v>
      </c>
      <c r="F279" s="4" t="s">
        <v>3</v>
      </c>
      <c r="G279" s="4" t="s">
        <v>5</v>
      </c>
      <c r="H279" s="4" t="s">
        <v>16</v>
      </c>
      <c r="I279" s="4" t="s">
        <v>20</v>
      </c>
    </row>
    <row r="280" spans="1:9" x14ac:dyDescent="0.35">
      <c r="A280" t="s">
        <v>141</v>
      </c>
      <c r="B280">
        <v>0.96</v>
      </c>
      <c r="C280" t="s">
        <v>26</v>
      </c>
      <c r="D280" t="s">
        <v>171</v>
      </c>
      <c r="F280" t="s">
        <v>18</v>
      </c>
      <c r="G280" t="s">
        <v>15</v>
      </c>
      <c r="H280" t="s">
        <v>87</v>
      </c>
    </row>
    <row r="281" spans="1:9" x14ac:dyDescent="0.35">
      <c r="A281" s="4" t="s">
        <v>136</v>
      </c>
      <c r="B281" s="8">
        <v>4.2000000000000003E-2</v>
      </c>
      <c r="C281" s="4" t="s">
        <v>26</v>
      </c>
      <c r="D281" t="s">
        <v>171</v>
      </c>
      <c r="E281" s="4"/>
      <c r="F281" s="4" t="s">
        <v>18</v>
      </c>
      <c r="G281" s="4" t="s">
        <v>15</v>
      </c>
      <c r="H281" s="4" t="s">
        <v>64</v>
      </c>
    </row>
    <row r="282" spans="1:9" x14ac:dyDescent="0.35">
      <c r="A282" s="4" t="s">
        <v>142</v>
      </c>
      <c r="B282" s="8">
        <v>0.96</v>
      </c>
      <c r="C282" s="4" t="s">
        <v>26</v>
      </c>
      <c r="D282" t="s">
        <v>171</v>
      </c>
      <c r="E282" s="4"/>
      <c r="F282" s="4" t="s">
        <v>18</v>
      </c>
      <c r="G282" s="4" t="s">
        <v>15</v>
      </c>
      <c r="H282" s="4" t="s">
        <v>88</v>
      </c>
    </row>
    <row r="283" spans="1:9" x14ac:dyDescent="0.35">
      <c r="A283" s="4" t="s">
        <v>132</v>
      </c>
      <c r="B283" s="8">
        <v>4.2000000000000003E-2</v>
      </c>
      <c r="C283" s="4" t="s">
        <v>26</v>
      </c>
      <c r="D283" t="s">
        <v>171</v>
      </c>
      <c r="E283" s="4"/>
      <c r="F283" s="4" t="s">
        <v>18</v>
      </c>
      <c r="G283" s="4" t="s">
        <v>15</v>
      </c>
      <c r="H283" s="4" t="s">
        <v>59</v>
      </c>
    </row>
    <row r="284" spans="1:9" x14ac:dyDescent="0.35">
      <c r="A284" s="4" t="s">
        <v>124</v>
      </c>
      <c r="B284" s="8">
        <v>4.3999999999999998E-10</v>
      </c>
      <c r="C284" s="4" t="s">
        <v>6</v>
      </c>
      <c r="D284" t="s">
        <v>171</v>
      </c>
      <c r="E284" s="4"/>
      <c r="F284" s="4" t="s">
        <v>18</v>
      </c>
      <c r="G284" s="4" t="s">
        <v>15</v>
      </c>
      <c r="H284" s="4" t="s">
        <v>43</v>
      </c>
    </row>
    <row r="285" spans="1:9" x14ac:dyDescent="0.35">
      <c r="A285" s="4" t="s">
        <v>133</v>
      </c>
      <c r="B285" s="8">
        <v>3.1000000000000003E-11</v>
      </c>
      <c r="C285" s="4" t="s">
        <v>6</v>
      </c>
      <c r="D285" t="s">
        <v>171</v>
      </c>
      <c r="E285" s="4"/>
      <c r="F285" s="4" t="s">
        <v>18</v>
      </c>
      <c r="G285" s="4" t="s">
        <v>15</v>
      </c>
      <c r="H285" s="4" t="s">
        <v>60</v>
      </c>
    </row>
    <row r="286" spans="1:9" x14ac:dyDescent="0.35">
      <c r="A286" s="4"/>
      <c r="B286" s="8"/>
      <c r="C286" s="4"/>
      <c r="D286" s="4"/>
      <c r="E286" s="4"/>
      <c r="F286" s="4"/>
      <c r="G286" s="4"/>
      <c r="H286" s="4"/>
      <c r="I286" s="4"/>
    </row>
    <row r="287" spans="1:9" x14ac:dyDescent="0.35">
      <c r="A287" s="4"/>
      <c r="B287" s="8"/>
      <c r="C287" s="4"/>
      <c r="D287" s="4"/>
      <c r="E287" s="4"/>
      <c r="F287" s="4"/>
      <c r="G287" s="4"/>
      <c r="H287" s="4"/>
      <c r="I287" s="4"/>
    </row>
    <row r="288" spans="1:9" x14ac:dyDescent="0.35">
      <c r="A288" s="4" t="s">
        <v>0</v>
      </c>
      <c r="B288" s="8" t="s">
        <v>82</v>
      </c>
      <c r="C288" s="4"/>
      <c r="D288" s="4"/>
      <c r="E288" s="4"/>
      <c r="F288" s="4"/>
      <c r="G288" s="4"/>
      <c r="H288" s="4"/>
      <c r="I288" s="4"/>
    </row>
    <row r="289" spans="1:9" x14ac:dyDescent="0.35">
      <c r="A289" s="4" t="s">
        <v>2</v>
      </c>
      <c r="B289" s="8"/>
      <c r="C289" s="4"/>
      <c r="D289" s="4"/>
      <c r="E289" s="4"/>
      <c r="F289" s="4"/>
      <c r="G289" s="4"/>
      <c r="H289" s="4"/>
      <c r="I289" s="4"/>
    </row>
    <row r="290" spans="1:9" x14ac:dyDescent="0.35">
      <c r="A290" s="4" t="s">
        <v>3</v>
      </c>
      <c r="B290" s="4" t="s">
        <v>18</v>
      </c>
      <c r="C290" s="4"/>
      <c r="D290" s="4"/>
      <c r="E290" s="4"/>
      <c r="F290" s="4"/>
      <c r="G290" s="4"/>
      <c r="H290" s="4"/>
      <c r="I290" s="4"/>
    </row>
    <row r="291" spans="1:9" x14ac:dyDescent="0.35">
      <c r="A291" s="4" t="s">
        <v>4</v>
      </c>
      <c r="B291" s="8">
        <v>1</v>
      </c>
      <c r="C291" s="4"/>
      <c r="D291" s="4"/>
      <c r="E291" s="4"/>
      <c r="F291" s="4"/>
      <c r="G291" s="4"/>
      <c r="H291" s="4"/>
      <c r="I291" s="4"/>
    </row>
    <row r="292" spans="1:9" x14ac:dyDescent="0.35">
      <c r="A292" s="4" t="s">
        <v>6</v>
      </c>
      <c r="B292" s="8" t="s">
        <v>26</v>
      </c>
      <c r="C292" s="4"/>
      <c r="D292" s="4"/>
      <c r="E292" s="4"/>
      <c r="F292" s="4"/>
      <c r="G292" s="4"/>
      <c r="H292" s="4"/>
      <c r="I292" s="4"/>
    </row>
    <row r="293" spans="1:9" x14ac:dyDescent="0.35">
      <c r="A293" s="4" t="s">
        <v>7</v>
      </c>
      <c r="B293" s="8"/>
      <c r="C293" s="4"/>
      <c r="D293" s="4"/>
      <c r="E293" s="4"/>
      <c r="F293" s="4"/>
      <c r="G293" s="4"/>
      <c r="H293" s="4"/>
      <c r="I293" s="4"/>
    </row>
    <row r="294" spans="1:9" x14ac:dyDescent="0.35">
      <c r="A294" s="4" t="s">
        <v>8</v>
      </c>
      <c r="B294" s="8" t="s">
        <v>9</v>
      </c>
      <c r="C294" s="4" t="s">
        <v>6</v>
      </c>
      <c r="D294" s="4" t="s">
        <v>10</v>
      </c>
      <c r="E294" s="4" t="s">
        <v>1</v>
      </c>
      <c r="F294" s="4" t="s">
        <v>3</v>
      </c>
      <c r="G294" s="4" t="s">
        <v>5</v>
      </c>
      <c r="H294" s="4" t="s">
        <v>16</v>
      </c>
      <c r="I294" s="4" t="s">
        <v>20</v>
      </c>
    </row>
    <row r="295" spans="1:9" x14ac:dyDescent="0.35">
      <c r="A295" s="4" t="s">
        <v>143</v>
      </c>
      <c r="B295" s="8">
        <v>0.3</v>
      </c>
      <c r="C295" s="4" t="s">
        <v>26</v>
      </c>
      <c r="D295" t="s">
        <v>171</v>
      </c>
      <c r="E295" s="4"/>
      <c r="F295" s="4" t="s">
        <v>18</v>
      </c>
      <c r="G295" s="4" t="s">
        <v>15</v>
      </c>
      <c r="H295" s="4" t="s">
        <v>89</v>
      </c>
    </row>
    <row r="296" spans="1:9" x14ac:dyDescent="0.35">
      <c r="A296" t="s">
        <v>118</v>
      </c>
      <c r="B296">
        <v>0.7</v>
      </c>
      <c r="C296" t="s">
        <v>26</v>
      </c>
      <c r="D296" t="s">
        <v>171</v>
      </c>
      <c r="F296" t="s">
        <v>17</v>
      </c>
      <c r="G296" t="s">
        <v>15</v>
      </c>
      <c r="H296" t="s">
        <v>119</v>
      </c>
    </row>
    <row r="297" spans="1:9" x14ac:dyDescent="0.35">
      <c r="A297" s="4" t="s">
        <v>132</v>
      </c>
      <c r="B297" s="8">
        <v>0.3</v>
      </c>
      <c r="C297" s="4" t="s">
        <v>26</v>
      </c>
      <c r="D297" t="s">
        <v>171</v>
      </c>
      <c r="E297" s="4"/>
      <c r="F297" s="4" t="s">
        <v>18</v>
      </c>
      <c r="G297" s="4" t="s">
        <v>15</v>
      </c>
      <c r="H297" s="4" t="s">
        <v>59</v>
      </c>
    </row>
    <row r="298" spans="1:9" x14ac:dyDescent="0.35">
      <c r="A298" s="4" t="s">
        <v>144</v>
      </c>
      <c r="B298" s="8">
        <v>0.03</v>
      </c>
      <c r="C298" s="4" t="s">
        <v>91</v>
      </c>
      <c r="D298" t="s">
        <v>171</v>
      </c>
      <c r="E298" s="4"/>
      <c r="F298" s="4" t="s">
        <v>18</v>
      </c>
      <c r="G298" s="4" t="s">
        <v>15</v>
      </c>
      <c r="H298" s="4" t="s">
        <v>90</v>
      </c>
    </row>
    <row r="299" spans="1:9" x14ac:dyDescent="0.35">
      <c r="A299" s="4" t="s">
        <v>120</v>
      </c>
      <c r="B299" s="8">
        <v>0.7</v>
      </c>
      <c r="C299" s="4" t="s">
        <v>26</v>
      </c>
      <c r="D299" t="s">
        <v>171</v>
      </c>
      <c r="E299" s="4"/>
      <c r="F299" s="4" t="s">
        <v>18</v>
      </c>
      <c r="G299" s="4" t="s">
        <v>15</v>
      </c>
      <c r="H299" s="4" t="s">
        <v>50</v>
      </c>
    </row>
    <row r="300" spans="1:9" x14ac:dyDescent="0.35">
      <c r="A300" s="4" t="s">
        <v>133</v>
      </c>
      <c r="B300" s="8">
        <v>2.1999999999999999E-10</v>
      </c>
      <c r="C300" s="4" t="s">
        <v>6</v>
      </c>
      <c r="D300" t="s">
        <v>171</v>
      </c>
      <c r="E300" s="4"/>
      <c r="F300" s="4" t="s">
        <v>18</v>
      </c>
      <c r="G300" s="4" t="s">
        <v>15</v>
      </c>
      <c r="H300" s="4" t="s">
        <v>60</v>
      </c>
    </row>
    <row r="301" spans="1:9" x14ac:dyDescent="0.35">
      <c r="A301" s="4" t="s">
        <v>126</v>
      </c>
      <c r="B301" s="4">
        <v>1.0999999999999999E-10</v>
      </c>
      <c r="C301" s="4" t="s">
        <v>6</v>
      </c>
      <c r="D301" t="s">
        <v>171</v>
      </c>
      <c r="E301" s="4"/>
      <c r="F301" s="4" t="s">
        <v>18</v>
      </c>
      <c r="G301" s="4" t="s">
        <v>15</v>
      </c>
      <c r="H301" s="4" t="s">
        <v>51</v>
      </c>
    </row>
    <row r="302" spans="1:9" x14ac:dyDescent="0.35">
      <c r="A302" s="4"/>
      <c r="B302" s="8"/>
      <c r="C302" s="4"/>
      <c r="D302" s="4"/>
      <c r="E302" s="4"/>
      <c r="F302" s="4"/>
      <c r="G302" s="4"/>
      <c r="H302" s="4"/>
      <c r="I302" s="4"/>
    </row>
    <row r="303" spans="1:9" x14ac:dyDescent="0.35">
      <c r="A303" s="4"/>
      <c r="B303" s="8"/>
      <c r="C303" s="4"/>
      <c r="D303" s="4"/>
      <c r="E303" s="4"/>
      <c r="F303" s="4"/>
      <c r="G303" s="4"/>
      <c r="H303" s="4"/>
      <c r="I303" s="4"/>
    </row>
    <row r="304" spans="1:9" x14ac:dyDescent="0.35">
      <c r="A304" s="4" t="s">
        <v>0</v>
      </c>
      <c r="B304" s="8" t="s">
        <v>92</v>
      </c>
      <c r="C304" s="4"/>
      <c r="D304" s="4"/>
      <c r="E304" s="4"/>
      <c r="F304" s="4"/>
      <c r="G304" s="4"/>
      <c r="H304" s="4"/>
      <c r="I304" s="4"/>
    </row>
    <row r="305" spans="1:9" x14ac:dyDescent="0.35">
      <c r="A305" s="4" t="s">
        <v>2</v>
      </c>
      <c r="B305" s="8"/>
      <c r="C305" s="4"/>
      <c r="D305" s="4"/>
      <c r="E305" s="4"/>
      <c r="F305" s="4"/>
      <c r="G305" s="4"/>
      <c r="H305" s="4"/>
      <c r="I305" s="4"/>
    </row>
    <row r="306" spans="1:9" x14ac:dyDescent="0.35">
      <c r="A306" s="4" t="s">
        <v>3</v>
      </c>
      <c r="B306" s="4" t="s">
        <v>18</v>
      </c>
      <c r="C306" s="4"/>
      <c r="D306" s="4"/>
      <c r="E306" s="4"/>
      <c r="F306" s="4"/>
      <c r="G306" s="4"/>
      <c r="H306" s="4"/>
      <c r="I306" s="4"/>
    </row>
    <row r="307" spans="1:9" x14ac:dyDescent="0.35">
      <c r="A307" s="4" t="s">
        <v>4</v>
      </c>
      <c r="B307" s="8">
        <v>1</v>
      </c>
      <c r="C307" s="4"/>
      <c r="D307" s="4"/>
      <c r="E307" s="4"/>
      <c r="F307" s="4"/>
      <c r="G307" s="4"/>
      <c r="H307" s="4"/>
      <c r="I307" s="4"/>
    </row>
    <row r="308" spans="1:9" x14ac:dyDescent="0.35">
      <c r="A308" s="4" t="s">
        <v>6</v>
      </c>
      <c r="B308" s="8" t="s">
        <v>26</v>
      </c>
      <c r="C308" s="4"/>
      <c r="D308" s="4"/>
      <c r="E308" s="4"/>
      <c r="F308" s="4"/>
      <c r="G308" s="4"/>
      <c r="H308" s="4"/>
      <c r="I308" s="4"/>
    </row>
    <row r="309" spans="1:9" x14ac:dyDescent="0.35">
      <c r="A309" s="4" t="s">
        <v>7</v>
      </c>
      <c r="B309" s="8"/>
      <c r="C309" s="4"/>
      <c r="D309" s="4"/>
      <c r="E309" s="4"/>
      <c r="F309" s="4"/>
      <c r="G309" s="4"/>
      <c r="H309" s="4"/>
      <c r="I309" s="4"/>
    </row>
    <row r="310" spans="1:9" x14ac:dyDescent="0.35">
      <c r="A310" s="4" t="s">
        <v>8</v>
      </c>
      <c r="B310" s="8" t="s">
        <v>9</v>
      </c>
      <c r="C310" s="4" t="s">
        <v>6</v>
      </c>
      <c r="D310" s="4" t="s">
        <v>10</v>
      </c>
      <c r="E310" s="4" t="s">
        <v>1</v>
      </c>
      <c r="F310" s="4" t="s">
        <v>3</v>
      </c>
      <c r="G310" s="4" t="s">
        <v>5</v>
      </c>
      <c r="H310" s="4" t="s">
        <v>16</v>
      </c>
      <c r="I310" s="4" t="s">
        <v>20</v>
      </c>
    </row>
    <row r="311" spans="1:9" x14ac:dyDescent="0.35">
      <c r="A311" s="4" t="s">
        <v>143</v>
      </c>
      <c r="B311" s="8">
        <v>0.35</v>
      </c>
      <c r="C311" s="4" t="s">
        <v>26</v>
      </c>
      <c r="D311" t="s">
        <v>171</v>
      </c>
      <c r="E311" s="4"/>
      <c r="F311" s="4" t="s">
        <v>18</v>
      </c>
      <c r="G311" s="4" t="s">
        <v>15</v>
      </c>
      <c r="H311" s="4" t="s">
        <v>89</v>
      </c>
    </row>
    <row r="312" spans="1:9" x14ac:dyDescent="0.35">
      <c r="A312" t="s">
        <v>167</v>
      </c>
      <c r="B312">
        <v>0.65</v>
      </c>
      <c r="C312" t="s">
        <v>26</v>
      </c>
      <c r="D312" t="s">
        <v>171</v>
      </c>
      <c r="F312" t="s">
        <v>18</v>
      </c>
      <c r="G312" t="s">
        <v>15</v>
      </c>
      <c r="H312" t="s">
        <v>168</v>
      </c>
    </row>
    <row r="313" spans="1:9" x14ac:dyDescent="0.35">
      <c r="A313" s="4" t="s">
        <v>132</v>
      </c>
      <c r="B313" s="8">
        <v>0.35</v>
      </c>
      <c r="C313" s="4" t="s">
        <v>26</v>
      </c>
      <c r="D313" t="s">
        <v>171</v>
      </c>
      <c r="E313" s="4"/>
      <c r="F313" s="4" t="s">
        <v>18</v>
      </c>
      <c r="G313" s="4" t="s">
        <v>15</v>
      </c>
      <c r="H313" s="4" t="s">
        <v>59</v>
      </c>
    </row>
    <row r="314" spans="1:9" x14ac:dyDescent="0.35">
      <c r="A314" s="4" t="s">
        <v>144</v>
      </c>
      <c r="B314" s="8">
        <v>0.03</v>
      </c>
      <c r="C314" s="4" t="s">
        <v>91</v>
      </c>
      <c r="D314" t="s">
        <v>171</v>
      </c>
      <c r="E314" s="4"/>
      <c r="F314" s="4" t="s">
        <v>18</v>
      </c>
      <c r="G314" s="4" t="s">
        <v>15</v>
      </c>
      <c r="H314" s="4" t="s">
        <v>90</v>
      </c>
    </row>
    <row r="315" spans="1:9" x14ac:dyDescent="0.35">
      <c r="A315" s="4" t="s">
        <v>120</v>
      </c>
      <c r="B315" s="8">
        <v>0.65</v>
      </c>
      <c r="C315" s="4" t="s">
        <v>26</v>
      </c>
      <c r="D315" t="s">
        <v>171</v>
      </c>
      <c r="E315" s="4"/>
      <c r="F315" s="4" t="s">
        <v>18</v>
      </c>
      <c r="G315" s="4" t="s">
        <v>15</v>
      </c>
      <c r="H315" s="4" t="s">
        <v>50</v>
      </c>
    </row>
    <row r="316" spans="1:9" x14ac:dyDescent="0.35">
      <c r="A316" s="4" t="s">
        <v>133</v>
      </c>
      <c r="B316" s="8">
        <v>2.5999999999999998E-10</v>
      </c>
      <c r="C316" s="4" t="s">
        <v>6</v>
      </c>
      <c r="D316" t="s">
        <v>171</v>
      </c>
      <c r="E316" s="4"/>
      <c r="F316" s="4" t="s">
        <v>18</v>
      </c>
      <c r="G316" s="4" t="s">
        <v>15</v>
      </c>
      <c r="H316" s="4" t="s">
        <v>60</v>
      </c>
    </row>
    <row r="317" spans="1:9" x14ac:dyDescent="0.35">
      <c r="A317" s="4" t="s">
        <v>126</v>
      </c>
      <c r="B317" s="4">
        <v>1E-10</v>
      </c>
      <c r="C317" s="4" t="s">
        <v>6</v>
      </c>
      <c r="D317" t="s">
        <v>171</v>
      </c>
      <c r="E317" s="4"/>
      <c r="F317" s="4" t="s">
        <v>18</v>
      </c>
      <c r="G317" s="4" t="s">
        <v>15</v>
      </c>
      <c r="H317" s="4" t="s">
        <v>51</v>
      </c>
    </row>
    <row r="318" spans="1:9" x14ac:dyDescent="0.35">
      <c r="A318" s="4"/>
      <c r="B318" s="8"/>
      <c r="C318" s="4"/>
      <c r="D318" s="4"/>
      <c r="E318" s="4"/>
      <c r="F318" s="4"/>
      <c r="G318" s="4"/>
      <c r="H318" s="4"/>
      <c r="I318" s="4"/>
    </row>
    <row r="319" spans="1:9" x14ac:dyDescent="0.35">
      <c r="A319" s="4"/>
      <c r="B319" s="8"/>
      <c r="C319" s="4"/>
      <c r="D319" s="4"/>
      <c r="E319" s="4"/>
      <c r="F319" s="4"/>
      <c r="G319" s="4"/>
      <c r="H319" s="4"/>
      <c r="I319" s="4"/>
    </row>
    <row r="320" spans="1:9" x14ac:dyDescent="0.35">
      <c r="A320" s="4" t="s">
        <v>0</v>
      </c>
      <c r="B320" s="4" t="s">
        <v>83</v>
      </c>
      <c r="C320" s="4"/>
      <c r="D320" s="4"/>
      <c r="E320" s="4"/>
      <c r="F320" s="4"/>
      <c r="G320" s="4"/>
      <c r="H320" s="4"/>
      <c r="I320" s="4"/>
    </row>
    <row r="321" spans="1:9" x14ac:dyDescent="0.35">
      <c r="A321" s="4" t="s">
        <v>2</v>
      </c>
      <c r="B321" s="4"/>
      <c r="C321" s="4"/>
      <c r="D321" s="4"/>
      <c r="E321" s="4"/>
      <c r="F321" s="4"/>
      <c r="G321" s="4"/>
      <c r="H321" s="4"/>
      <c r="I321" s="4"/>
    </row>
    <row r="322" spans="1:9" x14ac:dyDescent="0.35">
      <c r="A322" s="4" t="s">
        <v>3</v>
      </c>
      <c r="B322" s="4" t="s">
        <v>18</v>
      </c>
      <c r="C322" s="4"/>
      <c r="D322" s="4"/>
      <c r="E322" s="4"/>
      <c r="F322" s="4"/>
      <c r="G322" s="4"/>
      <c r="H322" s="4"/>
      <c r="I322" s="4"/>
    </row>
    <row r="323" spans="1:9" x14ac:dyDescent="0.35">
      <c r="A323" s="4" t="s">
        <v>4</v>
      </c>
      <c r="B323" s="4">
        <v>1</v>
      </c>
      <c r="C323" s="4"/>
      <c r="D323" s="4"/>
      <c r="E323" s="4"/>
      <c r="F323" s="4"/>
      <c r="G323" s="4"/>
      <c r="H323" s="4"/>
      <c r="I323" s="4"/>
    </row>
    <row r="324" spans="1:9" x14ac:dyDescent="0.35">
      <c r="A324" s="4" t="s">
        <v>6</v>
      </c>
      <c r="B324" s="4" t="s">
        <v>26</v>
      </c>
      <c r="C324" s="4"/>
      <c r="D324" s="4"/>
      <c r="E324" s="4"/>
      <c r="F324" s="4"/>
      <c r="G324" s="4"/>
      <c r="H324" s="4"/>
      <c r="I324" s="4"/>
    </row>
    <row r="325" spans="1:9" x14ac:dyDescent="0.35">
      <c r="A325" s="4" t="s">
        <v>7</v>
      </c>
      <c r="B325" s="4"/>
      <c r="C325" s="4"/>
      <c r="D325" s="4"/>
      <c r="E325" s="4"/>
      <c r="F325" s="4"/>
      <c r="G325" s="4"/>
      <c r="H325" s="4"/>
      <c r="I325" s="4"/>
    </row>
    <row r="326" spans="1:9" x14ac:dyDescent="0.35">
      <c r="A326" t="s">
        <v>8</v>
      </c>
      <c r="B326" t="s">
        <v>9</v>
      </c>
      <c r="C326" t="s">
        <v>6</v>
      </c>
      <c r="D326" t="s">
        <v>10</v>
      </c>
      <c r="E326" t="s">
        <v>1</v>
      </c>
      <c r="F326" t="s">
        <v>3</v>
      </c>
      <c r="G326" t="s">
        <v>5</v>
      </c>
      <c r="H326" t="s">
        <v>16</v>
      </c>
      <c r="I326" s="4" t="s">
        <v>20</v>
      </c>
    </row>
    <row r="327" spans="1:9" x14ac:dyDescent="0.35">
      <c r="A327" t="s">
        <v>167</v>
      </c>
      <c r="B327">
        <v>0.25</v>
      </c>
      <c r="C327" t="s">
        <v>26</v>
      </c>
      <c r="D327" t="s">
        <v>171</v>
      </c>
      <c r="F327" t="s">
        <v>18</v>
      </c>
      <c r="G327" t="s">
        <v>15</v>
      </c>
      <c r="H327" t="s">
        <v>168</v>
      </c>
    </row>
    <row r="328" spans="1:9" x14ac:dyDescent="0.35">
      <c r="A328" t="s">
        <v>112</v>
      </c>
      <c r="B328">
        <v>0.49</v>
      </c>
      <c r="C328" t="s">
        <v>26</v>
      </c>
      <c r="D328" t="s">
        <v>171</v>
      </c>
      <c r="F328" t="s">
        <v>18</v>
      </c>
      <c r="G328" t="s">
        <v>15</v>
      </c>
      <c r="H328" t="s">
        <v>70</v>
      </c>
    </row>
    <row r="329" spans="1:9" x14ac:dyDescent="0.35">
      <c r="A329" t="s">
        <v>112</v>
      </c>
      <c r="B329">
        <v>8.5999999999999993E-2</v>
      </c>
      <c r="C329" t="s">
        <v>26</v>
      </c>
      <c r="D329" t="s">
        <v>171</v>
      </c>
      <c r="F329" t="s">
        <v>18</v>
      </c>
      <c r="G329" t="s">
        <v>15</v>
      </c>
      <c r="H329" t="s">
        <v>70</v>
      </c>
    </row>
    <row r="330" spans="1:9" x14ac:dyDescent="0.35">
      <c r="A330" t="s">
        <v>145</v>
      </c>
      <c r="B330">
        <v>0.17</v>
      </c>
      <c r="C330" t="s">
        <v>26</v>
      </c>
      <c r="D330" t="s">
        <v>171</v>
      </c>
      <c r="F330" t="s">
        <v>18</v>
      </c>
      <c r="G330" t="s">
        <v>15</v>
      </c>
      <c r="H330" t="s">
        <v>93</v>
      </c>
    </row>
    <row r="331" spans="1:9" x14ac:dyDescent="0.35">
      <c r="A331" s="4" t="s">
        <v>146</v>
      </c>
      <c r="B331" s="8">
        <v>0.25</v>
      </c>
      <c r="C331" s="4" t="s">
        <v>26</v>
      </c>
      <c r="D331" t="s">
        <v>171</v>
      </c>
      <c r="E331" s="4"/>
      <c r="F331" s="4" t="s">
        <v>18</v>
      </c>
      <c r="G331" s="4" t="s">
        <v>15</v>
      </c>
      <c r="H331" s="4" t="s">
        <v>94</v>
      </c>
    </row>
    <row r="332" spans="1:9" x14ac:dyDescent="0.35">
      <c r="A332" s="4" t="s">
        <v>147</v>
      </c>
      <c r="B332" s="8">
        <v>0.56999999999999995</v>
      </c>
      <c r="C332" s="4" t="s">
        <v>26</v>
      </c>
      <c r="D332" t="s">
        <v>171</v>
      </c>
      <c r="E332" s="4"/>
      <c r="F332" s="4" t="s">
        <v>18</v>
      </c>
      <c r="G332" s="4" t="s">
        <v>15</v>
      </c>
      <c r="H332" s="4" t="s">
        <v>99</v>
      </c>
    </row>
    <row r="333" spans="1:9" x14ac:dyDescent="0.35">
      <c r="A333" s="4" t="s">
        <v>132</v>
      </c>
      <c r="B333" s="8">
        <v>0.17</v>
      </c>
      <c r="C333" s="4" t="s">
        <v>26</v>
      </c>
      <c r="D333" t="s">
        <v>171</v>
      </c>
      <c r="E333" s="4"/>
      <c r="F333" s="4" t="s">
        <v>18</v>
      </c>
      <c r="G333" s="4" t="s">
        <v>15</v>
      </c>
      <c r="H333" s="4" t="s">
        <v>59</v>
      </c>
    </row>
    <row r="334" spans="1:9" x14ac:dyDescent="0.35">
      <c r="A334" s="4" t="s">
        <v>124</v>
      </c>
      <c r="B334" s="8">
        <v>3.7999999999999998E-10</v>
      </c>
      <c r="C334" s="4" t="s">
        <v>6</v>
      </c>
      <c r="D334" t="s">
        <v>171</v>
      </c>
      <c r="E334" s="4"/>
      <c r="F334" s="4" t="s">
        <v>18</v>
      </c>
      <c r="G334" s="4" t="s">
        <v>15</v>
      </c>
      <c r="H334" s="4" t="s">
        <v>43</v>
      </c>
    </row>
    <row r="335" spans="1:9" x14ac:dyDescent="0.35">
      <c r="A335" s="4" t="s">
        <v>133</v>
      </c>
      <c r="B335" s="8">
        <v>1.2999999999999999E-10</v>
      </c>
      <c r="C335" s="4" t="s">
        <v>6</v>
      </c>
      <c r="D335" t="s">
        <v>171</v>
      </c>
      <c r="E335" s="4"/>
      <c r="F335" s="4" t="s">
        <v>18</v>
      </c>
      <c r="G335" s="4" t="s">
        <v>15</v>
      </c>
      <c r="H335" s="4" t="s">
        <v>60</v>
      </c>
    </row>
    <row r="336" spans="1:9" x14ac:dyDescent="0.35">
      <c r="A336" s="4"/>
      <c r="B336" s="4"/>
      <c r="C336" s="4"/>
      <c r="D336" s="4"/>
      <c r="E336" s="4"/>
      <c r="F336" s="4"/>
      <c r="G336" s="4"/>
      <c r="H336" s="4"/>
      <c r="I336" s="4"/>
    </row>
    <row r="337" spans="1:9" x14ac:dyDescent="0.35">
      <c r="A337" s="4"/>
      <c r="B337" s="4"/>
      <c r="C337" s="4"/>
      <c r="D337" s="4"/>
      <c r="E337" s="4"/>
      <c r="F337" s="4"/>
      <c r="G337" s="4"/>
      <c r="H337" s="4"/>
      <c r="I337" s="4"/>
    </row>
    <row r="338" spans="1:9" x14ac:dyDescent="0.35">
      <c r="A338" s="4"/>
      <c r="B338" s="4"/>
      <c r="C338" s="4"/>
      <c r="D338" s="4"/>
      <c r="E338" s="4"/>
      <c r="F338" s="4"/>
      <c r="G338" s="4"/>
      <c r="H338" s="4"/>
      <c r="I338" s="4"/>
    </row>
    <row r="339" spans="1:9" x14ac:dyDescent="0.35">
      <c r="A339" s="4"/>
      <c r="B339" s="4"/>
      <c r="C339" s="4"/>
      <c r="D339" s="4"/>
      <c r="E339" s="4"/>
      <c r="F339" s="4"/>
      <c r="G339" s="4"/>
      <c r="H339" s="4"/>
      <c r="I339" s="4"/>
    </row>
    <row r="340" spans="1:9" x14ac:dyDescent="0.35">
      <c r="A340" s="4"/>
      <c r="B340" s="4"/>
      <c r="C340" s="4"/>
      <c r="D340" s="4"/>
      <c r="E340" s="4"/>
      <c r="F340" s="4"/>
      <c r="G340" s="4"/>
      <c r="H340" s="4"/>
      <c r="I340" s="4"/>
    </row>
    <row r="341" spans="1:9" x14ac:dyDescent="0.35">
      <c r="A341" s="4"/>
      <c r="B341" s="4"/>
      <c r="C341" s="4"/>
      <c r="D341" s="4"/>
      <c r="E341" s="4"/>
      <c r="F341" s="4"/>
      <c r="G341" s="4"/>
      <c r="H341" s="4"/>
      <c r="I341" s="4"/>
    </row>
    <row r="342" spans="1:9" x14ac:dyDescent="0.35">
      <c r="A342" s="4" t="s">
        <v>0</v>
      </c>
      <c r="B342" s="4" t="s">
        <v>84</v>
      </c>
      <c r="C342" s="4"/>
      <c r="D342" s="4"/>
      <c r="E342" s="4"/>
      <c r="F342" s="4"/>
      <c r="G342" s="4"/>
      <c r="H342" s="4"/>
      <c r="I342" s="4"/>
    </row>
    <row r="343" spans="1:9" x14ac:dyDescent="0.35">
      <c r="A343" s="4" t="s">
        <v>2</v>
      </c>
      <c r="B343" s="8"/>
      <c r="C343" s="4"/>
      <c r="D343" s="4"/>
      <c r="E343" s="4"/>
      <c r="F343" s="4"/>
      <c r="G343" s="4"/>
      <c r="H343" s="4"/>
      <c r="I343" s="4"/>
    </row>
    <row r="344" spans="1:9" x14ac:dyDescent="0.35">
      <c r="A344" s="4" t="s">
        <v>3</v>
      </c>
      <c r="B344" s="4" t="s">
        <v>18</v>
      </c>
      <c r="C344" s="4"/>
      <c r="D344" s="4"/>
      <c r="E344" s="4"/>
      <c r="F344" s="4"/>
      <c r="G344" s="4"/>
      <c r="H344" s="4"/>
      <c r="I344" s="4"/>
    </row>
    <row r="345" spans="1:9" x14ac:dyDescent="0.35">
      <c r="A345" s="4" t="s">
        <v>4</v>
      </c>
      <c r="B345" s="8">
        <v>1</v>
      </c>
      <c r="C345" s="4"/>
      <c r="D345" s="4"/>
      <c r="E345" s="4"/>
      <c r="F345" s="4"/>
      <c r="G345" s="4"/>
      <c r="H345" s="4"/>
      <c r="I345" s="4"/>
    </row>
    <row r="346" spans="1:9" x14ac:dyDescent="0.35">
      <c r="A346" s="4" t="s">
        <v>6</v>
      </c>
      <c r="B346" s="8" t="s">
        <v>26</v>
      </c>
      <c r="C346" s="4"/>
      <c r="D346" s="4"/>
      <c r="E346" s="4"/>
      <c r="F346" s="4"/>
      <c r="G346" s="4"/>
      <c r="H346" s="4"/>
      <c r="I346" s="4"/>
    </row>
    <row r="347" spans="1:9" x14ac:dyDescent="0.35">
      <c r="A347" t="s">
        <v>7</v>
      </c>
      <c r="I347" s="4"/>
    </row>
    <row r="348" spans="1:9" x14ac:dyDescent="0.35">
      <c r="A348" t="s">
        <v>8</v>
      </c>
      <c r="B348" t="s">
        <v>9</v>
      </c>
      <c r="C348" t="s">
        <v>6</v>
      </c>
      <c r="D348" t="s">
        <v>10</v>
      </c>
      <c r="E348" t="s">
        <v>1</v>
      </c>
      <c r="F348" t="s">
        <v>3</v>
      </c>
      <c r="G348" t="s">
        <v>5</v>
      </c>
      <c r="H348" t="s">
        <v>16</v>
      </c>
      <c r="I348" s="4" t="s">
        <v>20</v>
      </c>
    </row>
    <row r="349" spans="1:9" x14ac:dyDescent="0.35">
      <c r="A349" t="s">
        <v>167</v>
      </c>
      <c r="B349">
        <v>0.91</v>
      </c>
      <c r="C349" t="s">
        <v>26</v>
      </c>
      <c r="D349" t="s">
        <v>171</v>
      </c>
      <c r="F349" t="s">
        <v>18</v>
      </c>
      <c r="G349" t="s">
        <v>15</v>
      </c>
      <c r="H349" t="s">
        <v>168</v>
      </c>
    </row>
    <row r="350" spans="1:9" x14ac:dyDescent="0.35">
      <c r="A350" t="s">
        <v>145</v>
      </c>
      <c r="B350">
        <v>9.0999999999999998E-2</v>
      </c>
      <c r="C350" t="s">
        <v>26</v>
      </c>
      <c r="D350" t="s">
        <v>171</v>
      </c>
      <c r="F350" t="s">
        <v>18</v>
      </c>
      <c r="G350" t="s">
        <v>15</v>
      </c>
      <c r="H350" t="s">
        <v>93</v>
      </c>
    </row>
    <row r="351" spans="1:9" x14ac:dyDescent="0.35">
      <c r="A351" t="s">
        <v>146</v>
      </c>
      <c r="B351">
        <v>0.91</v>
      </c>
      <c r="C351" t="s">
        <v>26</v>
      </c>
      <c r="D351" t="s">
        <v>171</v>
      </c>
      <c r="F351" t="s">
        <v>18</v>
      </c>
      <c r="G351" t="s">
        <v>15</v>
      </c>
      <c r="H351" t="s">
        <v>94</v>
      </c>
    </row>
    <row r="352" spans="1:9" x14ac:dyDescent="0.35">
      <c r="A352" t="s">
        <v>132</v>
      </c>
      <c r="B352">
        <v>9.0999999999999998E-2</v>
      </c>
      <c r="C352" t="s">
        <v>26</v>
      </c>
      <c r="D352" t="s">
        <v>171</v>
      </c>
      <c r="F352" t="s">
        <v>18</v>
      </c>
      <c r="G352" t="s">
        <v>15</v>
      </c>
      <c r="H352" t="s">
        <v>59</v>
      </c>
    </row>
    <row r="353" spans="1:9" x14ac:dyDescent="0.35">
      <c r="A353" t="s">
        <v>126</v>
      </c>
      <c r="B353">
        <v>1.4000000000000001E-10</v>
      </c>
      <c r="C353" t="s">
        <v>6</v>
      </c>
      <c r="D353" t="s">
        <v>171</v>
      </c>
      <c r="F353" t="s">
        <v>18</v>
      </c>
      <c r="G353" t="s">
        <v>15</v>
      </c>
      <c r="H353" t="s">
        <v>51</v>
      </c>
    </row>
    <row r="354" spans="1:9" x14ac:dyDescent="0.35">
      <c r="A354" s="4" t="s">
        <v>133</v>
      </c>
      <c r="B354" s="8">
        <v>6.7000000000000001E-11</v>
      </c>
      <c r="C354" s="4" t="s">
        <v>6</v>
      </c>
      <c r="D354" t="s">
        <v>171</v>
      </c>
      <c r="E354" s="4"/>
      <c r="F354" s="4" t="s">
        <v>18</v>
      </c>
      <c r="G354" s="4" t="s">
        <v>15</v>
      </c>
      <c r="H354" s="4" t="s">
        <v>60</v>
      </c>
    </row>
    <row r="355" spans="1:9" x14ac:dyDescent="0.35">
      <c r="A355" s="4"/>
      <c r="B355" s="8"/>
      <c r="C355" s="4"/>
      <c r="D355" s="4"/>
      <c r="E355" s="4"/>
      <c r="F355" s="4"/>
      <c r="G355" s="4"/>
      <c r="H355" s="4"/>
      <c r="I355" s="4"/>
    </row>
    <row r="356" spans="1:9" x14ac:dyDescent="0.35">
      <c r="A356" s="4"/>
      <c r="B356" s="8"/>
      <c r="C356" s="4"/>
      <c r="D356" s="4"/>
      <c r="E356" s="4"/>
      <c r="F356" s="4"/>
      <c r="G356" s="4"/>
      <c r="H356" s="4"/>
      <c r="I356" s="4"/>
    </row>
    <row r="357" spans="1:9" x14ac:dyDescent="0.35">
      <c r="A357" s="4" t="s">
        <v>0</v>
      </c>
      <c r="B357" s="4" t="s">
        <v>85</v>
      </c>
      <c r="C357" s="4"/>
      <c r="D357" s="4"/>
      <c r="E357" s="4"/>
      <c r="F357" s="4"/>
      <c r="G357" s="4"/>
      <c r="H357" s="4"/>
      <c r="I357" s="4"/>
    </row>
    <row r="358" spans="1:9" x14ac:dyDescent="0.35">
      <c r="A358" s="4" t="s">
        <v>2</v>
      </c>
      <c r="B358" s="4"/>
      <c r="C358" s="4"/>
      <c r="D358" s="4"/>
      <c r="E358" s="4"/>
      <c r="F358" s="4"/>
      <c r="G358" s="4"/>
      <c r="H358" s="4"/>
      <c r="I358" s="4"/>
    </row>
    <row r="359" spans="1:9" x14ac:dyDescent="0.35">
      <c r="A359" s="4" t="s">
        <v>3</v>
      </c>
      <c r="B359" s="4" t="s">
        <v>18</v>
      </c>
      <c r="C359" s="4"/>
      <c r="D359" s="4"/>
      <c r="E359" s="4"/>
      <c r="F359" s="4"/>
      <c r="G359" s="4"/>
      <c r="H359" s="4"/>
      <c r="I359" s="4"/>
    </row>
    <row r="360" spans="1:9" x14ac:dyDescent="0.35">
      <c r="A360" s="4" t="s">
        <v>4</v>
      </c>
      <c r="B360" s="4">
        <v>1</v>
      </c>
      <c r="C360" s="4"/>
      <c r="D360" s="4"/>
      <c r="E360" s="4"/>
      <c r="F360" s="4"/>
      <c r="G360" s="4"/>
      <c r="H360" s="4"/>
      <c r="I360" s="4"/>
    </row>
    <row r="361" spans="1:9" x14ac:dyDescent="0.35">
      <c r="A361" s="4" t="s">
        <v>6</v>
      </c>
      <c r="B361" s="4" t="s">
        <v>26</v>
      </c>
      <c r="C361" s="4"/>
      <c r="D361" s="4"/>
      <c r="E361" s="4"/>
      <c r="F361" s="4"/>
      <c r="G361" s="4"/>
      <c r="H361" s="4"/>
      <c r="I361" s="4"/>
    </row>
    <row r="362" spans="1:9" x14ac:dyDescent="0.35">
      <c r="A362" s="4" t="s">
        <v>7</v>
      </c>
      <c r="B362" s="4"/>
      <c r="C362" s="4"/>
      <c r="D362" s="4"/>
      <c r="E362" s="4"/>
      <c r="F362" s="4"/>
      <c r="G362" s="4"/>
      <c r="H362" s="4"/>
      <c r="I362" s="4"/>
    </row>
    <row r="363" spans="1:9" x14ac:dyDescent="0.35">
      <c r="A363" s="4" t="s">
        <v>8</v>
      </c>
      <c r="B363" s="4" t="s">
        <v>9</v>
      </c>
      <c r="C363" s="4" t="s">
        <v>6</v>
      </c>
      <c r="D363" s="4" t="s">
        <v>10</v>
      </c>
      <c r="E363" s="4" t="s">
        <v>1</v>
      </c>
      <c r="F363" s="4" t="s">
        <v>3</v>
      </c>
      <c r="G363" s="4" t="s">
        <v>5</v>
      </c>
      <c r="H363" s="4" t="s">
        <v>16</v>
      </c>
      <c r="I363" s="4" t="s">
        <v>20</v>
      </c>
    </row>
    <row r="364" spans="1:9" x14ac:dyDescent="0.35">
      <c r="A364" t="s">
        <v>112</v>
      </c>
      <c r="B364">
        <v>0.82</v>
      </c>
      <c r="C364" t="s">
        <v>26</v>
      </c>
      <c r="D364" t="s">
        <v>171</v>
      </c>
      <c r="F364" t="s">
        <v>18</v>
      </c>
      <c r="G364" t="s">
        <v>15</v>
      </c>
      <c r="H364" t="s">
        <v>70</v>
      </c>
    </row>
    <row r="365" spans="1:9" x14ac:dyDescent="0.35">
      <c r="A365" t="s">
        <v>112</v>
      </c>
      <c r="B365">
        <v>0.15</v>
      </c>
      <c r="C365" t="s">
        <v>26</v>
      </c>
      <c r="D365" t="s">
        <v>171</v>
      </c>
      <c r="F365" t="s">
        <v>18</v>
      </c>
      <c r="G365" t="s">
        <v>15</v>
      </c>
      <c r="H365" t="s">
        <v>70</v>
      </c>
    </row>
    <row r="366" spans="1:9" x14ac:dyDescent="0.35">
      <c r="A366" s="4" t="s">
        <v>145</v>
      </c>
      <c r="B366" s="8">
        <v>3.1E-2</v>
      </c>
      <c r="C366" s="4" t="s">
        <v>26</v>
      </c>
      <c r="D366" t="s">
        <v>171</v>
      </c>
      <c r="E366" s="4"/>
      <c r="F366" s="4" t="s">
        <v>18</v>
      </c>
      <c r="G366" s="4" t="s">
        <v>15</v>
      </c>
      <c r="H366" s="4" t="s">
        <v>93</v>
      </c>
    </row>
    <row r="367" spans="1:9" x14ac:dyDescent="0.35">
      <c r="A367" s="4" t="s">
        <v>147</v>
      </c>
      <c r="B367" s="8">
        <v>0.97</v>
      </c>
      <c r="C367" s="4" t="s">
        <v>26</v>
      </c>
      <c r="D367" t="s">
        <v>171</v>
      </c>
      <c r="E367" s="4"/>
      <c r="F367" s="4" t="s">
        <v>18</v>
      </c>
      <c r="G367" s="4" t="s">
        <v>15</v>
      </c>
      <c r="H367" s="4" t="s">
        <v>99</v>
      </c>
    </row>
    <row r="368" spans="1:9" x14ac:dyDescent="0.35">
      <c r="A368" s="4" t="s">
        <v>132</v>
      </c>
      <c r="B368" s="8">
        <v>3.1E-2</v>
      </c>
      <c r="C368" s="4" t="s">
        <v>26</v>
      </c>
      <c r="D368" t="s">
        <v>171</v>
      </c>
      <c r="E368" s="4"/>
      <c r="F368" s="4" t="s">
        <v>18</v>
      </c>
      <c r="G368" s="4" t="s">
        <v>15</v>
      </c>
      <c r="H368" s="4" t="s">
        <v>59</v>
      </c>
    </row>
    <row r="369" spans="1:9" x14ac:dyDescent="0.35">
      <c r="A369" s="4" t="s">
        <v>124</v>
      </c>
      <c r="B369" s="8">
        <v>4.3999999999999998E-10</v>
      </c>
      <c r="C369" s="4" t="s">
        <v>6</v>
      </c>
      <c r="D369" t="s">
        <v>171</v>
      </c>
      <c r="E369" s="4"/>
      <c r="F369" s="4" t="s">
        <v>18</v>
      </c>
      <c r="G369" s="4" t="s">
        <v>15</v>
      </c>
      <c r="H369" s="4" t="s">
        <v>43</v>
      </c>
    </row>
    <row r="370" spans="1:9" x14ac:dyDescent="0.35">
      <c r="A370" s="4" t="s">
        <v>133</v>
      </c>
      <c r="B370" s="8">
        <v>2.3000000000000001E-11</v>
      </c>
      <c r="C370" s="4" t="s">
        <v>6</v>
      </c>
      <c r="D370" t="s">
        <v>171</v>
      </c>
      <c r="E370" s="4"/>
      <c r="F370" s="4" t="s">
        <v>18</v>
      </c>
      <c r="G370" s="4" t="s">
        <v>15</v>
      </c>
      <c r="H370" s="4" t="s">
        <v>60</v>
      </c>
    </row>
    <row r="371" spans="1:9" x14ac:dyDescent="0.35">
      <c r="A371" s="4"/>
      <c r="B371" s="4"/>
      <c r="C371" s="4"/>
      <c r="D371" s="4"/>
      <c r="E371" s="4"/>
      <c r="F371" s="4"/>
      <c r="G371" s="4"/>
      <c r="H371" s="4"/>
      <c r="I371" s="4"/>
    </row>
    <row r="372" spans="1:9" x14ac:dyDescent="0.35">
      <c r="A372" s="4"/>
      <c r="B372" s="4"/>
      <c r="C372" s="4"/>
      <c r="D372" s="4"/>
      <c r="E372" s="4"/>
      <c r="F372" s="4"/>
      <c r="G372" s="4"/>
      <c r="H372" s="4"/>
      <c r="I372" s="4"/>
    </row>
    <row r="373" spans="1:9" x14ac:dyDescent="0.35">
      <c r="A373" s="4"/>
      <c r="B373" s="4"/>
      <c r="C373" s="4"/>
      <c r="D373" s="4"/>
      <c r="E373" s="4"/>
      <c r="F373" s="4"/>
      <c r="G373" s="4"/>
      <c r="H373" s="4"/>
      <c r="I373" s="4"/>
    </row>
    <row r="374" spans="1:9" x14ac:dyDescent="0.35">
      <c r="A374" s="4" t="s">
        <v>0</v>
      </c>
      <c r="B374" s="4" t="s">
        <v>86</v>
      </c>
      <c r="C374" s="4"/>
      <c r="D374" s="4"/>
      <c r="E374" s="4"/>
      <c r="F374" s="4"/>
      <c r="G374" s="4"/>
      <c r="H374" s="4"/>
      <c r="I374" s="4"/>
    </row>
    <row r="375" spans="1:9" x14ac:dyDescent="0.35">
      <c r="A375" s="4" t="s">
        <v>2</v>
      </c>
      <c r="B375" s="8"/>
      <c r="C375" s="4"/>
      <c r="D375" s="4"/>
      <c r="E375" s="4"/>
      <c r="F375" s="4"/>
      <c r="G375" s="4"/>
      <c r="H375" s="4"/>
      <c r="I375" s="4"/>
    </row>
    <row r="376" spans="1:9" x14ac:dyDescent="0.35">
      <c r="A376" s="4" t="s">
        <v>3</v>
      </c>
      <c r="B376" s="4" t="s">
        <v>18</v>
      </c>
      <c r="C376" s="4"/>
      <c r="D376" s="4"/>
      <c r="E376" s="4"/>
      <c r="F376" s="4"/>
      <c r="G376" s="4"/>
      <c r="H376" s="4"/>
      <c r="I376" s="4"/>
    </row>
    <row r="377" spans="1:9" x14ac:dyDescent="0.35">
      <c r="A377" s="4" t="s">
        <v>4</v>
      </c>
      <c r="B377" s="8">
        <v>1</v>
      </c>
      <c r="C377" s="4"/>
      <c r="D377" s="4"/>
      <c r="E377" s="4"/>
      <c r="F377" s="4"/>
      <c r="G377" s="4"/>
      <c r="H377" s="4"/>
      <c r="I377" s="4"/>
    </row>
    <row r="378" spans="1:9" x14ac:dyDescent="0.35">
      <c r="A378" s="4" t="s">
        <v>6</v>
      </c>
      <c r="B378" s="8" t="s">
        <v>26</v>
      </c>
      <c r="C378" s="4"/>
      <c r="D378" s="4"/>
      <c r="E378" s="4"/>
      <c r="F378" s="4"/>
      <c r="G378" s="4"/>
      <c r="H378" s="4"/>
      <c r="I378" s="4"/>
    </row>
    <row r="379" spans="1:9" x14ac:dyDescent="0.35">
      <c r="A379" s="4" t="s">
        <v>7</v>
      </c>
      <c r="B379" s="8"/>
      <c r="C379" s="4"/>
      <c r="D379" s="4"/>
      <c r="E379" s="4"/>
      <c r="F379" s="4"/>
      <c r="G379" s="4"/>
      <c r="H379" s="4"/>
      <c r="I379" s="4"/>
    </row>
    <row r="380" spans="1:9" x14ac:dyDescent="0.35">
      <c r="A380" s="4" t="s">
        <v>8</v>
      </c>
      <c r="B380" s="8" t="s">
        <v>9</v>
      </c>
      <c r="C380" s="4" t="s">
        <v>6</v>
      </c>
      <c r="D380" s="4" t="s">
        <v>10</v>
      </c>
      <c r="E380" s="4" t="s">
        <v>1</v>
      </c>
      <c r="F380" s="4" t="s">
        <v>3</v>
      </c>
      <c r="G380" s="4" t="s">
        <v>5</v>
      </c>
      <c r="H380" s="4" t="s">
        <v>16</v>
      </c>
      <c r="I380" s="4" t="s">
        <v>20</v>
      </c>
    </row>
    <row r="381" spans="1:9" x14ac:dyDescent="0.35">
      <c r="A381" s="4" t="s">
        <v>145</v>
      </c>
      <c r="B381" s="8">
        <v>1</v>
      </c>
      <c r="C381" s="4" t="s">
        <v>26</v>
      </c>
      <c r="D381" t="s">
        <v>171</v>
      </c>
      <c r="E381" s="4"/>
      <c r="F381" s="4" t="s">
        <v>18</v>
      </c>
      <c r="G381" s="4" t="s">
        <v>15</v>
      </c>
      <c r="H381" s="4" t="s">
        <v>93</v>
      </c>
      <c r="I381" t="s">
        <v>116</v>
      </c>
    </row>
    <row r="382" spans="1:9" x14ac:dyDescent="0.35">
      <c r="A382" s="4" t="s">
        <v>132</v>
      </c>
      <c r="B382" s="8">
        <v>1</v>
      </c>
      <c r="C382" s="4" t="s">
        <v>26</v>
      </c>
      <c r="D382" t="s">
        <v>171</v>
      </c>
      <c r="E382" s="4"/>
      <c r="F382" s="4" t="s">
        <v>18</v>
      </c>
      <c r="G382" s="4" t="s">
        <v>15</v>
      </c>
      <c r="H382" s="4" t="s">
        <v>59</v>
      </c>
      <c r="I382" t="s">
        <v>116</v>
      </c>
    </row>
    <row r="383" spans="1:9" x14ac:dyDescent="0.35">
      <c r="A383" s="4" t="s">
        <v>133</v>
      </c>
      <c r="B383" s="8">
        <v>7.4000000000000003E-10</v>
      </c>
      <c r="C383" s="4" t="s">
        <v>6</v>
      </c>
      <c r="D383" t="s">
        <v>171</v>
      </c>
      <c r="E383" s="4"/>
      <c r="F383" s="4" t="s">
        <v>18</v>
      </c>
      <c r="G383" s="4" t="s">
        <v>15</v>
      </c>
      <c r="H383" s="4" t="s">
        <v>60</v>
      </c>
      <c r="I383" t="s">
        <v>116</v>
      </c>
    </row>
    <row r="384" spans="1:9" x14ac:dyDescent="0.35">
      <c r="A384" s="4"/>
      <c r="B384" s="4"/>
      <c r="C384" s="4"/>
      <c r="D384" s="4"/>
      <c r="E384" s="4"/>
      <c r="F384" s="4"/>
      <c r="G384" s="4"/>
      <c r="H384" s="4"/>
      <c r="I384" s="4"/>
    </row>
    <row r="385" spans="1:9" x14ac:dyDescent="0.35">
      <c r="A385" s="4"/>
      <c r="B385" s="4"/>
      <c r="C385" s="4"/>
      <c r="D385" s="4"/>
      <c r="E385" s="4"/>
      <c r="F385" s="4"/>
      <c r="G385" s="4"/>
      <c r="H385" s="4"/>
      <c r="I385" s="4"/>
    </row>
    <row r="386" spans="1:9" x14ac:dyDescent="0.35">
      <c r="A386" s="4" t="s">
        <v>0</v>
      </c>
      <c r="B386" s="4" t="s">
        <v>67</v>
      </c>
      <c r="C386" s="4"/>
      <c r="D386" s="4"/>
      <c r="E386" s="4"/>
      <c r="F386" s="4"/>
      <c r="G386" s="4"/>
      <c r="H386" s="4"/>
      <c r="I386" s="4"/>
    </row>
    <row r="387" spans="1:9" x14ac:dyDescent="0.35">
      <c r="A387" s="4" t="s">
        <v>2</v>
      </c>
      <c r="B387" s="8"/>
      <c r="C387" s="4"/>
      <c r="D387" s="4"/>
      <c r="E387" s="4"/>
      <c r="F387" s="4"/>
      <c r="G387" s="4"/>
      <c r="H387" s="4"/>
      <c r="I387" s="4"/>
    </row>
    <row r="388" spans="1:9" x14ac:dyDescent="0.35">
      <c r="A388" s="4" t="s">
        <v>3</v>
      </c>
      <c r="B388" s="4" t="s">
        <v>18</v>
      </c>
      <c r="C388" s="4"/>
      <c r="D388" s="4"/>
      <c r="E388" s="4"/>
      <c r="F388" s="4"/>
      <c r="G388" s="4"/>
      <c r="H388" s="4"/>
      <c r="I388" s="4"/>
    </row>
    <row r="389" spans="1:9" x14ac:dyDescent="0.35">
      <c r="A389" s="4" t="s">
        <v>4</v>
      </c>
      <c r="B389" s="8">
        <v>1</v>
      </c>
      <c r="C389" s="4"/>
      <c r="D389" s="4"/>
      <c r="E389" s="4"/>
      <c r="F389" s="4"/>
      <c r="G389" s="4"/>
      <c r="H389" s="4"/>
      <c r="I389" s="4"/>
    </row>
    <row r="390" spans="1:9" x14ac:dyDescent="0.35">
      <c r="A390" s="4" t="s">
        <v>6</v>
      </c>
      <c r="B390" s="8" t="s">
        <v>26</v>
      </c>
      <c r="C390" s="4"/>
      <c r="D390" s="4"/>
      <c r="E390" s="4"/>
      <c r="F390" s="4"/>
      <c r="G390" s="4"/>
      <c r="H390" s="4"/>
      <c r="I390" s="4"/>
    </row>
    <row r="391" spans="1:9" x14ac:dyDescent="0.35">
      <c r="A391" s="4" t="s">
        <v>7</v>
      </c>
      <c r="B391" s="8"/>
      <c r="C391" s="4"/>
      <c r="D391" s="4"/>
      <c r="E391" s="4"/>
      <c r="F391" s="4"/>
      <c r="G391" s="4"/>
      <c r="H391" s="4"/>
      <c r="I391" s="4"/>
    </row>
    <row r="392" spans="1:9" x14ac:dyDescent="0.35">
      <c r="A392" s="4" t="s">
        <v>8</v>
      </c>
      <c r="B392" s="8" t="s">
        <v>9</v>
      </c>
      <c r="C392" s="4" t="s">
        <v>6</v>
      </c>
      <c r="D392" s="4" t="s">
        <v>10</v>
      </c>
      <c r="E392" s="4" t="s">
        <v>1</v>
      </c>
      <c r="F392" s="4" t="s">
        <v>3</v>
      </c>
      <c r="G392" s="4" t="s">
        <v>5</v>
      </c>
      <c r="H392" s="4" t="s">
        <v>16</v>
      </c>
      <c r="I392" s="4" t="s">
        <v>20</v>
      </c>
    </row>
    <row r="393" spans="1:9" x14ac:dyDescent="0.35">
      <c r="A393" s="4" t="s">
        <v>95</v>
      </c>
      <c r="B393" s="8">
        <v>8.6999999999999994E-2</v>
      </c>
      <c r="C393" s="4" t="s">
        <v>26</v>
      </c>
      <c r="D393" s="4" t="s">
        <v>172</v>
      </c>
      <c r="E393" s="4"/>
      <c r="F393" s="4" t="s">
        <v>18</v>
      </c>
      <c r="G393" s="4" t="s">
        <v>15</v>
      </c>
      <c r="H393" s="4"/>
      <c r="I393" s="4"/>
    </row>
    <row r="394" spans="1:9" x14ac:dyDescent="0.35">
      <c r="A394" s="4" t="s">
        <v>96</v>
      </c>
      <c r="B394" s="8">
        <v>0.35</v>
      </c>
      <c r="C394" s="4" t="s">
        <v>26</v>
      </c>
      <c r="D394" s="4" t="s">
        <v>172</v>
      </c>
      <c r="E394" s="4"/>
      <c r="F394" s="4" t="s">
        <v>18</v>
      </c>
      <c r="G394" s="4" t="s">
        <v>15</v>
      </c>
      <c r="H394" s="4"/>
      <c r="I394" s="4"/>
    </row>
    <row r="395" spans="1:9" x14ac:dyDescent="0.35">
      <c r="A395" s="4" t="s">
        <v>97</v>
      </c>
      <c r="B395" s="8">
        <v>0.46</v>
      </c>
      <c r="C395" s="4" t="s">
        <v>26</v>
      </c>
      <c r="D395" s="4" t="s">
        <v>172</v>
      </c>
      <c r="E395" s="4"/>
      <c r="F395" s="4" t="s">
        <v>18</v>
      </c>
      <c r="G395" s="4" t="s">
        <v>15</v>
      </c>
      <c r="H395" s="4"/>
      <c r="I395" s="4"/>
    </row>
    <row r="396" spans="1:9" x14ac:dyDescent="0.35">
      <c r="A396" s="4" t="s">
        <v>148</v>
      </c>
      <c r="B396" s="8">
        <v>0.1</v>
      </c>
      <c r="C396" s="4" t="s">
        <v>26</v>
      </c>
      <c r="D396" t="s">
        <v>171</v>
      </c>
      <c r="E396" s="4"/>
      <c r="F396" s="4" t="s">
        <v>18</v>
      </c>
      <c r="G396" s="4" t="s">
        <v>15</v>
      </c>
      <c r="H396" s="4" t="s">
        <v>98</v>
      </c>
    </row>
    <row r="397" spans="1:9" x14ac:dyDescent="0.35">
      <c r="A397" s="4"/>
      <c r="B397" s="8"/>
      <c r="C397" s="4"/>
      <c r="D397" s="4"/>
      <c r="E397" s="4"/>
      <c r="F397" s="4"/>
      <c r="G397" s="4"/>
      <c r="H397" s="4"/>
      <c r="I397" s="4"/>
    </row>
    <row r="398" spans="1:9" x14ac:dyDescent="0.35">
      <c r="A398" s="4"/>
      <c r="B398" s="8"/>
      <c r="C398" s="4"/>
      <c r="D398" s="4"/>
      <c r="E398" s="4"/>
      <c r="F398" s="4"/>
      <c r="G398" s="4"/>
      <c r="H398" s="4"/>
      <c r="I398" s="4"/>
    </row>
    <row r="399" spans="1:9" x14ac:dyDescent="0.35">
      <c r="A399" s="4" t="s">
        <v>0</v>
      </c>
      <c r="B399" s="4" t="s">
        <v>95</v>
      </c>
      <c r="C399" s="4"/>
      <c r="D399" s="4"/>
      <c r="E399" s="4"/>
      <c r="F399" s="4"/>
      <c r="G399" s="4"/>
      <c r="H399" s="4"/>
      <c r="I399" s="4"/>
    </row>
    <row r="400" spans="1:9" x14ac:dyDescent="0.35">
      <c r="A400" s="4" t="s">
        <v>2</v>
      </c>
      <c r="B400" s="8"/>
      <c r="C400" s="4"/>
      <c r="D400" s="4"/>
      <c r="E400" s="4"/>
      <c r="F400" s="4"/>
      <c r="G400" s="4"/>
      <c r="H400" s="4"/>
      <c r="I400" s="4"/>
    </row>
    <row r="401" spans="1:9" x14ac:dyDescent="0.35">
      <c r="A401" s="4" t="s">
        <v>3</v>
      </c>
      <c r="B401" s="4" t="s">
        <v>18</v>
      </c>
      <c r="C401" s="4"/>
      <c r="D401" s="4"/>
      <c r="E401" s="4"/>
      <c r="F401" s="4"/>
      <c r="G401" s="4"/>
      <c r="H401" s="4"/>
      <c r="I401" s="4"/>
    </row>
    <row r="402" spans="1:9" x14ac:dyDescent="0.35">
      <c r="A402" s="4" t="s">
        <v>4</v>
      </c>
      <c r="B402" s="8">
        <v>1</v>
      </c>
      <c r="C402" s="4"/>
      <c r="D402" s="4"/>
      <c r="E402" s="4"/>
      <c r="F402" s="4"/>
      <c r="G402" s="4"/>
      <c r="H402" s="4"/>
      <c r="I402" s="4"/>
    </row>
    <row r="403" spans="1:9" x14ac:dyDescent="0.35">
      <c r="A403" s="4" t="s">
        <v>6</v>
      </c>
      <c r="B403" s="8" t="s">
        <v>26</v>
      </c>
      <c r="C403" s="4"/>
      <c r="D403" s="4"/>
      <c r="E403" s="4"/>
      <c r="F403" s="4"/>
      <c r="G403" s="4"/>
      <c r="H403" s="4"/>
      <c r="I403" s="4"/>
    </row>
    <row r="404" spans="1:9" x14ac:dyDescent="0.35">
      <c r="A404" s="4" t="s">
        <v>7</v>
      </c>
      <c r="B404" s="8"/>
      <c r="C404" s="4"/>
      <c r="D404" s="4"/>
      <c r="E404" s="4"/>
      <c r="F404" s="4"/>
      <c r="G404" s="4"/>
      <c r="H404" s="4"/>
      <c r="I404" s="4"/>
    </row>
    <row r="405" spans="1:9" x14ac:dyDescent="0.35">
      <c r="A405" s="4" t="s">
        <v>8</v>
      </c>
      <c r="B405" s="8" t="s">
        <v>9</v>
      </c>
      <c r="C405" s="4" t="s">
        <v>6</v>
      </c>
      <c r="D405" s="4" t="s">
        <v>10</v>
      </c>
      <c r="E405" s="4" t="s">
        <v>1</v>
      </c>
      <c r="F405" s="4" t="s">
        <v>3</v>
      </c>
      <c r="G405" s="4" t="s">
        <v>5</v>
      </c>
      <c r="H405" s="4" t="s">
        <v>16</v>
      </c>
      <c r="I405" s="4" t="s">
        <v>20</v>
      </c>
    </row>
    <row r="406" spans="1:9" x14ac:dyDescent="0.35">
      <c r="A406" t="s">
        <v>141</v>
      </c>
      <c r="B406">
        <v>0.49</v>
      </c>
      <c r="C406" t="s">
        <v>26</v>
      </c>
      <c r="D406" t="s">
        <v>171</v>
      </c>
      <c r="F406" t="s">
        <v>18</v>
      </c>
      <c r="G406" t="s">
        <v>15</v>
      </c>
      <c r="H406" t="s">
        <v>87</v>
      </c>
    </row>
    <row r="407" spans="1:9" x14ac:dyDescent="0.35">
      <c r="A407" s="4" t="s">
        <v>136</v>
      </c>
      <c r="B407" s="8">
        <v>0.13</v>
      </c>
      <c r="C407" s="4" t="s">
        <v>26</v>
      </c>
      <c r="D407" t="s">
        <v>171</v>
      </c>
      <c r="E407" s="4"/>
      <c r="F407" s="4" t="s">
        <v>18</v>
      </c>
      <c r="G407" s="4" t="s">
        <v>15</v>
      </c>
      <c r="H407" s="4" t="s">
        <v>64</v>
      </c>
    </row>
    <row r="408" spans="1:9" x14ac:dyDescent="0.35">
      <c r="A408" s="4" t="s">
        <v>131</v>
      </c>
      <c r="B408" s="8">
        <v>0.38</v>
      </c>
      <c r="C408" s="4" t="s">
        <v>26</v>
      </c>
      <c r="D408" t="s">
        <v>171</v>
      </c>
      <c r="E408" s="4"/>
      <c r="F408" s="4" t="s">
        <v>18</v>
      </c>
      <c r="G408" s="4" t="s">
        <v>15</v>
      </c>
      <c r="H408" s="4" t="s">
        <v>58</v>
      </c>
    </row>
    <row r="409" spans="1:9" x14ac:dyDescent="0.35">
      <c r="A409" s="4" t="s">
        <v>142</v>
      </c>
      <c r="B409" s="8">
        <v>0.49</v>
      </c>
      <c r="C409" s="4" t="s">
        <v>26</v>
      </c>
      <c r="D409" t="s">
        <v>171</v>
      </c>
      <c r="E409" s="4"/>
      <c r="F409" s="4" t="s">
        <v>18</v>
      </c>
      <c r="G409" s="4" t="s">
        <v>15</v>
      </c>
      <c r="H409" s="4" t="s">
        <v>88</v>
      </c>
    </row>
    <row r="410" spans="1:9" x14ac:dyDescent="0.35">
      <c r="A410" s="4" t="s">
        <v>132</v>
      </c>
      <c r="B410" s="8">
        <v>0.51</v>
      </c>
      <c r="C410" s="4" t="s">
        <v>26</v>
      </c>
      <c r="D410" t="s">
        <v>171</v>
      </c>
      <c r="E410" s="4"/>
      <c r="F410" s="4" t="s">
        <v>18</v>
      </c>
      <c r="G410" s="4" t="s">
        <v>15</v>
      </c>
      <c r="H410" s="4" t="s">
        <v>59</v>
      </c>
    </row>
    <row r="411" spans="1:9" x14ac:dyDescent="0.35">
      <c r="A411" s="4" t="s">
        <v>124</v>
      </c>
      <c r="B411" s="8">
        <v>2.1999999999999999E-10</v>
      </c>
      <c r="C411" s="4" t="s">
        <v>6</v>
      </c>
      <c r="D411" t="s">
        <v>171</v>
      </c>
      <c r="E411" s="4"/>
      <c r="F411" s="4" t="s">
        <v>18</v>
      </c>
      <c r="G411" s="4" t="s">
        <v>15</v>
      </c>
      <c r="H411" s="4" t="s">
        <v>43</v>
      </c>
    </row>
    <row r="412" spans="1:9" x14ac:dyDescent="0.35">
      <c r="A412" s="4" t="s">
        <v>133</v>
      </c>
      <c r="B412" s="8">
        <v>3.7999999999999998E-10</v>
      </c>
      <c r="C412" s="4" t="s">
        <v>6</v>
      </c>
      <c r="D412" t="s">
        <v>171</v>
      </c>
      <c r="E412" s="4"/>
      <c r="F412" s="4" t="s">
        <v>18</v>
      </c>
      <c r="G412" s="4" t="s">
        <v>15</v>
      </c>
      <c r="H412" s="4" t="s">
        <v>60</v>
      </c>
    </row>
    <row r="413" spans="1:9" x14ac:dyDescent="0.35">
      <c r="A413" s="4"/>
      <c r="B413" s="4"/>
      <c r="C413" s="4"/>
      <c r="D413" s="4"/>
      <c r="E413" s="4"/>
      <c r="F413" s="4"/>
      <c r="G413" s="4"/>
      <c r="H413" s="4"/>
      <c r="I413" s="4"/>
    </row>
    <row r="414" spans="1:9" x14ac:dyDescent="0.35">
      <c r="A414" s="4"/>
      <c r="B414" s="4"/>
      <c r="C414" s="4"/>
      <c r="D414" s="4"/>
      <c r="E414" s="4"/>
      <c r="F414" s="4"/>
      <c r="G414" s="4"/>
      <c r="H414" s="4"/>
      <c r="I414" s="4"/>
    </row>
    <row r="415" spans="1:9" x14ac:dyDescent="0.35">
      <c r="A415" s="4" t="s">
        <v>0</v>
      </c>
      <c r="B415" s="4" t="s">
        <v>96</v>
      </c>
      <c r="C415" s="4"/>
      <c r="D415" s="4"/>
      <c r="E415" s="4"/>
      <c r="F415" s="4"/>
      <c r="G415" s="4"/>
      <c r="H415" s="4"/>
      <c r="I415" s="4"/>
    </row>
    <row r="416" spans="1:9" x14ac:dyDescent="0.35">
      <c r="A416" s="4" t="s">
        <v>2</v>
      </c>
      <c r="B416" s="8"/>
      <c r="C416" s="4"/>
      <c r="D416" s="4"/>
      <c r="E416" s="4"/>
      <c r="F416" s="4"/>
      <c r="G416" s="4"/>
      <c r="H416" s="4"/>
      <c r="I416" s="4"/>
    </row>
    <row r="417" spans="1:9" x14ac:dyDescent="0.35">
      <c r="A417" s="4" t="s">
        <v>3</v>
      </c>
      <c r="B417" s="4" t="s">
        <v>18</v>
      </c>
      <c r="C417" s="4"/>
      <c r="D417" s="4"/>
      <c r="E417" s="4"/>
      <c r="F417" s="4"/>
      <c r="G417" s="4"/>
      <c r="H417" s="4"/>
      <c r="I417" s="4"/>
    </row>
    <row r="418" spans="1:9" x14ac:dyDescent="0.35">
      <c r="A418" s="4" t="s">
        <v>4</v>
      </c>
      <c r="B418" s="8">
        <v>1</v>
      </c>
      <c r="C418" s="4"/>
      <c r="D418" s="4"/>
      <c r="E418" s="4"/>
      <c r="F418" s="4"/>
      <c r="G418" s="4"/>
      <c r="H418" s="4"/>
      <c r="I418" s="4"/>
    </row>
    <row r="419" spans="1:9" x14ac:dyDescent="0.35">
      <c r="A419" s="4" t="s">
        <v>6</v>
      </c>
      <c r="B419" s="8" t="s">
        <v>26</v>
      </c>
      <c r="C419" s="4"/>
      <c r="D419" s="4"/>
      <c r="E419" s="4"/>
      <c r="F419" s="4"/>
      <c r="G419" s="4"/>
      <c r="H419" s="4"/>
      <c r="I419" s="4"/>
    </row>
    <row r="420" spans="1:9" x14ac:dyDescent="0.35">
      <c r="A420" s="4" t="s">
        <v>7</v>
      </c>
      <c r="B420" s="8"/>
      <c r="C420" s="4"/>
      <c r="D420" s="4"/>
      <c r="E420" s="4"/>
      <c r="F420" s="4"/>
      <c r="G420" s="4"/>
      <c r="H420" s="4"/>
      <c r="I420" s="4"/>
    </row>
    <row r="421" spans="1:9" x14ac:dyDescent="0.35">
      <c r="A421" s="4" t="s">
        <v>8</v>
      </c>
      <c r="B421" s="8" t="s">
        <v>9</v>
      </c>
      <c r="C421" s="4" t="s">
        <v>6</v>
      </c>
      <c r="D421" s="4" t="s">
        <v>10</v>
      </c>
      <c r="E421" s="4" t="s">
        <v>1</v>
      </c>
      <c r="F421" s="4" t="s">
        <v>3</v>
      </c>
      <c r="G421" s="4" t="s">
        <v>5</v>
      </c>
      <c r="H421" s="4" t="s">
        <v>16</v>
      </c>
      <c r="I421" s="4" t="s">
        <v>20</v>
      </c>
    </row>
    <row r="422" spans="1:9" x14ac:dyDescent="0.35">
      <c r="A422" t="s">
        <v>141</v>
      </c>
      <c r="B422">
        <v>1</v>
      </c>
      <c r="C422" t="s">
        <v>26</v>
      </c>
      <c r="D422" t="s">
        <v>171</v>
      </c>
      <c r="F422" t="s">
        <v>18</v>
      </c>
      <c r="G422" t="s">
        <v>15</v>
      </c>
      <c r="H422" t="s">
        <v>87</v>
      </c>
    </row>
    <row r="423" spans="1:9" x14ac:dyDescent="0.35">
      <c r="A423" s="4" t="s">
        <v>142</v>
      </c>
      <c r="B423" s="8">
        <v>1</v>
      </c>
      <c r="C423" s="4" t="s">
        <v>26</v>
      </c>
      <c r="D423" t="s">
        <v>171</v>
      </c>
      <c r="E423" s="4"/>
      <c r="F423" s="4" t="s">
        <v>18</v>
      </c>
      <c r="G423" s="4" t="s">
        <v>15</v>
      </c>
      <c r="H423" s="4" t="s">
        <v>88</v>
      </c>
    </row>
    <row r="424" spans="1:9" x14ac:dyDescent="0.35">
      <c r="A424" s="4" t="s">
        <v>124</v>
      </c>
      <c r="B424" s="8">
        <v>4.6000000000000001E-10</v>
      </c>
      <c r="C424" s="4" t="s">
        <v>6</v>
      </c>
      <c r="D424" t="s">
        <v>171</v>
      </c>
      <c r="E424" s="4"/>
      <c r="F424" s="4" t="s">
        <v>18</v>
      </c>
      <c r="G424" s="4" t="s">
        <v>15</v>
      </c>
      <c r="H424" s="4" t="s">
        <v>43</v>
      </c>
    </row>
    <row r="425" spans="1:9" x14ac:dyDescent="0.35">
      <c r="A425" s="4"/>
      <c r="B425" s="4"/>
      <c r="C425" s="4"/>
      <c r="D425" s="4"/>
      <c r="E425" s="4"/>
      <c r="F425" s="4"/>
      <c r="G425" s="4"/>
      <c r="H425" s="4"/>
      <c r="I425" s="4"/>
    </row>
    <row r="426" spans="1:9" x14ac:dyDescent="0.35">
      <c r="A426" s="4"/>
      <c r="B426" s="4"/>
      <c r="C426" s="4"/>
      <c r="D426" s="4"/>
      <c r="E426" s="4"/>
      <c r="F426" s="4"/>
      <c r="G426" s="4"/>
      <c r="H426" s="4"/>
      <c r="I426" s="4"/>
    </row>
    <row r="427" spans="1:9" x14ac:dyDescent="0.35">
      <c r="A427" s="4" t="s">
        <v>0</v>
      </c>
      <c r="B427" s="4" t="s">
        <v>97</v>
      </c>
      <c r="C427" s="4"/>
      <c r="D427" s="4"/>
      <c r="E427" s="4"/>
      <c r="F427" s="4"/>
      <c r="G427" s="4"/>
      <c r="H427" s="4"/>
      <c r="I427" s="4"/>
    </row>
    <row r="428" spans="1:9" x14ac:dyDescent="0.35">
      <c r="A428" s="4" t="s">
        <v>2</v>
      </c>
      <c r="B428" s="8"/>
      <c r="C428" s="4"/>
      <c r="D428" s="4"/>
      <c r="E428" s="4"/>
      <c r="F428" s="4"/>
      <c r="G428" s="4"/>
      <c r="H428" s="4"/>
      <c r="I428" s="4"/>
    </row>
    <row r="429" spans="1:9" x14ac:dyDescent="0.35">
      <c r="A429" s="4" t="s">
        <v>3</v>
      </c>
      <c r="B429" s="4" t="s">
        <v>18</v>
      </c>
      <c r="C429" s="4"/>
      <c r="D429" s="4"/>
      <c r="E429" s="4"/>
      <c r="F429" s="4"/>
      <c r="G429" s="4"/>
      <c r="H429" s="4"/>
      <c r="I429" s="4"/>
    </row>
    <row r="430" spans="1:9" x14ac:dyDescent="0.35">
      <c r="A430" s="4" t="s">
        <v>4</v>
      </c>
      <c r="B430" s="8">
        <v>1</v>
      </c>
      <c r="C430" s="4"/>
      <c r="D430" s="4"/>
      <c r="E430" s="4"/>
      <c r="F430" s="4"/>
      <c r="G430" s="4"/>
      <c r="H430" s="4"/>
      <c r="I430" s="4"/>
    </row>
    <row r="431" spans="1:9" x14ac:dyDescent="0.35">
      <c r="A431" s="4" t="s">
        <v>6</v>
      </c>
      <c r="B431" s="8" t="s">
        <v>26</v>
      </c>
      <c r="C431" s="4"/>
      <c r="D431" s="4"/>
      <c r="E431" s="4"/>
      <c r="F431" s="4"/>
      <c r="G431" s="4"/>
      <c r="H431" s="4"/>
      <c r="I431" s="4"/>
    </row>
    <row r="432" spans="1:9" x14ac:dyDescent="0.35">
      <c r="A432" s="4" t="s">
        <v>7</v>
      </c>
      <c r="B432" s="8"/>
      <c r="C432" s="4"/>
      <c r="D432" s="4"/>
      <c r="E432" s="4"/>
      <c r="F432" s="4"/>
      <c r="G432" s="4"/>
      <c r="H432" s="4"/>
      <c r="I432" s="4"/>
    </row>
    <row r="433" spans="1:9" x14ac:dyDescent="0.35">
      <c r="A433" s="4" t="s">
        <v>8</v>
      </c>
      <c r="B433" s="8" t="s">
        <v>9</v>
      </c>
      <c r="C433" s="4" t="s">
        <v>6</v>
      </c>
      <c r="D433" s="4" t="s">
        <v>10</v>
      </c>
      <c r="E433" s="4" t="s">
        <v>1</v>
      </c>
      <c r="F433" s="4" t="s">
        <v>3</v>
      </c>
      <c r="G433" s="4" t="s">
        <v>5</v>
      </c>
      <c r="H433" s="4" t="s">
        <v>16</v>
      </c>
      <c r="I433" s="4" t="s">
        <v>20</v>
      </c>
    </row>
    <row r="434" spans="1:9" x14ac:dyDescent="0.35">
      <c r="A434" t="s">
        <v>141</v>
      </c>
      <c r="B434">
        <v>1</v>
      </c>
      <c r="C434" t="s">
        <v>26</v>
      </c>
      <c r="D434" t="s">
        <v>171</v>
      </c>
      <c r="F434" t="s">
        <v>18</v>
      </c>
      <c r="G434" t="s">
        <v>15</v>
      </c>
      <c r="H434" t="s">
        <v>87</v>
      </c>
    </row>
    <row r="435" spans="1:9" x14ac:dyDescent="0.35">
      <c r="A435" s="4" t="s">
        <v>142</v>
      </c>
      <c r="B435" s="8">
        <v>1</v>
      </c>
      <c r="C435" s="4" t="s">
        <v>26</v>
      </c>
      <c r="D435" t="s">
        <v>171</v>
      </c>
      <c r="E435" s="4"/>
      <c r="F435" s="4" t="s">
        <v>18</v>
      </c>
      <c r="G435" s="4" t="s">
        <v>15</v>
      </c>
      <c r="H435" s="4" t="s">
        <v>88</v>
      </c>
    </row>
    <row r="436" spans="1:9" x14ac:dyDescent="0.35">
      <c r="A436" s="4" t="s">
        <v>124</v>
      </c>
      <c r="B436" s="8">
        <v>4.6000000000000001E-10</v>
      </c>
      <c r="C436" s="4" t="s">
        <v>6</v>
      </c>
      <c r="D436" t="s">
        <v>171</v>
      </c>
      <c r="E436" s="4"/>
      <c r="F436" s="4" t="s">
        <v>18</v>
      </c>
      <c r="G436" s="4" t="s">
        <v>15</v>
      </c>
      <c r="H436" s="4" t="s">
        <v>43</v>
      </c>
    </row>
    <row r="437" spans="1:9" x14ac:dyDescent="0.35">
      <c r="A437" s="4"/>
      <c r="B437" s="4"/>
      <c r="C437" s="4"/>
      <c r="D437" s="4"/>
      <c r="E437" s="4"/>
      <c r="F437" s="4"/>
      <c r="G437" s="4"/>
      <c r="H437" s="4"/>
      <c r="I437" s="4"/>
    </row>
    <row r="438" spans="1:9" x14ac:dyDescent="0.35">
      <c r="A438" s="4"/>
      <c r="B438" s="4"/>
      <c r="C438" s="4"/>
      <c r="D438" s="4"/>
      <c r="E438" s="4"/>
      <c r="F438" s="4"/>
      <c r="G438" s="4"/>
      <c r="H438" s="4"/>
      <c r="I438" s="4"/>
    </row>
    <row r="439" spans="1:9" x14ac:dyDescent="0.35">
      <c r="A439" s="4" t="s">
        <v>0</v>
      </c>
      <c r="B439" s="4" t="s">
        <v>68</v>
      </c>
      <c r="C439" s="4"/>
      <c r="D439" s="4"/>
      <c r="E439" s="4"/>
      <c r="F439" s="4"/>
      <c r="G439" s="4"/>
      <c r="H439" s="4"/>
      <c r="I439" s="4"/>
    </row>
    <row r="440" spans="1:9" x14ac:dyDescent="0.35">
      <c r="A440" s="4" t="s">
        <v>2</v>
      </c>
      <c r="B440" s="8"/>
      <c r="C440" s="4"/>
      <c r="D440" s="4"/>
      <c r="E440" s="4"/>
      <c r="F440" s="4"/>
      <c r="G440" s="4"/>
      <c r="H440" s="4"/>
      <c r="I440" s="4"/>
    </row>
    <row r="441" spans="1:9" x14ac:dyDescent="0.35">
      <c r="A441" s="4" t="s">
        <v>3</v>
      </c>
      <c r="B441" s="4" t="s">
        <v>18</v>
      </c>
      <c r="C441" s="4"/>
      <c r="D441" s="4"/>
      <c r="E441" s="4"/>
      <c r="F441" s="4"/>
      <c r="G441" s="4"/>
      <c r="H441" s="4"/>
      <c r="I441" s="4"/>
    </row>
    <row r="442" spans="1:9" x14ac:dyDescent="0.35">
      <c r="A442" s="4" t="s">
        <v>4</v>
      </c>
      <c r="B442" s="8">
        <v>1</v>
      </c>
      <c r="C442" s="4"/>
      <c r="D442" s="4"/>
      <c r="E442" s="4"/>
      <c r="F442" s="4"/>
      <c r="G442" s="4"/>
      <c r="H442" s="4"/>
      <c r="I442" s="4"/>
    </row>
    <row r="443" spans="1:9" x14ac:dyDescent="0.35">
      <c r="A443" s="4" t="s">
        <v>6</v>
      </c>
      <c r="B443" s="8" t="s">
        <v>26</v>
      </c>
      <c r="C443" s="4"/>
      <c r="D443" s="4"/>
      <c r="E443" s="4"/>
      <c r="F443" s="4"/>
      <c r="G443" s="4"/>
      <c r="H443" s="4"/>
      <c r="I443" s="4"/>
    </row>
    <row r="444" spans="1:9" x14ac:dyDescent="0.35">
      <c r="A444" s="4" t="s">
        <v>7</v>
      </c>
      <c r="B444" s="8"/>
      <c r="C444" s="4"/>
      <c r="D444" s="4"/>
      <c r="E444" s="4"/>
      <c r="F444" s="4"/>
      <c r="G444" s="4"/>
      <c r="H444" s="4"/>
      <c r="I444" s="4"/>
    </row>
    <row r="445" spans="1:9" x14ac:dyDescent="0.35">
      <c r="A445" s="4" t="s">
        <v>8</v>
      </c>
      <c r="B445" s="8" t="s">
        <v>9</v>
      </c>
      <c r="C445" s="4" t="s">
        <v>6</v>
      </c>
      <c r="D445" s="4" t="s">
        <v>10</v>
      </c>
      <c r="E445" s="4" t="s">
        <v>1</v>
      </c>
      <c r="F445" s="4" t="s">
        <v>3</v>
      </c>
      <c r="G445" s="4" t="s">
        <v>5</v>
      </c>
      <c r="H445" s="4" t="s">
        <v>16</v>
      </c>
      <c r="I445" s="4" t="s">
        <v>20</v>
      </c>
    </row>
    <row r="446" spans="1:9" x14ac:dyDescent="0.35">
      <c r="A446" s="4" t="s">
        <v>100</v>
      </c>
      <c r="B446" s="8">
        <v>0.79</v>
      </c>
      <c r="C446" s="4" t="s">
        <v>26</v>
      </c>
      <c r="D446" s="4" t="s">
        <v>172</v>
      </c>
      <c r="E446" s="4"/>
      <c r="F446" s="4" t="s">
        <v>18</v>
      </c>
      <c r="G446" s="4" t="s">
        <v>15</v>
      </c>
      <c r="H446" s="4"/>
      <c r="I446" s="4"/>
    </row>
    <row r="447" spans="1:9" x14ac:dyDescent="0.35">
      <c r="A447" s="4" t="s">
        <v>101</v>
      </c>
      <c r="B447" s="8">
        <v>0.21</v>
      </c>
      <c r="C447" s="4" t="s">
        <v>26</v>
      </c>
      <c r="D447" s="4" t="s">
        <v>172</v>
      </c>
      <c r="E447" s="4"/>
      <c r="F447" s="4" t="s">
        <v>18</v>
      </c>
      <c r="G447" s="4" t="s">
        <v>15</v>
      </c>
      <c r="H447" s="4"/>
      <c r="I447" s="4"/>
    </row>
    <row r="448" spans="1:9" x14ac:dyDescent="0.35">
      <c r="A448" s="4" t="s">
        <v>102</v>
      </c>
      <c r="B448" s="8">
        <v>4.0999999999999999E-4</v>
      </c>
      <c r="C448" s="4" t="s">
        <v>26</v>
      </c>
      <c r="D448" s="4" t="s">
        <v>172</v>
      </c>
      <c r="E448" s="4"/>
      <c r="F448" s="4" t="s">
        <v>18</v>
      </c>
      <c r="G448" s="4" t="s">
        <v>15</v>
      </c>
      <c r="H448" s="4"/>
      <c r="I448" s="4"/>
    </row>
    <row r="449" spans="1:9" x14ac:dyDescent="0.35">
      <c r="A449" s="4"/>
      <c r="B449" s="8"/>
      <c r="C449" s="4"/>
      <c r="E449" s="4"/>
      <c r="F449" s="4"/>
      <c r="G449" s="4"/>
      <c r="H449" s="4"/>
      <c r="I449" s="4"/>
    </row>
    <row r="450" spans="1:9" x14ac:dyDescent="0.35">
      <c r="A450" s="4"/>
      <c r="B450" s="4"/>
      <c r="C450" s="4"/>
      <c r="D450" s="4"/>
      <c r="E450" s="4"/>
      <c r="F450" s="4"/>
      <c r="G450" s="4"/>
      <c r="H450" s="4"/>
      <c r="I450" s="4"/>
    </row>
    <row r="451" spans="1:9" x14ac:dyDescent="0.35">
      <c r="A451" s="4" t="s">
        <v>0</v>
      </c>
      <c r="B451" s="4" t="s">
        <v>100</v>
      </c>
      <c r="C451" s="4"/>
      <c r="D451" s="4"/>
      <c r="E451" s="4"/>
      <c r="F451" s="4"/>
      <c r="G451" s="4"/>
      <c r="H451" s="4"/>
      <c r="I451" s="4"/>
    </row>
    <row r="452" spans="1:9" x14ac:dyDescent="0.35">
      <c r="A452" s="4" t="s">
        <v>2</v>
      </c>
      <c r="B452" s="8"/>
      <c r="C452" s="4"/>
      <c r="D452" s="4"/>
      <c r="E452" s="4"/>
      <c r="F452" s="4"/>
      <c r="G452" s="4"/>
      <c r="H452" s="4"/>
      <c r="I452" s="4"/>
    </row>
    <row r="453" spans="1:9" x14ac:dyDescent="0.35">
      <c r="A453" s="4" t="s">
        <v>3</v>
      </c>
      <c r="B453" s="4" t="s">
        <v>18</v>
      </c>
      <c r="C453" s="4"/>
      <c r="D453" s="4"/>
      <c r="E453" s="4"/>
      <c r="F453" s="4"/>
      <c r="G453" s="4"/>
      <c r="H453" s="4"/>
      <c r="I453" s="4"/>
    </row>
    <row r="454" spans="1:9" x14ac:dyDescent="0.35">
      <c r="A454" s="4" t="s">
        <v>4</v>
      </c>
      <c r="B454" s="8">
        <v>1</v>
      </c>
      <c r="C454" s="4"/>
      <c r="D454" s="4"/>
      <c r="E454" s="4"/>
      <c r="F454" s="4"/>
      <c r="G454" s="4"/>
      <c r="H454" s="4"/>
      <c r="I454" s="4"/>
    </row>
    <row r="455" spans="1:9" x14ac:dyDescent="0.35">
      <c r="A455" s="4" t="s">
        <v>6</v>
      </c>
      <c r="B455" s="8" t="s">
        <v>26</v>
      </c>
      <c r="C455" s="4"/>
      <c r="D455" s="4"/>
      <c r="E455" s="4"/>
      <c r="F455" s="4"/>
      <c r="G455" s="4"/>
      <c r="H455" s="4"/>
      <c r="I455" s="4"/>
    </row>
    <row r="456" spans="1:9" x14ac:dyDescent="0.35">
      <c r="A456" s="4" t="s">
        <v>7</v>
      </c>
      <c r="B456" s="8"/>
      <c r="C456" s="4"/>
      <c r="D456" s="4"/>
      <c r="E456" s="4"/>
      <c r="F456" s="4"/>
      <c r="G456" s="4"/>
      <c r="H456" s="4"/>
      <c r="I456" s="4"/>
    </row>
    <row r="457" spans="1:9" x14ac:dyDescent="0.35">
      <c r="A457" s="4" t="s">
        <v>8</v>
      </c>
      <c r="B457" s="8" t="s">
        <v>9</v>
      </c>
      <c r="C457" s="4" t="s">
        <v>6</v>
      </c>
      <c r="D457" s="4" t="s">
        <v>10</v>
      </c>
      <c r="E457" s="4" t="s">
        <v>1</v>
      </c>
      <c r="F457" s="4" t="s">
        <v>3</v>
      </c>
      <c r="G457" s="4" t="s">
        <v>5</v>
      </c>
      <c r="H457" s="4" t="s">
        <v>16</v>
      </c>
      <c r="I457" s="4" t="s">
        <v>20</v>
      </c>
    </row>
    <row r="458" spans="1:9" x14ac:dyDescent="0.35">
      <c r="A458" t="s">
        <v>141</v>
      </c>
      <c r="B458">
        <v>1</v>
      </c>
      <c r="C458" t="s">
        <v>26</v>
      </c>
      <c r="D458" t="s">
        <v>171</v>
      </c>
      <c r="F458" t="s">
        <v>18</v>
      </c>
      <c r="G458" t="s">
        <v>15</v>
      </c>
      <c r="H458" t="s">
        <v>87</v>
      </c>
    </row>
    <row r="459" spans="1:9" x14ac:dyDescent="0.35">
      <c r="A459" s="4" t="s">
        <v>142</v>
      </c>
      <c r="B459" s="8">
        <v>1</v>
      </c>
      <c r="C459" s="4" t="s">
        <v>26</v>
      </c>
      <c r="D459" t="s">
        <v>171</v>
      </c>
      <c r="E459" s="4"/>
      <c r="F459" s="4" t="s">
        <v>18</v>
      </c>
      <c r="G459" s="4" t="s">
        <v>15</v>
      </c>
      <c r="H459" s="4" t="s">
        <v>88</v>
      </c>
    </row>
    <row r="460" spans="1:9" x14ac:dyDescent="0.35">
      <c r="A460" s="4" t="s">
        <v>124</v>
      </c>
      <c r="B460" s="8">
        <v>4.6000000000000001E-10</v>
      </c>
      <c r="C460" s="4" t="s">
        <v>6</v>
      </c>
      <c r="D460" t="s">
        <v>171</v>
      </c>
      <c r="E460" s="4"/>
      <c r="F460" s="4" t="s">
        <v>18</v>
      </c>
      <c r="G460" s="4" t="s">
        <v>15</v>
      </c>
      <c r="H460" s="4" t="s">
        <v>43</v>
      </c>
    </row>
    <row r="461" spans="1:9" x14ac:dyDescent="0.35">
      <c r="A461" s="4"/>
      <c r="B461" s="8"/>
      <c r="C461" s="4"/>
      <c r="D461" s="4"/>
      <c r="E461" s="4"/>
      <c r="F461" s="4"/>
      <c r="G461" s="4"/>
      <c r="H461" s="4"/>
      <c r="I461" s="4"/>
    </row>
    <row r="462" spans="1:9" x14ac:dyDescent="0.35">
      <c r="A462" s="4"/>
      <c r="B462" s="8"/>
      <c r="C462" s="4"/>
      <c r="D462" s="4"/>
      <c r="E462" s="4"/>
      <c r="F462" s="4"/>
      <c r="G462" s="4"/>
      <c r="H462" s="4"/>
      <c r="I462" s="4"/>
    </row>
    <row r="463" spans="1:9" x14ac:dyDescent="0.35">
      <c r="A463" s="4" t="s">
        <v>0</v>
      </c>
      <c r="B463" s="4" t="s">
        <v>101</v>
      </c>
      <c r="C463" s="4"/>
      <c r="D463" s="4"/>
      <c r="E463" s="4"/>
      <c r="F463" s="4"/>
      <c r="G463" s="4"/>
      <c r="H463" s="4"/>
      <c r="I463" s="4"/>
    </row>
    <row r="464" spans="1:9" x14ac:dyDescent="0.35">
      <c r="A464" s="4" t="s">
        <v>2</v>
      </c>
      <c r="B464" s="8"/>
      <c r="C464" s="4"/>
      <c r="D464" s="4"/>
      <c r="E464" s="4"/>
      <c r="F464" s="4"/>
      <c r="G464" s="4"/>
      <c r="H464" s="4"/>
      <c r="I464" s="4"/>
    </row>
    <row r="465" spans="1:9" x14ac:dyDescent="0.35">
      <c r="A465" s="4" t="s">
        <v>3</v>
      </c>
      <c r="B465" s="4" t="s">
        <v>18</v>
      </c>
      <c r="C465" s="4"/>
      <c r="D465" s="4"/>
      <c r="E465" s="4"/>
      <c r="F465" s="4"/>
      <c r="G465" s="4"/>
      <c r="H465" s="4"/>
      <c r="I465" s="4"/>
    </row>
    <row r="466" spans="1:9" x14ac:dyDescent="0.35">
      <c r="A466" s="4" t="s">
        <v>4</v>
      </c>
      <c r="B466" s="8">
        <v>1</v>
      </c>
      <c r="C466" s="4"/>
      <c r="D466" s="4"/>
      <c r="E466" s="4"/>
      <c r="F466" s="4"/>
      <c r="G466" s="4"/>
      <c r="H466" s="4"/>
      <c r="I466" s="4"/>
    </row>
    <row r="467" spans="1:9" x14ac:dyDescent="0.35">
      <c r="A467" s="4" t="s">
        <v>6</v>
      </c>
      <c r="B467" s="8" t="s">
        <v>26</v>
      </c>
      <c r="C467" s="4"/>
      <c r="D467" s="4"/>
      <c r="E467" s="4"/>
      <c r="F467" s="4"/>
      <c r="G467" s="4"/>
      <c r="H467" s="4"/>
      <c r="I467" s="4"/>
    </row>
    <row r="468" spans="1:9" x14ac:dyDescent="0.35">
      <c r="A468" s="4" t="s">
        <v>7</v>
      </c>
      <c r="B468" s="8"/>
      <c r="C468" s="4"/>
      <c r="D468" s="4"/>
      <c r="E468" s="4"/>
      <c r="F468" s="4"/>
      <c r="G468" s="4"/>
      <c r="H468" s="4"/>
      <c r="I468" s="4"/>
    </row>
    <row r="469" spans="1:9" x14ac:dyDescent="0.35">
      <c r="A469" s="4" t="s">
        <v>8</v>
      </c>
      <c r="B469" s="8" t="s">
        <v>9</v>
      </c>
      <c r="C469" s="4" t="s">
        <v>6</v>
      </c>
      <c r="D469" s="4" t="s">
        <v>10</v>
      </c>
      <c r="E469" s="4" t="s">
        <v>1</v>
      </c>
      <c r="F469" s="4" t="s">
        <v>3</v>
      </c>
      <c r="G469" s="4" t="s">
        <v>5</v>
      </c>
      <c r="H469" s="4" t="s">
        <v>16</v>
      </c>
      <c r="I469" s="4" t="s">
        <v>20</v>
      </c>
    </row>
    <row r="470" spans="1:9" x14ac:dyDescent="0.35">
      <c r="A470" s="4" t="s">
        <v>131</v>
      </c>
      <c r="B470" s="8">
        <v>1</v>
      </c>
      <c r="C470" s="4" t="s">
        <v>26</v>
      </c>
      <c r="D470" t="s">
        <v>171</v>
      </c>
      <c r="E470" s="4"/>
      <c r="F470" s="4" t="s">
        <v>18</v>
      </c>
      <c r="G470" s="4" t="s">
        <v>15</v>
      </c>
      <c r="H470" s="4" t="s">
        <v>58</v>
      </c>
    </row>
    <row r="471" spans="1:9" x14ac:dyDescent="0.35">
      <c r="A471" s="4" t="s">
        <v>132</v>
      </c>
      <c r="B471" s="8">
        <v>1</v>
      </c>
      <c r="C471" s="4" t="s">
        <v>26</v>
      </c>
      <c r="D471" t="s">
        <v>171</v>
      </c>
      <c r="E471" s="4"/>
      <c r="F471" s="4" t="s">
        <v>18</v>
      </c>
      <c r="G471" s="4" t="s">
        <v>15</v>
      </c>
      <c r="H471" s="4" t="s">
        <v>59</v>
      </c>
    </row>
    <row r="472" spans="1:9" x14ac:dyDescent="0.35">
      <c r="A472" s="4" t="s">
        <v>133</v>
      </c>
      <c r="B472" s="8">
        <v>7.4000000000000003E-10</v>
      </c>
      <c r="C472" s="4" t="s">
        <v>6</v>
      </c>
      <c r="D472" t="s">
        <v>171</v>
      </c>
      <c r="E472" s="4"/>
      <c r="F472" s="4" t="s">
        <v>18</v>
      </c>
      <c r="G472" s="4" t="s">
        <v>15</v>
      </c>
      <c r="H472" s="4" t="s">
        <v>60</v>
      </c>
    </row>
    <row r="473" spans="1:9" x14ac:dyDescent="0.35">
      <c r="A473" s="4"/>
      <c r="B473" s="4"/>
      <c r="C473" s="4"/>
      <c r="D473" s="4"/>
      <c r="E473" s="4"/>
      <c r="F473" s="4"/>
      <c r="G473" s="4"/>
      <c r="H473" s="4"/>
      <c r="I473" s="4"/>
    </row>
    <row r="474" spans="1:9" x14ac:dyDescent="0.35">
      <c r="A474" s="4"/>
      <c r="B474" s="4"/>
      <c r="C474" s="4"/>
      <c r="D474" s="4"/>
      <c r="E474" s="4"/>
      <c r="F474" s="4"/>
      <c r="G474" s="4"/>
      <c r="H474" s="4"/>
      <c r="I474" s="4"/>
    </row>
    <row r="475" spans="1:9" x14ac:dyDescent="0.35">
      <c r="A475" s="4" t="s">
        <v>0</v>
      </c>
      <c r="B475" s="4" t="s">
        <v>102</v>
      </c>
      <c r="C475" s="4"/>
      <c r="D475" s="4"/>
      <c r="E475" s="4"/>
      <c r="F475" s="4"/>
      <c r="G475" s="4"/>
      <c r="H475" s="4"/>
      <c r="I475" s="4"/>
    </row>
    <row r="476" spans="1:9" x14ac:dyDescent="0.35">
      <c r="A476" s="4" t="s">
        <v>2</v>
      </c>
      <c r="B476" s="8"/>
      <c r="C476" s="4"/>
      <c r="D476" s="4"/>
      <c r="E476" s="4"/>
      <c r="F476" s="4"/>
      <c r="G476" s="4"/>
      <c r="H476" s="4"/>
      <c r="I476" s="4"/>
    </row>
    <row r="477" spans="1:9" x14ac:dyDescent="0.35">
      <c r="A477" s="4" t="s">
        <v>3</v>
      </c>
      <c r="B477" s="4" t="s">
        <v>18</v>
      </c>
      <c r="C477" s="4"/>
      <c r="D477" s="4"/>
      <c r="E477" s="4"/>
      <c r="F477" s="4"/>
      <c r="G477" s="4"/>
      <c r="H477" s="4"/>
      <c r="I477" s="4"/>
    </row>
    <row r="478" spans="1:9" x14ac:dyDescent="0.35">
      <c r="A478" s="4" t="s">
        <v>4</v>
      </c>
      <c r="B478" s="8">
        <v>1</v>
      </c>
      <c r="C478" s="4"/>
      <c r="D478" s="4"/>
      <c r="E478" s="4"/>
      <c r="F478" s="4"/>
      <c r="G478" s="4"/>
      <c r="H478" s="4"/>
      <c r="I478" s="4"/>
    </row>
    <row r="479" spans="1:9" x14ac:dyDescent="0.35">
      <c r="A479" s="4" t="s">
        <v>6</v>
      </c>
      <c r="B479" s="8" t="s">
        <v>26</v>
      </c>
      <c r="C479" s="4"/>
      <c r="D479" s="4"/>
      <c r="E479" s="4"/>
      <c r="F479" s="4"/>
      <c r="G479" s="4"/>
      <c r="H479" s="4"/>
      <c r="I479" s="4"/>
    </row>
    <row r="480" spans="1:9" x14ac:dyDescent="0.35">
      <c r="A480" s="4" t="s">
        <v>7</v>
      </c>
      <c r="B480" s="8"/>
      <c r="C480" s="4"/>
      <c r="D480" s="4"/>
      <c r="E480" s="4"/>
      <c r="F480" s="4"/>
      <c r="G480" s="4"/>
      <c r="H480" s="4"/>
      <c r="I480" s="4"/>
    </row>
    <row r="481" spans="1:14" x14ac:dyDescent="0.35">
      <c r="A481" s="4" t="s">
        <v>8</v>
      </c>
      <c r="B481" s="8" t="s">
        <v>9</v>
      </c>
      <c r="C481" s="4" t="s">
        <v>6</v>
      </c>
      <c r="D481" s="4" t="s">
        <v>10</v>
      </c>
      <c r="E481" s="4" t="s">
        <v>1</v>
      </c>
      <c r="F481" s="4" t="s">
        <v>3</v>
      </c>
      <c r="G481" s="4" t="s">
        <v>5</v>
      </c>
      <c r="H481" s="4" t="s">
        <v>16</v>
      </c>
      <c r="I481" s="4" t="s">
        <v>20</v>
      </c>
    </row>
    <row r="482" spans="1:14" x14ac:dyDescent="0.35">
      <c r="A482" s="4" t="s">
        <v>149</v>
      </c>
      <c r="B482" s="8">
        <v>1</v>
      </c>
      <c r="C482" s="4" t="s">
        <v>26</v>
      </c>
      <c r="D482" t="s">
        <v>171</v>
      </c>
      <c r="E482" s="4"/>
      <c r="F482" s="4" t="s">
        <v>18</v>
      </c>
      <c r="G482" s="4" t="s">
        <v>15</v>
      </c>
      <c r="H482" s="4" t="s">
        <v>103</v>
      </c>
    </row>
    <row r="483" spans="1:14" x14ac:dyDescent="0.35">
      <c r="A483" s="4" t="s">
        <v>132</v>
      </c>
      <c r="B483" s="8">
        <v>1</v>
      </c>
      <c r="C483" s="4" t="s">
        <v>26</v>
      </c>
      <c r="D483" t="s">
        <v>171</v>
      </c>
      <c r="E483" s="4"/>
      <c r="F483" s="4" t="s">
        <v>18</v>
      </c>
      <c r="G483" s="4" t="s">
        <v>15</v>
      </c>
      <c r="H483" s="4" t="s">
        <v>59</v>
      </c>
    </row>
    <row r="484" spans="1:14" x14ac:dyDescent="0.35">
      <c r="A484" s="4" t="s">
        <v>133</v>
      </c>
      <c r="B484" s="8">
        <v>7.4000000000000003E-10</v>
      </c>
      <c r="C484" s="4" t="s">
        <v>6</v>
      </c>
      <c r="D484" t="s">
        <v>171</v>
      </c>
      <c r="E484" s="4"/>
      <c r="F484" s="4" t="s">
        <v>18</v>
      </c>
      <c r="G484" s="4" t="s">
        <v>15</v>
      </c>
      <c r="H484" s="4" t="s">
        <v>60</v>
      </c>
    </row>
    <row r="485" spans="1:14" x14ac:dyDescent="0.35">
      <c r="A485" s="4"/>
      <c r="B485" s="4"/>
      <c r="C485" s="4"/>
      <c r="D485" s="4"/>
      <c r="E485" s="4"/>
      <c r="F485" s="4"/>
      <c r="G485" s="4"/>
      <c r="H485" s="4"/>
      <c r="I485" s="4"/>
    </row>
    <row r="486" spans="1:14" x14ac:dyDescent="0.35">
      <c r="A486" s="4"/>
      <c r="B486" s="4"/>
      <c r="C486" s="4"/>
      <c r="D486" s="4"/>
      <c r="E486" s="4"/>
      <c r="F486" s="4"/>
      <c r="G486" s="4"/>
      <c r="H486" s="4"/>
      <c r="I486" s="4"/>
    </row>
    <row r="487" spans="1:14" x14ac:dyDescent="0.35">
      <c r="A487" s="4"/>
      <c r="B487" s="4"/>
      <c r="C487" s="4"/>
      <c r="D487" s="4"/>
      <c r="E487" s="4"/>
      <c r="F487" s="4"/>
      <c r="G487" s="4"/>
      <c r="H487" s="4"/>
      <c r="I487" s="4"/>
    </row>
    <row r="488" spans="1:14" x14ac:dyDescent="0.35">
      <c r="A488" s="4"/>
      <c r="B488" s="8"/>
      <c r="C488" s="4"/>
      <c r="D488" s="4"/>
      <c r="E488" s="4"/>
      <c r="F488" s="4"/>
      <c r="G488" s="4"/>
      <c r="H488" s="4"/>
      <c r="I488" s="4"/>
    </row>
    <row r="489" spans="1:14" x14ac:dyDescent="0.35">
      <c r="A489" s="4"/>
      <c r="B489" s="4"/>
      <c r="C489" s="4"/>
      <c r="D489" s="4"/>
      <c r="E489" s="4"/>
      <c r="F489" s="4"/>
      <c r="G489" s="4"/>
      <c r="H489" s="4"/>
      <c r="I489" s="4"/>
    </row>
    <row r="490" spans="1:14" x14ac:dyDescent="0.35">
      <c r="A490" s="4"/>
      <c r="B490" s="8"/>
      <c r="C490" s="4"/>
      <c r="D490" s="4"/>
      <c r="E490" s="4"/>
      <c r="F490" s="4"/>
      <c r="G490" s="4"/>
      <c r="H490" s="4"/>
      <c r="I490" s="4"/>
    </row>
    <row r="491" spans="1:14" x14ac:dyDescent="0.35">
      <c r="A491" s="4"/>
      <c r="B491" s="8"/>
      <c r="C491" s="4"/>
      <c r="D491" s="4"/>
      <c r="E491" s="4"/>
      <c r="F491" s="4"/>
      <c r="G491" s="4"/>
      <c r="H491" s="4"/>
      <c r="I491" s="4"/>
    </row>
    <row r="492" spans="1:14" x14ac:dyDescent="0.35">
      <c r="A492" s="4"/>
      <c r="B492" s="8"/>
      <c r="C492" s="4"/>
      <c r="D492" s="4"/>
      <c r="E492" s="4"/>
      <c r="F492" s="4"/>
      <c r="G492" s="4"/>
      <c r="H492" s="4"/>
      <c r="I492" s="4"/>
    </row>
    <row r="493" spans="1:14" x14ac:dyDescent="0.35">
      <c r="A493" s="4"/>
      <c r="B493" s="8"/>
      <c r="C493" s="4"/>
      <c r="D493" s="4"/>
      <c r="E493" s="4"/>
      <c r="F493" s="4"/>
      <c r="G493" s="4"/>
      <c r="H493" s="4"/>
      <c r="I493" s="4"/>
    </row>
    <row r="494" spans="1:14" x14ac:dyDescent="0.35">
      <c r="A494" s="4"/>
      <c r="B494" s="8"/>
      <c r="C494" s="4"/>
      <c r="E494" s="4"/>
      <c r="F494" s="4"/>
      <c r="G494" s="4"/>
      <c r="H494" s="4"/>
      <c r="I494" s="4"/>
    </row>
    <row r="495" spans="1:14" x14ac:dyDescent="0.35">
      <c r="A495" s="4"/>
      <c r="B495" s="8"/>
      <c r="C495" s="4"/>
      <c r="D495" s="4"/>
      <c r="E495" s="4"/>
      <c r="F495" s="4"/>
      <c r="G495" s="4"/>
      <c r="H495" s="4"/>
      <c r="I495" s="4"/>
    </row>
    <row r="496" spans="1:14" x14ac:dyDescent="0.35">
      <c r="A496" s="4"/>
      <c r="B496" s="8"/>
      <c r="C496" s="4"/>
      <c r="D496" s="4"/>
      <c r="E496" s="4"/>
      <c r="F496" s="4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5">
      <c r="A497" s="4"/>
      <c r="B497" s="8"/>
      <c r="C497" s="4"/>
      <c r="D497" s="4"/>
      <c r="E497" s="4"/>
      <c r="F497" s="4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5">
      <c r="A498" s="4"/>
      <c r="B498" s="8"/>
      <c r="C498" s="4"/>
      <c r="D498" s="4"/>
      <c r="E498" s="4"/>
      <c r="F498" s="4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5">
      <c r="G499" s="10"/>
      <c r="H499" s="10"/>
      <c r="I499" s="10"/>
      <c r="J499" s="10"/>
      <c r="K499" s="10"/>
      <c r="L499" s="10"/>
      <c r="M499" s="10"/>
      <c r="N499" s="10"/>
    </row>
    <row r="500" spans="1:14" x14ac:dyDescent="0.35">
      <c r="G500" s="10"/>
      <c r="H500" s="10"/>
      <c r="I500" s="10"/>
      <c r="J500" s="10"/>
      <c r="K500" s="10"/>
      <c r="L500" s="10"/>
      <c r="M500" s="10"/>
      <c r="N500" s="10"/>
    </row>
    <row r="501" spans="1:14" x14ac:dyDescent="0.35">
      <c r="A501" s="4"/>
      <c r="B501" s="8"/>
      <c r="C501" s="4"/>
      <c r="E501" s="4"/>
      <c r="F501" s="4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5">
      <c r="A502" s="4"/>
      <c r="B502" s="8"/>
      <c r="C502" s="4"/>
      <c r="D502" s="4"/>
      <c r="E502" s="4"/>
      <c r="F502" s="4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5">
      <c r="A503" s="4"/>
      <c r="B503" s="4"/>
      <c r="C503" s="4"/>
      <c r="D503" s="4"/>
      <c r="E503" s="4"/>
      <c r="F503" s="4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5">
      <c r="A504" s="4"/>
      <c r="B504" s="8"/>
      <c r="C504" s="4"/>
      <c r="D504" s="4"/>
      <c r="E504" s="4"/>
      <c r="F504" s="4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5">
      <c r="A505" s="4"/>
      <c r="B505" s="4"/>
      <c r="C505" s="4"/>
      <c r="D505" s="4"/>
      <c r="E505" s="4"/>
      <c r="F505" s="4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5">
      <c r="A506" s="4"/>
      <c r="B506" s="8"/>
      <c r="C506" s="4"/>
      <c r="D506" s="4"/>
      <c r="E506" s="4"/>
      <c r="F506" s="4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5">
      <c r="A507" s="4"/>
      <c r="B507" s="8"/>
      <c r="C507" s="4"/>
      <c r="D507" s="4"/>
      <c r="E507" s="4"/>
      <c r="F507" s="4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5">
      <c r="A508" s="4"/>
      <c r="B508" s="8"/>
      <c r="C508" s="4"/>
      <c r="D508" s="4"/>
      <c r="E508" s="4"/>
      <c r="F508" s="4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5">
      <c r="A509" s="4"/>
      <c r="B509" s="8"/>
      <c r="C509" s="4"/>
      <c r="D509" s="4"/>
      <c r="E509" s="4"/>
      <c r="F509" s="4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5">
      <c r="A510" s="4"/>
      <c r="B510" s="8"/>
      <c r="C510" s="4"/>
      <c r="E510" s="4"/>
      <c r="F510" s="4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5">
      <c r="A511" s="4"/>
      <c r="B511" s="8"/>
      <c r="C511" s="4"/>
      <c r="E511" s="4"/>
      <c r="F511" s="4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5">
      <c r="A512" s="4"/>
      <c r="B512" s="8"/>
      <c r="C512" s="4"/>
      <c r="E512" s="4"/>
      <c r="F512" s="4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5">
      <c r="G513" s="10"/>
      <c r="H513" s="10"/>
      <c r="I513" s="10"/>
      <c r="J513" s="10"/>
      <c r="K513" s="10"/>
      <c r="L513" s="10"/>
      <c r="M513" s="10"/>
      <c r="N513" s="10"/>
    </row>
    <row r="514" spans="1:14" x14ac:dyDescent="0.35">
      <c r="A514" s="4"/>
      <c r="B514" s="8"/>
      <c r="C514" s="4"/>
      <c r="E514" s="4"/>
      <c r="F514" s="4"/>
      <c r="G514" s="10"/>
      <c r="H514" s="10"/>
      <c r="I514" s="10"/>
      <c r="J514" s="10"/>
      <c r="K514" s="10"/>
      <c r="L514" s="10"/>
      <c r="M514" s="10"/>
      <c r="N514" s="10"/>
    </row>
    <row r="515" spans="1:14" x14ac:dyDescent="0.35">
      <c r="A515" s="4"/>
      <c r="B515" s="8"/>
      <c r="C515" s="4"/>
      <c r="E515" s="4"/>
      <c r="F515" s="4"/>
      <c r="G515" s="10"/>
      <c r="H515" s="10"/>
      <c r="I515" s="10"/>
      <c r="J515" s="10"/>
      <c r="K515" s="10"/>
      <c r="L515" s="10"/>
      <c r="M515" s="10"/>
      <c r="N515" s="10"/>
    </row>
    <row r="516" spans="1:14" x14ac:dyDescent="0.35">
      <c r="A516" s="4"/>
      <c r="B516" s="8"/>
      <c r="C516" s="4"/>
      <c r="E516" s="4"/>
      <c r="F516" s="4"/>
      <c r="G516" s="10"/>
      <c r="H516" s="10"/>
      <c r="I516" s="10"/>
      <c r="J516" s="10"/>
      <c r="K516" s="10"/>
      <c r="L516" s="10"/>
      <c r="M516" s="10"/>
      <c r="N516" s="10"/>
    </row>
    <row r="517" spans="1:14" x14ac:dyDescent="0.35">
      <c r="A517" s="4"/>
      <c r="B517" s="8"/>
      <c r="C517" s="4"/>
      <c r="E517" s="4"/>
      <c r="F517" s="4"/>
      <c r="G517" s="10"/>
      <c r="H517" s="10"/>
      <c r="I517" s="10"/>
      <c r="J517" s="10"/>
      <c r="K517" s="10"/>
      <c r="L517" s="10"/>
      <c r="M517" s="10"/>
      <c r="N517" s="10"/>
    </row>
    <row r="518" spans="1:14" x14ac:dyDescent="0.35">
      <c r="A518" s="4"/>
      <c r="B518" s="8"/>
      <c r="C518" s="4"/>
      <c r="E518" s="4"/>
      <c r="F518" s="4"/>
      <c r="G518" s="10"/>
      <c r="H518" s="10"/>
      <c r="I518" s="10"/>
      <c r="J518" s="10"/>
      <c r="K518" s="10"/>
      <c r="L518" s="10"/>
      <c r="M518" s="10"/>
      <c r="N518" s="10"/>
    </row>
    <row r="519" spans="1:14" x14ac:dyDescent="0.35">
      <c r="A519" s="4"/>
      <c r="B519" s="8"/>
      <c r="C519" s="4"/>
      <c r="E519" s="4"/>
      <c r="F519" s="4"/>
      <c r="G519" s="10"/>
      <c r="H519" s="10"/>
      <c r="I519" s="10"/>
      <c r="J519" s="10"/>
      <c r="K519" s="10"/>
      <c r="L519" s="10"/>
      <c r="M519" s="10"/>
      <c r="N519" s="10"/>
    </row>
    <row r="520" spans="1:14" x14ac:dyDescent="0.35">
      <c r="A520" s="4"/>
      <c r="B520" s="8"/>
      <c r="C520" s="4"/>
      <c r="E520" s="4"/>
      <c r="F520" s="4"/>
      <c r="G520" s="10"/>
      <c r="H520" s="10"/>
      <c r="I520" s="10"/>
      <c r="J520" s="10"/>
      <c r="K520" s="10"/>
      <c r="L520" s="10"/>
      <c r="M520" s="10"/>
      <c r="N520" s="10"/>
    </row>
    <row r="521" spans="1:14" x14ac:dyDescent="0.35">
      <c r="A521" s="4"/>
      <c r="B521" s="8"/>
      <c r="C521" s="4"/>
      <c r="E521" s="4"/>
      <c r="F521" s="4"/>
      <c r="G521" s="10"/>
      <c r="H521" s="10"/>
      <c r="I521" s="10"/>
      <c r="J521" s="10"/>
      <c r="K521" s="10"/>
      <c r="L521" s="10"/>
      <c r="M521" s="10"/>
      <c r="N521" s="10"/>
    </row>
    <row r="522" spans="1:14" x14ac:dyDescent="0.35">
      <c r="A522" s="4"/>
      <c r="B522" s="4"/>
      <c r="C522" s="4"/>
      <c r="D522" s="4"/>
      <c r="E522" s="4"/>
      <c r="F522" s="4"/>
      <c r="G522" s="10"/>
      <c r="H522" s="10"/>
      <c r="I522" s="10"/>
      <c r="J522" s="10"/>
      <c r="K522" s="10"/>
      <c r="L522" s="10"/>
      <c r="M522" s="10"/>
      <c r="N522" s="10"/>
    </row>
    <row r="523" spans="1:14" x14ac:dyDescent="0.35">
      <c r="A523" s="4"/>
      <c r="B523" s="4"/>
      <c r="C523" s="4"/>
      <c r="D523" s="4"/>
      <c r="E523" s="4"/>
      <c r="F523" s="4"/>
      <c r="G523" s="10"/>
      <c r="H523" s="10"/>
      <c r="I523" s="10"/>
      <c r="J523" s="10"/>
      <c r="K523" s="10"/>
      <c r="L523" s="10"/>
      <c r="M523" s="10"/>
      <c r="N523" s="10"/>
    </row>
    <row r="524" spans="1:14" x14ac:dyDescent="0.35">
      <c r="A524" s="4"/>
      <c r="B524" s="4"/>
      <c r="C524" s="4"/>
      <c r="D524" s="4"/>
      <c r="E524" s="4"/>
      <c r="F524" s="4"/>
      <c r="G524" s="10"/>
      <c r="H524" s="10"/>
      <c r="I524" s="10"/>
      <c r="J524" s="10"/>
      <c r="K524" s="10"/>
      <c r="L524" s="10"/>
      <c r="M524" s="10"/>
      <c r="N524" s="10"/>
    </row>
    <row r="525" spans="1:14" x14ac:dyDescent="0.35">
      <c r="A525" s="4"/>
      <c r="B525" s="8"/>
      <c r="C525" s="4"/>
      <c r="D525" s="4"/>
      <c r="E525" s="4"/>
      <c r="F525" s="4"/>
      <c r="G525" s="10"/>
      <c r="H525" s="10"/>
      <c r="I525" s="10"/>
      <c r="J525" s="10"/>
      <c r="K525" s="10"/>
      <c r="L525" s="10"/>
      <c r="M525" s="10"/>
      <c r="N525" s="10"/>
    </row>
    <row r="526" spans="1:14" x14ac:dyDescent="0.35">
      <c r="A526" s="4"/>
      <c r="B526" s="4"/>
      <c r="C526" s="4"/>
      <c r="D526" s="4"/>
      <c r="E526" s="4"/>
      <c r="F526" s="4"/>
      <c r="G526" s="10"/>
      <c r="H526" s="10"/>
      <c r="I526" s="10"/>
      <c r="J526" s="10"/>
      <c r="K526" s="10"/>
      <c r="L526" s="10"/>
      <c r="M526" s="10"/>
      <c r="N526" s="10"/>
    </row>
    <row r="527" spans="1:14" x14ac:dyDescent="0.35">
      <c r="A527" s="4"/>
      <c r="B527" s="8"/>
      <c r="C527" s="4"/>
      <c r="D527" s="4"/>
      <c r="E527" s="4"/>
      <c r="F527" s="4"/>
      <c r="G527" s="10"/>
      <c r="H527" s="10"/>
      <c r="I527" s="10"/>
      <c r="J527" s="10"/>
      <c r="K527" s="10"/>
      <c r="L527" s="10"/>
      <c r="M527" s="10"/>
      <c r="N527" s="10"/>
    </row>
    <row r="528" spans="1:14" x14ac:dyDescent="0.35">
      <c r="A528" s="4"/>
      <c r="B528" s="8"/>
      <c r="C528" s="4"/>
      <c r="D528" s="4"/>
      <c r="E528" s="4"/>
      <c r="F528" s="4"/>
      <c r="G528" s="10"/>
      <c r="H528" s="10"/>
      <c r="I528" s="10"/>
      <c r="J528" s="10"/>
      <c r="K528" s="10"/>
      <c r="L528" s="10"/>
      <c r="M528" s="10"/>
      <c r="N528" s="10"/>
    </row>
    <row r="529" spans="1:14" x14ac:dyDescent="0.35">
      <c r="A529" s="4"/>
      <c r="B529" s="8"/>
      <c r="C529" s="4"/>
      <c r="D529" s="4"/>
      <c r="E529" s="4"/>
      <c r="F529" s="4"/>
      <c r="G529" s="10"/>
      <c r="H529" s="10"/>
      <c r="I529" s="10"/>
      <c r="J529" s="10"/>
      <c r="K529" s="10"/>
      <c r="L529" s="10"/>
      <c r="M529" s="10"/>
      <c r="N529" s="10"/>
    </row>
    <row r="530" spans="1:14" x14ac:dyDescent="0.35">
      <c r="A530" s="4"/>
      <c r="B530" s="8"/>
      <c r="C530" s="4"/>
      <c r="D530" s="4"/>
      <c r="E530" s="4"/>
      <c r="F530" s="4"/>
      <c r="G530" s="10"/>
      <c r="H530" s="10"/>
      <c r="I530" s="10"/>
      <c r="J530" s="10"/>
      <c r="K530" s="10"/>
      <c r="L530" s="10"/>
      <c r="M530" s="10"/>
      <c r="N530" s="10"/>
    </row>
    <row r="531" spans="1:14" x14ac:dyDescent="0.35">
      <c r="G531" s="10"/>
      <c r="H531" s="10"/>
      <c r="I531" s="10"/>
      <c r="J531" s="10"/>
      <c r="K531" s="10"/>
      <c r="L531" s="10"/>
      <c r="M531" s="10"/>
      <c r="N531" s="10"/>
    </row>
    <row r="532" spans="1:14" x14ac:dyDescent="0.35">
      <c r="A532" s="4"/>
      <c r="B532" s="8"/>
      <c r="C532" s="4"/>
      <c r="E532" s="4"/>
      <c r="F532" s="4"/>
      <c r="G532" s="10"/>
      <c r="H532" s="10"/>
      <c r="I532" s="10"/>
      <c r="J532" s="10"/>
      <c r="K532" s="10"/>
      <c r="L532" s="10"/>
      <c r="M532" s="10"/>
      <c r="N532" s="10"/>
    </row>
    <row r="533" spans="1:14" x14ac:dyDescent="0.35">
      <c r="A533" s="4"/>
      <c r="B533" s="8"/>
      <c r="C533" s="4"/>
      <c r="E533" s="4"/>
      <c r="F533" s="4"/>
      <c r="G533" s="10"/>
      <c r="H533" s="10"/>
      <c r="I533" s="10"/>
      <c r="J533" s="10"/>
      <c r="K533" s="10"/>
      <c r="L533" s="10"/>
      <c r="M533" s="10"/>
      <c r="N533" s="10"/>
    </row>
    <row r="534" spans="1:14" x14ac:dyDescent="0.35">
      <c r="A534" s="4"/>
      <c r="B534" s="8"/>
      <c r="C534" s="4"/>
      <c r="D534" s="4"/>
      <c r="E534" s="4"/>
      <c r="F534" s="4"/>
      <c r="G534" s="10"/>
      <c r="H534" s="10"/>
      <c r="I534" s="10"/>
      <c r="J534" s="10"/>
      <c r="K534" s="10"/>
      <c r="L534" s="10"/>
      <c r="M534" s="10"/>
      <c r="N534" s="10"/>
    </row>
    <row r="535" spans="1:14" x14ac:dyDescent="0.35">
      <c r="A535" s="4"/>
      <c r="B535" s="8"/>
      <c r="C535" s="4"/>
      <c r="D535" s="4"/>
      <c r="E535" s="4"/>
      <c r="F535" s="4"/>
      <c r="G535" s="10"/>
      <c r="H535" s="10"/>
      <c r="I535" s="10"/>
      <c r="J535" s="10"/>
      <c r="K535" s="10"/>
      <c r="L535" s="10"/>
      <c r="M535" s="10"/>
      <c r="N535" s="10"/>
    </row>
    <row r="536" spans="1:14" x14ac:dyDescent="0.35">
      <c r="A536" s="4"/>
      <c r="B536" s="4"/>
      <c r="C536" s="4"/>
      <c r="D536" s="4"/>
      <c r="E536" s="4"/>
      <c r="F536" s="4"/>
      <c r="G536" s="10"/>
      <c r="H536" s="10"/>
      <c r="I536" s="10"/>
      <c r="J536" s="10"/>
      <c r="K536" s="10"/>
      <c r="L536" s="10"/>
      <c r="M536" s="10"/>
      <c r="N536" s="10"/>
    </row>
    <row r="537" spans="1:14" x14ac:dyDescent="0.35">
      <c r="A537" s="4"/>
      <c r="B537" s="8"/>
      <c r="C537" s="4"/>
      <c r="D537" s="4"/>
      <c r="E537" s="4"/>
      <c r="F537" s="4"/>
      <c r="G537" s="10"/>
      <c r="H537" s="10"/>
      <c r="I537" s="10"/>
      <c r="J537" s="10"/>
      <c r="K537" s="10"/>
      <c r="L537" s="10"/>
      <c r="M537" s="10"/>
      <c r="N537" s="10"/>
    </row>
    <row r="538" spans="1:14" x14ac:dyDescent="0.35">
      <c r="A538" s="4"/>
      <c r="B538" s="4"/>
      <c r="C538" s="4"/>
      <c r="D538" s="4"/>
      <c r="E538" s="4"/>
      <c r="F538" s="4"/>
      <c r="G538" s="10"/>
      <c r="H538" s="10"/>
      <c r="I538" s="10"/>
      <c r="J538" s="10"/>
      <c r="K538" s="10"/>
      <c r="L538" s="10"/>
      <c r="M538" s="10"/>
      <c r="N538" s="10"/>
    </row>
    <row r="539" spans="1:14" x14ac:dyDescent="0.35">
      <c r="A539" s="4"/>
      <c r="B539" s="8"/>
      <c r="C539" s="4"/>
      <c r="D539" s="4"/>
      <c r="E539" s="4"/>
      <c r="F539" s="4"/>
      <c r="G539" s="10"/>
      <c r="H539" s="10"/>
      <c r="I539" s="10"/>
      <c r="J539" s="10"/>
      <c r="K539" s="10"/>
      <c r="L539" s="10"/>
      <c r="M539" s="10"/>
      <c r="N539" s="10"/>
    </row>
    <row r="540" spans="1:14" x14ac:dyDescent="0.35">
      <c r="A540" s="4"/>
      <c r="B540" s="8"/>
      <c r="C540" s="4"/>
      <c r="D540" s="4"/>
      <c r="E540" s="4"/>
      <c r="F540" s="4"/>
      <c r="G540" s="10"/>
      <c r="H540" s="10"/>
      <c r="I540" s="10"/>
      <c r="J540" s="10"/>
      <c r="K540" s="10"/>
      <c r="L540" s="10"/>
      <c r="M540" s="10"/>
      <c r="N540" s="10"/>
    </row>
    <row r="541" spans="1:14" x14ac:dyDescent="0.35">
      <c r="A541" s="4"/>
      <c r="B541" s="8"/>
      <c r="C541" s="4"/>
      <c r="D541" s="4"/>
      <c r="E541" s="4"/>
      <c r="F541" s="4"/>
      <c r="G541" s="10"/>
      <c r="H541" s="10"/>
      <c r="I541" s="10"/>
      <c r="J541" s="10"/>
      <c r="K541" s="10"/>
      <c r="L541" s="10"/>
      <c r="M541" s="10"/>
      <c r="N541" s="10"/>
    </row>
    <row r="542" spans="1:14" x14ac:dyDescent="0.35">
      <c r="A542" s="4"/>
      <c r="B542" s="8"/>
      <c r="C542" s="4"/>
      <c r="D542" s="4"/>
      <c r="E542" s="4"/>
      <c r="F542" s="4"/>
      <c r="G542" s="10"/>
      <c r="H542" s="10"/>
      <c r="I542" s="10"/>
      <c r="J542" s="10"/>
      <c r="K542" s="10"/>
      <c r="L542" s="10"/>
      <c r="M542" s="10"/>
      <c r="N542" s="10"/>
    </row>
    <row r="543" spans="1:14" x14ac:dyDescent="0.35">
      <c r="G543" s="10"/>
      <c r="H543" s="10"/>
      <c r="I543" s="10"/>
      <c r="J543" s="10"/>
      <c r="K543" s="10"/>
      <c r="L543" s="10"/>
      <c r="M543" s="10"/>
      <c r="N543" s="10"/>
    </row>
    <row r="544" spans="1:14" x14ac:dyDescent="0.35">
      <c r="G544" s="10"/>
      <c r="H544" s="10"/>
      <c r="I544" s="10"/>
      <c r="J544" s="10"/>
      <c r="K544" s="10"/>
      <c r="L544" s="10"/>
      <c r="M544" s="10"/>
      <c r="N544" s="10"/>
    </row>
    <row r="545" spans="7:14" x14ac:dyDescent="0.35">
      <c r="G545" s="10"/>
      <c r="H545" s="10"/>
      <c r="I545" s="10"/>
      <c r="J545" s="10"/>
      <c r="K545" s="10"/>
      <c r="L545" s="10"/>
      <c r="M545" s="10"/>
      <c r="N545" s="10"/>
    </row>
    <row r="546" spans="7:14" x14ac:dyDescent="0.35">
      <c r="G546" s="10"/>
      <c r="H546" s="10"/>
      <c r="I546" s="10"/>
      <c r="J546" s="10"/>
      <c r="K546" s="10"/>
      <c r="L546" s="10"/>
      <c r="M546" s="10"/>
      <c r="N546" s="10"/>
    </row>
    <row r="547" spans="7:14" x14ac:dyDescent="0.35">
      <c r="G547" s="10"/>
      <c r="H547" s="10"/>
      <c r="I547" s="10"/>
      <c r="J547" s="10"/>
      <c r="K547" s="10"/>
      <c r="L547" s="10"/>
      <c r="M547" s="10"/>
      <c r="N547" s="10"/>
    </row>
    <row r="548" spans="7:14" x14ac:dyDescent="0.35">
      <c r="G548" s="10"/>
      <c r="H548" s="10"/>
      <c r="I548" s="10"/>
      <c r="J548" s="10"/>
      <c r="K548" s="10"/>
      <c r="L548" s="10"/>
      <c r="M548" s="10"/>
      <c r="N548" s="10"/>
    </row>
    <row r="549" spans="7:14" x14ac:dyDescent="0.35">
      <c r="G549" s="10"/>
      <c r="H549" s="10"/>
      <c r="I549" s="10"/>
      <c r="J549" s="10"/>
      <c r="K549" s="10"/>
      <c r="L549" s="10"/>
      <c r="M549" s="10"/>
      <c r="N549" s="10"/>
    </row>
    <row r="550" spans="7:14" x14ac:dyDescent="0.35">
      <c r="G550" s="10"/>
      <c r="H550" s="10"/>
      <c r="I550" s="10"/>
      <c r="J550" s="10"/>
      <c r="K550" s="10"/>
      <c r="L550" s="10"/>
      <c r="M550" s="10"/>
      <c r="N550" s="10"/>
    </row>
    <row r="551" spans="7:14" x14ac:dyDescent="0.35">
      <c r="G551" s="10"/>
      <c r="H551" s="10"/>
      <c r="I551" s="10"/>
      <c r="J551" s="10"/>
      <c r="K551" s="10"/>
      <c r="L551" s="10"/>
      <c r="M551" s="10"/>
      <c r="N551" s="10"/>
    </row>
    <row r="552" spans="7:14" x14ac:dyDescent="0.35">
      <c r="G552" s="10"/>
      <c r="H552" s="10"/>
      <c r="I552" s="10"/>
      <c r="J552" s="10"/>
      <c r="K552" s="10"/>
      <c r="L552" s="10"/>
      <c r="M552" s="10"/>
      <c r="N552" s="10"/>
    </row>
    <row r="553" spans="7:14" x14ac:dyDescent="0.35">
      <c r="G553" s="10"/>
      <c r="H553" s="10"/>
      <c r="I553" s="10"/>
      <c r="J553" s="10"/>
      <c r="K553" s="10"/>
      <c r="L553" s="10"/>
      <c r="M553" s="10"/>
      <c r="N553" s="10"/>
    </row>
    <row r="559" spans="7:14" x14ac:dyDescent="0.35">
      <c r="I559" s="4"/>
    </row>
    <row r="560" spans="7:14" x14ac:dyDescent="0.35">
      <c r="I560" s="4"/>
    </row>
    <row r="561" spans="1:12" x14ac:dyDescent="0.35">
      <c r="I561" s="4"/>
    </row>
    <row r="562" spans="1:12" x14ac:dyDescent="0.35">
      <c r="A562" s="4"/>
      <c r="B562" s="8"/>
      <c r="C562" s="4"/>
      <c r="D562" s="4"/>
      <c r="E562" s="4"/>
      <c r="F562" s="4"/>
      <c r="G562" s="4"/>
      <c r="H562" s="4"/>
      <c r="I562" s="4"/>
    </row>
    <row r="563" spans="1:12" x14ac:dyDescent="0.35">
      <c r="A563" s="4"/>
      <c r="B563" s="4"/>
      <c r="C563" s="4"/>
      <c r="D563" s="4"/>
      <c r="E563" s="4"/>
      <c r="F563" s="4"/>
      <c r="G563" s="4"/>
      <c r="H563" s="4"/>
      <c r="I563" s="4"/>
    </row>
    <row r="564" spans="1:12" x14ac:dyDescent="0.35">
      <c r="A564" s="4"/>
      <c r="B564" s="8"/>
      <c r="C564" s="4"/>
      <c r="D564" s="4"/>
      <c r="E564" s="4"/>
      <c r="F564" s="4"/>
      <c r="G564" s="4"/>
      <c r="H564" s="4"/>
      <c r="I564" s="4"/>
    </row>
    <row r="565" spans="1:12" x14ac:dyDescent="0.35">
      <c r="A565" s="4"/>
      <c r="B565" s="8"/>
      <c r="C565" s="4"/>
      <c r="D565" s="4"/>
      <c r="E565" s="4"/>
      <c r="F565" s="4"/>
      <c r="G565" s="4"/>
      <c r="H565" s="4"/>
      <c r="I565" s="4"/>
    </row>
    <row r="566" spans="1:12" x14ac:dyDescent="0.35">
      <c r="A566" s="4"/>
      <c r="B566" s="8"/>
      <c r="C566" s="4"/>
      <c r="D566" s="4"/>
      <c r="E566" s="4"/>
      <c r="F566" s="4"/>
      <c r="G566" s="4"/>
      <c r="H566" s="4"/>
      <c r="I566" s="4"/>
    </row>
    <row r="567" spans="1:12" x14ac:dyDescent="0.35">
      <c r="A567" s="4"/>
      <c r="B567" s="8"/>
      <c r="C567" s="4"/>
      <c r="D567" s="4"/>
      <c r="E567" s="4"/>
      <c r="F567" s="4"/>
      <c r="G567" s="4"/>
      <c r="H567" s="4"/>
      <c r="I567" s="4"/>
    </row>
    <row r="568" spans="1:12" x14ac:dyDescent="0.35">
      <c r="A568" s="4"/>
      <c r="B568" s="8"/>
      <c r="C568" s="4"/>
      <c r="E568" s="4"/>
      <c r="F568" s="4"/>
      <c r="G568" s="4"/>
      <c r="H568" s="4"/>
    </row>
    <row r="569" spans="1:12" x14ac:dyDescent="0.35">
      <c r="A569" s="4"/>
      <c r="B569" s="8"/>
      <c r="C569" s="4"/>
      <c r="E569" s="4"/>
      <c r="F569" s="4"/>
      <c r="G569" s="4"/>
      <c r="H569" s="4"/>
    </row>
    <row r="570" spans="1:12" x14ac:dyDescent="0.35">
      <c r="A570" s="4"/>
      <c r="B570" s="8"/>
      <c r="C570" s="4"/>
      <c r="E570" s="4"/>
      <c r="F570" s="4"/>
      <c r="G570" s="4"/>
      <c r="H570" s="4"/>
    </row>
    <row r="571" spans="1:12" x14ac:dyDescent="0.35">
      <c r="A571" s="4"/>
      <c r="B571" s="8"/>
      <c r="C571" s="4"/>
      <c r="E571" s="4"/>
      <c r="F571" s="4"/>
      <c r="G571" s="4"/>
      <c r="H571" s="4"/>
    </row>
    <row r="572" spans="1:12" x14ac:dyDescent="0.35">
      <c r="A572" s="4"/>
      <c r="B572" s="8"/>
      <c r="C572" s="4"/>
      <c r="D572" s="4"/>
      <c r="E572" s="4"/>
      <c r="F572" s="4"/>
      <c r="G572" s="4"/>
      <c r="H572" s="4"/>
    </row>
    <row r="573" spans="1:12" x14ac:dyDescent="0.35">
      <c r="A573" s="4"/>
      <c r="B573" s="8"/>
      <c r="C573" s="4"/>
      <c r="D573" s="4"/>
      <c r="E573" s="4"/>
      <c r="F573" s="4"/>
      <c r="G573" s="4"/>
      <c r="H573" s="4"/>
      <c r="I573" s="4"/>
    </row>
    <row r="574" spans="1:12" x14ac:dyDescent="0.35">
      <c r="A574" s="4"/>
      <c r="B574" s="4"/>
      <c r="C574" s="4"/>
      <c r="D574" s="4"/>
      <c r="E574" s="4"/>
      <c r="F574" s="4"/>
      <c r="G574" s="4"/>
      <c r="H574" s="4"/>
      <c r="I574" s="4"/>
    </row>
    <row r="575" spans="1:12" x14ac:dyDescent="0.35">
      <c r="A575" s="4"/>
      <c r="B575" s="8"/>
      <c r="C575" s="4"/>
      <c r="D575" s="4"/>
      <c r="E575" s="4"/>
      <c r="F575" s="4"/>
      <c r="G575" s="4"/>
      <c r="H575" s="4"/>
      <c r="I575" s="4"/>
    </row>
    <row r="576" spans="1:12" x14ac:dyDescent="0.35">
      <c r="A576" s="4"/>
      <c r="B576" s="4"/>
      <c r="C576" s="4"/>
      <c r="D576" s="4"/>
      <c r="E576" s="4"/>
      <c r="F576" s="4"/>
      <c r="G576" s="4"/>
      <c r="H576" s="10"/>
      <c r="I576" s="10"/>
      <c r="J576" s="10"/>
      <c r="K576" s="10"/>
      <c r="L576" s="10"/>
    </row>
    <row r="577" spans="1:12" x14ac:dyDescent="0.35">
      <c r="A577" s="4"/>
      <c r="B577" s="8"/>
      <c r="C577" s="4"/>
      <c r="D577" s="4"/>
      <c r="E577" s="4"/>
      <c r="F577" s="4"/>
      <c r="G577" s="4"/>
      <c r="H577" s="10"/>
      <c r="I577" s="10"/>
      <c r="J577" s="10"/>
      <c r="K577" s="10"/>
      <c r="L577" s="10"/>
    </row>
    <row r="578" spans="1:12" x14ac:dyDescent="0.35">
      <c r="A578" s="4"/>
      <c r="B578" s="8"/>
      <c r="C578" s="4"/>
      <c r="D578" s="4"/>
      <c r="E578" s="4"/>
      <c r="F578" s="4"/>
      <c r="G578" s="4"/>
      <c r="H578" s="10"/>
      <c r="I578" s="10"/>
      <c r="J578" s="10"/>
      <c r="K578" s="10"/>
      <c r="L578" s="10"/>
    </row>
    <row r="579" spans="1:12" x14ac:dyDescent="0.35">
      <c r="A579" s="4"/>
      <c r="B579" s="8"/>
      <c r="C579" s="4"/>
      <c r="D579" s="4"/>
      <c r="E579" s="4"/>
      <c r="F579" s="4"/>
      <c r="G579" s="4"/>
      <c r="H579" s="10"/>
      <c r="I579" s="10"/>
      <c r="J579" s="10"/>
      <c r="K579" s="10"/>
      <c r="L579" s="10"/>
    </row>
    <row r="580" spans="1:12" x14ac:dyDescent="0.35">
      <c r="A580" s="4"/>
      <c r="B580" s="8"/>
      <c r="C580" s="4"/>
      <c r="D580" s="4"/>
      <c r="E580" s="4"/>
      <c r="F580" s="4"/>
      <c r="G580" s="4"/>
      <c r="H580" s="10"/>
      <c r="I580" s="10"/>
      <c r="J580" s="10"/>
      <c r="K580" s="10"/>
      <c r="L580" s="10"/>
    </row>
    <row r="581" spans="1:12" x14ac:dyDescent="0.35">
      <c r="A581" s="4"/>
      <c r="B581" s="8"/>
      <c r="C581" s="4"/>
      <c r="D581" s="4"/>
      <c r="E581" s="4"/>
      <c r="F581" s="4"/>
      <c r="G581" s="4"/>
      <c r="H581" s="10"/>
      <c r="I581" s="10"/>
      <c r="J581" s="10"/>
      <c r="K581" s="10"/>
      <c r="L581" s="10"/>
    </row>
    <row r="582" spans="1:12" x14ac:dyDescent="0.35">
      <c r="A582" s="4"/>
      <c r="B582" s="8"/>
      <c r="C582" s="4"/>
      <c r="D582" s="4"/>
      <c r="E582" s="4"/>
      <c r="F582" s="4"/>
      <c r="G582" s="4"/>
      <c r="H582" s="10"/>
      <c r="I582" s="10"/>
      <c r="J582" s="10"/>
      <c r="K582" s="10"/>
      <c r="L582" s="10"/>
    </row>
    <row r="583" spans="1:12" x14ac:dyDescent="0.35">
      <c r="A583" s="4"/>
      <c r="B583" s="8"/>
      <c r="C583" s="4"/>
      <c r="D583" s="4"/>
      <c r="E583" s="4"/>
      <c r="F583" s="4"/>
      <c r="G583" s="4"/>
      <c r="H583" s="10"/>
      <c r="I583" s="10"/>
      <c r="J583" s="10"/>
      <c r="K583" s="10"/>
      <c r="L583" s="10"/>
    </row>
    <row r="584" spans="1:12" x14ac:dyDescent="0.35">
      <c r="A584" s="4"/>
      <c r="B584" s="8"/>
      <c r="C584" s="4"/>
      <c r="D584" s="4"/>
      <c r="E584" s="4"/>
      <c r="F584" s="4"/>
      <c r="G584" s="4"/>
      <c r="H584" s="10"/>
      <c r="I584" s="10"/>
      <c r="J584" s="10"/>
      <c r="K584" s="10"/>
      <c r="L584" s="10"/>
    </row>
    <row r="585" spans="1:12" x14ac:dyDescent="0.35">
      <c r="A585" s="4"/>
      <c r="B585" s="8"/>
      <c r="C585" s="4"/>
      <c r="D585" s="4"/>
      <c r="E585" s="4"/>
      <c r="F585" s="4"/>
      <c r="G585" s="4"/>
      <c r="H585" s="10"/>
      <c r="I585" s="10"/>
      <c r="J585" s="10"/>
      <c r="K585" s="10"/>
      <c r="L585" s="10"/>
    </row>
    <row r="586" spans="1:12" x14ac:dyDescent="0.35">
      <c r="H586" s="10"/>
      <c r="I586" s="10"/>
      <c r="J586" s="10"/>
      <c r="K586" s="10"/>
      <c r="L586" s="10"/>
    </row>
    <row r="587" spans="1:12" x14ac:dyDescent="0.35">
      <c r="H587" s="10"/>
      <c r="I587" s="10"/>
      <c r="J587" s="10"/>
      <c r="K587" s="10"/>
      <c r="L587" s="10"/>
    </row>
    <row r="588" spans="1:12" x14ac:dyDescent="0.35">
      <c r="H588" s="10"/>
      <c r="I588" s="10"/>
      <c r="J588" s="10"/>
      <c r="K588" s="10"/>
      <c r="L588" s="10"/>
    </row>
    <row r="589" spans="1:12" x14ac:dyDescent="0.35">
      <c r="H589" s="10"/>
      <c r="I589" s="10"/>
      <c r="J589" s="10"/>
      <c r="K589" s="10"/>
      <c r="L589" s="10"/>
    </row>
    <row r="590" spans="1:12" x14ac:dyDescent="0.35">
      <c r="A590" s="4"/>
      <c r="B590" s="8"/>
      <c r="C590" s="4"/>
      <c r="D590" s="4"/>
      <c r="E590" s="4"/>
      <c r="F590" s="4"/>
      <c r="G590" s="4"/>
      <c r="H590" s="10"/>
      <c r="I590" s="10"/>
      <c r="J590" s="10"/>
      <c r="K590" s="10"/>
      <c r="L590" s="10"/>
    </row>
    <row r="591" spans="1:12" x14ac:dyDescent="0.35">
      <c r="A591" s="4"/>
      <c r="B591" s="4"/>
      <c r="C591" s="4"/>
      <c r="D591" s="4"/>
      <c r="E591" s="4"/>
      <c r="F591" s="4"/>
      <c r="G591" s="4"/>
      <c r="H591" s="10"/>
      <c r="I591" s="10"/>
      <c r="J591" s="10"/>
      <c r="K591" s="10"/>
      <c r="L591" s="10"/>
    </row>
    <row r="592" spans="1:12" x14ac:dyDescent="0.35">
      <c r="A592" s="4"/>
      <c r="B592" s="8"/>
      <c r="C592" s="4"/>
      <c r="D592" s="4"/>
      <c r="E592" s="4"/>
      <c r="F592" s="4"/>
      <c r="G592" s="4"/>
      <c r="H592" s="10"/>
      <c r="I592" s="10"/>
      <c r="J592" s="10"/>
      <c r="K592" s="10"/>
      <c r="L592" s="10"/>
    </row>
    <row r="593" spans="1:12" x14ac:dyDescent="0.35">
      <c r="A593" s="4"/>
      <c r="B593" s="4"/>
      <c r="C593" s="4"/>
      <c r="D593" s="4"/>
      <c r="E593" s="4"/>
      <c r="F593" s="4"/>
      <c r="G593" s="4"/>
      <c r="H593" s="10"/>
      <c r="I593" s="10"/>
      <c r="J593" s="10"/>
      <c r="K593" s="10"/>
      <c r="L593" s="10"/>
    </row>
    <row r="594" spans="1:12" x14ac:dyDescent="0.35">
      <c r="A594" s="4"/>
      <c r="B594" s="8"/>
      <c r="C594" s="4"/>
      <c r="D594" s="4"/>
      <c r="E594" s="4"/>
      <c r="F594" s="4"/>
      <c r="G594" s="4"/>
      <c r="H594" s="10"/>
      <c r="I594" s="10"/>
      <c r="J594" s="10"/>
      <c r="K594" s="10"/>
      <c r="L594" s="10"/>
    </row>
    <row r="595" spans="1:12" x14ac:dyDescent="0.35">
      <c r="A595" s="4"/>
      <c r="B595" s="8"/>
      <c r="C595" s="4"/>
      <c r="D595" s="4"/>
      <c r="E595" s="4"/>
      <c r="F595" s="4"/>
      <c r="G595" s="4"/>
      <c r="H595" s="10"/>
      <c r="I595" s="10"/>
      <c r="J595" s="10"/>
      <c r="K595" s="10"/>
      <c r="L595" s="10"/>
    </row>
    <row r="596" spans="1:12" x14ac:dyDescent="0.35">
      <c r="A596" s="4"/>
      <c r="B596" s="8"/>
      <c r="C596" s="4"/>
      <c r="D596" s="4"/>
      <c r="E596" s="4"/>
      <c r="F596" s="4"/>
      <c r="G596" s="4"/>
      <c r="H596" s="10"/>
      <c r="I596" s="10"/>
      <c r="J596" s="10"/>
      <c r="K596" s="10"/>
      <c r="L596" s="10"/>
    </row>
    <row r="597" spans="1:12" x14ac:dyDescent="0.35">
      <c r="H597" s="10"/>
      <c r="I597" s="10"/>
      <c r="J597" s="10"/>
      <c r="K597" s="10"/>
      <c r="L597" s="10"/>
    </row>
    <row r="598" spans="1:12" x14ac:dyDescent="0.35">
      <c r="H598" s="10"/>
      <c r="I598" s="10"/>
      <c r="J598" s="10"/>
      <c r="K598" s="10"/>
      <c r="L598" s="10"/>
    </row>
    <row r="599" spans="1:12" x14ac:dyDescent="0.35">
      <c r="H599" s="10"/>
      <c r="I599" s="10"/>
      <c r="J599" s="10"/>
      <c r="K599" s="10"/>
      <c r="L599" s="10"/>
    </row>
    <row r="600" spans="1:12" x14ac:dyDescent="0.35">
      <c r="H600" s="10"/>
      <c r="I600" s="10"/>
      <c r="J600" s="10"/>
      <c r="K600" s="10"/>
      <c r="L600" s="10"/>
    </row>
    <row r="601" spans="1:12" x14ac:dyDescent="0.35">
      <c r="H601" s="10"/>
      <c r="I601" s="10"/>
      <c r="J601" s="10"/>
      <c r="K601" s="10"/>
      <c r="L601" s="10"/>
    </row>
    <row r="602" spans="1:12" x14ac:dyDescent="0.35">
      <c r="H602" s="10"/>
      <c r="I602" s="10"/>
      <c r="J602" s="10"/>
      <c r="K602" s="10"/>
      <c r="L602" s="10"/>
    </row>
    <row r="603" spans="1:12" x14ac:dyDescent="0.35">
      <c r="H603" s="10"/>
      <c r="I603" s="10"/>
      <c r="J603" s="10"/>
      <c r="K603" s="10"/>
      <c r="L603" s="10"/>
    </row>
    <row r="604" spans="1:12" x14ac:dyDescent="0.35">
      <c r="H604" s="10"/>
      <c r="I604" s="10"/>
      <c r="J604" s="10"/>
      <c r="K604" s="10"/>
      <c r="L604" s="10"/>
    </row>
    <row r="605" spans="1:12" x14ac:dyDescent="0.35">
      <c r="H605" s="10"/>
      <c r="I605" s="10"/>
      <c r="J605" s="10"/>
      <c r="K605" s="10"/>
      <c r="L605" s="10"/>
    </row>
    <row r="606" spans="1:12" x14ac:dyDescent="0.35">
      <c r="H606" s="10"/>
      <c r="I606" s="10"/>
      <c r="J606" s="10"/>
      <c r="K606" s="10"/>
      <c r="L606" s="10"/>
    </row>
    <row r="607" spans="1:12" x14ac:dyDescent="0.35">
      <c r="A607" s="4"/>
      <c r="B607" s="4"/>
      <c r="C607" s="4"/>
      <c r="D607" s="4"/>
      <c r="E607" s="4"/>
      <c r="F607" s="4"/>
      <c r="G607" s="4"/>
      <c r="H607" s="10"/>
      <c r="I607" s="10"/>
      <c r="J607" s="10"/>
      <c r="K607" s="10"/>
      <c r="L607" s="10"/>
    </row>
    <row r="608" spans="1:12" x14ac:dyDescent="0.35">
      <c r="A608" s="4"/>
      <c r="B608" s="8"/>
      <c r="C608" s="4"/>
      <c r="D608" s="4"/>
      <c r="E608" s="4"/>
      <c r="F608" s="4"/>
      <c r="G608" s="4"/>
      <c r="H608" s="10"/>
      <c r="I608" s="10"/>
      <c r="J608" s="10"/>
      <c r="K608" s="10"/>
      <c r="L608" s="10"/>
    </row>
    <row r="609" spans="1:12" x14ac:dyDescent="0.35">
      <c r="A609" s="4"/>
      <c r="B609" s="8"/>
      <c r="C609" s="4"/>
      <c r="D609" s="4"/>
      <c r="E609" s="4"/>
      <c r="F609" s="4"/>
      <c r="G609" s="4"/>
      <c r="H609" s="10"/>
      <c r="I609" s="10"/>
      <c r="J609" s="10"/>
      <c r="K609" s="10"/>
      <c r="L609" s="10"/>
    </row>
    <row r="610" spans="1:12" x14ac:dyDescent="0.35">
      <c r="A610" s="4"/>
      <c r="B610" s="8"/>
      <c r="C610" s="4"/>
      <c r="D610" s="4"/>
      <c r="E610" s="4"/>
      <c r="F610" s="4"/>
      <c r="G610" s="4"/>
      <c r="H610" s="10"/>
      <c r="I610" s="10"/>
      <c r="J610" s="10"/>
      <c r="K610" s="10"/>
      <c r="L610" s="10"/>
    </row>
    <row r="611" spans="1:12" x14ac:dyDescent="0.35">
      <c r="A611" s="4"/>
      <c r="B611" s="8"/>
      <c r="C611" s="4"/>
      <c r="D611" s="4"/>
      <c r="E611" s="4"/>
      <c r="F611" s="4"/>
      <c r="G611" s="4"/>
      <c r="H611" s="4"/>
      <c r="I611" s="4"/>
    </row>
    <row r="615" spans="1:12" x14ac:dyDescent="0.35">
      <c r="A615" s="4"/>
      <c r="B615" s="4"/>
      <c r="C615" s="4"/>
      <c r="D615" s="4"/>
      <c r="E615" s="4"/>
      <c r="F615" s="4"/>
      <c r="G615" s="4"/>
      <c r="H615" s="4"/>
      <c r="I615" s="4"/>
    </row>
    <row r="616" spans="1:12" x14ac:dyDescent="0.35">
      <c r="A616" s="4"/>
      <c r="B616" s="4"/>
      <c r="C616" s="4"/>
      <c r="D616" s="4"/>
      <c r="E616" s="4"/>
      <c r="F616" s="4"/>
      <c r="G616" s="4"/>
      <c r="H616" s="4"/>
      <c r="I616" s="4"/>
    </row>
    <row r="617" spans="1:12" x14ac:dyDescent="0.35">
      <c r="A617" s="4"/>
      <c r="B617" s="4"/>
      <c r="C617" s="4"/>
      <c r="D617" s="4"/>
      <c r="E617" s="4"/>
      <c r="F617" s="4"/>
      <c r="G617" s="4"/>
      <c r="H617" s="4"/>
      <c r="I617" s="4"/>
    </row>
    <row r="618" spans="1:12" x14ac:dyDescent="0.35">
      <c r="A618" s="4"/>
      <c r="B618" s="8"/>
      <c r="C618" s="4"/>
      <c r="D618" s="4"/>
      <c r="E618" s="4"/>
      <c r="F618" s="4"/>
      <c r="G618" s="4"/>
      <c r="H618" s="4"/>
      <c r="I618" s="4"/>
    </row>
    <row r="619" spans="1:12" x14ac:dyDescent="0.35">
      <c r="A619" s="4"/>
      <c r="B619" s="4"/>
      <c r="C619" s="4"/>
      <c r="D619" s="4"/>
      <c r="E619" s="4"/>
      <c r="F619" s="4"/>
      <c r="G619" s="4"/>
      <c r="H619" s="4"/>
      <c r="I619" s="4"/>
    </row>
    <row r="620" spans="1:12" x14ac:dyDescent="0.35">
      <c r="A620" s="4"/>
      <c r="B620" s="8"/>
      <c r="C620" s="4"/>
      <c r="D620" s="4"/>
      <c r="E620" s="4"/>
      <c r="F620" s="4"/>
      <c r="G620" s="4"/>
      <c r="H620" s="4"/>
      <c r="I620" s="4"/>
    </row>
    <row r="621" spans="1:12" x14ac:dyDescent="0.35">
      <c r="A621" s="4"/>
      <c r="B621" s="8"/>
      <c r="C621" s="4"/>
      <c r="D621" s="4"/>
      <c r="E621" s="4"/>
      <c r="F621" s="4"/>
      <c r="G621" s="4"/>
      <c r="H621" s="4"/>
      <c r="I621" s="4"/>
    </row>
    <row r="622" spans="1:12" x14ac:dyDescent="0.35">
      <c r="A622" s="4"/>
      <c r="B622" s="8"/>
      <c r="C622" s="4"/>
      <c r="D622" s="4"/>
      <c r="E622" s="4"/>
      <c r="F622" s="4"/>
      <c r="G622" s="4"/>
      <c r="H622" s="4"/>
      <c r="I622" s="4"/>
    </row>
    <row r="623" spans="1:12" x14ac:dyDescent="0.35">
      <c r="A623" s="4"/>
      <c r="B623" s="8"/>
      <c r="C623" s="4"/>
      <c r="D623" s="4"/>
      <c r="E623" s="4"/>
      <c r="F623" s="4"/>
      <c r="G623" s="4"/>
      <c r="H623" s="4"/>
      <c r="I623" s="4"/>
    </row>
    <row r="625" spans="1:10" x14ac:dyDescent="0.35">
      <c r="A625" s="4"/>
      <c r="B625" s="8"/>
      <c r="C625" s="4"/>
      <c r="E625" s="4"/>
      <c r="F625" s="4"/>
      <c r="G625" s="4"/>
      <c r="H625" s="4"/>
    </row>
    <row r="626" spans="1:10" x14ac:dyDescent="0.35">
      <c r="A626" s="4"/>
      <c r="B626" s="8"/>
      <c r="C626" s="4"/>
      <c r="E626" s="4"/>
      <c r="F626" s="4"/>
      <c r="G626" s="4"/>
      <c r="H626" s="10"/>
      <c r="I626" s="10"/>
      <c r="J626" s="10"/>
    </row>
    <row r="627" spans="1:10" x14ac:dyDescent="0.35">
      <c r="A627" s="4"/>
      <c r="B627" s="4"/>
      <c r="C627" s="4"/>
      <c r="D627" s="4"/>
      <c r="E627" s="4"/>
      <c r="F627" s="4"/>
      <c r="G627" s="4"/>
      <c r="H627" s="10"/>
      <c r="I627" s="10"/>
      <c r="J627" s="10"/>
    </row>
    <row r="628" spans="1:10" x14ac:dyDescent="0.35">
      <c r="A628" s="4"/>
      <c r="B628" s="4"/>
      <c r="C628" s="4"/>
      <c r="D628" s="4"/>
      <c r="E628" s="4"/>
      <c r="F628" s="4"/>
      <c r="G628" s="4"/>
      <c r="H628" s="10"/>
      <c r="I628" s="10"/>
      <c r="J628" s="10"/>
    </row>
    <row r="629" spans="1:10" x14ac:dyDescent="0.35">
      <c r="A629" s="4"/>
      <c r="B629" s="4"/>
      <c r="C629" s="4"/>
      <c r="D629" s="4"/>
      <c r="E629" s="4"/>
      <c r="F629" s="4"/>
      <c r="G629" s="4"/>
      <c r="H629" s="10"/>
      <c r="I629" s="10"/>
      <c r="J629" s="10"/>
    </row>
    <row r="630" spans="1:10" x14ac:dyDescent="0.35">
      <c r="A630" s="4"/>
      <c r="B630" s="8"/>
      <c r="C630" s="4"/>
      <c r="D630" s="4"/>
      <c r="E630" s="4"/>
      <c r="F630" s="4"/>
      <c r="G630" s="4"/>
      <c r="H630" s="10"/>
      <c r="I630" s="10"/>
      <c r="J630" s="10"/>
    </row>
    <row r="631" spans="1:10" x14ac:dyDescent="0.35">
      <c r="A631" s="4"/>
      <c r="B631" s="4"/>
      <c r="C631" s="4"/>
      <c r="D631" s="4"/>
      <c r="E631" s="4"/>
      <c r="F631" s="4"/>
      <c r="G631" s="4"/>
      <c r="H631" s="10"/>
      <c r="I631" s="10"/>
      <c r="J631" s="10"/>
    </row>
    <row r="632" spans="1:10" x14ac:dyDescent="0.35">
      <c r="A632" s="4"/>
      <c r="B632" s="8"/>
      <c r="C632" s="4"/>
      <c r="D632" s="4"/>
      <c r="E632" s="4"/>
      <c r="F632" s="4"/>
      <c r="G632" s="4"/>
      <c r="H632" s="10"/>
      <c r="I632" s="10"/>
      <c r="J632" s="10"/>
    </row>
    <row r="633" spans="1:10" x14ac:dyDescent="0.35">
      <c r="A633" s="4"/>
      <c r="B633" s="8"/>
      <c r="C633" s="4"/>
      <c r="D633" s="4"/>
      <c r="E633" s="4"/>
      <c r="F633" s="4"/>
      <c r="G633" s="4"/>
      <c r="H633" s="10"/>
      <c r="I633" s="10"/>
      <c r="J633" s="10"/>
    </row>
    <row r="634" spans="1:10" x14ac:dyDescent="0.35">
      <c r="A634" s="4"/>
      <c r="B634" s="8"/>
      <c r="C634" s="4"/>
      <c r="D634" s="4"/>
      <c r="E634" s="4"/>
      <c r="F634" s="4"/>
      <c r="G634" s="4"/>
      <c r="H634" s="10"/>
      <c r="I634" s="10"/>
      <c r="J634" s="10"/>
    </row>
    <row r="635" spans="1:10" x14ac:dyDescent="0.35">
      <c r="A635" s="4"/>
      <c r="B635" s="8"/>
      <c r="C635" s="4"/>
      <c r="D635" s="4"/>
      <c r="E635" s="4"/>
      <c r="F635" s="4"/>
      <c r="G635" s="4"/>
      <c r="H635" s="10"/>
      <c r="I635" s="10"/>
      <c r="J635" s="10"/>
    </row>
    <row r="636" spans="1:10" x14ac:dyDescent="0.35">
      <c r="H636" s="10"/>
      <c r="I636" s="10"/>
      <c r="J636" s="10"/>
    </row>
    <row r="637" spans="1:10" x14ac:dyDescent="0.35">
      <c r="A637" s="4"/>
      <c r="B637" s="8"/>
      <c r="C637" s="4"/>
      <c r="E637" s="4"/>
      <c r="F637" s="4"/>
      <c r="G637" s="4"/>
      <c r="H637" s="10"/>
      <c r="I637" s="10"/>
      <c r="J637" s="10"/>
    </row>
    <row r="638" spans="1:10" x14ac:dyDescent="0.35">
      <c r="A638" s="4"/>
      <c r="B638" s="8"/>
      <c r="C638" s="4"/>
      <c r="E638" s="4"/>
      <c r="F638" s="4"/>
      <c r="G638" s="4"/>
      <c r="H638" s="10"/>
      <c r="I638" s="10"/>
      <c r="J638" s="10"/>
    </row>
    <row r="639" spans="1:10" x14ac:dyDescent="0.35">
      <c r="A639" s="4"/>
      <c r="B639" s="8"/>
      <c r="C639" s="4"/>
      <c r="E639" s="4"/>
      <c r="F639" s="4"/>
      <c r="G639" s="4"/>
      <c r="H639" s="10"/>
      <c r="I639" s="10"/>
      <c r="J639" s="10"/>
    </row>
    <row r="640" spans="1:10" x14ac:dyDescent="0.35">
      <c r="A640" s="4"/>
      <c r="B640" s="8"/>
      <c r="C640" s="4"/>
      <c r="D640" s="4"/>
      <c r="E640" s="4"/>
      <c r="F640" s="4"/>
      <c r="G640" s="4"/>
      <c r="H640" s="10"/>
      <c r="I640" s="10"/>
      <c r="J640" s="10"/>
    </row>
    <row r="641" spans="1:10" x14ac:dyDescent="0.35">
      <c r="A641" s="4"/>
      <c r="B641" s="8"/>
      <c r="C641" s="4"/>
      <c r="D641" s="4"/>
      <c r="E641" s="4"/>
      <c r="F641" s="4"/>
      <c r="G641" s="4"/>
      <c r="H641" s="10"/>
      <c r="I641" s="10"/>
      <c r="J641" s="10"/>
    </row>
    <row r="642" spans="1:10" x14ac:dyDescent="0.35">
      <c r="A642" s="4"/>
      <c r="B642" s="4"/>
      <c r="C642" s="4"/>
      <c r="D642" s="4"/>
      <c r="E642" s="4"/>
      <c r="F642" s="4"/>
      <c r="G642" s="4"/>
      <c r="H642" s="4"/>
    </row>
    <row r="643" spans="1:10" x14ac:dyDescent="0.35">
      <c r="A643" s="4"/>
      <c r="B643" s="8"/>
      <c r="C643" s="4"/>
      <c r="D643" s="4"/>
      <c r="E643" s="4"/>
      <c r="F643" s="4"/>
      <c r="G643" s="4"/>
      <c r="H643" s="4"/>
    </row>
    <row r="644" spans="1:10" x14ac:dyDescent="0.35">
      <c r="A644" s="4"/>
      <c r="B644" s="4"/>
      <c r="C644" s="4"/>
      <c r="D644" s="4"/>
      <c r="E644" s="4"/>
      <c r="F644" s="4"/>
      <c r="G644" s="4"/>
      <c r="H644" s="4"/>
      <c r="I644" s="4"/>
    </row>
    <row r="645" spans="1:10" x14ac:dyDescent="0.35">
      <c r="A645" s="4"/>
      <c r="B645" s="8"/>
      <c r="C645" s="4"/>
      <c r="D645" s="4"/>
      <c r="E645" s="4"/>
      <c r="F645" s="4"/>
      <c r="G645" s="4"/>
      <c r="H645" s="4"/>
      <c r="I645" s="4"/>
    </row>
    <row r="646" spans="1:10" x14ac:dyDescent="0.35">
      <c r="A646" s="4"/>
      <c r="B646" s="8"/>
      <c r="C646" s="4"/>
      <c r="D646" s="4"/>
      <c r="E646" s="4"/>
      <c r="F646" s="4"/>
      <c r="G646" s="4"/>
      <c r="H646" s="4"/>
      <c r="I646" s="4"/>
    </row>
    <row r="647" spans="1:10" x14ac:dyDescent="0.35">
      <c r="A647" s="4"/>
      <c r="B647" s="8"/>
      <c r="C647" s="4"/>
      <c r="D647" s="4"/>
      <c r="E647" s="4"/>
      <c r="F647" s="4"/>
      <c r="G647" s="4"/>
      <c r="H647" s="4"/>
      <c r="I647" s="4"/>
    </row>
    <row r="648" spans="1:10" x14ac:dyDescent="0.35">
      <c r="A648" s="4"/>
      <c r="B648" s="8"/>
      <c r="C648" s="4"/>
      <c r="D648" s="4"/>
      <c r="E648" s="4"/>
      <c r="F648" s="4"/>
      <c r="G648" s="4"/>
      <c r="H648" s="4"/>
      <c r="I648" s="4"/>
    </row>
    <row r="649" spans="1:10" x14ac:dyDescent="0.35">
      <c r="A649" s="4"/>
      <c r="B649" s="8"/>
      <c r="C649" s="4"/>
      <c r="E649" s="4"/>
      <c r="F649" s="4"/>
      <c r="G649" s="4"/>
      <c r="H649" s="4"/>
    </row>
    <row r="650" spans="1:10" x14ac:dyDescent="0.35">
      <c r="A650" s="4"/>
      <c r="B650" s="8"/>
      <c r="C650" s="4"/>
      <c r="E650" s="4"/>
      <c r="F650" s="4"/>
      <c r="G650" s="4"/>
      <c r="H650" s="4"/>
    </row>
    <row r="651" spans="1:10" x14ac:dyDescent="0.35">
      <c r="A651" s="4"/>
      <c r="B651" s="8"/>
      <c r="C651" s="4"/>
      <c r="E651" s="4"/>
      <c r="F651" s="4"/>
      <c r="G651" s="4"/>
      <c r="H651" s="4"/>
    </row>
    <row r="652" spans="1:10" x14ac:dyDescent="0.35">
      <c r="A652" s="4"/>
      <c r="B652" s="8"/>
      <c r="C652" s="4"/>
      <c r="E652" s="4"/>
      <c r="F652" s="4"/>
      <c r="G652" s="4"/>
      <c r="H652" s="4"/>
    </row>
    <row r="653" spans="1:10" x14ac:dyDescent="0.35">
      <c r="A653" s="4"/>
      <c r="B653" s="8"/>
      <c r="C653" s="4"/>
      <c r="E653" s="4"/>
      <c r="F653" s="4"/>
      <c r="G653" s="4"/>
      <c r="H653" s="4"/>
    </row>
    <row r="654" spans="1:10" x14ac:dyDescent="0.35">
      <c r="A654" s="4"/>
      <c r="B654" s="8"/>
      <c r="C654" s="4"/>
      <c r="D654" s="4"/>
      <c r="E654" s="4"/>
      <c r="F654" s="4"/>
      <c r="G654" s="4"/>
      <c r="H654" s="4"/>
    </row>
    <row r="655" spans="1:10" x14ac:dyDescent="0.35">
      <c r="A655" s="4"/>
      <c r="B655" s="4"/>
      <c r="C655" s="4"/>
      <c r="D655" s="4"/>
      <c r="E655" s="4"/>
      <c r="F655" s="4"/>
      <c r="G655" s="4"/>
      <c r="H655" s="4"/>
      <c r="I655" s="4"/>
    </row>
    <row r="656" spans="1:10" x14ac:dyDescent="0.35">
      <c r="A656" s="4"/>
      <c r="B656" s="4"/>
      <c r="C656" s="4"/>
      <c r="D656" s="4"/>
      <c r="E656" s="4"/>
      <c r="F656" s="4"/>
      <c r="G656" s="4"/>
      <c r="H656" s="4"/>
      <c r="I656" s="4"/>
    </row>
    <row r="657" spans="1:9" x14ac:dyDescent="0.35">
      <c r="A657" s="4"/>
      <c r="B657" s="4"/>
      <c r="C657" s="4"/>
      <c r="D657" s="4"/>
      <c r="E657" s="4"/>
      <c r="F657" s="4"/>
      <c r="G657" s="4"/>
      <c r="H657" s="4"/>
      <c r="I657" s="4"/>
    </row>
    <row r="658" spans="1:9" x14ac:dyDescent="0.35">
      <c r="A658" s="4"/>
      <c r="B658" s="4"/>
      <c r="C658" s="4"/>
      <c r="D658" s="4"/>
      <c r="E658" s="4"/>
      <c r="F658" s="4"/>
      <c r="G658" s="4"/>
      <c r="H658" s="4"/>
      <c r="I658" s="4"/>
    </row>
  </sheetData>
  <pageMargins left="0.7" right="0.7" top="0.75" bottom="0.75" header="0.3" footer="0.3"/>
  <pageSetup paperSize="9" orientation="portrait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C551"/>
  <sheetViews>
    <sheetView topLeftCell="A61" zoomScale="85" zoomScaleNormal="85" workbookViewId="0"/>
  </sheetViews>
  <sheetFormatPr baseColWidth="10" defaultColWidth="8.7265625" defaultRowHeight="14.5" x14ac:dyDescent="0.35"/>
  <cols>
    <col min="1" max="1" width="42.453125" customWidth="1"/>
  </cols>
  <sheetData>
    <row r="1" spans="1:77" s="71" customFormat="1" x14ac:dyDescent="0.35">
      <c r="A1" s="71" t="s">
        <v>390</v>
      </c>
    </row>
    <row r="2" spans="1:77" x14ac:dyDescent="0.35">
      <c r="A2" s="13" t="s">
        <v>22</v>
      </c>
      <c r="B2" s="13">
        <v>10</v>
      </c>
      <c r="C2" s="14"/>
      <c r="D2" s="13"/>
      <c r="E2" s="13"/>
      <c r="F2" s="13"/>
      <c r="G2" s="13"/>
      <c r="H2" s="13"/>
      <c r="I2" s="13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x14ac:dyDescent="0.35">
      <c r="A3" s="15" t="s">
        <v>23</v>
      </c>
      <c r="B3" s="15" t="s">
        <v>172</v>
      </c>
      <c r="C3" s="14"/>
      <c r="D3" s="13"/>
      <c r="E3" s="13"/>
      <c r="F3" s="13"/>
      <c r="G3" s="13"/>
      <c r="H3" s="13"/>
      <c r="I3" s="13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</row>
    <row r="4" spans="1:77" x14ac:dyDescent="0.35">
      <c r="A4" s="13" t="s">
        <v>24</v>
      </c>
      <c r="B4" s="13" t="s">
        <v>25</v>
      </c>
      <c r="C4" s="14"/>
      <c r="D4" s="13"/>
      <c r="E4" s="13"/>
      <c r="F4" s="13"/>
      <c r="G4" s="13"/>
      <c r="H4" s="13"/>
      <c r="I4" s="13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</row>
    <row r="5" spans="1:77" x14ac:dyDescent="0.35">
      <c r="A5" s="13"/>
      <c r="B5" s="13"/>
      <c r="C5" s="13"/>
      <c r="D5" s="13"/>
      <c r="E5" s="13"/>
      <c r="F5" s="13"/>
      <c r="G5" s="13"/>
      <c r="H5" s="13"/>
      <c r="I5" s="13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</row>
    <row r="6" spans="1:77" x14ac:dyDescent="0.35">
      <c r="A6" s="13" t="s">
        <v>0</v>
      </c>
      <c r="B6" s="13" t="s">
        <v>170</v>
      </c>
      <c r="C6" s="13"/>
      <c r="D6" s="13"/>
      <c r="E6" s="13"/>
      <c r="F6" s="13"/>
      <c r="G6" s="13"/>
      <c r="H6" s="13"/>
      <c r="I6" s="13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</row>
    <row r="7" spans="1:77" x14ac:dyDescent="0.35">
      <c r="A7" s="13" t="s">
        <v>2</v>
      </c>
      <c r="B7" s="13"/>
      <c r="C7" s="13"/>
      <c r="D7" s="13"/>
      <c r="E7" s="13"/>
      <c r="F7" s="13"/>
      <c r="G7" s="13"/>
      <c r="H7" s="13"/>
      <c r="I7" s="13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</row>
    <row r="8" spans="1:77" x14ac:dyDescent="0.35">
      <c r="A8" s="13" t="s">
        <v>3</v>
      </c>
      <c r="B8" s="13" t="s">
        <v>18</v>
      </c>
      <c r="C8" s="13"/>
      <c r="D8" s="13"/>
      <c r="E8" s="13"/>
      <c r="F8" s="13"/>
      <c r="G8" s="13"/>
      <c r="H8" s="13"/>
      <c r="I8" s="13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</row>
    <row r="9" spans="1:77" x14ac:dyDescent="0.35">
      <c r="A9" s="13" t="s">
        <v>4</v>
      </c>
      <c r="B9" s="13">
        <v>1</v>
      </c>
      <c r="C9" s="13"/>
      <c r="D9" s="13"/>
      <c r="E9" s="13"/>
      <c r="F9" s="13"/>
      <c r="G9" s="13"/>
      <c r="H9" s="13"/>
      <c r="I9" s="13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</row>
    <row r="10" spans="1:77" x14ac:dyDescent="0.35">
      <c r="A10" s="13" t="s">
        <v>6</v>
      </c>
      <c r="B10" s="13" t="s">
        <v>31</v>
      </c>
      <c r="C10" s="13"/>
      <c r="D10" s="13"/>
      <c r="E10" s="13"/>
      <c r="F10" s="13"/>
      <c r="G10" s="13"/>
      <c r="H10" s="13"/>
      <c r="I10" s="13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</row>
    <row r="11" spans="1:77" x14ac:dyDescent="0.35">
      <c r="A11" s="13" t="s">
        <v>7</v>
      </c>
      <c r="B11" s="13"/>
      <c r="C11" s="13"/>
      <c r="D11" s="13"/>
      <c r="E11" s="13"/>
      <c r="F11" s="13"/>
      <c r="G11" s="13"/>
      <c r="H11" s="13"/>
      <c r="I11" s="13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</row>
    <row r="12" spans="1:77" x14ac:dyDescent="0.35">
      <c r="A12" s="13" t="s">
        <v>8</v>
      </c>
      <c r="B12" s="13" t="s">
        <v>9</v>
      </c>
      <c r="C12" s="13" t="s">
        <v>6</v>
      </c>
      <c r="D12" s="13" t="s">
        <v>10</v>
      </c>
      <c r="E12" s="13" t="s">
        <v>1</v>
      </c>
      <c r="F12" s="13" t="s">
        <v>3</v>
      </c>
      <c r="G12" s="13" t="s">
        <v>5</v>
      </c>
      <c r="H12" s="13" t="s">
        <v>16</v>
      </c>
      <c r="I12" s="13" t="s">
        <v>20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</row>
    <row r="13" spans="1:77" x14ac:dyDescent="0.35">
      <c r="A13" s="13" t="s">
        <v>170</v>
      </c>
      <c r="B13" s="16">
        <v>1</v>
      </c>
      <c r="C13" s="13" t="s">
        <v>151</v>
      </c>
      <c r="D13" s="13" t="s">
        <v>172</v>
      </c>
      <c r="E13" s="13"/>
      <c r="F13" s="13" t="s">
        <v>18</v>
      </c>
      <c r="G13" s="13" t="s">
        <v>14</v>
      </c>
      <c r="H13" s="13"/>
      <c r="I13" s="13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</row>
    <row r="14" spans="1:77" x14ac:dyDescent="0.35">
      <c r="A14" s="20" t="s">
        <v>177</v>
      </c>
      <c r="B14" s="21">
        <f>original!B14*original!B24/original!B19*original!B39*original!B57</f>
        <v>0.95702481203007506</v>
      </c>
      <c r="C14" s="20" t="s">
        <v>26</v>
      </c>
      <c r="D14" s="20" t="s">
        <v>172</v>
      </c>
      <c r="E14" s="20"/>
      <c r="F14" s="20" t="s">
        <v>18</v>
      </c>
      <c r="G14" s="20" t="s">
        <v>15</v>
      </c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</row>
    <row r="15" spans="1:77" x14ac:dyDescent="0.35">
      <c r="A15" s="20" t="s">
        <v>178</v>
      </c>
      <c r="B15" s="21">
        <f>original!B14*original!B24/original!B19*original!B40*original!B91</f>
        <v>2.1839796992481202</v>
      </c>
      <c r="C15" s="20" t="s">
        <v>26</v>
      </c>
      <c r="D15" s="20" t="s">
        <v>172</v>
      </c>
      <c r="E15" s="20"/>
      <c r="F15" s="20" t="s">
        <v>18</v>
      </c>
      <c r="G15" s="20" t="s">
        <v>15</v>
      </c>
      <c r="H15" s="20"/>
      <c r="I15" s="20"/>
      <c r="J15" s="20"/>
      <c r="K15" s="11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</row>
    <row r="16" spans="1:77" x14ac:dyDescent="0.35">
      <c r="A16" s="20" t="s">
        <v>179</v>
      </c>
      <c r="B16" s="21">
        <f>original!B14*original!B24/original!B19*original!B39*original!B56</f>
        <v>1.2686142857142855</v>
      </c>
      <c r="C16" s="20" t="s">
        <v>26</v>
      </c>
      <c r="D16" s="20" t="s">
        <v>172</v>
      </c>
      <c r="E16" s="20"/>
      <c r="F16" s="20" t="s">
        <v>18</v>
      </c>
      <c r="G16" s="20" t="s">
        <v>15</v>
      </c>
      <c r="H16" s="20"/>
      <c r="I16" s="20"/>
      <c r="J16" s="20"/>
      <c r="K16" s="11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</row>
    <row r="17" spans="1:1023 1025:2047 2049:3071 3073:4095 4097:5119 5121:6143 6145:7167 7169:8191 8193:9215 9217:10239 10241:11263 11265:12287 12289:13311 13313:14335 14337:15359 15361:16383" x14ac:dyDescent="0.35">
      <c r="A17" s="20" t="s">
        <v>180</v>
      </c>
      <c r="B17" s="21">
        <f>original!B14*original!B24/original!B19*original!B40*original!B90</f>
        <v>0.26993007518796991</v>
      </c>
      <c r="C17" s="20" t="s">
        <v>26</v>
      </c>
      <c r="D17" s="20" t="s">
        <v>172</v>
      </c>
      <c r="E17" s="20"/>
      <c r="F17" s="20" t="s">
        <v>18</v>
      </c>
      <c r="G17" s="20" t="s">
        <v>15</v>
      </c>
      <c r="H17" s="20"/>
      <c r="I17" s="20"/>
      <c r="J17" s="20"/>
      <c r="K17" s="11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</row>
    <row r="18" spans="1:1023 1025:2047 2049:3071 3073:4095 4097:5119 5121:6143 6145:7167 7169:8191 8193:9215 9217:10239 10241:11263 11265:12287 12289:13311 13313:14335 14337:15359 15361:16383" x14ac:dyDescent="0.35">
      <c r="A18" s="20" t="s">
        <v>181</v>
      </c>
      <c r="B18" s="21">
        <f>original!B14*original!B24/original!B19*original!B41</f>
        <v>0.91308270676691716</v>
      </c>
      <c r="C18" s="20" t="s">
        <v>26</v>
      </c>
      <c r="D18" s="20" t="s">
        <v>172</v>
      </c>
      <c r="E18" s="20"/>
      <c r="F18" s="20" t="s">
        <v>18</v>
      </c>
      <c r="G18" s="20" t="s">
        <v>15</v>
      </c>
      <c r="H18" s="20"/>
      <c r="I18" s="20"/>
      <c r="J18" s="20"/>
      <c r="K18" s="11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  <c r="XEQ18" s="20"/>
      <c r="XER18" s="20"/>
      <c r="XES18" s="20"/>
      <c r="XET18" s="20"/>
      <c r="XEU18" s="20"/>
      <c r="XEV18" s="20"/>
      <c r="XEW18" s="20"/>
      <c r="XEX18" s="20"/>
      <c r="XEY18" s="20"/>
      <c r="XEZ18" s="20"/>
      <c r="XFA18" s="20"/>
      <c r="XFB18" s="20"/>
      <c r="XFC18" s="20"/>
    </row>
    <row r="19" spans="1:1023 1025:2047 2049:3071 3073:4095 4097:5119 5121:6143 6145:7167 7169:8191 8193:9215 9217:10239 10241:11263 11265:12287 12289:13311 13313:14335 14337:15359 15361:16383" x14ac:dyDescent="0.35">
      <c r="A19" s="20" t="s">
        <v>182</v>
      </c>
      <c r="B19" s="21">
        <f>original!B14*original!B24/original!B19*original!B42</f>
        <v>0.1255488721804511</v>
      </c>
      <c r="C19" s="20" t="s">
        <v>26</v>
      </c>
      <c r="D19" s="20" t="s">
        <v>172</v>
      </c>
      <c r="E19" s="20"/>
      <c r="F19" s="20" t="s">
        <v>18</v>
      </c>
      <c r="G19" s="20" t="s">
        <v>15</v>
      </c>
      <c r="H19" s="20"/>
      <c r="I19" s="20"/>
      <c r="J19" s="20"/>
      <c r="K19" s="11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  <c r="XEW19" s="20"/>
      <c r="XEX19" s="20"/>
      <c r="XEY19" s="20"/>
      <c r="XEZ19" s="20"/>
      <c r="XFA19" s="20"/>
      <c r="XFB19" s="20"/>
      <c r="XFC19" s="20"/>
    </row>
    <row r="20" spans="1:1023 1025:2047 2049:3071 3073:4095 4097:5119 5121:6143 6145:7167 7169:8191 8193:9215 9217:10239 10241:11263 11265:12287 12289:13311 13313:14335 14337:15359 15361:16383" s="71" customFormat="1" x14ac:dyDescent="0.35">
      <c r="A20" s="82" t="s">
        <v>231</v>
      </c>
      <c r="B20" s="21">
        <f>original!B14*original!B24/original!B19*original!B43</f>
        <v>3.8235338345864657E-2</v>
      </c>
      <c r="C20" s="31" t="s">
        <v>26</v>
      </c>
      <c r="D20" s="31" t="s">
        <v>172</v>
      </c>
      <c r="E20" s="31"/>
      <c r="F20" s="31" t="s">
        <v>18</v>
      </c>
      <c r="G20" s="31" t="s">
        <v>15</v>
      </c>
      <c r="H20" s="31"/>
      <c r="I20" s="31"/>
      <c r="J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31"/>
      <c r="NF20" s="31"/>
      <c r="NG20" s="31"/>
      <c r="NH20" s="31"/>
      <c r="NI20" s="31"/>
      <c r="NJ20" s="31"/>
      <c r="NK20" s="31"/>
      <c r="NL20" s="31"/>
      <c r="NM20" s="31"/>
      <c r="NN20" s="31"/>
      <c r="NO20" s="31"/>
      <c r="NP20" s="31"/>
      <c r="NQ20" s="31"/>
      <c r="NR20" s="31"/>
      <c r="NS20" s="31"/>
      <c r="NT20" s="31"/>
      <c r="NU20" s="31"/>
      <c r="NV20" s="31"/>
      <c r="NW20" s="31"/>
      <c r="NX20" s="31"/>
      <c r="NY20" s="31"/>
      <c r="NZ20" s="31"/>
      <c r="OA20" s="31"/>
      <c r="OB20" s="31"/>
      <c r="OC20" s="31"/>
      <c r="OD20" s="31"/>
      <c r="OE20" s="31"/>
      <c r="OF20" s="31"/>
      <c r="OG20" s="31"/>
      <c r="OH20" s="31"/>
      <c r="OI20" s="31"/>
      <c r="OJ20" s="31"/>
      <c r="OK20" s="31"/>
      <c r="OL20" s="31"/>
      <c r="OM20" s="31"/>
      <c r="ON20" s="31"/>
      <c r="OO20" s="31"/>
      <c r="OP20" s="31"/>
      <c r="OQ20" s="31"/>
      <c r="OR20" s="31"/>
      <c r="OS20" s="31"/>
      <c r="OT20" s="31"/>
      <c r="OU20" s="31"/>
      <c r="OV20" s="31"/>
      <c r="OW20" s="31"/>
      <c r="OX20" s="31"/>
      <c r="OY20" s="31"/>
      <c r="OZ20" s="31"/>
      <c r="PA20" s="31"/>
      <c r="PB20" s="31"/>
      <c r="PC20" s="31"/>
      <c r="PD20" s="31"/>
      <c r="PE20" s="31"/>
      <c r="PF20" s="31"/>
      <c r="PG20" s="31"/>
      <c r="PH20" s="31"/>
      <c r="PI20" s="31"/>
      <c r="PJ20" s="31"/>
      <c r="PK20" s="31"/>
      <c r="PL20" s="31"/>
      <c r="PM20" s="31"/>
      <c r="PN20" s="31"/>
      <c r="PO20" s="31"/>
      <c r="PP20" s="31"/>
      <c r="PQ20" s="31"/>
      <c r="PR20" s="31"/>
      <c r="PS20" s="31"/>
      <c r="PT20" s="31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H20" s="31"/>
      <c r="QI20" s="31"/>
      <c r="QJ20" s="31"/>
      <c r="QK20" s="31"/>
      <c r="QL20" s="31"/>
      <c r="QM20" s="31"/>
      <c r="QN20" s="31"/>
      <c r="QO20" s="31"/>
      <c r="QP20" s="31"/>
      <c r="QQ20" s="31"/>
      <c r="QR20" s="31"/>
      <c r="QS20" s="31"/>
      <c r="QT20" s="31"/>
      <c r="QU20" s="31"/>
      <c r="QV20" s="31"/>
      <c r="QW20" s="31"/>
      <c r="QX20" s="31"/>
      <c r="QY20" s="31"/>
      <c r="QZ20" s="31"/>
      <c r="RA20" s="31"/>
      <c r="RB20" s="31"/>
      <c r="RC20" s="31"/>
      <c r="RD20" s="31"/>
      <c r="RE20" s="31"/>
      <c r="RF20" s="31"/>
      <c r="RG20" s="31"/>
      <c r="RH20" s="31"/>
      <c r="RI20" s="31"/>
      <c r="RJ20" s="31"/>
      <c r="RK20" s="31"/>
      <c r="RL20" s="31"/>
      <c r="RM20" s="31"/>
      <c r="RN20" s="31"/>
      <c r="RO20" s="31"/>
      <c r="RP20" s="31"/>
      <c r="RQ20" s="31"/>
      <c r="RR20" s="31"/>
      <c r="RS20" s="31"/>
      <c r="RT20" s="31"/>
      <c r="RU20" s="31"/>
      <c r="RV20" s="31"/>
      <c r="RW20" s="31"/>
      <c r="RX20" s="31"/>
      <c r="RY20" s="31"/>
      <c r="RZ20" s="31"/>
      <c r="SA20" s="31"/>
      <c r="SB20" s="31"/>
      <c r="SC20" s="31"/>
      <c r="SD20" s="31"/>
      <c r="SE20" s="31"/>
      <c r="SF20" s="31"/>
      <c r="SG20" s="31"/>
      <c r="SH20" s="31"/>
      <c r="SI20" s="31"/>
      <c r="SJ20" s="31"/>
      <c r="SK20" s="31"/>
      <c r="SL20" s="31"/>
      <c r="SM20" s="31"/>
      <c r="SN20" s="31"/>
      <c r="SO20" s="31"/>
      <c r="SP20" s="31"/>
      <c r="SQ20" s="31"/>
      <c r="SR20" s="31"/>
      <c r="SS20" s="31"/>
      <c r="ST20" s="31"/>
      <c r="SU20" s="31"/>
      <c r="SV20" s="31"/>
      <c r="SW20" s="31"/>
      <c r="SX20" s="31"/>
      <c r="SY20" s="31"/>
      <c r="SZ20" s="31"/>
      <c r="TA20" s="31"/>
      <c r="TB20" s="31"/>
      <c r="TC20" s="31"/>
      <c r="TD20" s="31"/>
      <c r="TE20" s="31"/>
      <c r="TF20" s="31"/>
      <c r="TG20" s="31"/>
      <c r="TH20" s="31"/>
      <c r="TI20" s="31"/>
      <c r="TJ20" s="31"/>
      <c r="TK20" s="31"/>
      <c r="TL20" s="31"/>
      <c r="TM20" s="31"/>
      <c r="TN20" s="31"/>
      <c r="TO20" s="31"/>
      <c r="TP20" s="31"/>
      <c r="TQ20" s="31"/>
      <c r="TR20" s="31"/>
      <c r="TS20" s="31"/>
      <c r="TT20" s="31"/>
      <c r="TU20" s="31"/>
      <c r="TV20" s="31"/>
      <c r="TW20" s="31"/>
      <c r="TX20" s="31"/>
      <c r="TY20" s="31"/>
      <c r="TZ20" s="31"/>
      <c r="UA20" s="31"/>
      <c r="UB20" s="31"/>
      <c r="UC20" s="31"/>
      <c r="UD20" s="31"/>
      <c r="UE20" s="31"/>
      <c r="UF20" s="31"/>
      <c r="UG20" s="31"/>
      <c r="UH20" s="31"/>
      <c r="UI20" s="31"/>
      <c r="UJ20" s="31"/>
      <c r="UK20" s="31"/>
      <c r="UL20" s="31"/>
      <c r="UM20" s="31"/>
      <c r="UN20" s="31"/>
      <c r="UO20" s="31"/>
      <c r="UP20" s="31"/>
      <c r="UQ20" s="31"/>
      <c r="UR20" s="31"/>
      <c r="US20" s="31"/>
      <c r="UT20" s="31"/>
      <c r="UU20" s="31"/>
      <c r="UV20" s="31"/>
      <c r="UW20" s="31"/>
      <c r="UX20" s="31"/>
      <c r="UY20" s="31"/>
      <c r="UZ20" s="31"/>
      <c r="VA20" s="31"/>
      <c r="VB20" s="31"/>
      <c r="VC20" s="31"/>
      <c r="VD20" s="31"/>
      <c r="VE20" s="31"/>
      <c r="VF20" s="31"/>
      <c r="VG20" s="31"/>
      <c r="VH20" s="31"/>
      <c r="VI20" s="31"/>
      <c r="VJ20" s="31"/>
      <c r="VK20" s="31"/>
      <c r="VL20" s="31"/>
      <c r="VM20" s="31"/>
      <c r="VN20" s="31"/>
      <c r="VO20" s="31"/>
      <c r="VP20" s="31"/>
      <c r="VQ20" s="31"/>
      <c r="VR20" s="31"/>
      <c r="VS20" s="31"/>
      <c r="VT20" s="31"/>
      <c r="VU20" s="31"/>
      <c r="VV20" s="31"/>
      <c r="VW20" s="31"/>
      <c r="VX20" s="31"/>
      <c r="VY20" s="31"/>
      <c r="VZ20" s="31"/>
      <c r="WA20" s="31"/>
      <c r="WB20" s="31"/>
      <c r="WC20" s="31"/>
      <c r="WD20" s="31"/>
      <c r="WE20" s="31"/>
      <c r="WF20" s="31"/>
      <c r="WG20" s="31"/>
      <c r="WH20" s="31"/>
      <c r="WI20" s="31"/>
      <c r="WJ20" s="31"/>
      <c r="WK20" s="31"/>
      <c r="WL20" s="31"/>
      <c r="WM20" s="31"/>
      <c r="WN20" s="31"/>
      <c r="WO20" s="31"/>
      <c r="WP20" s="31"/>
      <c r="WQ20" s="31"/>
      <c r="WR20" s="31"/>
      <c r="WS20" s="31"/>
      <c r="WT20" s="31"/>
      <c r="WU20" s="31"/>
      <c r="WV20" s="31"/>
      <c r="WW20" s="31"/>
      <c r="WX20" s="31"/>
      <c r="WY20" s="31"/>
      <c r="WZ20" s="31"/>
      <c r="XA20" s="31"/>
      <c r="XB20" s="31"/>
      <c r="XC20" s="31"/>
      <c r="XD20" s="31"/>
      <c r="XE20" s="31"/>
      <c r="XF20" s="31"/>
      <c r="XG20" s="31"/>
      <c r="XH20" s="31"/>
      <c r="XI20" s="31"/>
      <c r="XJ20" s="31"/>
      <c r="XK20" s="31"/>
      <c r="XL20" s="31"/>
      <c r="XM20" s="31"/>
      <c r="XN20" s="31"/>
      <c r="XO20" s="31"/>
      <c r="XP20" s="31"/>
      <c r="XQ20" s="31"/>
      <c r="XR20" s="31"/>
      <c r="XS20" s="31"/>
      <c r="XT20" s="31"/>
      <c r="XU20" s="31"/>
      <c r="XV20" s="31"/>
      <c r="XW20" s="31"/>
      <c r="XX20" s="31"/>
      <c r="XY20" s="31"/>
      <c r="XZ20" s="31"/>
      <c r="YA20" s="31"/>
      <c r="YB20" s="31"/>
      <c r="YC20" s="31"/>
      <c r="YD20" s="31"/>
      <c r="YE20" s="31"/>
      <c r="YF20" s="31"/>
      <c r="YG20" s="31"/>
      <c r="YH20" s="31"/>
      <c r="YI20" s="31"/>
      <c r="YJ20" s="31"/>
      <c r="YK20" s="31"/>
      <c r="YL20" s="31"/>
      <c r="YM20" s="31"/>
      <c r="YN20" s="31"/>
      <c r="YO20" s="31"/>
      <c r="YP20" s="31"/>
      <c r="YQ20" s="31"/>
      <c r="YR20" s="31"/>
      <c r="YS20" s="31"/>
      <c r="YT20" s="31"/>
      <c r="YU20" s="31"/>
      <c r="YV20" s="31"/>
      <c r="YW20" s="31"/>
      <c r="YX20" s="31"/>
      <c r="YY20" s="31"/>
      <c r="YZ20" s="31"/>
      <c r="ZA20" s="31"/>
      <c r="ZB20" s="31"/>
      <c r="ZC20" s="31"/>
      <c r="ZD20" s="31"/>
      <c r="ZE20" s="31"/>
      <c r="ZF20" s="31"/>
      <c r="ZG20" s="31"/>
      <c r="ZH20" s="31"/>
      <c r="ZI20" s="31"/>
      <c r="ZJ20" s="31"/>
      <c r="ZK20" s="31"/>
      <c r="ZL20" s="31"/>
      <c r="ZM20" s="31"/>
      <c r="ZN20" s="31"/>
      <c r="ZO20" s="31"/>
      <c r="ZP20" s="31"/>
      <c r="ZQ20" s="31"/>
      <c r="ZR20" s="31"/>
      <c r="ZS20" s="31"/>
      <c r="ZT20" s="31"/>
      <c r="ZU20" s="31"/>
      <c r="ZV20" s="31"/>
      <c r="ZW20" s="31"/>
      <c r="ZX20" s="31"/>
      <c r="ZY20" s="31"/>
      <c r="ZZ20" s="31"/>
      <c r="AAA20" s="31"/>
      <c r="AAB20" s="31"/>
      <c r="AAC20" s="31"/>
      <c r="AAD20" s="31"/>
      <c r="AAE20" s="31"/>
      <c r="AAF20" s="31"/>
      <c r="AAG20" s="31"/>
      <c r="AAH20" s="31"/>
      <c r="AAI20" s="31"/>
      <c r="AAJ20" s="31"/>
      <c r="AAK20" s="31"/>
      <c r="AAL20" s="31"/>
      <c r="AAM20" s="31"/>
      <c r="AAN20" s="31"/>
      <c r="AAO20" s="31"/>
      <c r="AAP20" s="31"/>
      <c r="AAQ20" s="31"/>
      <c r="AAR20" s="31"/>
      <c r="AAS20" s="31"/>
      <c r="AAT20" s="31"/>
      <c r="AAU20" s="31"/>
      <c r="AAV20" s="31"/>
      <c r="AAW20" s="31"/>
      <c r="AAX20" s="31"/>
      <c r="AAY20" s="31"/>
      <c r="AAZ20" s="31"/>
      <c r="ABA20" s="31"/>
      <c r="ABB20" s="31"/>
      <c r="ABC20" s="31"/>
      <c r="ABD20" s="31"/>
      <c r="ABE20" s="31"/>
      <c r="ABF20" s="31"/>
      <c r="ABG20" s="31"/>
      <c r="ABH20" s="31"/>
      <c r="ABI20" s="31"/>
      <c r="ABJ20" s="31"/>
      <c r="ABK20" s="31"/>
      <c r="ABL20" s="31"/>
      <c r="ABM20" s="31"/>
      <c r="ABN20" s="31"/>
      <c r="ABO20" s="31"/>
      <c r="ABP20" s="31"/>
      <c r="ABQ20" s="31"/>
      <c r="ABR20" s="31"/>
      <c r="ABS20" s="31"/>
      <c r="ABT20" s="31"/>
      <c r="ABU20" s="31"/>
      <c r="ABV20" s="31"/>
      <c r="ABW20" s="31"/>
      <c r="ABX20" s="31"/>
      <c r="ABY20" s="31"/>
      <c r="ABZ20" s="31"/>
      <c r="ACA20" s="31"/>
      <c r="ACB20" s="31"/>
      <c r="ACC20" s="31"/>
      <c r="ACD20" s="31"/>
      <c r="ACE20" s="31"/>
      <c r="ACF20" s="31"/>
      <c r="ACG20" s="31"/>
      <c r="ACH20" s="31"/>
      <c r="ACI20" s="31"/>
      <c r="ACJ20" s="31"/>
      <c r="ACK20" s="31"/>
      <c r="ACL20" s="31"/>
      <c r="ACM20" s="31"/>
      <c r="ACN20" s="31"/>
      <c r="ACO20" s="31"/>
      <c r="ACP20" s="31"/>
      <c r="ACQ20" s="31"/>
      <c r="ACR20" s="31"/>
      <c r="ACS20" s="31"/>
      <c r="ACT20" s="31"/>
      <c r="ACU20" s="31"/>
      <c r="ACV20" s="31"/>
      <c r="ACW20" s="31"/>
      <c r="ACX20" s="31"/>
      <c r="ACY20" s="31"/>
      <c r="ACZ20" s="31"/>
      <c r="ADA20" s="31"/>
      <c r="ADB20" s="31"/>
      <c r="ADC20" s="31"/>
      <c r="ADD20" s="31"/>
      <c r="ADE20" s="31"/>
      <c r="ADF20" s="31"/>
      <c r="ADG20" s="31"/>
      <c r="ADH20" s="31"/>
      <c r="ADI20" s="31"/>
      <c r="ADJ20" s="31"/>
      <c r="ADK20" s="31"/>
      <c r="ADL20" s="31"/>
      <c r="ADM20" s="31"/>
      <c r="ADN20" s="31"/>
      <c r="ADO20" s="31"/>
      <c r="ADP20" s="31"/>
      <c r="ADQ20" s="31"/>
      <c r="ADR20" s="31"/>
      <c r="ADS20" s="31"/>
      <c r="ADT20" s="31"/>
      <c r="ADU20" s="31"/>
      <c r="ADV20" s="31"/>
      <c r="ADW20" s="31"/>
      <c r="ADX20" s="31"/>
      <c r="ADY20" s="31"/>
      <c r="ADZ20" s="31"/>
      <c r="AEA20" s="31"/>
      <c r="AEB20" s="31"/>
      <c r="AEC20" s="31"/>
      <c r="AED20" s="31"/>
      <c r="AEE20" s="31"/>
      <c r="AEF20" s="31"/>
      <c r="AEG20" s="31"/>
      <c r="AEH20" s="31"/>
      <c r="AEI20" s="31"/>
      <c r="AEJ20" s="31"/>
      <c r="AEK20" s="31"/>
      <c r="AEL20" s="31"/>
      <c r="AEM20" s="31"/>
      <c r="AEN20" s="31"/>
      <c r="AEO20" s="31"/>
      <c r="AEP20" s="31"/>
      <c r="AEQ20" s="31"/>
      <c r="AER20" s="31"/>
      <c r="AES20" s="31"/>
      <c r="AET20" s="31"/>
      <c r="AEU20" s="31"/>
      <c r="AEV20" s="31"/>
      <c r="AEW20" s="31"/>
      <c r="AEX20" s="31"/>
      <c r="AEY20" s="31"/>
      <c r="AEZ20" s="31"/>
      <c r="AFA20" s="31"/>
      <c r="AFB20" s="31"/>
      <c r="AFC20" s="31"/>
      <c r="AFD20" s="31"/>
      <c r="AFE20" s="31"/>
      <c r="AFF20" s="31"/>
      <c r="AFG20" s="31"/>
      <c r="AFH20" s="31"/>
      <c r="AFI20" s="31"/>
      <c r="AFJ20" s="31"/>
      <c r="AFK20" s="31"/>
      <c r="AFL20" s="31"/>
      <c r="AFM20" s="31"/>
      <c r="AFN20" s="31"/>
      <c r="AFO20" s="31"/>
      <c r="AFP20" s="31"/>
      <c r="AFQ20" s="31"/>
      <c r="AFR20" s="31"/>
      <c r="AFS20" s="31"/>
      <c r="AFT20" s="31"/>
      <c r="AFU20" s="31"/>
      <c r="AFV20" s="31"/>
      <c r="AFW20" s="31"/>
      <c r="AFX20" s="31"/>
      <c r="AFY20" s="31"/>
      <c r="AFZ20" s="31"/>
      <c r="AGA20" s="31"/>
      <c r="AGB20" s="31"/>
      <c r="AGC20" s="31"/>
      <c r="AGD20" s="31"/>
      <c r="AGE20" s="31"/>
      <c r="AGF20" s="31"/>
      <c r="AGG20" s="31"/>
      <c r="AGH20" s="31"/>
      <c r="AGI20" s="31"/>
      <c r="AGJ20" s="31"/>
      <c r="AGK20" s="31"/>
      <c r="AGL20" s="31"/>
      <c r="AGM20" s="31"/>
      <c r="AGN20" s="31"/>
      <c r="AGO20" s="31"/>
      <c r="AGP20" s="31"/>
      <c r="AGQ20" s="31"/>
      <c r="AGR20" s="31"/>
      <c r="AGS20" s="31"/>
      <c r="AGT20" s="31"/>
      <c r="AGU20" s="31"/>
      <c r="AGV20" s="31"/>
      <c r="AGW20" s="31"/>
      <c r="AGX20" s="31"/>
      <c r="AGY20" s="31"/>
      <c r="AGZ20" s="31"/>
      <c r="AHA20" s="31"/>
      <c r="AHB20" s="31"/>
      <c r="AHC20" s="31"/>
      <c r="AHD20" s="31"/>
      <c r="AHE20" s="31"/>
      <c r="AHF20" s="31"/>
      <c r="AHG20" s="31"/>
      <c r="AHH20" s="31"/>
      <c r="AHI20" s="31"/>
      <c r="AHJ20" s="31"/>
      <c r="AHK20" s="31"/>
      <c r="AHL20" s="31"/>
      <c r="AHM20" s="31"/>
      <c r="AHN20" s="31"/>
      <c r="AHO20" s="31"/>
      <c r="AHP20" s="31"/>
      <c r="AHQ20" s="31"/>
      <c r="AHR20" s="31"/>
      <c r="AHS20" s="31"/>
      <c r="AHT20" s="31"/>
      <c r="AHU20" s="31"/>
      <c r="AHV20" s="31"/>
      <c r="AHW20" s="31"/>
      <c r="AHX20" s="31"/>
      <c r="AHY20" s="31"/>
      <c r="AHZ20" s="31"/>
      <c r="AIA20" s="31"/>
      <c r="AIB20" s="31"/>
      <c r="AIC20" s="31"/>
      <c r="AID20" s="31"/>
      <c r="AIE20" s="31"/>
      <c r="AIF20" s="31"/>
      <c r="AIG20" s="31"/>
      <c r="AIH20" s="31"/>
      <c r="AII20" s="31"/>
      <c r="AIJ20" s="31"/>
      <c r="AIK20" s="31"/>
      <c r="AIL20" s="31"/>
      <c r="AIM20" s="31"/>
      <c r="AIN20" s="31"/>
      <c r="AIO20" s="31"/>
      <c r="AIP20" s="31"/>
      <c r="AIQ20" s="31"/>
      <c r="AIR20" s="31"/>
      <c r="AIS20" s="31"/>
      <c r="AIT20" s="31"/>
      <c r="AIU20" s="31"/>
      <c r="AIV20" s="31"/>
      <c r="AIW20" s="31"/>
      <c r="AIX20" s="31"/>
      <c r="AIY20" s="31"/>
      <c r="AIZ20" s="31"/>
      <c r="AJA20" s="31"/>
      <c r="AJB20" s="31"/>
      <c r="AJC20" s="31"/>
      <c r="AJD20" s="31"/>
      <c r="AJE20" s="31"/>
      <c r="AJF20" s="31"/>
      <c r="AJG20" s="31"/>
      <c r="AJH20" s="31"/>
      <c r="AJI20" s="31"/>
      <c r="AJJ20" s="31"/>
      <c r="AJK20" s="31"/>
      <c r="AJL20" s="31"/>
      <c r="AJM20" s="31"/>
      <c r="AJN20" s="31"/>
      <c r="AJO20" s="31"/>
      <c r="AJP20" s="31"/>
      <c r="AJQ20" s="31"/>
      <c r="AJR20" s="31"/>
      <c r="AJS20" s="31"/>
      <c r="AJT20" s="31"/>
      <c r="AJU20" s="31"/>
      <c r="AJV20" s="31"/>
      <c r="AJW20" s="31"/>
      <c r="AJX20" s="31"/>
      <c r="AJY20" s="31"/>
      <c r="AJZ20" s="31"/>
      <c r="AKA20" s="31"/>
      <c r="AKB20" s="31"/>
      <c r="AKC20" s="31"/>
      <c r="AKD20" s="31"/>
      <c r="AKE20" s="31"/>
      <c r="AKF20" s="31"/>
      <c r="AKG20" s="31"/>
      <c r="AKH20" s="31"/>
      <c r="AKI20" s="31"/>
      <c r="AKJ20" s="31"/>
      <c r="AKK20" s="31"/>
      <c r="AKL20" s="31"/>
      <c r="AKM20" s="31"/>
      <c r="AKN20" s="31"/>
      <c r="AKO20" s="31"/>
      <c r="AKP20" s="31"/>
      <c r="AKQ20" s="31"/>
      <c r="AKR20" s="31"/>
      <c r="AKS20" s="31"/>
      <c r="AKT20" s="31"/>
      <c r="AKU20" s="31"/>
      <c r="AKV20" s="31"/>
      <c r="AKW20" s="31"/>
      <c r="AKX20" s="31"/>
      <c r="AKY20" s="31"/>
      <c r="AKZ20" s="31"/>
      <c r="ALA20" s="31"/>
      <c r="ALB20" s="31"/>
      <c r="ALC20" s="31"/>
      <c r="ALD20" s="31"/>
      <c r="ALE20" s="31"/>
      <c r="ALF20" s="31"/>
      <c r="ALG20" s="31"/>
      <c r="ALH20" s="31"/>
      <c r="ALI20" s="31"/>
      <c r="ALJ20" s="31"/>
      <c r="ALK20" s="31"/>
      <c r="ALL20" s="31"/>
      <c r="ALM20" s="31"/>
      <c r="ALN20" s="31"/>
      <c r="ALO20" s="31"/>
      <c r="ALP20" s="31"/>
      <c r="ALQ20" s="31"/>
      <c r="ALR20" s="31"/>
      <c r="ALS20" s="31"/>
      <c r="ALT20" s="31"/>
      <c r="ALU20" s="31"/>
      <c r="ALV20" s="31"/>
      <c r="ALW20" s="31"/>
      <c r="ALX20" s="31"/>
      <c r="ALY20" s="31"/>
      <c r="ALZ20" s="31"/>
      <c r="AMA20" s="31"/>
      <c r="AMB20" s="31"/>
      <c r="AMC20" s="31"/>
      <c r="AMD20" s="31"/>
      <c r="AME20" s="31"/>
      <c r="AMF20" s="31"/>
      <c r="AMG20" s="31"/>
      <c r="AMH20" s="31"/>
      <c r="AMI20" s="31"/>
      <c r="AMK20" s="31"/>
      <c r="AML20" s="31"/>
      <c r="AMM20" s="31"/>
      <c r="AMN20" s="31"/>
      <c r="AMO20" s="31"/>
      <c r="AMP20" s="31"/>
      <c r="AMQ20" s="31"/>
      <c r="AMR20" s="31"/>
      <c r="AMS20" s="31"/>
      <c r="AMT20" s="31"/>
      <c r="AMU20" s="31"/>
      <c r="AMV20" s="31"/>
      <c r="AMW20" s="31"/>
      <c r="AMX20" s="31"/>
      <c r="AMY20" s="31"/>
      <c r="AMZ20" s="31"/>
      <c r="ANA20" s="31"/>
      <c r="ANB20" s="31"/>
      <c r="ANC20" s="31"/>
      <c r="AND20" s="31"/>
      <c r="ANE20" s="31"/>
      <c r="ANF20" s="31"/>
      <c r="ANG20" s="31"/>
      <c r="ANH20" s="31"/>
      <c r="ANI20" s="31"/>
      <c r="ANJ20" s="31"/>
      <c r="ANK20" s="31"/>
      <c r="ANL20" s="31"/>
      <c r="ANM20" s="31"/>
      <c r="ANN20" s="31"/>
      <c r="ANO20" s="31"/>
      <c r="ANP20" s="31"/>
      <c r="ANQ20" s="31"/>
      <c r="ANR20" s="31"/>
      <c r="ANS20" s="31"/>
      <c r="ANT20" s="31"/>
      <c r="ANU20" s="31"/>
      <c r="ANV20" s="31"/>
      <c r="ANW20" s="31"/>
      <c r="ANX20" s="31"/>
      <c r="ANY20" s="31"/>
      <c r="ANZ20" s="31"/>
      <c r="AOA20" s="31"/>
      <c r="AOB20" s="31"/>
      <c r="AOC20" s="31"/>
      <c r="AOD20" s="31"/>
      <c r="AOE20" s="31"/>
      <c r="AOF20" s="31"/>
      <c r="AOG20" s="31"/>
      <c r="AOH20" s="31"/>
      <c r="AOI20" s="31"/>
      <c r="AOJ20" s="31"/>
      <c r="AOK20" s="31"/>
      <c r="AOL20" s="31"/>
      <c r="AOM20" s="31"/>
      <c r="AON20" s="31"/>
      <c r="AOO20" s="31"/>
      <c r="AOP20" s="31"/>
      <c r="AOQ20" s="31"/>
      <c r="AOR20" s="31"/>
      <c r="AOS20" s="31"/>
      <c r="AOT20" s="31"/>
      <c r="AOU20" s="31"/>
      <c r="AOV20" s="31"/>
      <c r="AOW20" s="31"/>
      <c r="AOX20" s="31"/>
      <c r="AOY20" s="31"/>
      <c r="AOZ20" s="31"/>
      <c r="APA20" s="31"/>
      <c r="APB20" s="31"/>
      <c r="APC20" s="31"/>
      <c r="APD20" s="31"/>
      <c r="APE20" s="31"/>
      <c r="APF20" s="31"/>
      <c r="APG20" s="31"/>
      <c r="APH20" s="31"/>
      <c r="API20" s="31"/>
      <c r="APJ20" s="31"/>
      <c r="APK20" s="31"/>
      <c r="APL20" s="31"/>
      <c r="APM20" s="31"/>
      <c r="APN20" s="31"/>
      <c r="APO20" s="31"/>
      <c r="APP20" s="31"/>
      <c r="APQ20" s="31"/>
      <c r="APR20" s="31"/>
      <c r="APS20" s="31"/>
      <c r="APT20" s="31"/>
      <c r="APU20" s="31"/>
      <c r="APV20" s="31"/>
      <c r="APW20" s="31"/>
      <c r="APX20" s="31"/>
      <c r="APY20" s="31"/>
      <c r="APZ20" s="31"/>
      <c r="AQA20" s="31"/>
      <c r="AQB20" s="31"/>
      <c r="AQC20" s="31"/>
      <c r="AQD20" s="31"/>
      <c r="AQE20" s="31"/>
      <c r="AQF20" s="31"/>
      <c r="AQG20" s="31"/>
      <c r="AQH20" s="31"/>
      <c r="AQI20" s="31"/>
      <c r="AQJ20" s="31"/>
      <c r="AQK20" s="31"/>
      <c r="AQL20" s="31"/>
      <c r="AQM20" s="31"/>
      <c r="AQN20" s="31"/>
      <c r="AQO20" s="31"/>
      <c r="AQP20" s="31"/>
      <c r="AQQ20" s="31"/>
      <c r="AQR20" s="31"/>
      <c r="AQS20" s="31"/>
      <c r="AQT20" s="31"/>
      <c r="AQU20" s="31"/>
      <c r="AQV20" s="31"/>
      <c r="AQW20" s="31"/>
      <c r="AQX20" s="31"/>
      <c r="AQY20" s="31"/>
      <c r="AQZ20" s="31"/>
      <c r="ARA20" s="31"/>
      <c r="ARB20" s="31"/>
      <c r="ARC20" s="31"/>
      <c r="ARD20" s="31"/>
      <c r="ARE20" s="31"/>
      <c r="ARF20" s="31"/>
      <c r="ARG20" s="31"/>
      <c r="ARH20" s="31"/>
      <c r="ARI20" s="31"/>
      <c r="ARJ20" s="31"/>
      <c r="ARK20" s="31"/>
      <c r="ARL20" s="31"/>
      <c r="ARM20" s="31"/>
      <c r="ARN20" s="31"/>
      <c r="ARO20" s="31"/>
      <c r="ARP20" s="31"/>
      <c r="ARQ20" s="31"/>
      <c r="ARR20" s="31"/>
      <c r="ARS20" s="31"/>
      <c r="ART20" s="31"/>
      <c r="ARU20" s="31"/>
      <c r="ARV20" s="31"/>
      <c r="ARW20" s="31"/>
      <c r="ARX20" s="31"/>
      <c r="ARY20" s="31"/>
      <c r="ARZ20" s="31"/>
      <c r="ASA20" s="31"/>
      <c r="ASB20" s="31"/>
      <c r="ASC20" s="31"/>
      <c r="ASD20" s="31"/>
      <c r="ASE20" s="31"/>
      <c r="ASF20" s="31"/>
      <c r="ASG20" s="31"/>
      <c r="ASH20" s="31"/>
      <c r="ASI20" s="31"/>
      <c r="ASJ20" s="31"/>
      <c r="ASK20" s="31"/>
      <c r="ASL20" s="31"/>
      <c r="ASM20" s="31"/>
      <c r="ASN20" s="31"/>
      <c r="ASO20" s="31"/>
      <c r="ASP20" s="31"/>
      <c r="ASQ20" s="31"/>
      <c r="ASR20" s="31"/>
      <c r="ASS20" s="31"/>
      <c r="AST20" s="31"/>
      <c r="ASU20" s="31"/>
      <c r="ASV20" s="31"/>
      <c r="ASW20" s="31"/>
      <c r="ASX20" s="31"/>
      <c r="ASY20" s="31"/>
      <c r="ASZ20" s="31"/>
      <c r="ATA20" s="31"/>
      <c r="ATB20" s="31"/>
      <c r="ATC20" s="31"/>
      <c r="ATD20" s="31"/>
      <c r="ATE20" s="31"/>
      <c r="ATF20" s="31"/>
      <c r="ATG20" s="31"/>
      <c r="ATH20" s="31"/>
      <c r="ATI20" s="31"/>
      <c r="ATJ20" s="31"/>
      <c r="ATK20" s="31"/>
      <c r="ATL20" s="31"/>
      <c r="ATM20" s="31"/>
      <c r="ATN20" s="31"/>
      <c r="ATO20" s="31"/>
      <c r="ATP20" s="31"/>
      <c r="ATQ20" s="31"/>
      <c r="ATR20" s="31"/>
      <c r="ATS20" s="31"/>
      <c r="ATT20" s="31"/>
      <c r="ATU20" s="31"/>
      <c r="ATV20" s="31"/>
      <c r="ATW20" s="31"/>
      <c r="ATX20" s="31"/>
      <c r="ATY20" s="31"/>
      <c r="ATZ20" s="31"/>
      <c r="AUA20" s="31"/>
      <c r="AUB20" s="31"/>
      <c r="AUC20" s="31"/>
      <c r="AUD20" s="31"/>
      <c r="AUE20" s="31"/>
      <c r="AUF20" s="31"/>
      <c r="AUG20" s="31"/>
      <c r="AUH20" s="31"/>
      <c r="AUI20" s="31"/>
      <c r="AUJ20" s="31"/>
      <c r="AUK20" s="31"/>
      <c r="AUL20" s="31"/>
      <c r="AUM20" s="31"/>
      <c r="AUN20" s="31"/>
      <c r="AUO20" s="31"/>
      <c r="AUP20" s="31"/>
      <c r="AUQ20" s="31"/>
      <c r="AUR20" s="31"/>
      <c r="AUS20" s="31"/>
      <c r="AUT20" s="31"/>
      <c r="AUU20" s="31"/>
      <c r="AUV20" s="31"/>
      <c r="AUW20" s="31"/>
      <c r="AUX20" s="31"/>
      <c r="AUY20" s="31"/>
      <c r="AUZ20" s="31"/>
      <c r="AVA20" s="31"/>
      <c r="AVB20" s="31"/>
      <c r="AVC20" s="31"/>
      <c r="AVD20" s="31"/>
      <c r="AVE20" s="31"/>
      <c r="AVF20" s="31"/>
      <c r="AVG20" s="31"/>
      <c r="AVH20" s="31"/>
      <c r="AVI20" s="31"/>
      <c r="AVJ20" s="31"/>
      <c r="AVK20" s="31"/>
      <c r="AVL20" s="31"/>
      <c r="AVM20" s="31"/>
      <c r="AVN20" s="31"/>
      <c r="AVO20" s="31"/>
      <c r="AVP20" s="31"/>
      <c r="AVQ20" s="31"/>
      <c r="AVR20" s="31"/>
      <c r="AVS20" s="31"/>
      <c r="AVT20" s="31"/>
      <c r="AVU20" s="31"/>
      <c r="AVV20" s="31"/>
      <c r="AVW20" s="31"/>
      <c r="AVX20" s="31"/>
      <c r="AVY20" s="31"/>
      <c r="AVZ20" s="31"/>
      <c r="AWA20" s="31"/>
      <c r="AWB20" s="31"/>
      <c r="AWC20" s="31"/>
      <c r="AWD20" s="31"/>
      <c r="AWE20" s="31"/>
      <c r="AWF20" s="31"/>
      <c r="AWG20" s="31"/>
      <c r="AWH20" s="31"/>
      <c r="AWI20" s="31"/>
      <c r="AWJ20" s="31"/>
      <c r="AWK20" s="31"/>
      <c r="AWL20" s="31"/>
      <c r="AWM20" s="31"/>
      <c r="AWN20" s="31"/>
      <c r="AWO20" s="31"/>
      <c r="AWP20" s="31"/>
      <c r="AWQ20" s="31"/>
      <c r="AWR20" s="31"/>
      <c r="AWS20" s="31"/>
      <c r="AWT20" s="31"/>
      <c r="AWU20" s="31"/>
      <c r="AWV20" s="31"/>
      <c r="AWW20" s="31"/>
      <c r="AWX20" s="31"/>
      <c r="AWY20" s="31"/>
      <c r="AWZ20" s="31"/>
      <c r="AXA20" s="31"/>
      <c r="AXB20" s="31"/>
      <c r="AXC20" s="31"/>
      <c r="AXD20" s="31"/>
      <c r="AXE20" s="31"/>
      <c r="AXF20" s="31"/>
      <c r="AXG20" s="31"/>
      <c r="AXH20" s="31"/>
      <c r="AXI20" s="31"/>
      <c r="AXJ20" s="31"/>
      <c r="AXK20" s="31"/>
      <c r="AXL20" s="31"/>
      <c r="AXM20" s="31"/>
      <c r="AXN20" s="31"/>
      <c r="AXO20" s="31"/>
      <c r="AXP20" s="31"/>
      <c r="AXQ20" s="31"/>
      <c r="AXR20" s="31"/>
      <c r="AXS20" s="31"/>
      <c r="AXT20" s="31"/>
      <c r="AXU20" s="31"/>
      <c r="AXV20" s="31"/>
      <c r="AXW20" s="31"/>
      <c r="AXX20" s="31"/>
      <c r="AXY20" s="31"/>
      <c r="AXZ20" s="31"/>
      <c r="AYA20" s="31"/>
      <c r="AYB20" s="31"/>
      <c r="AYC20" s="31"/>
      <c r="AYD20" s="31"/>
      <c r="AYE20" s="31"/>
      <c r="AYF20" s="31"/>
      <c r="AYG20" s="31"/>
      <c r="AYH20" s="31"/>
      <c r="AYI20" s="31"/>
      <c r="AYJ20" s="31"/>
      <c r="AYK20" s="31"/>
      <c r="AYL20" s="31"/>
      <c r="AYM20" s="31"/>
      <c r="AYN20" s="31"/>
      <c r="AYO20" s="31"/>
      <c r="AYP20" s="31"/>
      <c r="AYQ20" s="31"/>
      <c r="AYR20" s="31"/>
      <c r="AYS20" s="31"/>
      <c r="AYT20" s="31"/>
      <c r="AYU20" s="31"/>
      <c r="AYV20" s="31"/>
      <c r="AYW20" s="31"/>
      <c r="AYX20" s="31"/>
      <c r="AYY20" s="31"/>
      <c r="AYZ20" s="31"/>
      <c r="AZA20" s="31"/>
      <c r="AZB20" s="31"/>
      <c r="AZC20" s="31"/>
      <c r="AZD20" s="31"/>
      <c r="AZE20" s="31"/>
      <c r="AZF20" s="31"/>
      <c r="AZG20" s="31"/>
      <c r="AZH20" s="31"/>
      <c r="AZI20" s="31"/>
      <c r="AZJ20" s="31"/>
      <c r="AZK20" s="31"/>
      <c r="AZL20" s="31"/>
      <c r="AZM20" s="31"/>
      <c r="AZN20" s="31"/>
      <c r="AZO20" s="31"/>
      <c r="AZP20" s="31"/>
      <c r="AZQ20" s="31"/>
      <c r="AZR20" s="31"/>
      <c r="AZS20" s="31"/>
      <c r="AZT20" s="31"/>
      <c r="AZU20" s="31"/>
      <c r="AZV20" s="31"/>
      <c r="AZW20" s="31"/>
      <c r="AZX20" s="31"/>
      <c r="AZY20" s="31"/>
      <c r="AZZ20" s="31"/>
      <c r="BAA20" s="31"/>
      <c r="BAB20" s="31"/>
      <c r="BAC20" s="31"/>
      <c r="BAD20" s="31"/>
      <c r="BAE20" s="31"/>
      <c r="BAF20" s="31"/>
      <c r="BAG20" s="31"/>
      <c r="BAH20" s="31"/>
      <c r="BAI20" s="31"/>
      <c r="BAJ20" s="31"/>
      <c r="BAK20" s="31"/>
      <c r="BAL20" s="31"/>
      <c r="BAM20" s="31"/>
      <c r="BAN20" s="31"/>
      <c r="BAO20" s="31"/>
      <c r="BAP20" s="31"/>
      <c r="BAQ20" s="31"/>
      <c r="BAR20" s="31"/>
      <c r="BAS20" s="31"/>
      <c r="BAT20" s="31"/>
      <c r="BAU20" s="31"/>
      <c r="BAV20" s="31"/>
      <c r="BAW20" s="31"/>
      <c r="BAX20" s="31"/>
      <c r="BAY20" s="31"/>
      <c r="BAZ20" s="31"/>
      <c r="BBA20" s="31"/>
      <c r="BBB20" s="31"/>
      <c r="BBC20" s="31"/>
      <c r="BBD20" s="31"/>
      <c r="BBE20" s="31"/>
      <c r="BBF20" s="31"/>
      <c r="BBG20" s="31"/>
      <c r="BBH20" s="31"/>
      <c r="BBI20" s="31"/>
      <c r="BBJ20" s="31"/>
      <c r="BBK20" s="31"/>
      <c r="BBL20" s="31"/>
      <c r="BBM20" s="31"/>
      <c r="BBN20" s="31"/>
      <c r="BBO20" s="31"/>
      <c r="BBP20" s="31"/>
      <c r="BBQ20" s="31"/>
      <c r="BBR20" s="31"/>
      <c r="BBS20" s="31"/>
      <c r="BBT20" s="31"/>
      <c r="BBU20" s="31"/>
      <c r="BBV20" s="31"/>
      <c r="BBW20" s="31"/>
      <c r="BBX20" s="31"/>
      <c r="BBY20" s="31"/>
      <c r="BBZ20" s="31"/>
      <c r="BCA20" s="31"/>
      <c r="BCB20" s="31"/>
      <c r="BCC20" s="31"/>
      <c r="BCD20" s="31"/>
      <c r="BCE20" s="31"/>
      <c r="BCF20" s="31"/>
      <c r="BCG20" s="31"/>
      <c r="BCH20" s="31"/>
      <c r="BCI20" s="31"/>
      <c r="BCJ20" s="31"/>
      <c r="BCK20" s="31"/>
      <c r="BCL20" s="31"/>
      <c r="BCM20" s="31"/>
      <c r="BCN20" s="31"/>
      <c r="BCO20" s="31"/>
      <c r="BCP20" s="31"/>
      <c r="BCQ20" s="31"/>
      <c r="BCR20" s="31"/>
      <c r="BCS20" s="31"/>
      <c r="BCT20" s="31"/>
      <c r="BCU20" s="31"/>
      <c r="BCV20" s="31"/>
      <c r="BCW20" s="31"/>
      <c r="BCX20" s="31"/>
      <c r="BCY20" s="31"/>
      <c r="BCZ20" s="31"/>
      <c r="BDA20" s="31"/>
      <c r="BDB20" s="31"/>
      <c r="BDC20" s="31"/>
      <c r="BDD20" s="31"/>
      <c r="BDE20" s="31"/>
      <c r="BDF20" s="31"/>
      <c r="BDG20" s="31"/>
      <c r="BDH20" s="31"/>
      <c r="BDI20" s="31"/>
      <c r="BDJ20" s="31"/>
      <c r="BDK20" s="31"/>
      <c r="BDL20" s="31"/>
      <c r="BDM20" s="31"/>
      <c r="BDN20" s="31"/>
      <c r="BDO20" s="31"/>
      <c r="BDP20" s="31"/>
      <c r="BDQ20" s="31"/>
      <c r="BDR20" s="31"/>
      <c r="BDS20" s="31"/>
      <c r="BDT20" s="31"/>
      <c r="BDU20" s="31"/>
      <c r="BDV20" s="31"/>
      <c r="BDW20" s="31"/>
      <c r="BDX20" s="31"/>
      <c r="BDY20" s="31"/>
      <c r="BDZ20" s="31"/>
      <c r="BEA20" s="31"/>
      <c r="BEB20" s="31"/>
      <c r="BEC20" s="31"/>
      <c r="BED20" s="31"/>
      <c r="BEE20" s="31"/>
      <c r="BEF20" s="31"/>
      <c r="BEG20" s="31"/>
      <c r="BEH20" s="31"/>
      <c r="BEI20" s="31"/>
      <c r="BEJ20" s="31"/>
      <c r="BEK20" s="31"/>
      <c r="BEL20" s="31"/>
      <c r="BEM20" s="31"/>
      <c r="BEN20" s="31"/>
      <c r="BEO20" s="31"/>
      <c r="BEP20" s="31"/>
      <c r="BEQ20" s="31"/>
      <c r="BER20" s="31"/>
      <c r="BES20" s="31"/>
      <c r="BET20" s="31"/>
      <c r="BEU20" s="31"/>
      <c r="BEV20" s="31"/>
      <c r="BEW20" s="31"/>
      <c r="BEX20" s="31"/>
      <c r="BEY20" s="31"/>
      <c r="BEZ20" s="31"/>
      <c r="BFA20" s="31"/>
      <c r="BFB20" s="31"/>
      <c r="BFC20" s="31"/>
      <c r="BFD20" s="31"/>
      <c r="BFE20" s="31"/>
      <c r="BFF20" s="31"/>
      <c r="BFG20" s="31"/>
      <c r="BFH20" s="31"/>
      <c r="BFI20" s="31"/>
      <c r="BFJ20" s="31"/>
      <c r="BFK20" s="31"/>
      <c r="BFL20" s="31"/>
      <c r="BFM20" s="31"/>
      <c r="BFN20" s="31"/>
      <c r="BFO20" s="31"/>
      <c r="BFP20" s="31"/>
      <c r="BFQ20" s="31"/>
      <c r="BFR20" s="31"/>
      <c r="BFS20" s="31"/>
      <c r="BFT20" s="31"/>
      <c r="BFU20" s="31"/>
      <c r="BFV20" s="31"/>
      <c r="BFW20" s="31"/>
      <c r="BFX20" s="31"/>
      <c r="BFY20" s="31"/>
      <c r="BFZ20" s="31"/>
      <c r="BGA20" s="31"/>
      <c r="BGB20" s="31"/>
      <c r="BGC20" s="31"/>
      <c r="BGD20" s="31"/>
      <c r="BGE20" s="31"/>
      <c r="BGF20" s="31"/>
      <c r="BGG20" s="31"/>
      <c r="BGH20" s="31"/>
      <c r="BGI20" s="31"/>
      <c r="BGJ20" s="31"/>
      <c r="BGK20" s="31"/>
      <c r="BGL20" s="31"/>
      <c r="BGM20" s="31"/>
      <c r="BGN20" s="31"/>
      <c r="BGO20" s="31"/>
      <c r="BGP20" s="31"/>
      <c r="BGQ20" s="31"/>
      <c r="BGR20" s="31"/>
      <c r="BGS20" s="31"/>
      <c r="BGT20" s="31"/>
      <c r="BGU20" s="31"/>
      <c r="BGV20" s="31"/>
      <c r="BGW20" s="31"/>
      <c r="BGX20" s="31"/>
      <c r="BGY20" s="31"/>
      <c r="BGZ20" s="31"/>
      <c r="BHA20" s="31"/>
      <c r="BHB20" s="31"/>
      <c r="BHC20" s="31"/>
      <c r="BHD20" s="31"/>
      <c r="BHE20" s="31"/>
      <c r="BHF20" s="31"/>
      <c r="BHG20" s="31"/>
      <c r="BHH20" s="31"/>
      <c r="BHI20" s="31"/>
      <c r="BHJ20" s="31"/>
      <c r="BHK20" s="31"/>
      <c r="BHL20" s="31"/>
      <c r="BHM20" s="31"/>
      <c r="BHN20" s="31"/>
      <c r="BHO20" s="31"/>
      <c r="BHP20" s="31"/>
      <c r="BHQ20" s="31"/>
      <c r="BHR20" s="31"/>
      <c r="BHS20" s="31"/>
      <c r="BHT20" s="31"/>
      <c r="BHU20" s="31"/>
      <c r="BHV20" s="31"/>
      <c r="BHW20" s="31"/>
      <c r="BHX20" s="31"/>
      <c r="BHY20" s="31"/>
      <c r="BHZ20" s="31"/>
      <c r="BIA20" s="31"/>
      <c r="BIB20" s="31"/>
      <c r="BIC20" s="31"/>
      <c r="BID20" s="31"/>
      <c r="BIE20" s="31"/>
      <c r="BIF20" s="31"/>
      <c r="BIG20" s="31"/>
      <c r="BIH20" s="31"/>
      <c r="BII20" s="31"/>
      <c r="BIJ20" s="31"/>
      <c r="BIK20" s="31"/>
      <c r="BIL20" s="31"/>
      <c r="BIM20" s="31"/>
      <c r="BIN20" s="31"/>
      <c r="BIO20" s="31"/>
      <c r="BIP20" s="31"/>
      <c r="BIQ20" s="31"/>
      <c r="BIR20" s="31"/>
      <c r="BIS20" s="31"/>
      <c r="BIT20" s="31"/>
      <c r="BIU20" s="31"/>
      <c r="BIV20" s="31"/>
      <c r="BIW20" s="31"/>
      <c r="BIX20" s="31"/>
      <c r="BIY20" s="31"/>
      <c r="BIZ20" s="31"/>
      <c r="BJA20" s="31"/>
      <c r="BJB20" s="31"/>
      <c r="BJC20" s="31"/>
      <c r="BJD20" s="31"/>
      <c r="BJE20" s="31"/>
      <c r="BJF20" s="31"/>
      <c r="BJG20" s="31"/>
      <c r="BJH20" s="31"/>
      <c r="BJI20" s="31"/>
      <c r="BJJ20" s="31"/>
      <c r="BJK20" s="31"/>
      <c r="BJL20" s="31"/>
      <c r="BJM20" s="31"/>
      <c r="BJN20" s="31"/>
      <c r="BJO20" s="31"/>
      <c r="BJP20" s="31"/>
      <c r="BJQ20" s="31"/>
      <c r="BJR20" s="31"/>
      <c r="BJS20" s="31"/>
      <c r="BJT20" s="31"/>
      <c r="BJU20" s="31"/>
      <c r="BJV20" s="31"/>
      <c r="BJW20" s="31"/>
      <c r="BJX20" s="31"/>
      <c r="BJY20" s="31"/>
      <c r="BJZ20" s="31"/>
      <c r="BKA20" s="31"/>
      <c r="BKB20" s="31"/>
      <c r="BKC20" s="31"/>
      <c r="BKD20" s="31"/>
      <c r="BKE20" s="31"/>
      <c r="BKF20" s="31"/>
      <c r="BKG20" s="31"/>
      <c r="BKH20" s="31"/>
      <c r="BKI20" s="31"/>
      <c r="BKJ20" s="31"/>
      <c r="BKK20" s="31"/>
      <c r="BKL20" s="31"/>
      <c r="BKM20" s="31"/>
      <c r="BKN20" s="31"/>
      <c r="BKO20" s="31"/>
      <c r="BKP20" s="31"/>
      <c r="BKQ20" s="31"/>
      <c r="BKR20" s="31"/>
      <c r="BKS20" s="31"/>
      <c r="BKT20" s="31"/>
      <c r="BKU20" s="31"/>
      <c r="BKV20" s="31"/>
      <c r="BKW20" s="31"/>
      <c r="BKX20" s="31"/>
      <c r="BKY20" s="31"/>
      <c r="BKZ20" s="31"/>
      <c r="BLA20" s="31"/>
      <c r="BLB20" s="31"/>
      <c r="BLC20" s="31"/>
      <c r="BLD20" s="31"/>
      <c r="BLE20" s="31"/>
      <c r="BLF20" s="31"/>
      <c r="BLG20" s="31"/>
      <c r="BLH20" s="31"/>
      <c r="BLI20" s="31"/>
      <c r="BLJ20" s="31"/>
      <c r="BLK20" s="31"/>
      <c r="BLL20" s="31"/>
      <c r="BLM20" s="31"/>
      <c r="BLN20" s="31"/>
      <c r="BLO20" s="31"/>
      <c r="BLP20" s="31"/>
      <c r="BLQ20" s="31"/>
      <c r="BLR20" s="31"/>
      <c r="BLS20" s="31"/>
      <c r="BLT20" s="31"/>
      <c r="BLU20" s="31"/>
      <c r="BLV20" s="31"/>
      <c r="BLW20" s="31"/>
      <c r="BLX20" s="31"/>
      <c r="BLY20" s="31"/>
      <c r="BLZ20" s="31"/>
      <c r="BMA20" s="31"/>
      <c r="BMB20" s="31"/>
      <c r="BMC20" s="31"/>
      <c r="BMD20" s="31"/>
      <c r="BME20" s="31"/>
      <c r="BMF20" s="31"/>
      <c r="BMG20" s="31"/>
      <c r="BMH20" s="31"/>
      <c r="BMI20" s="31"/>
      <c r="BMJ20" s="31"/>
      <c r="BMK20" s="31"/>
      <c r="BML20" s="31"/>
      <c r="BMM20" s="31"/>
      <c r="BMN20" s="31"/>
      <c r="BMO20" s="31"/>
      <c r="BMP20" s="31"/>
      <c r="BMQ20" s="31"/>
      <c r="BMR20" s="31"/>
      <c r="BMS20" s="31"/>
      <c r="BMT20" s="31"/>
      <c r="BMU20" s="31"/>
      <c r="BMV20" s="31"/>
      <c r="BMW20" s="31"/>
      <c r="BMX20" s="31"/>
      <c r="BMY20" s="31"/>
      <c r="BMZ20" s="31"/>
      <c r="BNA20" s="31"/>
      <c r="BNB20" s="31"/>
      <c r="BNC20" s="31"/>
      <c r="BND20" s="31"/>
      <c r="BNE20" s="31"/>
      <c r="BNF20" s="31"/>
      <c r="BNG20" s="31"/>
      <c r="BNH20" s="31"/>
      <c r="BNI20" s="31"/>
      <c r="BNJ20" s="31"/>
      <c r="BNK20" s="31"/>
      <c r="BNL20" s="31"/>
      <c r="BNM20" s="31"/>
      <c r="BNN20" s="31"/>
      <c r="BNO20" s="31"/>
      <c r="BNP20" s="31"/>
      <c r="BNQ20" s="31"/>
      <c r="BNR20" s="31"/>
      <c r="BNS20" s="31"/>
      <c r="BNT20" s="31"/>
      <c r="BNU20" s="31"/>
      <c r="BNV20" s="31"/>
      <c r="BNW20" s="31"/>
      <c r="BNX20" s="31"/>
      <c r="BNY20" s="31"/>
      <c r="BNZ20" s="31"/>
      <c r="BOA20" s="31"/>
      <c r="BOB20" s="31"/>
      <c r="BOC20" s="31"/>
      <c r="BOD20" s="31"/>
      <c r="BOE20" s="31"/>
      <c r="BOF20" s="31"/>
      <c r="BOG20" s="31"/>
      <c r="BOH20" s="31"/>
      <c r="BOI20" s="31"/>
      <c r="BOJ20" s="31"/>
      <c r="BOK20" s="31"/>
      <c r="BOL20" s="31"/>
      <c r="BOM20" s="31"/>
      <c r="BON20" s="31"/>
      <c r="BOO20" s="31"/>
      <c r="BOP20" s="31"/>
      <c r="BOQ20" s="31"/>
      <c r="BOR20" s="31"/>
      <c r="BOS20" s="31"/>
      <c r="BOT20" s="31"/>
      <c r="BOU20" s="31"/>
      <c r="BOV20" s="31"/>
      <c r="BOW20" s="31"/>
      <c r="BOX20" s="31"/>
      <c r="BOY20" s="31"/>
      <c r="BOZ20" s="31"/>
      <c r="BPA20" s="31"/>
      <c r="BPB20" s="31"/>
      <c r="BPC20" s="31"/>
      <c r="BPD20" s="31"/>
      <c r="BPE20" s="31"/>
      <c r="BPF20" s="31"/>
      <c r="BPG20" s="31"/>
      <c r="BPH20" s="31"/>
      <c r="BPI20" s="31"/>
      <c r="BPJ20" s="31"/>
      <c r="BPK20" s="31"/>
      <c r="BPL20" s="31"/>
      <c r="BPM20" s="31"/>
      <c r="BPN20" s="31"/>
      <c r="BPO20" s="31"/>
      <c r="BPP20" s="31"/>
      <c r="BPQ20" s="31"/>
      <c r="BPR20" s="31"/>
      <c r="BPS20" s="31"/>
      <c r="BPT20" s="31"/>
      <c r="BPU20" s="31"/>
      <c r="BPV20" s="31"/>
      <c r="BPW20" s="31"/>
      <c r="BPX20" s="31"/>
      <c r="BPY20" s="31"/>
      <c r="BPZ20" s="31"/>
      <c r="BQA20" s="31"/>
      <c r="BQB20" s="31"/>
      <c r="BQC20" s="31"/>
      <c r="BQD20" s="31"/>
      <c r="BQE20" s="31"/>
      <c r="BQF20" s="31"/>
      <c r="BQG20" s="31"/>
      <c r="BQH20" s="31"/>
      <c r="BQI20" s="31"/>
      <c r="BQJ20" s="31"/>
      <c r="BQK20" s="31"/>
      <c r="BQL20" s="31"/>
      <c r="BQM20" s="31"/>
      <c r="BQN20" s="31"/>
      <c r="BQO20" s="31"/>
      <c r="BQP20" s="31"/>
      <c r="BQQ20" s="31"/>
      <c r="BQR20" s="31"/>
      <c r="BQS20" s="31"/>
      <c r="BQT20" s="31"/>
      <c r="BQU20" s="31"/>
      <c r="BQV20" s="31"/>
      <c r="BQW20" s="31"/>
      <c r="BQX20" s="31"/>
      <c r="BQY20" s="31"/>
      <c r="BQZ20" s="31"/>
      <c r="BRA20" s="31"/>
      <c r="BRB20" s="31"/>
      <c r="BRC20" s="31"/>
      <c r="BRD20" s="31"/>
      <c r="BRE20" s="31"/>
      <c r="BRF20" s="31"/>
      <c r="BRG20" s="31"/>
      <c r="BRH20" s="31"/>
      <c r="BRI20" s="31"/>
      <c r="BRJ20" s="31"/>
      <c r="BRK20" s="31"/>
      <c r="BRL20" s="31"/>
      <c r="BRM20" s="31"/>
      <c r="BRN20" s="31"/>
      <c r="BRO20" s="31"/>
      <c r="BRP20" s="31"/>
      <c r="BRQ20" s="31"/>
      <c r="BRR20" s="31"/>
      <c r="BRS20" s="31"/>
      <c r="BRT20" s="31"/>
      <c r="BRU20" s="31"/>
      <c r="BRV20" s="31"/>
      <c r="BRW20" s="31"/>
      <c r="BRX20" s="31"/>
      <c r="BRY20" s="31"/>
      <c r="BRZ20" s="31"/>
      <c r="BSA20" s="31"/>
      <c r="BSB20" s="31"/>
      <c r="BSC20" s="31"/>
      <c r="BSD20" s="31"/>
      <c r="BSE20" s="31"/>
      <c r="BSF20" s="31"/>
      <c r="BSG20" s="31"/>
      <c r="BSH20" s="31"/>
      <c r="BSI20" s="31"/>
      <c r="BSJ20" s="31"/>
      <c r="BSK20" s="31"/>
      <c r="BSL20" s="31"/>
      <c r="BSM20" s="31"/>
      <c r="BSN20" s="31"/>
      <c r="BSO20" s="31"/>
      <c r="BSP20" s="31"/>
      <c r="BSQ20" s="31"/>
      <c r="BSR20" s="31"/>
      <c r="BSS20" s="31"/>
      <c r="BST20" s="31"/>
      <c r="BSU20" s="31"/>
      <c r="BSV20" s="31"/>
      <c r="BSW20" s="31"/>
      <c r="BSX20" s="31"/>
      <c r="BSY20" s="31"/>
      <c r="BSZ20" s="31"/>
      <c r="BTA20" s="31"/>
      <c r="BTB20" s="31"/>
      <c r="BTC20" s="31"/>
      <c r="BTD20" s="31"/>
      <c r="BTE20" s="31"/>
      <c r="BTF20" s="31"/>
      <c r="BTG20" s="31"/>
      <c r="BTH20" s="31"/>
      <c r="BTI20" s="31"/>
      <c r="BTJ20" s="31"/>
      <c r="BTK20" s="31"/>
      <c r="BTL20" s="31"/>
      <c r="BTM20" s="31"/>
      <c r="BTN20" s="31"/>
      <c r="BTO20" s="31"/>
      <c r="BTP20" s="31"/>
      <c r="BTQ20" s="31"/>
      <c r="BTR20" s="31"/>
      <c r="BTS20" s="31"/>
      <c r="BTT20" s="31"/>
      <c r="BTU20" s="31"/>
      <c r="BTV20" s="31"/>
      <c r="BTW20" s="31"/>
      <c r="BTX20" s="31"/>
      <c r="BTY20" s="31"/>
      <c r="BTZ20" s="31"/>
      <c r="BUA20" s="31"/>
      <c r="BUB20" s="31"/>
      <c r="BUC20" s="31"/>
      <c r="BUD20" s="31"/>
      <c r="BUE20" s="31"/>
      <c r="BUF20" s="31"/>
      <c r="BUG20" s="31"/>
      <c r="BUH20" s="31"/>
      <c r="BUI20" s="31"/>
      <c r="BUJ20" s="31"/>
      <c r="BUK20" s="31"/>
      <c r="BUL20" s="31"/>
      <c r="BUM20" s="31"/>
      <c r="BUN20" s="31"/>
      <c r="BUO20" s="31"/>
      <c r="BUP20" s="31"/>
      <c r="BUQ20" s="31"/>
      <c r="BUR20" s="31"/>
      <c r="BUS20" s="31"/>
      <c r="BUT20" s="31"/>
      <c r="BUU20" s="31"/>
      <c r="BUV20" s="31"/>
      <c r="BUW20" s="31"/>
      <c r="BUX20" s="31"/>
      <c r="BUY20" s="31"/>
      <c r="BUZ20" s="31"/>
      <c r="BVA20" s="31"/>
      <c r="BVB20" s="31"/>
      <c r="BVC20" s="31"/>
      <c r="BVD20" s="31"/>
      <c r="BVE20" s="31"/>
      <c r="BVF20" s="31"/>
      <c r="BVG20" s="31"/>
      <c r="BVH20" s="31"/>
      <c r="BVI20" s="31"/>
      <c r="BVJ20" s="31"/>
      <c r="BVK20" s="31"/>
      <c r="BVL20" s="31"/>
      <c r="BVM20" s="31"/>
      <c r="BVN20" s="31"/>
      <c r="BVO20" s="31"/>
      <c r="BVP20" s="31"/>
      <c r="BVQ20" s="31"/>
      <c r="BVR20" s="31"/>
      <c r="BVS20" s="31"/>
      <c r="BVT20" s="31"/>
      <c r="BVU20" s="31"/>
      <c r="BVV20" s="31"/>
      <c r="BVW20" s="31"/>
      <c r="BVX20" s="31"/>
      <c r="BVY20" s="31"/>
      <c r="BVZ20" s="31"/>
      <c r="BWA20" s="31"/>
      <c r="BWB20" s="31"/>
      <c r="BWC20" s="31"/>
      <c r="BWD20" s="31"/>
      <c r="BWE20" s="31"/>
      <c r="BWF20" s="31"/>
      <c r="BWG20" s="31"/>
      <c r="BWH20" s="31"/>
      <c r="BWI20" s="31"/>
      <c r="BWJ20" s="31"/>
      <c r="BWK20" s="31"/>
      <c r="BWL20" s="31"/>
      <c r="BWM20" s="31"/>
      <c r="BWN20" s="31"/>
      <c r="BWO20" s="31"/>
      <c r="BWP20" s="31"/>
      <c r="BWQ20" s="31"/>
      <c r="BWR20" s="31"/>
      <c r="BWS20" s="31"/>
      <c r="BWT20" s="31"/>
      <c r="BWU20" s="31"/>
      <c r="BWV20" s="31"/>
      <c r="BWW20" s="31"/>
      <c r="BWX20" s="31"/>
      <c r="BWY20" s="31"/>
      <c r="BWZ20" s="31"/>
      <c r="BXA20" s="31"/>
      <c r="BXB20" s="31"/>
      <c r="BXC20" s="31"/>
      <c r="BXD20" s="31"/>
      <c r="BXE20" s="31"/>
      <c r="BXF20" s="31"/>
      <c r="BXG20" s="31"/>
      <c r="BXH20" s="31"/>
      <c r="BXI20" s="31"/>
      <c r="BXJ20" s="31"/>
      <c r="BXK20" s="31"/>
      <c r="BXL20" s="31"/>
      <c r="BXM20" s="31"/>
      <c r="BXN20" s="31"/>
      <c r="BXO20" s="31"/>
      <c r="BXP20" s="31"/>
      <c r="BXQ20" s="31"/>
      <c r="BXR20" s="31"/>
      <c r="BXS20" s="31"/>
      <c r="BXT20" s="31"/>
      <c r="BXU20" s="31"/>
      <c r="BXV20" s="31"/>
      <c r="BXW20" s="31"/>
      <c r="BXX20" s="31"/>
      <c r="BXY20" s="31"/>
      <c r="BXZ20" s="31"/>
      <c r="BYA20" s="31"/>
      <c r="BYB20" s="31"/>
      <c r="BYC20" s="31"/>
      <c r="BYD20" s="31"/>
      <c r="BYE20" s="31"/>
      <c r="BYF20" s="31"/>
      <c r="BYG20" s="31"/>
      <c r="BYH20" s="31"/>
      <c r="BYI20" s="31"/>
      <c r="BYJ20" s="31"/>
      <c r="BYK20" s="31"/>
      <c r="BYL20" s="31"/>
      <c r="BYM20" s="31"/>
      <c r="BYN20" s="31"/>
      <c r="BYO20" s="31"/>
      <c r="BYP20" s="31"/>
      <c r="BYQ20" s="31"/>
      <c r="BYR20" s="31"/>
      <c r="BYS20" s="31"/>
      <c r="BYT20" s="31"/>
      <c r="BYU20" s="31"/>
      <c r="BYV20" s="31"/>
      <c r="BYW20" s="31"/>
      <c r="BYX20" s="31"/>
      <c r="BYY20" s="31"/>
      <c r="BYZ20" s="31"/>
      <c r="BZA20" s="31"/>
      <c r="BZB20" s="31"/>
      <c r="BZC20" s="31"/>
      <c r="BZD20" s="31"/>
      <c r="BZE20" s="31"/>
      <c r="BZF20" s="31"/>
      <c r="BZG20" s="31"/>
      <c r="BZH20" s="31"/>
      <c r="BZI20" s="31"/>
      <c r="BZJ20" s="31"/>
      <c r="BZK20" s="31"/>
      <c r="BZL20" s="31"/>
      <c r="BZM20" s="31"/>
      <c r="BZN20" s="31"/>
      <c r="BZO20" s="31"/>
      <c r="BZP20" s="31"/>
      <c r="BZQ20" s="31"/>
      <c r="BZR20" s="31"/>
      <c r="BZS20" s="31"/>
      <c r="BZU20" s="31"/>
      <c r="BZV20" s="31"/>
      <c r="BZW20" s="31"/>
      <c r="BZX20" s="31"/>
      <c r="BZY20" s="31"/>
      <c r="BZZ20" s="31"/>
      <c r="CAA20" s="31"/>
      <c r="CAB20" s="31"/>
      <c r="CAC20" s="31"/>
      <c r="CAD20" s="31"/>
      <c r="CAE20" s="31"/>
      <c r="CAF20" s="31"/>
      <c r="CAG20" s="31"/>
      <c r="CAH20" s="31"/>
      <c r="CAI20" s="31"/>
      <c r="CAJ20" s="31"/>
      <c r="CAK20" s="31"/>
      <c r="CAL20" s="31"/>
      <c r="CAM20" s="31"/>
      <c r="CAN20" s="31"/>
      <c r="CAO20" s="31"/>
      <c r="CAP20" s="31"/>
      <c r="CAQ20" s="31"/>
      <c r="CAR20" s="31"/>
      <c r="CAS20" s="31"/>
      <c r="CAT20" s="31"/>
      <c r="CAU20" s="31"/>
      <c r="CAV20" s="31"/>
      <c r="CAW20" s="31"/>
      <c r="CAX20" s="31"/>
      <c r="CAY20" s="31"/>
      <c r="CAZ20" s="31"/>
      <c r="CBA20" s="31"/>
      <c r="CBB20" s="31"/>
      <c r="CBC20" s="31"/>
      <c r="CBD20" s="31"/>
      <c r="CBE20" s="31"/>
      <c r="CBF20" s="31"/>
      <c r="CBG20" s="31"/>
      <c r="CBH20" s="31"/>
      <c r="CBI20" s="31"/>
      <c r="CBJ20" s="31"/>
      <c r="CBK20" s="31"/>
      <c r="CBL20" s="31"/>
      <c r="CBM20" s="31"/>
      <c r="CBN20" s="31"/>
      <c r="CBO20" s="31"/>
      <c r="CBP20" s="31"/>
      <c r="CBQ20" s="31"/>
      <c r="CBR20" s="31"/>
      <c r="CBS20" s="31"/>
      <c r="CBT20" s="31"/>
      <c r="CBU20" s="31"/>
      <c r="CBV20" s="31"/>
      <c r="CBW20" s="31"/>
      <c r="CBX20" s="31"/>
      <c r="CBY20" s="31"/>
      <c r="CBZ20" s="31"/>
      <c r="CCA20" s="31"/>
      <c r="CCB20" s="31"/>
      <c r="CCC20" s="31"/>
      <c r="CCD20" s="31"/>
      <c r="CCE20" s="31"/>
      <c r="CCF20" s="31"/>
      <c r="CCG20" s="31"/>
      <c r="CCH20" s="31"/>
      <c r="CCI20" s="31"/>
      <c r="CCJ20" s="31"/>
      <c r="CCK20" s="31"/>
      <c r="CCL20" s="31"/>
      <c r="CCM20" s="31"/>
      <c r="CCN20" s="31"/>
      <c r="CCO20" s="31"/>
      <c r="CCP20" s="31"/>
      <c r="CCQ20" s="31"/>
      <c r="CCR20" s="31"/>
      <c r="CCS20" s="31"/>
      <c r="CCT20" s="31"/>
      <c r="CCU20" s="31"/>
      <c r="CCV20" s="31"/>
      <c r="CCW20" s="31"/>
      <c r="CCX20" s="31"/>
      <c r="CCY20" s="31"/>
      <c r="CCZ20" s="31"/>
      <c r="CDA20" s="31"/>
      <c r="CDB20" s="31"/>
      <c r="CDC20" s="31"/>
      <c r="CDD20" s="31"/>
      <c r="CDE20" s="31"/>
      <c r="CDF20" s="31"/>
      <c r="CDG20" s="31"/>
      <c r="CDH20" s="31"/>
      <c r="CDI20" s="31"/>
      <c r="CDJ20" s="31"/>
      <c r="CDK20" s="31"/>
      <c r="CDL20" s="31"/>
      <c r="CDM20" s="31"/>
      <c r="CDN20" s="31"/>
      <c r="CDO20" s="31"/>
      <c r="CDP20" s="31"/>
      <c r="CDQ20" s="31"/>
      <c r="CDR20" s="31"/>
      <c r="CDS20" s="31"/>
      <c r="CDT20" s="31"/>
      <c r="CDU20" s="31"/>
      <c r="CDV20" s="31"/>
      <c r="CDW20" s="31"/>
      <c r="CDX20" s="31"/>
      <c r="CDY20" s="31"/>
      <c r="CDZ20" s="31"/>
      <c r="CEA20" s="31"/>
      <c r="CEB20" s="31"/>
      <c r="CEC20" s="31"/>
      <c r="CED20" s="31"/>
      <c r="CEE20" s="31"/>
      <c r="CEF20" s="31"/>
      <c r="CEG20" s="31"/>
      <c r="CEH20" s="31"/>
      <c r="CEI20" s="31"/>
      <c r="CEJ20" s="31"/>
      <c r="CEK20" s="31"/>
      <c r="CEL20" s="31"/>
      <c r="CEM20" s="31"/>
      <c r="CEN20" s="31"/>
      <c r="CEO20" s="31"/>
      <c r="CEP20" s="31"/>
      <c r="CEQ20" s="31"/>
      <c r="CER20" s="31"/>
      <c r="CES20" s="31"/>
      <c r="CET20" s="31"/>
      <c r="CEU20" s="31"/>
      <c r="CEV20" s="31"/>
      <c r="CEW20" s="31"/>
      <c r="CEX20" s="31"/>
      <c r="CEY20" s="31"/>
      <c r="CEZ20" s="31"/>
      <c r="CFA20" s="31"/>
      <c r="CFB20" s="31"/>
      <c r="CFC20" s="31"/>
      <c r="CFD20" s="31"/>
      <c r="CFE20" s="31"/>
      <c r="CFF20" s="31"/>
      <c r="CFG20" s="31"/>
      <c r="CFH20" s="31"/>
      <c r="CFI20" s="31"/>
      <c r="CFJ20" s="31"/>
      <c r="CFK20" s="31"/>
      <c r="CFL20" s="31"/>
      <c r="CFM20" s="31"/>
      <c r="CFN20" s="31"/>
      <c r="CFO20" s="31"/>
      <c r="CFP20" s="31"/>
      <c r="CFQ20" s="31"/>
      <c r="CFR20" s="31"/>
      <c r="CFS20" s="31"/>
      <c r="CFT20" s="31"/>
      <c r="CFU20" s="31"/>
      <c r="CFV20" s="31"/>
      <c r="CFW20" s="31"/>
      <c r="CFX20" s="31"/>
      <c r="CFY20" s="31"/>
      <c r="CFZ20" s="31"/>
      <c r="CGA20" s="31"/>
      <c r="CGB20" s="31"/>
      <c r="CGC20" s="31"/>
      <c r="CGD20" s="31"/>
      <c r="CGE20" s="31"/>
      <c r="CGF20" s="31"/>
      <c r="CGG20" s="31"/>
      <c r="CGH20" s="31"/>
      <c r="CGI20" s="31"/>
      <c r="CGJ20" s="31"/>
      <c r="CGK20" s="31"/>
      <c r="CGL20" s="31"/>
      <c r="CGM20" s="31"/>
      <c r="CGN20" s="31"/>
      <c r="CGO20" s="31"/>
      <c r="CGP20" s="31"/>
      <c r="CGQ20" s="31"/>
      <c r="CGR20" s="31"/>
      <c r="CGS20" s="31"/>
      <c r="CGT20" s="31"/>
      <c r="CGU20" s="31"/>
      <c r="CGV20" s="31"/>
      <c r="CGW20" s="31"/>
      <c r="CGX20" s="31"/>
      <c r="CGY20" s="31"/>
      <c r="CGZ20" s="31"/>
      <c r="CHA20" s="31"/>
      <c r="CHB20" s="31"/>
      <c r="CHC20" s="31"/>
      <c r="CHD20" s="31"/>
      <c r="CHE20" s="31"/>
      <c r="CHF20" s="31"/>
      <c r="CHG20" s="31"/>
      <c r="CHH20" s="31"/>
      <c r="CHI20" s="31"/>
      <c r="CHJ20" s="31"/>
      <c r="CHK20" s="31"/>
      <c r="CHL20" s="31"/>
      <c r="CHM20" s="31"/>
      <c r="CHN20" s="31"/>
      <c r="CHO20" s="31"/>
      <c r="CHP20" s="31"/>
      <c r="CHQ20" s="31"/>
      <c r="CHR20" s="31"/>
      <c r="CHS20" s="31"/>
      <c r="CHT20" s="31"/>
      <c r="CHU20" s="31"/>
      <c r="CHV20" s="31"/>
      <c r="CHW20" s="31"/>
      <c r="CHX20" s="31"/>
      <c r="CHY20" s="31"/>
      <c r="CHZ20" s="31"/>
      <c r="CIA20" s="31"/>
      <c r="CIB20" s="31"/>
      <c r="CIC20" s="31"/>
      <c r="CID20" s="31"/>
      <c r="CIE20" s="31"/>
      <c r="CIF20" s="31"/>
      <c r="CIG20" s="31"/>
      <c r="CIH20" s="31"/>
      <c r="CII20" s="31"/>
      <c r="CIJ20" s="31"/>
      <c r="CIK20" s="31"/>
      <c r="CIL20" s="31"/>
      <c r="CIM20" s="31"/>
      <c r="CIN20" s="31"/>
      <c r="CIO20" s="31"/>
      <c r="CIP20" s="31"/>
      <c r="CIQ20" s="31"/>
      <c r="CIR20" s="31"/>
      <c r="CIS20" s="31"/>
      <c r="CIT20" s="31"/>
      <c r="CIU20" s="31"/>
      <c r="CIV20" s="31"/>
      <c r="CIW20" s="31"/>
      <c r="CIX20" s="31"/>
      <c r="CIY20" s="31"/>
      <c r="CIZ20" s="31"/>
      <c r="CJA20" s="31"/>
      <c r="CJB20" s="31"/>
      <c r="CJC20" s="31"/>
      <c r="CJD20" s="31"/>
      <c r="CJE20" s="31"/>
      <c r="CJF20" s="31"/>
      <c r="CJG20" s="31"/>
      <c r="CJH20" s="31"/>
      <c r="CJI20" s="31"/>
      <c r="CJJ20" s="31"/>
      <c r="CJK20" s="31"/>
      <c r="CJL20" s="31"/>
      <c r="CJM20" s="31"/>
      <c r="CJN20" s="31"/>
      <c r="CJO20" s="31"/>
      <c r="CJP20" s="31"/>
      <c r="CJQ20" s="31"/>
      <c r="CJR20" s="31"/>
      <c r="CJS20" s="31"/>
      <c r="CJT20" s="31"/>
      <c r="CJU20" s="31"/>
      <c r="CJV20" s="31"/>
      <c r="CJW20" s="31"/>
      <c r="CJX20" s="31"/>
      <c r="CJY20" s="31"/>
      <c r="CJZ20" s="31"/>
      <c r="CKA20" s="31"/>
      <c r="CKB20" s="31"/>
      <c r="CKC20" s="31"/>
      <c r="CKD20" s="31"/>
      <c r="CKE20" s="31"/>
      <c r="CKF20" s="31"/>
      <c r="CKG20" s="31"/>
      <c r="CKH20" s="31"/>
      <c r="CKI20" s="31"/>
      <c r="CKJ20" s="31"/>
      <c r="CKK20" s="31"/>
      <c r="CKL20" s="31"/>
      <c r="CKM20" s="31"/>
      <c r="CKN20" s="31"/>
      <c r="CKO20" s="31"/>
      <c r="CKP20" s="31"/>
      <c r="CKQ20" s="31"/>
      <c r="CKR20" s="31"/>
      <c r="CKS20" s="31"/>
      <c r="CKT20" s="31"/>
      <c r="CKU20" s="31"/>
      <c r="CKV20" s="31"/>
      <c r="CKW20" s="31"/>
      <c r="CKX20" s="31"/>
      <c r="CKY20" s="31"/>
      <c r="CKZ20" s="31"/>
      <c r="CLA20" s="31"/>
      <c r="CLB20" s="31"/>
      <c r="CLC20" s="31"/>
      <c r="CLD20" s="31"/>
      <c r="CLE20" s="31"/>
      <c r="CLF20" s="31"/>
      <c r="CLG20" s="31"/>
      <c r="CLH20" s="31"/>
      <c r="CLI20" s="31"/>
      <c r="CLJ20" s="31"/>
      <c r="CLK20" s="31"/>
      <c r="CLL20" s="31"/>
      <c r="CLM20" s="31"/>
      <c r="CLN20" s="31"/>
      <c r="CLO20" s="31"/>
      <c r="CLP20" s="31"/>
      <c r="CLQ20" s="31"/>
      <c r="CLR20" s="31"/>
      <c r="CLS20" s="31"/>
      <c r="CLT20" s="31"/>
      <c r="CLU20" s="31"/>
      <c r="CLV20" s="31"/>
      <c r="CLW20" s="31"/>
      <c r="CLX20" s="31"/>
      <c r="CLY20" s="31"/>
      <c r="CLZ20" s="31"/>
      <c r="CMA20" s="31"/>
      <c r="CMB20" s="31"/>
      <c r="CMC20" s="31"/>
      <c r="CMD20" s="31"/>
      <c r="CME20" s="31"/>
      <c r="CMF20" s="31"/>
      <c r="CMG20" s="31"/>
      <c r="CMH20" s="31"/>
      <c r="CMI20" s="31"/>
      <c r="CMJ20" s="31"/>
      <c r="CMK20" s="31"/>
      <c r="CML20" s="31"/>
      <c r="CMM20" s="31"/>
      <c r="CMN20" s="31"/>
      <c r="CMO20" s="31"/>
      <c r="CMP20" s="31"/>
      <c r="CMQ20" s="31"/>
      <c r="CMR20" s="31"/>
      <c r="CMS20" s="31"/>
      <c r="CMT20" s="31"/>
      <c r="CMU20" s="31"/>
      <c r="CMV20" s="31"/>
      <c r="CMW20" s="31"/>
      <c r="CMX20" s="31"/>
      <c r="CMY20" s="31"/>
      <c r="CMZ20" s="31"/>
      <c r="CNA20" s="31"/>
      <c r="CNB20" s="31"/>
      <c r="CNC20" s="31"/>
      <c r="CND20" s="31"/>
      <c r="CNE20" s="31"/>
      <c r="CNF20" s="31"/>
      <c r="CNG20" s="31"/>
      <c r="CNH20" s="31"/>
      <c r="CNI20" s="31"/>
      <c r="CNJ20" s="31"/>
      <c r="CNK20" s="31"/>
      <c r="CNL20" s="31"/>
      <c r="CNM20" s="31"/>
      <c r="CNN20" s="31"/>
      <c r="CNO20" s="31"/>
      <c r="CNP20" s="31"/>
      <c r="CNQ20" s="31"/>
      <c r="CNR20" s="31"/>
      <c r="CNS20" s="31"/>
      <c r="CNT20" s="31"/>
      <c r="CNU20" s="31"/>
      <c r="CNV20" s="31"/>
      <c r="CNW20" s="31"/>
      <c r="CNX20" s="31"/>
      <c r="CNY20" s="31"/>
      <c r="CNZ20" s="31"/>
      <c r="COA20" s="31"/>
      <c r="COB20" s="31"/>
      <c r="COC20" s="31"/>
      <c r="COD20" s="31"/>
      <c r="COE20" s="31"/>
      <c r="COF20" s="31"/>
      <c r="COG20" s="31"/>
      <c r="COH20" s="31"/>
      <c r="COI20" s="31"/>
      <c r="COJ20" s="31"/>
      <c r="COK20" s="31"/>
      <c r="COL20" s="31"/>
      <c r="COM20" s="31"/>
      <c r="CON20" s="31"/>
      <c r="COO20" s="31"/>
      <c r="COP20" s="31"/>
      <c r="COQ20" s="31"/>
      <c r="COR20" s="31"/>
      <c r="COS20" s="31"/>
      <c r="COT20" s="31"/>
      <c r="COU20" s="31"/>
      <c r="COV20" s="31"/>
      <c r="COW20" s="31"/>
      <c r="COX20" s="31"/>
      <c r="COY20" s="31"/>
      <c r="COZ20" s="31"/>
      <c r="CPA20" s="31"/>
      <c r="CPB20" s="31"/>
      <c r="CPC20" s="31"/>
      <c r="CPD20" s="31"/>
      <c r="CPE20" s="31"/>
      <c r="CPF20" s="31"/>
      <c r="CPG20" s="31"/>
      <c r="CPH20" s="31"/>
      <c r="CPI20" s="31"/>
      <c r="CPJ20" s="31"/>
      <c r="CPK20" s="31"/>
      <c r="CPL20" s="31"/>
      <c r="CPM20" s="31"/>
      <c r="CPN20" s="31"/>
      <c r="CPO20" s="31"/>
      <c r="CPP20" s="31"/>
      <c r="CPQ20" s="31"/>
      <c r="CPR20" s="31"/>
      <c r="CPS20" s="31"/>
      <c r="CPT20" s="31"/>
      <c r="CPU20" s="31"/>
      <c r="CPV20" s="31"/>
      <c r="CPW20" s="31"/>
      <c r="CPX20" s="31"/>
      <c r="CPY20" s="31"/>
      <c r="CPZ20" s="31"/>
      <c r="CQA20" s="31"/>
      <c r="CQB20" s="31"/>
      <c r="CQC20" s="31"/>
      <c r="CQD20" s="31"/>
      <c r="CQE20" s="31"/>
      <c r="CQF20" s="31"/>
      <c r="CQG20" s="31"/>
      <c r="CQH20" s="31"/>
      <c r="CQI20" s="31"/>
      <c r="CQJ20" s="31"/>
      <c r="CQK20" s="31"/>
      <c r="CQL20" s="31"/>
      <c r="CQM20" s="31"/>
      <c r="CQN20" s="31"/>
      <c r="CQO20" s="31"/>
      <c r="CQP20" s="31"/>
      <c r="CQQ20" s="31"/>
      <c r="CQR20" s="31"/>
      <c r="CQS20" s="31"/>
      <c r="CQT20" s="31"/>
      <c r="CQU20" s="31"/>
      <c r="CQV20" s="31"/>
      <c r="CQW20" s="31"/>
      <c r="CQX20" s="31"/>
      <c r="CQY20" s="31"/>
      <c r="CQZ20" s="31"/>
      <c r="CRA20" s="31"/>
      <c r="CRB20" s="31"/>
      <c r="CRC20" s="31"/>
      <c r="CRD20" s="31"/>
      <c r="CRE20" s="31"/>
      <c r="CRF20" s="31"/>
      <c r="CRG20" s="31"/>
      <c r="CRH20" s="31"/>
      <c r="CRI20" s="31"/>
      <c r="CRJ20" s="31"/>
      <c r="CRK20" s="31"/>
      <c r="CRL20" s="31"/>
      <c r="CRM20" s="31"/>
      <c r="CRN20" s="31"/>
      <c r="CRO20" s="31"/>
      <c r="CRP20" s="31"/>
      <c r="CRQ20" s="31"/>
      <c r="CRR20" s="31"/>
      <c r="CRS20" s="31"/>
      <c r="CRT20" s="31"/>
      <c r="CRU20" s="31"/>
      <c r="CRV20" s="31"/>
      <c r="CRW20" s="31"/>
      <c r="CRX20" s="31"/>
      <c r="CRY20" s="31"/>
      <c r="CRZ20" s="31"/>
      <c r="CSA20" s="31"/>
      <c r="CSB20" s="31"/>
      <c r="CSC20" s="31"/>
      <c r="CSD20" s="31"/>
      <c r="CSE20" s="31"/>
      <c r="CSF20" s="31"/>
      <c r="CSG20" s="31"/>
      <c r="CSH20" s="31"/>
      <c r="CSI20" s="31"/>
      <c r="CSJ20" s="31"/>
      <c r="CSK20" s="31"/>
      <c r="CSL20" s="31"/>
      <c r="CSM20" s="31"/>
      <c r="CSN20" s="31"/>
      <c r="CSO20" s="31"/>
      <c r="CSP20" s="31"/>
      <c r="CSQ20" s="31"/>
      <c r="CSR20" s="31"/>
      <c r="CSS20" s="31"/>
      <c r="CST20" s="31"/>
      <c r="CSU20" s="31"/>
      <c r="CSV20" s="31"/>
      <c r="CSW20" s="31"/>
      <c r="CSX20" s="31"/>
      <c r="CSY20" s="31"/>
      <c r="CSZ20" s="31"/>
      <c r="CTA20" s="31"/>
      <c r="CTB20" s="31"/>
      <c r="CTC20" s="31"/>
      <c r="CTD20" s="31"/>
      <c r="CTE20" s="31"/>
      <c r="CTF20" s="31"/>
      <c r="CTG20" s="31"/>
      <c r="CTH20" s="31"/>
      <c r="CTI20" s="31"/>
      <c r="CTJ20" s="31"/>
      <c r="CTK20" s="31"/>
      <c r="CTL20" s="31"/>
      <c r="CTM20" s="31"/>
      <c r="CTN20" s="31"/>
      <c r="CTO20" s="31"/>
      <c r="CTP20" s="31"/>
      <c r="CTQ20" s="31"/>
      <c r="CTR20" s="31"/>
      <c r="CTS20" s="31"/>
      <c r="CTT20" s="31"/>
      <c r="CTU20" s="31"/>
      <c r="CTV20" s="31"/>
      <c r="CTW20" s="31"/>
      <c r="CTX20" s="31"/>
      <c r="CTY20" s="31"/>
      <c r="CTZ20" s="31"/>
      <c r="CUA20" s="31"/>
      <c r="CUB20" s="31"/>
      <c r="CUC20" s="31"/>
      <c r="CUD20" s="31"/>
      <c r="CUE20" s="31"/>
      <c r="CUF20" s="31"/>
      <c r="CUG20" s="31"/>
      <c r="CUH20" s="31"/>
      <c r="CUI20" s="31"/>
      <c r="CUJ20" s="31"/>
      <c r="CUK20" s="31"/>
      <c r="CUL20" s="31"/>
      <c r="CUM20" s="31"/>
      <c r="CUN20" s="31"/>
      <c r="CUO20" s="31"/>
      <c r="CUP20" s="31"/>
      <c r="CUQ20" s="31"/>
      <c r="CUR20" s="31"/>
      <c r="CUS20" s="31"/>
      <c r="CUT20" s="31"/>
      <c r="CUU20" s="31"/>
      <c r="CUV20" s="31"/>
      <c r="CUW20" s="31"/>
      <c r="CUX20" s="31"/>
      <c r="CUY20" s="31"/>
      <c r="CUZ20" s="31"/>
      <c r="CVA20" s="31"/>
      <c r="CVB20" s="31"/>
      <c r="CVC20" s="31"/>
      <c r="CVD20" s="31"/>
      <c r="CVE20" s="31"/>
      <c r="CVF20" s="31"/>
      <c r="CVG20" s="31"/>
      <c r="CVH20" s="31"/>
      <c r="CVI20" s="31"/>
      <c r="CVJ20" s="31"/>
      <c r="CVK20" s="31"/>
      <c r="CVL20" s="31"/>
      <c r="CVM20" s="31"/>
      <c r="CVN20" s="31"/>
      <c r="CVO20" s="31"/>
      <c r="CVP20" s="31"/>
      <c r="CVQ20" s="31"/>
      <c r="CVR20" s="31"/>
      <c r="CVS20" s="31"/>
      <c r="CVT20" s="31"/>
      <c r="CVU20" s="31"/>
      <c r="CVV20" s="31"/>
      <c r="CVW20" s="31"/>
      <c r="CVX20" s="31"/>
      <c r="CVY20" s="31"/>
      <c r="CVZ20" s="31"/>
      <c r="CWA20" s="31"/>
      <c r="CWB20" s="31"/>
      <c r="CWC20" s="31"/>
      <c r="CWD20" s="31"/>
      <c r="CWE20" s="31"/>
      <c r="CWF20" s="31"/>
      <c r="CWG20" s="31"/>
      <c r="CWH20" s="31"/>
      <c r="CWI20" s="31"/>
      <c r="CWJ20" s="31"/>
      <c r="CWK20" s="31"/>
      <c r="CWL20" s="31"/>
      <c r="CWM20" s="31"/>
      <c r="CWN20" s="31"/>
      <c r="CWO20" s="31"/>
      <c r="CWP20" s="31"/>
      <c r="CWQ20" s="31"/>
      <c r="CWR20" s="31"/>
      <c r="CWS20" s="31"/>
      <c r="CWT20" s="31"/>
      <c r="CWU20" s="31"/>
      <c r="CWV20" s="31"/>
      <c r="CWW20" s="31"/>
      <c r="CWX20" s="31"/>
      <c r="CWY20" s="31"/>
      <c r="CWZ20" s="31"/>
      <c r="CXA20" s="31"/>
      <c r="CXB20" s="31"/>
      <c r="CXC20" s="31"/>
      <c r="CXD20" s="31"/>
      <c r="CXE20" s="31"/>
      <c r="CXF20" s="31"/>
      <c r="CXG20" s="31"/>
      <c r="CXH20" s="31"/>
      <c r="CXI20" s="31"/>
      <c r="CXJ20" s="31"/>
      <c r="CXK20" s="31"/>
      <c r="CXL20" s="31"/>
      <c r="CXM20" s="31"/>
      <c r="CXN20" s="31"/>
      <c r="CXO20" s="31"/>
      <c r="CXP20" s="31"/>
      <c r="CXQ20" s="31"/>
      <c r="CXR20" s="31"/>
      <c r="CXS20" s="31"/>
      <c r="CXT20" s="31"/>
      <c r="CXU20" s="31"/>
      <c r="CXV20" s="31"/>
      <c r="CXW20" s="31"/>
      <c r="CXX20" s="31"/>
      <c r="CXY20" s="31"/>
      <c r="CXZ20" s="31"/>
      <c r="CYA20" s="31"/>
      <c r="CYB20" s="31"/>
      <c r="CYC20" s="31"/>
      <c r="CYD20" s="31"/>
      <c r="CYE20" s="31"/>
      <c r="CYF20" s="31"/>
      <c r="CYG20" s="31"/>
      <c r="CYH20" s="31"/>
      <c r="CYI20" s="31"/>
      <c r="CYJ20" s="31"/>
      <c r="CYK20" s="31"/>
      <c r="CYL20" s="31"/>
      <c r="CYM20" s="31"/>
      <c r="CYN20" s="31"/>
      <c r="CYO20" s="31"/>
      <c r="CYP20" s="31"/>
      <c r="CYQ20" s="31"/>
      <c r="CYR20" s="31"/>
      <c r="CYS20" s="31"/>
      <c r="CYT20" s="31"/>
      <c r="CYU20" s="31"/>
      <c r="CYV20" s="31"/>
      <c r="CYW20" s="31"/>
      <c r="CYX20" s="31"/>
      <c r="CYY20" s="31"/>
      <c r="CYZ20" s="31"/>
      <c r="CZA20" s="31"/>
      <c r="CZB20" s="31"/>
      <c r="CZC20" s="31"/>
      <c r="CZD20" s="31"/>
      <c r="CZE20" s="31"/>
      <c r="CZF20" s="31"/>
      <c r="CZG20" s="31"/>
      <c r="CZH20" s="31"/>
      <c r="CZI20" s="31"/>
      <c r="CZJ20" s="31"/>
      <c r="CZK20" s="31"/>
      <c r="CZL20" s="31"/>
      <c r="CZM20" s="31"/>
      <c r="CZN20" s="31"/>
      <c r="CZO20" s="31"/>
      <c r="CZP20" s="31"/>
      <c r="CZQ20" s="31"/>
      <c r="CZR20" s="31"/>
      <c r="CZS20" s="31"/>
      <c r="CZT20" s="31"/>
      <c r="CZU20" s="31"/>
      <c r="CZV20" s="31"/>
      <c r="CZW20" s="31"/>
      <c r="CZX20" s="31"/>
      <c r="CZY20" s="31"/>
      <c r="CZZ20" s="31"/>
      <c r="DAA20" s="31"/>
      <c r="DAB20" s="31"/>
      <c r="DAC20" s="31"/>
      <c r="DAD20" s="31"/>
      <c r="DAE20" s="31"/>
      <c r="DAF20" s="31"/>
      <c r="DAG20" s="31"/>
      <c r="DAH20" s="31"/>
      <c r="DAI20" s="31"/>
      <c r="DAJ20" s="31"/>
      <c r="DAK20" s="31"/>
      <c r="DAL20" s="31"/>
      <c r="DAM20" s="31"/>
      <c r="DAN20" s="31"/>
      <c r="DAO20" s="31"/>
      <c r="DAP20" s="31"/>
      <c r="DAQ20" s="31"/>
      <c r="DAR20" s="31"/>
      <c r="DAS20" s="31"/>
      <c r="DAT20" s="31"/>
      <c r="DAU20" s="31"/>
      <c r="DAV20" s="31"/>
      <c r="DAW20" s="31"/>
      <c r="DAX20" s="31"/>
      <c r="DAY20" s="31"/>
      <c r="DAZ20" s="31"/>
      <c r="DBA20" s="31"/>
      <c r="DBB20" s="31"/>
      <c r="DBC20" s="31"/>
      <c r="DBD20" s="31"/>
      <c r="DBE20" s="31"/>
      <c r="DBF20" s="31"/>
      <c r="DBG20" s="31"/>
      <c r="DBH20" s="31"/>
      <c r="DBI20" s="31"/>
      <c r="DBJ20" s="31"/>
      <c r="DBK20" s="31"/>
      <c r="DBL20" s="31"/>
      <c r="DBM20" s="31"/>
      <c r="DBN20" s="31"/>
      <c r="DBO20" s="31"/>
      <c r="DBP20" s="31"/>
      <c r="DBQ20" s="31"/>
      <c r="DBR20" s="31"/>
      <c r="DBS20" s="31"/>
      <c r="DBT20" s="31"/>
      <c r="DBU20" s="31"/>
      <c r="DBV20" s="31"/>
      <c r="DBW20" s="31"/>
      <c r="DBX20" s="31"/>
      <c r="DBY20" s="31"/>
      <c r="DBZ20" s="31"/>
      <c r="DCA20" s="31"/>
      <c r="DCB20" s="31"/>
      <c r="DCC20" s="31"/>
      <c r="DCD20" s="31"/>
      <c r="DCE20" s="31"/>
      <c r="DCF20" s="31"/>
      <c r="DCG20" s="31"/>
      <c r="DCH20" s="31"/>
      <c r="DCI20" s="31"/>
      <c r="DCJ20" s="31"/>
      <c r="DCK20" s="31"/>
      <c r="DCL20" s="31"/>
      <c r="DCM20" s="31"/>
      <c r="DCN20" s="31"/>
      <c r="DCO20" s="31"/>
      <c r="DCP20" s="31"/>
      <c r="DCQ20" s="31"/>
      <c r="DCR20" s="31"/>
      <c r="DCS20" s="31"/>
      <c r="DCT20" s="31"/>
      <c r="DCU20" s="31"/>
      <c r="DCV20" s="31"/>
      <c r="DCW20" s="31"/>
      <c r="DCX20" s="31"/>
      <c r="DCY20" s="31"/>
      <c r="DCZ20" s="31"/>
      <c r="DDA20" s="31"/>
      <c r="DDB20" s="31"/>
      <c r="DDC20" s="31"/>
      <c r="DDD20" s="31"/>
      <c r="DDE20" s="31"/>
      <c r="DDF20" s="31"/>
      <c r="DDG20" s="31"/>
      <c r="DDH20" s="31"/>
      <c r="DDI20" s="31"/>
      <c r="DDJ20" s="31"/>
      <c r="DDK20" s="31"/>
      <c r="DDL20" s="31"/>
      <c r="DDM20" s="31"/>
      <c r="DDN20" s="31"/>
      <c r="DDO20" s="31"/>
      <c r="DDP20" s="31"/>
      <c r="DDQ20" s="31"/>
      <c r="DDR20" s="31"/>
      <c r="DDS20" s="31"/>
      <c r="DDT20" s="31"/>
      <c r="DDU20" s="31"/>
      <c r="DDV20" s="31"/>
      <c r="DDW20" s="31"/>
      <c r="DDX20" s="31"/>
      <c r="DDY20" s="31"/>
      <c r="DDZ20" s="31"/>
      <c r="DEA20" s="31"/>
      <c r="DEB20" s="31"/>
      <c r="DEC20" s="31"/>
      <c r="DED20" s="31"/>
      <c r="DEE20" s="31"/>
      <c r="DEF20" s="31"/>
      <c r="DEG20" s="31"/>
      <c r="DEH20" s="31"/>
      <c r="DEI20" s="31"/>
      <c r="DEJ20" s="31"/>
      <c r="DEK20" s="31"/>
      <c r="DEL20" s="31"/>
      <c r="DEM20" s="31"/>
      <c r="DEN20" s="31"/>
      <c r="DEO20" s="31"/>
      <c r="DEP20" s="31"/>
      <c r="DEQ20" s="31"/>
      <c r="DER20" s="31"/>
      <c r="DES20" s="31"/>
      <c r="DET20" s="31"/>
      <c r="DEU20" s="31"/>
      <c r="DEV20" s="31"/>
      <c r="DEW20" s="31"/>
      <c r="DEX20" s="31"/>
      <c r="DEY20" s="31"/>
      <c r="DEZ20" s="31"/>
      <c r="DFA20" s="31"/>
      <c r="DFB20" s="31"/>
      <c r="DFC20" s="31"/>
      <c r="DFD20" s="31"/>
      <c r="DFE20" s="31"/>
      <c r="DFF20" s="31"/>
      <c r="DFG20" s="31"/>
      <c r="DFH20" s="31"/>
      <c r="DFI20" s="31"/>
      <c r="DFJ20" s="31"/>
      <c r="DFK20" s="31"/>
      <c r="DFL20" s="31"/>
      <c r="DFM20" s="31"/>
      <c r="DFN20" s="31"/>
      <c r="DFO20" s="31"/>
      <c r="DFP20" s="31"/>
      <c r="DFQ20" s="31"/>
      <c r="DFR20" s="31"/>
      <c r="DFS20" s="31"/>
      <c r="DFT20" s="31"/>
      <c r="DFU20" s="31"/>
      <c r="DFV20" s="31"/>
      <c r="DFW20" s="31"/>
      <c r="DFX20" s="31"/>
      <c r="DFY20" s="31"/>
      <c r="DFZ20" s="31"/>
      <c r="DGA20" s="31"/>
      <c r="DGB20" s="31"/>
      <c r="DGC20" s="31"/>
      <c r="DGD20" s="31"/>
      <c r="DGE20" s="31"/>
      <c r="DGF20" s="31"/>
      <c r="DGG20" s="31"/>
      <c r="DGH20" s="31"/>
      <c r="DGI20" s="31"/>
      <c r="DGJ20" s="31"/>
      <c r="DGK20" s="31"/>
      <c r="DGL20" s="31"/>
      <c r="DGM20" s="31"/>
      <c r="DGN20" s="31"/>
      <c r="DGO20" s="31"/>
      <c r="DGP20" s="31"/>
      <c r="DGQ20" s="31"/>
      <c r="DGR20" s="31"/>
      <c r="DGS20" s="31"/>
      <c r="DGT20" s="31"/>
      <c r="DGU20" s="31"/>
      <c r="DGV20" s="31"/>
      <c r="DGW20" s="31"/>
      <c r="DGX20" s="31"/>
      <c r="DGY20" s="31"/>
      <c r="DGZ20" s="31"/>
      <c r="DHA20" s="31"/>
      <c r="DHB20" s="31"/>
      <c r="DHC20" s="31"/>
      <c r="DHD20" s="31"/>
      <c r="DHE20" s="31"/>
      <c r="DHF20" s="31"/>
      <c r="DHG20" s="31"/>
      <c r="DHH20" s="31"/>
      <c r="DHI20" s="31"/>
      <c r="DHJ20" s="31"/>
      <c r="DHK20" s="31"/>
      <c r="DHL20" s="31"/>
      <c r="DHM20" s="31"/>
      <c r="DHN20" s="31"/>
      <c r="DHO20" s="31"/>
      <c r="DHP20" s="31"/>
      <c r="DHQ20" s="31"/>
      <c r="DHR20" s="31"/>
      <c r="DHS20" s="31"/>
      <c r="DHT20" s="31"/>
      <c r="DHU20" s="31"/>
      <c r="DHV20" s="31"/>
      <c r="DHW20" s="31"/>
      <c r="DHX20" s="31"/>
      <c r="DHY20" s="31"/>
      <c r="DHZ20" s="31"/>
      <c r="DIA20" s="31"/>
      <c r="DIB20" s="31"/>
      <c r="DIC20" s="31"/>
      <c r="DID20" s="31"/>
      <c r="DIE20" s="31"/>
      <c r="DIF20" s="31"/>
      <c r="DIG20" s="31"/>
      <c r="DIH20" s="31"/>
      <c r="DII20" s="31"/>
      <c r="DIJ20" s="31"/>
      <c r="DIK20" s="31"/>
      <c r="DIL20" s="31"/>
      <c r="DIM20" s="31"/>
      <c r="DIN20" s="31"/>
      <c r="DIO20" s="31"/>
      <c r="DIP20" s="31"/>
      <c r="DIQ20" s="31"/>
      <c r="DIR20" s="31"/>
      <c r="DIS20" s="31"/>
      <c r="DIT20" s="31"/>
      <c r="DIU20" s="31"/>
      <c r="DIV20" s="31"/>
      <c r="DIW20" s="31"/>
      <c r="DIX20" s="31"/>
      <c r="DIY20" s="31"/>
      <c r="DIZ20" s="31"/>
      <c r="DJA20" s="31"/>
      <c r="DJB20" s="31"/>
      <c r="DJC20" s="31"/>
      <c r="DJD20" s="31"/>
      <c r="DJE20" s="31"/>
      <c r="DJF20" s="31"/>
      <c r="DJG20" s="31"/>
      <c r="DJH20" s="31"/>
      <c r="DJI20" s="31"/>
      <c r="DJJ20" s="31"/>
      <c r="DJK20" s="31"/>
      <c r="DJL20" s="31"/>
      <c r="DJM20" s="31"/>
      <c r="DJN20" s="31"/>
      <c r="DJO20" s="31"/>
      <c r="DJP20" s="31"/>
      <c r="DJQ20" s="31"/>
      <c r="DJR20" s="31"/>
      <c r="DJS20" s="31"/>
      <c r="DJT20" s="31"/>
      <c r="DJU20" s="31"/>
      <c r="DJV20" s="31"/>
      <c r="DJW20" s="31"/>
      <c r="DJX20" s="31"/>
      <c r="DJY20" s="31"/>
      <c r="DJZ20" s="31"/>
      <c r="DKA20" s="31"/>
      <c r="DKB20" s="31"/>
      <c r="DKC20" s="31"/>
      <c r="DKD20" s="31"/>
      <c r="DKE20" s="31"/>
      <c r="DKF20" s="31"/>
      <c r="DKG20" s="31"/>
      <c r="DKH20" s="31"/>
      <c r="DKI20" s="31"/>
      <c r="DKJ20" s="31"/>
      <c r="DKK20" s="31"/>
      <c r="DKL20" s="31"/>
      <c r="DKM20" s="31"/>
      <c r="DKN20" s="31"/>
      <c r="DKO20" s="31"/>
      <c r="DKP20" s="31"/>
      <c r="DKQ20" s="31"/>
      <c r="DKR20" s="31"/>
      <c r="DKS20" s="31"/>
      <c r="DKT20" s="31"/>
      <c r="DKU20" s="31"/>
      <c r="DKV20" s="31"/>
      <c r="DKW20" s="31"/>
      <c r="DKX20" s="31"/>
      <c r="DKY20" s="31"/>
      <c r="DKZ20" s="31"/>
      <c r="DLA20" s="31"/>
      <c r="DLB20" s="31"/>
      <c r="DLC20" s="31"/>
      <c r="DLD20" s="31"/>
      <c r="DLE20" s="31"/>
      <c r="DLF20" s="31"/>
      <c r="DLG20" s="31"/>
      <c r="DLH20" s="31"/>
      <c r="DLI20" s="31"/>
      <c r="DLJ20" s="31"/>
      <c r="DLK20" s="31"/>
      <c r="DLL20" s="31"/>
      <c r="DLM20" s="31"/>
      <c r="DLN20" s="31"/>
      <c r="DLO20" s="31"/>
      <c r="DLP20" s="31"/>
      <c r="DLQ20" s="31"/>
      <c r="DLR20" s="31"/>
      <c r="DLS20" s="31"/>
      <c r="DLT20" s="31"/>
      <c r="DLU20" s="31"/>
      <c r="DLV20" s="31"/>
      <c r="DLW20" s="31"/>
      <c r="DLX20" s="31"/>
      <c r="DLY20" s="31"/>
      <c r="DLZ20" s="31"/>
      <c r="DMA20" s="31"/>
      <c r="DMB20" s="31"/>
      <c r="DMC20" s="31"/>
      <c r="DMD20" s="31"/>
      <c r="DME20" s="31"/>
      <c r="DMF20" s="31"/>
      <c r="DMG20" s="31"/>
      <c r="DMH20" s="31"/>
      <c r="DMI20" s="31"/>
      <c r="DMJ20" s="31"/>
      <c r="DMK20" s="31"/>
      <c r="DML20" s="31"/>
      <c r="DMM20" s="31"/>
      <c r="DMN20" s="31"/>
      <c r="DMO20" s="31"/>
      <c r="DMP20" s="31"/>
      <c r="DMQ20" s="31"/>
      <c r="DMR20" s="31"/>
      <c r="DMS20" s="31"/>
      <c r="DMT20" s="31"/>
      <c r="DMU20" s="31"/>
      <c r="DMV20" s="31"/>
      <c r="DMW20" s="31"/>
      <c r="DMX20" s="31"/>
      <c r="DMY20" s="31"/>
      <c r="DMZ20" s="31"/>
      <c r="DNA20" s="31"/>
      <c r="DNB20" s="31"/>
      <c r="DNC20" s="31"/>
      <c r="DNE20" s="31"/>
      <c r="DNF20" s="31"/>
      <c r="DNG20" s="31"/>
      <c r="DNH20" s="31"/>
      <c r="DNI20" s="31"/>
      <c r="DNJ20" s="31"/>
      <c r="DNK20" s="31"/>
      <c r="DNL20" s="31"/>
      <c r="DNM20" s="31"/>
      <c r="DNN20" s="31"/>
      <c r="DNO20" s="31"/>
      <c r="DNP20" s="31"/>
      <c r="DNQ20" s="31"/>
      <c r="DNR20" s="31"/>
      <c r="DNS20" s="31"/>
      <c r="DNT20" s="31"/>
      <c r="DNU20" s="31"/>
      <c r="DNV20" s="31"/>
      <c r="DNW20" s="31"/>
      <c r="DNX20" s="31"/>
      <c r="DNY20" s="31"/>
      <c r="DNZ20" s="31"/>
      <c r="DOA20" s="31"/>
      <c r="DOB20" s="31"/>
      <c r="DOC20" s="31"/>
      <c r="DOD20" s="31"/>
      <c r="DOE20" s="31"/>
      <c r="DOF20" s="31"/>
      <c r="DOG20" s="31"/>
      <c r="DOH20" s="31"/>
      <c r="DOI20" s="31"/>
      <c r="DOJ20" s="31"/>
      <c r="DOK20" s="31"/>
      <c r="DOL20" s="31"/>
      <c r="DOM20" s="31"/>
      <c r="DON20" s="31"/>
      <c r="DOO20" s="31"/>
      <c r="DOP20" s="31"/>
      <c r="DOQ20" s="31"/>
      <c r="DOR20" s="31"/>
      <c r="DOS20" s="31"/>
      <c r="DOT20" s="31"/>
      <c r="DOU20" s="31"/>
      <c r="DOV20" s="31"/>
      <c r="DOW20" s="31"/>
      <c r="DOX20" s="31"/>
      <c r="DOY20" s="31"/>
      <c r="DOZ20" s="31"/>
      <c r="DPA20" s="31"/>
      <c r="DPB20" s="31"/>
      <c r="DPC20" s="31"/>
      <c r="DPD20" s="31"/>
      <c r="DPE20" s="31"/>
      <c r="DPF20" s="31"/>
      <c r="DPG20" s="31"/>
      <c r="DPH20" s="31"/>
      <c r="DPI20" s="31"/>
      <c r="DPJ20" s="31"/>
      <c r="DPK20" s="31"/>
      <c r="DPL20" s="31"/>
      <c r="DPM20" s="31"/>
      <c r="DPN20" s="31"/>
      <c r="DPO20" s="31"/>
      <c r="DPP20" s="31"/>
      <c r="DPQ20" s="31"/>
      <c r="DPR20" s="31"/>
      <c r="DPS20" s="31"/>
      <c r="DPT20" s="31"/>
      <c r="DPU20" s="31"/>
      <c r="DPV20" s="31"/>
      <c r="DPW20" s="31"/>
      <c r="DPX20" s="31"/>
      <c r="DPY20" s="31"/>
      <c r="DPZ20" s="31"/>
      <c r="DQA20" s="31"/>
      <c r="DQB20" s="31"/>
      <c r="DQC20" s="31"/>
      <c r="DQD20" s="31"/>
      <c r="DQE20" s="31"/>
      <c r="DQF20" s="31"/>
      <c r="DQG20" s="31"/>
      <c r="DQH20" s="31"/>
      <c r="DQI20" s="31"/>
      <c r="DQJ20" s="31"/>
      <c r="DQK20" s="31"/>
      <c r="DQL20" s="31"/>
      <c r="DQM20" s="31"/>
      <c r="DQN20" s="31"/>
      <c r="DQO20" s="31"/>
      <c r="DQP20" s="31"/>
      <c r="DQQ20" s="31"/>
      <c r="DQR20" s="31"/>
      <c r="DQS20" s="31"/>
      <c r="DQT20" s="31"/>
      <c r="DQU20" s="31"/>
      <c r="DQV20" s="31"/>
      <c r="DQW20" s="31"/>
      <c r="DQX20" s="31"/>
      <c r="DQY20" s="31"/>
      <c r="DQZ20" s="31"/>
      <c r="DRA20" s="31"/>
      <c r="DRB20" s="31"/>
      <c r="DRC20" s="31"/>
      <c r="DRD20" s="31"/>
      <c r="DRE20" s="31"/>
      <c r="DRF20" s="31"/>
      <c r="DRG20" s="31"/>
      <c r="DRH20" s="31"/>
      <c r="DRI20" s="31"/>
      <c r="DRJ20" s="31"/>
      <c r="DRK20" s="31"/>
      <c r="DRL20" s="31"/>
      <c r="DRM20" s="31"/>
      <c r="DRN20" s="31"/>
      <c r="DRO20" s="31"/>
      <c r="DRP20" s="31"/>
      <c r="DRQ20" s="31"/>
      <c r="DRR20" s="31"/>
      <c r="DRS20" s="31"/>
      <c r="DRT20" s="31"/>
      <c r="DRU20" s="31"/>
      <c r="DRV20" s="31"/>
      <c r="DRW20" s="31"/>
      <c r="DRX20" s="31"/>
      <c r="DRY20" s="31"/>
      <c r="DRZ20" s="31"/>
      <c r="DSA20" s="31"/>
      <c r="DSB20" s="31"/>
      <c r="DSC20" s="31"/>
      <c r="DSD20" s="31"/>
      <c r="DSE20" s="31"/>
      <c r="DSF20" s="31"/>
      <c r="DSG20" s="31"/>
      <c r="DSH20" s="31"/>
      <c r="DSI20" s="31"/>
      <c r="DSJ20" s="31"/>
      <c r="DSK20" s="31"/>
      <c r="DSL20" s="31"/>
      <c r="DSM20" s="31"/>
      <c r="DSN20" s="31"/>
      <c r="DSO20" s="31"/>
      <c r="DSP20" s="31"/>
      <c r="DSQ20" s="31"/>
      <c r="DSR20" s="31"/>
      <c r="DSS20" s="31"/>
      <c r="DST20" s="31"/>
      <c r="DSU20" s="31"/>
      <c r="DSV20" s="31"/>
      <c r="DSW20" s="31"/>
      <c r="DSX20" s="31"/>
      <c r="DSY20" s="31"/>
      <c r="DSZ20" s="31"/>
      <c r="DTA20" s="31"/>
      <c r="DTB20" s="31"/>
      <c r="DTC20" s="31"/>
      <c r="DTD20" s="31"/>
      <c r="DTE20" s="31"/>
      <c r="DTF20" s="31"/>
      <c r="DTG20" s="31"/>
      <c r="DTH20" s="31"/>
      <c r="DTI20" s="31"/>
      <c r="DTJ20" s="31"/>
      <c r="DTK20" s="31"/>
      <c r="DTL20" s="31"/>
      <c r="DTM20" s="31"/>
      <c r="DTN20" s="31"/>
      <c r="DTO20" s="31"/>
      <c r="DTP20" s="31"/>
      <c r="DTQ20" s="31"/>
      <c r="DTR20" s="31"/>
      <c r="DTS20" s="31"/>
      <c r="DTT20" s="31"/>
      <c r="DTU20" s="31"/>
      <c r="DTV20" s="31"/>
      <c r="DTW20" s="31"/>
      <c r="DTX20" s="31"/>
      <c r="DTY20" s="31"/>
      <c r="DTZ20" s="31"/>
      <c r="DUA20" s="31"/>
      <c r="DUB20" s="31"/>
      <c r="DUC20" s="31"/>
      <c r="DUD20" s="31"/>
      <c r="DUE20" s="31"/>
      <c r="DUF20" s="31"/>
      <c r="DUG20" s="31"/>
      <c r="DUH20" s="31"/>
      <c r="DUI20" s="31"/>
      <c r="DUJ20" s="31"/>
      <c r="DUK20" s="31"/>
      <c r="DUL20" s="31"/>
      <c r="DUM20" s="31"/>
      <c r="DUN20" s="31"/>
      <c r="DUO20" s="31"/>
      <c r="DUP20" s="31"/>
      <c r="DUQ20" s="31"/>
      <c r="DUR20" s="31"/>
      <c r="DUS20" s="31"/>
      <c r="DUT20" s="31"/>
      <c r="DUU20" s="31"/>
      <c r="DUV20" s="31"/>
      <c r="DUW20" s="31"/>
      <c r="DUX20" s="31"/>
      <c r="DUY20" s="31"/>
      <c r="DUZ20" s="31"/>
      <c r="DVA20" s="31"/>
      <c r="DVB20" s="31"/>
      <c r="DVC20" s="31"/>
      <c r="DVD20" s="31"/>
      <c r="DVE20" s="31"/>
      <c r="DVF20" s="31"/>
      <c r="DVG20" s="31"/>
      <c r="DVH20" s="31"/>
      <c r="DVI20" s="31"/>
      <c r="DVJ20" s="31"/>
      <c r="DVK20" s="31"/>
      <c r="DVL20" s="31"/>
      <c r="DVM20" s="31"/>
      <c r="DVN20" s="31"/>
      <c r="DVO20" s="31"/>
      <c r="DVP20" s="31"/>
      <c r="DVQ20" s="31"/>
      <c r="DVR20" s="31"/>
      <c r="DVS20" s="31"/>
      <c r="DVT20" s="31"/>
      <c r="DVU20" s="31"/>
      <c r="DVV20" s="31"/>
      <c r="DVW20" s="31"/>
      <c r="DVX20" s="31"/>
      <c r="DVY20" s="31"/>
      <c r="DVZ20" s="31"/>
      <c r="DWA20" s="31"/>
      <c r="DWB20" s="31"/>
      <c r="DWC20" s="31"/>
      <c r="DWD20" s="31"/>
      <c r="DWE20" s="31"/>
      <c r="DWF20" s="31"/>
      <c r="DWG20" s="31"/>
      <c r="DWH20" s="31"/>
      <c r="DWI20" s="31"/>
      <c r="DWJ20" s="31"/>
      <c r="DWK20" s="31"/>
      <c r="DWL20" s="31"/>
      <c r="DWM20" s="31"/>
      <c r="DWN20" s="31"/>
      <c r="DWO20" s="31"/>
      <c r="DWP20" s="31"/>
      <c r="DWQ20" s="31"/>
      <c r="DWR20" s="31"/>
      <c r="DWS20" s="31"/>
      <c r="DWT20" s="31"/>
      <c r="DWU20" s="31"/>
      <c r="DWV20" s="31"/>
      <c r="DWW20" s="31"/>
      <c r="DWX20" s="31"/>
      <c r="DWY20" s="31"/>
      <c r="DWZ20" s="31"/>
      <c r="DXA20" s="31"/>
      <c r="DXB20" s="31"/>
      <c r="DXC20" s="31"/>
      <c r="DXD20" s="31"/>
      <c r="DXE20" s="31"/>
      <c r="DXF20" s="31"/>
      <c r="DXG20" s="31"/>
      <c r="DXH20" s="31"/>
      <c r="DXI20" s="31"/>
      <c r="DXJ20" s="31"/>
      <c r="DXK20" s="31"/>
      <c r="DXL20" s="31"/>
      <c r="DXM20" s="31"/>
      <c r="DXN20" s="31"/>
      <c r="DXO20" s="31"/>
      <c r="DXP20" s="31"/>
      <c r="DXQ20" s="31"/>
      <c r="DXR20" s="31"/>
      <c r="DXS20" s="31"/>
      <c r="DXT20" s="31"/>
      <c r="DXU20" s="31"/>
      <c r="DXV20" s="31"/>
      <c r="DXW20" s="31"/>
      <c r="DXX20" s="31"/>
      <c r="DXY20" s="31"/>
      <c r="DXZ20" s="31"/>
      <c r="DYA20" s="31"/>
      <c r="DYB20" s="31"/>
      <c r="DYC20" s="31"/>
      <c r="DYD20" s="31"/>
      <c r="DYE20" s="31"/>
      <c r="DYF20" s="31"/>
      <c r="DYG20" s="31"/>
      <c r="DYH20" s="31"/>
      <c r="DYI20" s="31"/>
      <c r="DYJ20" s="31"/>
      <c r="DYK20" s="31"/>
      <c r="DYL20" s="31"/>
      <c r="DYM20" s="31"/>
      <c r="DYN20" s="31"/>
      <c r="DYO20" s="31"/>
      <c r="DYP20" s="31"/>
      <c r="DYQ20" s="31"/>
      <c r="DYR20" s="31"/>
      <c r="DYS20" s="31"/>
      <c r="DYT20" s="31"/>
      <c r="DYU20" s="31"/>
      <c r="DYV20" s="31"/>
      <c r="DYW20" s="31"/>
      <c r="DYX20" s="31"/>
      <c r="DYY20" s="31"/>
      <c r="DYZ20" s="31"/>
      <c r="DZA20" s="31"/>
      <c r="DZB20" s="31"/>
      <c r="DZC20" s="31"/>
      <c r="DZD20" s="31"/>
      <c r="DZE20" s="31"/>
      <c r="DZF20" s="31"/>
      <c r="DZG20" s="31"/>
      <c r="DZH20" s="31"/>
      <c r="DZI20" s="31"/>
      <c r="DZJ20" s="31"/>
      <c r="DZK20" s="31"/>
      <c r="DZL20" s="31"/>
      <c r="DZM20" s="31"/>
      <c r="DZN20" s="31"/>
      <c r="DZO20" s="31"/>
      <c r="DZP20" s="31"/>
      <c r="DZQ20" s="31"/>
      <c r="DZR20" s="31"/>
      <c r="DZS20" s="31"/>
      <c r="DZT20" s="31"/>
      <c r="DZU20" s="31"/>
      <c r="DZV20" s="31"/>
      <c r="DZW20" s="31"/>
      <c r="DZX20" s="31"/>
      <c r="DZY20" s="31"/>
      <c r="DZZ20" s="31"/>
      <c r="EAA20" s="31"/>
      <c r="EAB20" s="31"/>
      <c r="EAC20" s="31"/>
      <c r="EAD20" s="31"/>
      <c r="EAE20" s="31"/>
      <c r="EAF20" s="31"/>
      <c r="EAG20" s="31"/>
      <c r="EAH20" s="31"/>
      <c r="EAI20" s="31"/>
      <c r="EAJ20" s="31"/>
      <c r="EAK20" s="31"/>
      <c r="EAL20" s="31"/>
      <c r="EAM20" s="31"/>
      <c r="EAN20" s="31"/>
      <c r="EAO20" s="31"/>
      <c r="EAP20" s="31"/>
      <c r="EAQ20" s="31"/>
      <c r="EAR20" s="31"/>
      <c r="EAS20" s="31"/>
      <c r="EAT20" s="31"/>
      <c r="EAU20" s="31"/>
      <c r="EAV20" s="31"/>
      <c r="EAW20" s="31"/>
      <c r="EAX20" s="31"/>
      <c r="EAY20" s="31"/>
      <c r="EAZ20" s="31"/>
      <c r="EBA20" s="31"/>
      <c r="EBB20" s="31"/>
      <c r="EBC20" s="31"/>
      <c r="EBD20" s="31"/>
      <c r="EBE20" s="31"/>
      <c r="EBF20" s="31"/>
      <c r="EBG20" s="31"/>
      <c r="EBH20" s="31"/>
      <c r="EBI20" s="31"/>
      <c r="EBJ20" s="31"/>
      <c r="EBK20" s="31"/>
      <c r="EBL20" s="31"/>
      <c r="EBM20" s="31"/>
      <c r="EBN20" s="31"/>
      <c r="EBO20" s="31"/>
      <c r="EBP20" s="31"/>
      <c r="EBQ20" s="31"/>
      <c r="EBR20" s="31"/>
      <c r="EBS20" s="31"/>
      <c r="EBT20" s="31"/>
      <c r="EBU20" s="31"/>
      <c r="EBV20" s="31"/>
      <c r="EBW20" s="31"/>
      <c r="EBX20" s="31"/>
      <c r="EBY20" s="31"/>
      <c r="EBZ20" s="31"/>
      <c r="ECA20" s="31"/>
      <c r="ECB20" s="31"/>
      <c r="ECC20" s="31"/>
      <c r="ECD20" s="31"/>
      <c r="ECE20" s="31"/>
      <c r="ECF20" s="31"/>
      <c r="ECG20" s="31"/>
      <c r="ECH20" s="31"/>
      <c r="ECI20" s="31"/>
      <c r="ECJ20" s="31"/>
      <c r="ECK20" s="31"/>
      <c r="ECL20" s="31"/>
      <c r="ECM20" s="31"/>
      <c r="ECN20" s="31"/>
      <c r="ECO20" s="31"/>
      <c r="ECP20" s="31"/>
      <c r="ECQ20" s="31"/>
      <c r="ECR20" s="31"/>
      <c r="ECS20" s="31"/>
      <c r="ECT20" s="31"/>
      <c r="ECU20" s="31"/>
      <c r="ECV20" s="31"/>
      <c r="ECW20" s="31"/>
      <c r="ECX20" s="31"/>
      <c r="ECY20" s="31"/>
      <c r="ECZ20" s="31"/>
      <c r="EDA20" s="31"/>
      <c r="EDB20" s="31"/>
      <c r="EDC20" s="31"/>
      <c r="EDD20" s="31"/>
      <c r="EDE20" s="31"/>
      <c r="EDF20" s="31"/>
      <c r="EDG20" s="31"/>
      <c r="EDH20" s="31"/>
      <c r="EDI20" s="31"/>
      <c r="EDJ20" s="31"/>
      <c r="EDK20" s="31"/>
      <c r="EDL20" s="31"/>
      <c r="EDM20" s="31"/>
      <c r="EDN20" s="31"/>
      <c r="EDO20" s="31"/>
      <c r="EDP20" s="31"/>
      <c r="EDQ20" s="31"/>
      <c r="EDR20" s="31"/>
      <c r="EDS20" s="31"/>
      <c r="EDT20" s="31"/>
      <c r="EDU20" s="31"/>
      <c r="EDV20" s="31"/>
      <c r="EDW20" s="31"/>
      <c r="EDX20" s="31"/>
      <c r="EDY20" s="31"/>
      <c r="EDZ20" s="31"/>
      <c r="EEA20" s="31"/>
      <c r="EEB20" s="31"/>
      <c r="EEC20" s="31"/>
      <c r="EED20" s="31"/>
      <c r="EEE20" s="31"/>
      <c r="EEF20" s="31"/>
      <c r="EEG20" s="31"/>
      <c r="EEH20" s="31"/>
      <c r="EEI20" s="31"/>
      <c r="EEJ20" s="31"/>
      <c r="EEK20" s="31"/>
      <c r="EEL20" s="31"/>
      <c r="EEM20" s="31"/>
      <c r="EEN20" s="31"/>
      <c r="EEO20" s="31"/>
      <c r="EEP20" s="31"/>
      <c r="EEQ20" s="31"/>
      <c r="EER20" s="31"/>
      <c r="EES20" s="31"/>
      <c r="EET20" s="31"/>
      <c r="EEU20" s="31"/>
      <c r="EEV20" s="31"/>
      <c r="EEW20" s="31"/>
      <c r="EEX20" s="31"/>
      <c r="EEY20" s="31"/>
      <c r="EEZ20" s="31"/>
      <c r="EFA20" s="31"/>
      <c r="EFB20" s="31"/>
      <c r="EFC20" s="31"/>
      <c r="EFD20" s="31"/>
      <c r="EFE20" s="31"/>
      <c r="EFF20" s="31"/>
      <c r="EFG20" s="31"/>
      <c r="EFH20" s="31"/>
      <c r="EFI20" s="31"/>
      <c r="EFJ20" s="31"/>
      <c r="EFK20" s="31"/>
      <c r="EFL20" s="31"/>
      <c r="EFM20" s="31"/>
      <c r="EFN20" s="31"/>
      <c r="EFO20" s="31"/>
      <c r="EFP20" s="31"/>
      <c r="EFQ20" s="31"/>
      <c r="EFR20" s="31"/>
      <c r="EFS20" s="31"/>
      <c r="EFT20" s="31"/>
      <c r="EFU20" s="31"/>
      <c r="EFV20" s="31"/>
      <c r="EFW20" s="31"/>
      <c r="EFX20" s="31"/>
      <c r="EFY20" s="31"/>
      <c r="EFZ20" s="31"/>
      <c r="EGA20" s="31"/>
      <c r="EGB20" s="31"/>
      <c r="EGC20" s="31"/>
      <c r="EGD20" s="31"/>
      <c r="EGE20" s="31"/>
      <c r="EGF20" s="31"/>
      <c r="EGG20" s="31"/>
      <c r="EGH20" s="31"/>
      <c r="EGI20" s="31"/>
      <c r="EGJ20" s="31"/>
      <c r="EGK20" s="31"/>
      <c r="EGL20" s="31"/>
      <c r="EGM20" s="31"/>
      <c r="EGN20" s="31"/>
      <c r="EGO20" s="31"/>
      <c r="EGP20" s="31"/>
      <c r="EGQ20" s="31"/>
      <c r="EGR20" s="31"/>
      <c r="EGS20" s="31"/>
      <c r="EGT20" s="31"/>
      <c r="EGU20" s="31"/>
      <c r="EGV20" s="31"/>
      <c r="EGW20" s="31"/>
      <c r="EGX20" s="31"/>
      <c r="EGY20" s="31"/>
      <c r="EGZ20" s="31"/>
      <c r="EHA20" s="31"/>
      <c r="EHB20" s="31"/>
      <c r="EHC20" s="31"/>
      <c r="EHD20" s="31"/>
      <c r="EHE20" s="31"/>
      <c r="EHF20" s="31"/>
      <c r="EHG20" s="31"/>
      <c r="EHH20" s="31"/>
      <c r="EHI20" s="31"/>
      <c r="EHJ20" s="31"/>
      <c r="EHK20" s="31"/>
      <c r="EHL20" s="31"/>
      <c r="EHM20" s="31"/>
      <c r="EHN20" s="31"/>
      <c r="EHO20" s="31"/>
      <c r="EHP20" s="31"/>
      <c r="EHQ20" s="31"/>
      <c r="EHR20" s="31"/>
      <c r="EHS20" s="31"/>
      <c r="EHT20" s="31"/>
      <c r="EHU20" s="31"/>
      <c r="EHV20" s="31"/>
      <c r="EHW20" s="31"/>
      <c r="EHX20" s="31"/>
      <c r="EHY20" s="31"/>
      <c r="EHZ20" s="31"/>
      <c r="EIA20" s="31"/>
      <c r="EIB20" s="31"/>
      <c r="EIC20" s="31"/>
      <c r="EID20" s="31"/>
      <c r="EIE20" s="31"/>
      <c r="EIF20" s="31"/>
      <c r="EIG20" s="31"/>
      <c r="EIH20" s="31"/>
      <c r="EII20" s="31"/>
      <c r="EIJ20" s="31"/>
      <c r="EIK20" s="31"/>
      <c r="EIL20" s="31"/>
      <c r="EIM20" s="31"/>
      <c r="EIN20" s="31"/>
      <c r="EIO20" s="31"/>
      <c r="EIP20" s="31"/>
      <c r="EIQ20" s="31"/>
      <c r="EIR20" s="31"/>
      <c r="EIS20" s="31"/>
      <c r="EIT20" s="31"/>
      <c r="EIU20" s="31"/>
      <c r="EIV20" s="31"/>
      <c r="EIW20" s="31"/>
      <c r="EIX20" s="31"/>
      <c r="EIY20" s="31"/>
      <c r="EIZ20" s="31"/>
      <c r="EJA20" s="31"/>
      <c r="EJB20" s="31"/>
      <c r="EJC20" s="31"/>
      <c r="EJD20" s="31"/>
      <c r="EJE20" s="31"/>
      <c r="EJF20" s="31"/>
      <c r="EJG20" s="31"/>
      <c r="EJH20" s="31"/>
      <c r="EJI20" s="31"/>
      <c r="EJJ20" s="31"/>
      <c r="EJK20" s="31"/>
      <c r="EJL20" s="31"/>
      <c r="EJM20" s="31"/>
      <c r="EJN20" s="31"/>
      <c r="EJO20" s="31"/>
      <c r="EJP20" s="31"/>
      <c r="EJQ20" s="31"/>
      <c r="EJR20" s="31"/>
      <c r="EJS20" s="31"/>
      <c r="EJT20" s="31"/>
      <c r="EJU20" s="31"/>
      <c r="EJV20" s="31"/>
      <c r="EJW20" s="31"/>
      <c r="EJX20" s="31"/>
      <c r="EJY20" s="31"/>
      <c r="EJZ20" s="31"/>
      <c r="EKA20" s="31"/>
      <c r="EKB20" s="31"/>
      <c r="EKC20" s="31"/>
      <c r="EKD20" s="31"/>
      <c r="EKE20" s="31"/>
      <c r="EKF20" s="31"/>
      <c r="EKG20" s="31"/>
      <c r="EKH20" s="31"/>
      <c r="EKI20" s="31"/>
      <c r="EKJ20" s="31"/>
      <c r="EKK20" s="31"/>
      <c r="EKL20" s="31"/>
      <c r="EKM20" s="31"/>
      <c r="EKN20" s="31"/>
      <c r="EKO20" s="31"/>
      <c r="EKP20" s="31"/>
      <c r="EKQ20" s="31"/>
      <c r="EKR20" s="31"/>
      <c r="EKS20" s="31"/>
      <c r="EKT20" s="31"/>
      <c r="EKU20" s="31"/>
      <c r="EKV20" s="31"/>
      <c r="EKW20" s="31"/>
      <c r="EKX20" s="31"/>
      <c r="EKY20" s="31"/>
      <c r="EKZ20" s="31"/>
      <c r="ELA20" s="31"/>
      <c r="ELB20" s="31"/>
      <c r="ELC20" s="31"/>
      <c r="ELD20" s="31"/>
      <c r="ELE20" s="31"/>
      <c r="ELF20" s="31"/>
      <c r="ELG20" s="31"/>
      <c r="ELH20" s="31"/>
      <c r="ELI20" s="31"/>
      <c r="ELJ20" s="31"/>
      <c r="ELK20" s="31"/>
      <c r="ELL20" s="31"/>
      <c r="ELM20" s="31"/>
      <c r="ELN20" s="31"/>
      <c r="ELO20" s="31"/>
      <c r="ELP20" s="31"/>
      <c r="ELQ20" s="31"/>
      <c r="ELR20" s="31"/>
      <c r="ELS20" s="31"/>
      <c r="ELT20" s="31"/>
      <c r="ELU20" s="31"/>
      <c r="ELV20" s="31"/>
      <c r="ELW20" s="31"/>
      <c r="ELX20" s="31"/>
      <c r="ELY20" s="31"/>
      <c r="ELZ20" s="31"/>
      <c r="EMA20" s="31"/>
      <c r="EMB20" s="31"/>
      <c r="EMC20" s="31"/>
      <c r="EMD20" s="31"/>
      <c r="EME20" s="31"/>
      <c r="EMF20" s="31"/>
      <c r="EMG20" s="31"/>
      <c r="EMH20" s="31"/>
      <c r="EMI20" s="31"/>
      <c r="EMJ20" s="31"/>
      <c r="EMK20" s="31"/>
      <c r="EML20" s="31"/>
      <c r="EMM20" s="31"/>
      <c r="EMN20" s="31"/>
      <c r="EMO20" s="31"/>
      <c r="EMP20" s="31"/>
      <c r="EMQ20" s="31"/>
      <c r="EMR20" s="31"/>
      <c r="EMS20" s="31"/>
      <c r="EMT20" s="31"/>
      <c r="EMU20" s="31"/>
      <c r="EMV20" s="31"/>
      <c r="EMW20" s="31"/>
      <c r="EMX20" s="31"/>
      <c r="EMY20" s="31"/>
      <c r="EMZ20" s="31"/>
      <c r="ENA20" s="31"/>
      <c r="ENB20" s="31"/>
      <c r="ENC20" s="31"/>
      <c r="END20" s="31"/>
      <c r="ENE20" s="31"/>
      <c r="ENF20" s="31"/>
      <c r="ENG20" s="31"/>
      <c r="ENH20" s="31"/>
      <c r="ENI20" s="31"/>
      <c r="ENJ20" s="31"/>
      <c r="ENK20" s="31"/>
      <c r="ENL20" s="31"/>
      <c r="ENM20" s="31"/>
      <c r="ENN20" s="31"/>
      <c r="ENO20" s="31"/>
      <c r="ENP20" s="31"/>
      <c r="ENQ20" s="31"/>
      <c r="ENR20" s="31"/>
      <c r="ENS20" s="31"/>
      <c r="ENT20" s="31"/>
      <c r="ENU20" s="31"/>
      <c r="ENV20" s="31"/>
      <c r="ENW20" s="31"/>
      <c r="ENX20" s="31"/>
      <c r="ENY20" s="31"/>
      <c r="ENZ20" s="31"/>
      <c r="EOA20" s="31"/>
      <c r="EOB20" s="31"/>
      <c r="EOC20" s="31"/>
      <c r="EOD20" s="31"/>
      <c r="EOE20" s="31"/>
      <c r="EOF20" s="31"/>
      <c r="EOG20" s="31"/>
      <c r="EOH20" s="31"/>
      <c r="EOI20" s="31"/>
      <c r="EOJ20" s="31"/>
      <c r="EOK20" s="31"/>
      <c r="EOL20" s="31"/>
      <c r="EOM20" s="31"/>
      <c r="EON20" s="31"/>
      <c r="EOO20" s="31"/>
      <c r="EOP20" s="31"/>
      <c r="EOQ20" s="31"/>
      <c r="EOR20" s="31"/>
      <c r="EOS20" s="31"/>
      <c r="EOT20" s="31"/>
      <c r="EOU20" s="31"/>
      <c r="EOV20" s="31"/>
      <c r="EOW20" s="31"/>
      <c r="EOX20" s="31"/>
      <c r="EOY20" s="31"/>
      <c r="EOZ20" s="31"/>
      <c r="EPA20" s="31"/>
      <c r="EPB20" s="31"/>
      <c r="EPC20" s="31"/>
      <c r="EPD20" s="31"/>
      <c r="EPE20" s="31"/>
      <c r="EPF20" s="31"/>
      <c r="EPG20" s="31"/>
      <c r="EPH20" s="31"/>
      <c r="EPI20" s="31"/>
      <c r="EPJ20" s="31"/>
      <c r="EPK20" s="31"/>
      <c r="EPL20" s="31"/>
      <c r="EPM20" s="31"/>
      <c r="EPN20" s="31"/>
      <c r="EPO20" s="31"/>
      <c r="EPP20" s="31"/>
      <c r="EPQ20" s="31"/>
      <c r="EPR20" s="31"/>
      <c r="EPS20" s="31"/>
      <c r="EPT20" s="31"/>
      <c r="EPU20" s="31"/>
      <c r="EPV20" s="31"/>
      <c r="EPW20" s="31"/>
      <c r="EPX20" s="31"/>
      <c r="EPY20" s="31"/>
      <c r="EPZ20" s="31"/>
      <c r="EQA20" s="31"/>
      <c r="EQB20" s="31"/>
      <c r="EQC20" s="31"/>
      <c r="EQD20" s="31"/>
      <c r="EQE20" s="31"/>
      <c r="EQF20" s="31"/>
      <c r="EQG20" s="31"/>
      <c r="EQH20" s="31"/>
      <c r="EQI20" s="31"/>
      <c r="EQJ20" s="31"/>
      <c r="EQK20" s="31"/>
      <c r="EQL20" s="31"/>
      <c r="EQM20" s="31"/>
      <c r="EQN20" s="31"/>
      <c r="EQO20" s="31"/>
      <c r="EQP20" s="31"/>
      <c r="EQQ20" s="31"/>
      <c r="EQR20" s="31"/>
      <c r="EQS20" s="31"/>
      <c r="EQT20" s="31"/>
      <c r="EQU20" s="31"/>
      <c r="EQV20" s="31"/>
      <c r="EQW20" s="31"/>
      <c r="EQX20" s="31"/>
      <c r="EQY20" s="31"/>
      <c r="EQZ20" s="31"/>
      <c r="ERA20" s="31"/>
      <c r="ERB20" s="31"/>
      <c r="ERC20" s="31"/>
      <c r="ERD20" s="31"/>
      <c r="ERE20" s="31"/>
      <c r="ERF20" s="31"/>
      <c r="ERG20" s="31"/>
      <c r="ERH20" s="31"/>
      <c r="ERI20" s="31"/>
      <c r="ERJ20" s="31"/>
      <c r="ERK20" s="31"/>
      <c r="ERL20" s="31"/>
      <c r="ERM20" s="31"/>
      <c r="ERN20" s="31"/>
      <c r="ERO20" s="31"/>
      <c r="ERP20" s="31"/>
      <c r="ERQ20" s="31"/>
      <c r="ERR20" s="31"/>
      <c r="ERS20" s="31"/>
      <c r="ERT20" s="31"/>
      <c r="ERU20" s="31"/>
      <c r="ERV20" s="31"/>
      <c r="ERW20" s="31"/>
      <c r="ERX20" s="31"/>
      <c r="ERY20" s="31"/>
      <c r="ERZ20" s="31"/>
      <c r="ESA20" s="31"/>
      <c r="ESB20" s="31"/>
      <c r="ESC20" s="31"/>
      <c r="ESD20" s="31"/>
      <c r="ESE20" s="31"/>
      <c r="ESF20" s="31"/>
      <c r="ESG20" s="31"/>
      <c r="ESH20" s="31"/>
      <c r="ESI20" s="31"/>
      <c r="ESJ20" s="31"/>
      <c r="ESK20" s="31"/>
      <c r="ESL20" s="31"/>
      <c r="ESM20" s="31"/>
      <c r="ESN20" s="31"/>
      <c r="ESO20" s="31"/>
      <c r="ESP20" s="31"/>
      <c r="ESQ20" s="31"/>
      <c r="ESR20" s="31"/>
      <c r="ESS20" s="31"/>
      <c r="EST20" s="31"/>
      <c r="ESU20" s="31"/>
      <c r="ESV20" s="31"/>
      <c r="ESW20" s="31"/>
      <c r="ESX20" s="31"/>
      <c r="ESY20" s="31"/>
      <c r="ESZ20" s="31"/>
      <c r="ETA20" s="31"/>
      <c r="ETB20" s="31"/>
      <c r="ETC20" s="31"/>
      <c r="ETD20" s="31"/>
      <c r="ETE20" s="31"/>
      <c r="ETF20" s="31"/>
      <c r="ETG20" s="31"/>
      <c r="ETH20" s="31"/>
      <c r="ETI20" s="31"/>
      <c r="ETJ20" s="31"/>
      <c r="ETK20" s="31"/>
      <c r="ETL20" s="31"/>
      <c r="ETM20" s="31"/>
      <c r="ETN20" s="31"/>
      <c r="ETO20" s="31"/>
      <c r="ETP20" s="31"/>
      <c r="ETQ20" s="31"/>
      <c r="ETR20" s="31"/>
      <c r="ETS20" s="31"/>
      <c r="ETT20" s="31"/>
      <c r="ETU20" s="31"/>
      <c r="ETV20" s="31"/>
      <c r="ETW20" s="31"/>
      <c r="ETX20" s="31"/>
      <c r="ETY20" s="31"/>
      <c r="ETZ20" s="31"/>
      <c r="EUA20" s="31"/>
      <c r="EUB20" s="31"/>
      <c r="EUC20" s="31"/>
      <c r="EUD20" s="31"/>
      <c r="EUE20" s="31"/>
      <c r="EUF20" s="31"/>
      <c r="EUG20" s="31"/>
      <c r="EUH20" s="31"/>
      <c r="EUI20" s="31"/>
      <c r="EUJ20" s="31"/>
      <c r="EUK20" s="31"/>
      <c r="EUL20" s="31"/>
      <c r="EUM20" s="31"/>
      <c r="EUN20" s="31"/>
      <c r="EUO20" s="31"/>
      <c r="EUP20" s="31"/>
      <c r="EUQ20" s="31"/>
      <c r="EUR20" s="31"/>
      <c r="EUS20" s="31"/>
      <c r="EUT20" s="31"/>
      <c r="EUU20" s="31"/>
      <c r="EUV20" s="31"/>
      <c r="EUW20" s="31"/>
      <c r="EUX20" s="31"/>
      <c r="EUY20" s="31"/>
      <c r="EUZ20" s="31"/>
      <c r="EVA20" s="31"/>
      <c r="EVB20" s="31"/>
      <c r="EVC20" s="31"/>
      <c r="EVD20" s="31"/>
      <c r="EVE20" s="31"/>
      <c r="EVF20" s="31"/>
      <c r="EVG20" s="31"/>
      <c r="EVH20" s="31"/>
      <c r="EVI20" s="31"/>
      <c r="EVJ20" s="31"/>
      <c r="EVK20" s="31"/>
      <c r="EVL20" s="31"/>
      <c r="EVM20" s="31"/>
      <c r="EVN20" s="31"/>
      <c r="EVO20" s="31"/>
      <c r="EVP20" s="31"/>
      <c r="EVQ20" s="31"/>
      <c r="EVR20" s="31"/>
      <c r="EVS20" s="31"/>
      <c r="EVT20" s="31"/>
      <c r="EVU20" s="31"/>
      <c r="EVV20" s="31"/>
      <c r="EVW20" s="31"/>
      <c r="EVX20" s="31"/>
      <c r="EVY20" s="31"/>
      <c r="EVZ20" s="31"/>
      <c r="EWA20" s="31"/>
      <c r="EWB20" s="31"/>
      <c r="EWC20" s="31"/>
      <c r="EWD20" s="31"/>
      <c r="EWE20" s="31"/>
      <c r="EWF20" s="31"/>
      <c r="EWG20" s="31"/>
      <c r="EWH20" s="31"/>
      <c r="EWI20" s="31"/>
      <c r="EWJ20" s="31"/>
      <c r="EWK20" s="31"/>
      <c r="EWL20" s="31"/>
      <c r="EWM20" s="31"/>
      <c r="EWN20" s="31"/>
      <c r="EWO20" s="31"/>
      <c r="EWP20" s="31"/>
      <c r="EWQ20" s="31"/>
      <c r="EWR20" s="31"/>
      <c r="EWS20" s="31"/>
      <c r="EWT20" s="31"/>
      <c r="EWU20" s="31"/>
      <c r="EWV20" s="31"/>
      <c r="EWW20" s="31"/>
      <c r="EWX20" s="31"/>
      <c r="EWY20" s="31"/>
      <c r="EWZ20" s="31"/>
      <c r="EXA20" s="31"/>
      <c r="EXB20" s="31"/>
      <c r="EXC20" s="31"/>
      <c r="EXD20" s="31"/>
      <c r="EXE20" s="31"/>
      <c r="EXF20" s="31"/>
      <c r="EXG20" s="31"/>
      <c r="EXH20" s="31"/>
      <c r="EXI20" s="31"/>
      <c r="EXJ20" s="31"/>
      <c r="EXK20" s="31"/>
      <c r="EXL20" s="31"/>
      <c r="EXM20" s="31"/>
      <c r="EXN20" s="31"/>
      <c r="EXO20" s="31"/>
      <c r="EXP20" s="31"/>
      <c r="EXQ20" s="31"/>
      <c r="EXR20" s="31"/>
      <c r="EXS20" s="31"/>
      <c r="EXT20" s="31"/>
      <c r="EXU20" s="31"/>
      <c r="EXV20" s="31"/>
      <c r="EXW20" s="31"/>
      <c r="EXX20" s="31"/>
      <c r="EXY20" s="31"/>
      <c r="EXZ20" s="31"/>
      <c r="EYA20" s="31"/>
      <c r="EYB20" s="31"/>
      <c r="EYC20" s="31"/>
      <c r="EYD20" s="31"/>
      <c r="EYE20" s="31"/>
      <c r="EYF20" s="31"/>
      <c r="EYG20" s="31"/>
      <c r="EYH20" s="31"/>
      <c r="EYI20" s="31"/>
      <c r="EYJ20" s="31"/>
      <c r="EYK20" s="31"/>
      <c r="EYL20" s="31"/>
      <c r="EYM20" s="31"/>
      <c r="EYN20" s="31"/>
      <c r="EYO20" s="31"/>
      <c r="EYP20" s="31"/>
      <c r="EYQ20" s="31"/>
      <c r="EYR20" s="31"/>
      <c r="EYS20" s="31"/>
      <c r="EYT20" s="31"/>
      <c r="EYU20" s="31"/>
      <c r="EYV20" s="31"/>
      <c r="EYW20" s="31"/>
      <c r="EYX20" s="31"/>
      <c r="EYY20" s="31"/>
      <c r="EYZ20" s="31"/>
      <c r="EZA20" s="31"/>
      <c r="EZB20" s="31"/>
      <c r="EZC20" s="31"/>
      <c r="EZD20" s="31"/>
      <c r="EZE20" s="31"/>
      <c r="EZF20" s="31"/>
      <c r="EZG20" s="31"/>
      <c r="EZH20" s="31"/>
      <c r="EZI20" s="31"/>
      <c r="EZJ20" s="31"/>
      <c r="EZK20" s="31"/>
      <c r="EZL20" s="31"/>
      <c r="EZM20" s="31"/>
      <c r="EZN20" s="31"/>
      <c r="EZO20" s="31"/>
      <c r="EZP20" s="31"/>
      <c r="EZQ20" s="31"/>
      <c r="EZR20" s="31"/>
      <c r="EZS20" s="31"/>
      <c r="EZT20" s="31"/>
      <c r="EZU20" s="31"/>
      <c r="EZV20" s="31"/>
      <c r="EZW20" s="31"/>
      <c r="EZX20" s="31"/>
      <c r="EZY20" s="31"/>
      <c r="EZZ20" s="31"/>
      <c r="FAA20" s="31"/>
      <c r="FAB20" s="31"/>
      <c r="FAC20" s="31"/>
      <c r="FAD20" s="31"/>
      <c r="FAE20" s="31"/>
      <c r="FAF20" s="31"/>
      <c r="FAG20" s="31"/>
      <c r="FAH20" s="31"/>
      <c r="FAI20" s="31"/>
      <c r="FAJ20" s="31"/>
      <c r="FAK20" s="31"/>
      <c r="FAL20" s="31"/>
      <c r="FAM20" s="31"/>
      <c r="FAO20" s="31"/>
      <c r="FAP20" s="31"/>
      <c r="FAQ20" s="31"/>
      <c r="FAR20" s="31"/>
      <c r="FAS20" s="31"/>
      <c r="FAT20" s="31"/>
      <c r="FAU20" s="31"/>
      <c r="FAV20" s="31"/>
      <c r="FAW20" s="31"/>
      <c r="FAX20" s="31"/>
      <c r="FAY20" s="31"/>
      <c r="FAZ20" s="31"/>
      <c r="FBA20" s="31"/>
      <c r="FBB20" s="31"/>
      <c r="FBC20" s="31"/>
      <c r="FBD20" s="31"/>
      <c r="FBE20" s="31"/>
      <c r="FBF20" s="31"/>
      <c r="FBG20" s="31"/>
      <c r="FBH20" s="31"/>
      <c r="FBI20" s="31"/>
      <c r="FBJ20" s="31"/>
      <c r="FBK20" s="31"/>
      <c r="FBL20" s="31"/>
      <c r="FBM20" s="31"/>
      <c r="FBN20" s="31"/>
      <c r="FBO20" s="31"/>
      <c r="FBP20" s="31"/>
      <c r="FBQ20" s="31"/>
      <c r="FBR20" s="31"/>
      <c r="FBS20" s="31"/>
      <c r="FBT20" s="31"/>
      <c r="FBU20" s="31"/>
      <c r="FBV20" s="31"/>
      <c r="FBW20" s="31"/>
      <c r="FBX20" s="31"/>
      <c r="FBY20" s="31"/>
      <c r="FBZ20" s="31"/>
      <c r="FCA20" s="31"/>
      <c r="FCB20" s="31"/>
      <c r="FCC20" s="31"/>
      <c r="FCD20" s="31"/>
      <c r="FCE20" s="31"/>
      <c r="FCF20" s="31"/>
      <c r="FCG20" s="31"/>
      <c r="FCH20" s="31"/>
      <c r="FCI20" s="31"/>
      <c r="FCJ20" s="31"/>
      <c r="FCK20" s="31"/>
      <c r="FCL20" s="31"/>
      <c r="FCM20" s="31"/>
      <c r="FCN20" s="31"/>
      <c r="FCO20" s="31"/>
      <c r="FCP20" s="31"/>
      <c r="FCQ20" s="31"/>
      <c r="FCR20" s="31"/>
      <c r="FCS20" s="31"/>
      <c r="FCT20" s="31"/>
      <c r="FCU20" s="31"/>
      <c r="FCV20" s="31"/>
      <c r="FCW20" s="31"/>
      <c r="FCX20" s="31"/>
      <c r="FCY20" s="31"/>
      <c r="FCZ20" s="31"/>
      <c r="FDA20" s="31"/>
      <c r="FDB20" s="31"/>
      <c r="FDC20" s="31"/>
      <c r="FDD20" s="31"/>
      <c r="FDE20" s="31"/>
      <c r="FDF20" s="31"/>
      <c r="FDG20" s="31"/>
      <c r="FDH20" s="31"/>
      <c r="FDI20" s="31"/>
      <c r="FDJ20" s="31"/>
      <c r="FDK20" s="31"/>
      <c r="FDL20" s="31"/>
      <c r="FDM20" s="31"/>
      <c r="FDN20" s="31"/>
      <c r="FDO20" s="31"/>
      <c r="FDP20" s="31"/>
      <c r="FDQ20" s="31"/>
      <c r="FDR20" s="31"/>
      <c r="FDS20" s="31"/>
      <c r="FDT20" s="31"/>
      <c r="FDU20" s="31"/>
      <c r="FDV20" s="31"/>
      <c r="FDW20" s="31"/>
      <c r="FDX20" s="31"/>
      <c r="FDY20" s="31"/>
      <c r="FDZ20" s="31"/>
      <c r="FEA20" s="31"/>
      <c r="FEB20" s="31"/>
      <c r="FEC20" s="31"/>
      <c r="FED20" s="31"/>
      <c r="FEE20" s="31"/>
      <c r="FEF20" s="31"/>
      <c r="FEG20" s="31"/>
      <c r="FEH20" s="31"/>
      <c r="FEI20" s="31"/>
      <c r="FEJ20" s="31"/>
      <c r="FEK20" s="31"/>
      <c r="FEL20" s="31"/>
      <c r="FEM20" s="31"/>
      <c r="FEN20" s="31"/>
      <c r="FEO20" s="31"/>
      <c r="FEP20" s="31"/>
      <c r="FEQ20" s="31"/>
      <c r="FER20" s="31"/>
      <c r="FES20" s="31"/>
      <c r="FET20" s="31"/>
      <c r="FEU20" s="31"/>
      <c r="FEV20" s="31"/>
      <c r="FEW20" s="31"/>
      <c r="FEX20" s="31"/>
      <c r="FEY20" s="31"/>
      <c r="FEZ20" s="31"/>
      <c r="FFA20" s="31"/>
      <c r="FFB20" s="31"/>
      <c r="FFC20" s="31"/>
      <c r="FFD20" s="31"/>
      <c r="FFE20" s="31"/>
      <c r="FFF20" s="31"/>
      <c r="FFG20" s="31"/>
      <c r="FFH20" s="31"/>
      <c r="FFI20" s="31"/>
      <c r="FFJ20" s="31"/>
      <c r="FFK20" s="31"/>
      <c r="FFL20" s="31"/>
      <c r="FFM20" s="31"/>
      <c r="FFN20" s="31"/>
      <c r="FFO20" s="31"/>
      <c r="FFP20" s="31"/>
      <c r="FFQ20" s="31"/>
      <c r="FFR20" s="31"/>
      <c r="FFS20" s="31"/>
      <c r="FFT20" s="31"/>
      <c r="FFU20" s="31"/>
      <c r="FFV20" s="31"/>
      <c r="FFW20" s="31"/>
      <c r="FFX20" s="31"/>
      <c r="FFY20" s="31"/>
      <c r="FFZ20" s="31"/>
      <c r="FGA20" s="31"/>
      <c r="FGB20" s="31"/>
      <c r="FGC20" s="31"/>
      <c r="FGD20" s="31"/>
      <c r="FGE20" s="31"/>
      <c r="FGF20" s="31"/>
      <c r="FGG20" s="31"/>
      <c r="FGH20" s="31"/>
      <c r="FGI20" s="31"/>
      <c r="FGJ20" s="31"/>
      <c r="FGK20" s="31"/>
      <c r="FGL20" s="31"/>
      <c r="FGM20" s="31"/>
      <c r="FGN20" s="31"/>
      <c r="FGO20" s="31"/>
      <c r="FGP20" s="31"/>
      <c r="FGQ20" s="31"/>
      <c r="FGR20" s="31"/>
      <c r="FGS20" s="31"/>
      <c r="FGT20" s="31"/>
      <c r="FGU20" s="31"/>
      <c r="FGV20" s="31"/>
      <c r="FGW20" s="31"/>
      <c r="FGX20" s="31"/>
      <c r="FGY20" s="31"/>
      <c r="FGZ20" s="31"/>
      <c r="FHA20" s="31"/>
      <c r="FHB20" s="31"/>
      <c r="FHC20" s="31"/>
      <c r="FHD20" s="31"/>
      <c r="FHE20" s="31"/>
      <c r="FHF20" s="31"/>
      <c r="FHG20" s="31"/>
      <c r="FHH20" s="31"/>
      <c r="FHI20" s="31"/>
      <c r="FHJ20" s="31"/>
      <c r="FHK20" s="31"/>
      <c r="FHL20" s="31"/>
      <c r="FHM20" s="31"/>
      <c r="FHN20" s="31"/>
      <c r="FHO20" s="31"/>
      <c r="FHP20" s="31"/>
      <c r="FHQ20" s="31"/>
      <c r="FHR20" s="31"/>
      <c r="FHS20" s="31"/>
      <c r="FHT20" s="31"/>
      <c r="FHU20" s="31"/>
      <c r="FHV20" s="31"/>
      <c r="FHW20" s="31"/>
      <c r="FHX20" s="31"/>
      <c r="FHY20" s="31"/>
      <c r="FHZ20" s="31"/>
      <c r="FIA20" s="31"/>
      <c r="FIB20" s="31"/>
      <c r="FIC20" s="31"/>
      <c r="FID20" s="31"/>
      <c r="FIE20" s="31"/>
      <c r="FIF20" s="31"/>
      <c r="FIG20" s="31"/>
      <c r="FIH20" s="31"/>
      <c r="FII20" s="31"/>
      <c r="FIJ20" s="31"/>
      <c r="FIK20" s="31"/>
      <c r="FIL20" s="31"/>
      <c r="FIM20" s="31"/>
      <c r="FIN20" s="31"/>
      <c r="FIO20" s="31"/>
      <c r="FIP20" s="31"/>
      <c r="FIQ20" s="31"/>
      <c r="FIR20" s="31"/>
      <c r="FIS20" s="31"/>
      <c r="FIT20" s="31"/>
      <c r="FIU20" s="31"/>
      <c r="FIV20" s="31"/>
      <c r="FIW20" s="31"/>
      <c r="FIX20" s="31"/>
      <c r="FIY20" s="31"/>
      <c r="FIZ20" s="31"/>
      <c r="FJA20" s="31"/>
      <c r="FJB20" s="31"/>
      <c r="FJC20" s="31"/>
      <c r="FJD20" s="31"/>
      <c r="FJE20" s="31"/>
      <c r="FJF20" s="31"/>
      <c r="FJG20" s="31"/>
      <c r="FJH20" s="31"/>
      <c r="FJI20" s="31"/>
      <c r="FJJ20" s="31"/>
      <c r="FJK20" s="31"/>
      <c r="FJL20" s="31"/>
      <c r="FJM20" s="31"/>
      <c r="FJN20" s="31"/>
      <c r="FJO20" s="31"/>
      <c r="FJP20" s="31"/>
      <c r="FJQ20" s="31"/>
      <c r="FJR20" s="31"/>
      <c r="FJS20" s="31"/>
      <c r="FJT20" s="31"/>
      <c r="FJU20" s="31"/>
      <c r="FJV20" s="31"/>
      <c r="FJW20" s="31"/>
      <c r="FJX20" s="31"/>
      <c r="FJY20" s="31"/>
      <c r="FJZ20" s="31"/>
      <c r="FKA20" s="31"/>
      <c r="FKB20" s="31"/>
      <c r="FKC20" s="31"/>
      <c r="FKD20" s="31"/>
      <c r="FKE20" s="31"/>
      <c r="FKF20" s="31"/>
      <c r="FKG20" s="31"/>
      <c r="FKH20" s="31"/>
      <c r="FKI20" s="31"/>
      <c r="FKJ20" s="31"/>
      <c r="FKK20" s="31"/>
      <c r="FKL20" s="31"/>
      <c r="FKM20" s="31"/>
      <c r="FKN20" s="31"/>
      <c r="FKO20" s="31"/>
      <c r="FKP20" s="31"/>
      <c r="FKQ20" s="31"/>
      <c r="FKR20" s="31"/>
      <c r="FKS20" s="31"/>
      <c r="FKT20" s="31"/>
      <c r="FKU20" s="31"/>
      <c r="FKV20" s="31"/>
      <c r="FKW20" s="31"/>
      <c r="FKX20" s="31"/>
      <c r="FKY20" s="31"/>
      <c r="FKZ20" s="31"/>
      <c r="FLA20" s="31"/>
      <c r="FLB20" s="31"/>
      <c r="FLC20" s="31"/>
      <c r="FLD20" s="31"/>
      <c r="FLE20" s="31"/>
      <c r="FLF20" s="31"/>
      <c r="FLG20" s="31"/>
      <c r="FLH20" s="31"/>
      <c r="FLI20" s="31"/>
      <c r="FLJ20" s="31"/>
      <c r="FLK20" s="31"/>
      <c r="FLL20" s="31"/>
      <c r="FLM20" s="31"/>
      <c r="FLN20" s="31"/>
      <c r="FLO20" s="31"/>
      <c r="FLP20" s="31"/>
      <c r="FLQ20" s="31"/>
      <c r="FLR20" s="31"/>
      <c r="FLS20" s="31"/>
      <c r="FLT20" s="31"/>
      <c r="FLU20" s="31"/>
      <c r="FLV20" s="31"/>
      <c r="FLW20" s="31"/>
      <c r="FLX20" s="31"/>
      <c r="FLY20" s="31"/>
      <c r="FLZ20" s="31"/>
      <c r="FMA20" s="31"/>
      <c r="FMB20" s="31"/>
      <c r="FMC20" s="31"/>
      <c r="FMD20" s="31"/>
      <c r="FME20" s="31"/>
      <c r="FMF20" s="31"/>
      <c r="FMG20" s="31"/>
      <c r="FMH20" s="31"/>
      <c r="FMI20" s="31"/>
      <c r="FMJ20" s="31"/>
      <c r="FMK20" s="31"/>
      <c r="FML20" s="31"/>
      <c r="FMM20" s="31"/>
      <c r="FMN20" s="31"/>
      <c r="FMO20" s="31"/>
      <c r="FMP20" s="31"/>
      <c r="FMQ20" s="31"/>
      <c r="FMR20" s="31"/>
      <c r="FMS20" s="31"/>
      <c r="FMT20" s="31"/>
      <c r="FMU20" s="31"/>
      <c r="FMV20" s="31"/>
      <c r="FMW20" s="31"/>
      <c r="FMX20" s="31"/>
      <c r="FMY20" s="31"/>
      <c r="FMZ20" s="31"/>
      <c r="FNA20" s="31"/>
      <c r="FNB20" s="31"/>
      <c r="FNC20" s="31"/>
      <c r="FND20" s="31"/>
      <c r="FNE20" s="31"/>
      <c r="FNF20" s="31"/>
      <c r="FNG20" s="31"/>
      <c r="FNH20" s="31"/>
      <c r="FNI20" s="31"/>
      <c r="FNJ20" s="31"/>
      <c r="FNK20" s="31"/>
      <c r="FNL20" s="31"/>
      <c r="FNM20" s="31"/>
      <c r="FNN20" s="31"/>
      <c r="FNO20" s="31"/>
      <c r="FNP20" s="31"/>
      <c r="FNQ20" s="31"/>
      <c r="FNR20" s="31"/>
      <c r="FNS20" s="31"/>
      <c r="FNT20" s="31"/>
      <c r="FNU20" s="31"/>
      <c r="FNV20" s="31"/>
      <c r="FNW20" s="31"/>
      <c r="FNX20" s="31"/>
      <c r="FNY20" s="31"/>
      <c r="FNZ20" s="31"/>
      <c r="FOA20" s="31"/>
      <c r="FOB20" s="31"/>
      <c r="FOC20" s="31"/>
      <c r="FOD20" s="31"/>
      <c r="FOE20" s="31"/>
      <c r="FOF20" s="31"/>
      <c r="FOG20" s="31"/>
      <c r="FOH20" s="31"/>
      <c r="FOI20" s="31"/>
      <c r="FOJ20" s="31"/>
      <c r="FOK20" s="31"/>
      <c r="FOL20" s="31"/>
      <c r="FOM20" s="31"/>
      <c r="FON20" s="31"/>
      <c r="FOO20" s="31"/>
      <c r="FOP20" s="31"/>
      <c r="FOQ20" s="31"/>
      <c r="FOR20" s="31"/>
      <c r="FOS20" s="31"/>
      <c r="FOT20" s="31"/>
      <c r="FOU20" s="31"/>
      <c r="FOV20" s="31"/>
      <c r="FOW20" s="31"/>
      <c r="FOX20" s="31"/>
      <c r="FOY20" s="31"/>
      <c r="FOZ20" s="31"/>
      <c r="FPA20" s="31"/>
      <c r="FPB20" s="31"/>
      <c r="FPC20" s="31"/>
      <c r="FPD20" s="31"/>
      <c r="FPE20" s="31"/>
      <c r="FPF20" s="31"/>
      <c r="FPG20" s="31"/>
      <c r="FPH20" s="31"/>
      <c r="FPI20" s="31"/>
      <c r="FPJ20" s="31"/>
      <c r="FPK20" s="31"/>
      <c r="FPL20" s="31"/>
      <c r="FPM20" s="31"/>
      <c r="FPN20" s="31"/>
      <c r="FPO20" s="31"/>
      <c r="FPP20" s="31"/>
      <c r="FPQ20" s="31"/>
      <c r="FPR20" s="31"/>
      <c r="FPS20" s="31"/>
      <c r="FPT20" s="31"/>
      <c r="FPU20" s="31"/>
      <c r="FPV20" s="31"/>
      <c r="FPW20" s="31"/>
      <c r="FPX20" s="31"/>
      <c r="FPY20" s="31"/>
      <c r="FPZ20" s="31"/>
      <c r="FQA20" s="31"/>
      <c r="FQB20" s="31"/>
      <c r="FQC20" s="31"/>
      <c r="FQD20" s="31"/>
      <c r="FQE20" s="31"/>
      <c r="FQF20" s="31"/>
      <c r="FQG20" s="31"/>
      <c r="FQH20" s="31"/>
      <c r="FQI20" s="31"/>
      <c r="FQJ20" s="31"/>
      <c r="FQK20" s="31"/>
      <c r="FQL20" s="31"/>
      <c r="FQM20" s="31"/>
      <c r="FQN20" s="31"/>
      <c r="FQO20" s="31"/>
      <c r="FQP20" s="31"/>
      <c r="FQQ20" s="31"/>
      <c r="FQR20" s="31"/>
      <c r="FQS20" s="31"/>
      <c r="FQT20" s="31"/>
      <c r="FQU20" s="31"/>
      <c r="FQV20" s="31"/>
      <c r="FQW20" s="31"/>
      <c r="FQX20" s="31"/>
      <c r="FQY20" s="31"/>
      <c r="FQZ20" s="31"/>
      <c r="FRA20" s="31"/>
      <c r="FRB20" s="31"/>
      <c r="FRC20" s="31"/>
      <c r="FRD20" s="31"/>
      <c r="FRE20" s="31"/>
      <c r="FRF20" s="31"/>
      <c r="FRG20" s="31"/>
      <c r="FRH20" s="31"/>
      <c r="FRI20" s="31"/>
      <c r="FRJ20" s="31"/>
      <c r="FRK20" s="31"/>
      <c r="FRL20" s="31"/>
      <c r="FRM20" s="31"/>
      <c r="FRN20" s="31"/>
      <c r="FRO20" s="31"/>
      <c r="FRP20" s="31"/>
      <c r="FRQ20" s="31"/>
      <c r="FRR20" s="31"/>
      <c r="FRS20" s="31"/>
      <c r="FRT20" s="31"/>
      <c r="FRU20" s="31"/>
      <c r="FRV20" s="31"/>
      <c r="FRW20" s="31"/>
      <c r="FRX20" s="31"/>
      <c r="FRY20" s="31"/>
      <c r="FRZ20" s="31"/>
      <c r="FSA20" s="31"/>
      <c r="FSB20" s="31"/>
      <c r="FSC20" s="31"/>
      <c r="FSD20" s="31"/>
      <c r="FSE20" s="31"/>
      <c r="FSF20" s="31"/>
      <c r="FSG20" s="31"/>
      <c r="FSH20" s="31"/>
      <c r="FSI20" s="31"/>
      <c r="FSJ20" s="31"/>
      <c r="FSK20" s="31"/>
      <c r="FSL20" s="31"/>
      <c r="FSM20" s="31"/>
      <c r="FSN20" s="31"/>
      <c r="FSO20" s="31"/>
      <c r="FSP20" s="31"/>
      <c r="FSQ20" s="31"/>
      <c r="FSR20" s="31"/>
      <c r="FSS20" s="31"/>
      <c r="FST20" s="31"/>
      <c r="FSU20" s="31"/>
      <c r="FSV20" s="31"/>
      <c r="FSW20" s="31"/>
      <c r="FSX20" s="31"/>
      <c r="FSY20" s="31"/>
      <c r="FSZ20" s="31"/>
      <c r="FTA20" s="31"/>
      <c r="FTB20" s="31"/>
      <c r="FTC20" s="31"/>
      <c r="FTD20" s="31"/>
      <c r="FTE20" s="31"/>
      <c r="FTF20" s="31"/>
      <c r="FTG20" s="31"/>
      <c r="FTH20" s="31"/>
      <c r="FTI20" s="31"/>
      <c r="FTJ20" s="31"/>
      <c r="FTK20" s="31"/>
      <c r="FTL20" s="31"/>
      <c r="FTM20" s="31"/>
      <c r="FTN20" s="31"/>
      <c r="FTO20" s="31"/>
      <c r="FTP20" s="31"/>
      <c r="FTQ20" s="31"/>
      <c r="FTR20" s="31"/>
      <c r="FTS20" s="31"/>
      <c r="FTT20" s="31"/>
      <c r="FTU20" s="31"/>
      <c r="FTV20" s="31"/>
      <c r="FTW20" s="31"/>
      <c r="FTX20" s="31"/>
      <c r="FTY20" s="31"/>
      <c r="FTZ20" s="31"/>
      <c r="FUA20" s="31"/>
      <c r="FUB20" s="31"/>
      <c r="FUC20" s="31"/>
      <c r="FUD20" s="31"/>
      <c r="FUE20" s="31"/>
      <c r="FUF20" s="31"/>
      <c r="FUG20" s="31"/>
      <c r="FUH20" s="31"/>
      <c r="FUI20" s="31"/>
      <c r="FUJ20" s="31"/>
      <c r="FUK20" s="31"/>
      <c r="FUL20" s="31"/>
      <c r="FUM20" s="31"/>
      <c r="FUN20" s="31"/>
      <c r="FUO20" s="31"/>
      <c r="FUP20" s="31"/>
      <c r="FUQ20" s="31"/>
      <c r="FUR20" s="31"/>
      <c r="FUS20" s="31"/>
      <c r="FUT20" s="31"/>
      <c r="FUU20" s="31"/>
      <c r="FUV20" s="31"/>
      <c r="FUW20" s="31"/>
      <c r="FUX20" s="31"/>
      <c r="FUY20" s="31"/>
      <c r="FUZ20" s="31"/>
      <c r="FVA20" s="31"/>
      <c r="FVB20" s="31"/>
      <c r="FVC20" s="31"/>
      <c r="FVD20" s="31"/>
      <c r="FVE20" s="31"/>
      <c r="FVF20" s="31"/>
      <c r="FVG20" s="31"/>
      <c r="FVH20" s="31"/>
      <c r="FVI20" s="31"/>
      <c r="FVJ20" s="31"/>
      <c r="FVK20" s="31"/>
      <c r="FVL20" s="31"/>
      <c r="FVM20" s="31"/>
      <c r="FVN20" s="31"/>
      <c r="FVO20" s="31"/>
      <c r="FVP20" s="31"/>
      <c r="FVQ20" s="31"/>
      <c r="FVR20" s="31"/>
      <c r="FVS20" s="31"/>
      <c r="FVT20" s="31"/>
      <c r="FVU20" s="31"/>
      <c r="FVV20" s="31"/>
      <c r="FVW20" s="31"/>
      <c r="FVX20" s="31"/>
      <c r="FVY20" s="31"/>
      <c r="FVZ20" s="31"/>
      <c r="FWA20" s="31"/>
      <c r="FWB20" s="31"/>
      <c r="FWC20" s="31"/>
      <c r="FWD20" s="31"/>
      <c r="FWE20" s="31"/>
      <c r="FWF20" s="31"/>
      <c r="FWG20" s="31"/>
      <c r="FWH20" s="31"/>
      <c r="FWI20" s="31"/>
      <c r="FWJ20" s="31"/>
      <c r="FWK20" s="31"/>
      <c r="FWL20" s="31"/>
      <c r="FWM20" s="31"/>
      <c r="FWN20" s="31"/>
      <c r="FWO20" s="31"/>
      <c r="FWP20" s="31"/>
      <c r="FWQ20" s="31"/>
      <c r="FWR20" s="31"/>
      <c r="FWS20" s="31"/>
      <c r="FWT20" s="31"/>
      <c r="FWU20" s="31"/>
      <c r="FWV20" s="31"/>
      <c r="FWW20" s="31"/>
      <c r="FWX20" s="31"/>
      <c r="FWY20" s="31"/>
      <c r="FWZ20" s="31"/>
      <c r="FXA20" s="31"/>
      <c r="FXB20" s="31"/>
      <c r="FXC20" s="31"/>
      <c r="FXD20" s="31"/>
      <c r="FXE20" s="31"/>
      <c r="FXF20" s="31"/>
      <c r="FXG20" s="31"/>
      <c r="FXH20" s="31"/>
      <c r="FXI20" s="31"/>
      <c r="FXJ20" s="31"/>
      <c r="FXK20" s="31"/>
      <c r="FXL20" s="31"/>
      <c r="FXM20" s="31"/>
      <c r="FXN20" s="31"/>
      <c r="FXO20" s="31"/>
      <c r="FXP20" s="31"/>
      <c r="FXQ20" s="31"/>
      <c r="FXR20" s="31"/>
      <c r="FXS20" s="31"/>
      <c r="FXT20" s="31"/>
      <c r="FXU20" s="31"/>
      <c r="FXV20" s="31"/>
      <c r="FXW20" s="31"/>
      <c r="FXX20" s="31"/>
      <c r="FXY20" s="31"/>
      <c r="FXZ20" s="31"/>
      <c r="FYA20" s="31"/>
      <c r="FYB20" s="31"/>
      <c r="FYC20" s="31"/>
      <c r="FYD20" s="31"/>
      <c r="FYE20" s="31"/>
      <c r="FYF20" s="31"/>
      <c r="FYG20" s="31"/>
      <c r="FYH20" s="31"/>
      <c r="FYI20" s="31"/>
      <c r="FYJ20" s="31"/>
      <c r="FYK20" s="31"/>
      <c r="FYL20" s="31"/>
      <c r="FYM20" s="31"/>
      <c r="FYN20" s="31"/>
      <c r="FYO20" s="31"/>
      <c r="FYP20" s="31"/>
      <c r="FYQ20" s="31"/>
      <c r="FYR20" s="31"/>
      <c r="FYS20" s="31"/>
      <c r="FYT20" s="31"/>
      <c r="FYU20" s="31"/>
      <c r="FYV20" s="31"/>
      <c r="FYW20" s="31"/>
      <c r="FYX20" s="31"/>
      <c r="FYY20" s="31"/>
      <c r="FYZ20" s="31"/>
      <c r="FZA20" s="31"/>
      <c r="FZB20" s="31"/>
      <c r="FZC20" s="31"/>
      <c r="FZD20" s="31"/>
      <c r="FZE20" s="31"/>
      <c r="FZF20" s="31"/>
      <c r="FZG20" s="31"/>
      <c r="FZH20" s="31"/>
      <c r="FZI20" s="31"/>
      <c r="FZJ20" s="31"/>
      <c r="FZK20" s="31"/>
      <c r="FZL20" s="31"/>
      <c r="FZM20" s="31"/>
      <c r="FZN20" s="31"/>
      <c r="FZO20" s="31"/>
      <c r="FZP20" s="31"/>
      <c r="FZQ20" s="31"/>
      <c r="FZR20" s="31"/>
      <c r="FZS20" s="31"/>
      <c r="FZT20" s="31"/>
      <c r="FZU20" s="31"/>
      <c r="FZV20" s="31"/>
      <c r="FZW20" s="31"/>
      <c r="FZX20" s="31"/>
      <c r="FZY20" s="31"/>
      <c r="FZZ20" s="31"/>
      <c r="GAA20" s="31"/>
      <c r="GAB20" s="31"/>
      <c r="GAC20" s="31"/>
      <c r="GAD20" s="31"/>
      <c r="GAE20" s="31"/>
      <c r="GAF20" s="31"/>
      <c r="GAG20" s="31"/>
      <c r="GAH20" s="31"/>
      <c r="GAI20" s="31"/>
      <c r="GAJ20" s="31"/>
      <c r="GAK20" s="31"/>
      <c r="GAL20" s="31"/>
      <c r="GAM20" s="31"/>
      <c r="GAN20" s="31"/>
      <c r="GAO20" s="31"/>
      <c r="GAP20" s="31"/>
      <c r="GAQ20" s="31"/>
      <c r="GAR20" s="31"/>
      <c r="GAS20" s="31"/>
      <c r="GAT20" s="31"/>
      <c r="GAU20" s="31"/>
      <c r="GAV20" s="31"/>
      <c r="GAW20" s="31"/>
      <c r="GAX20" s="31"/>
      <c r="GAY20" s="31"/>
      <c r="GAZ20" s="31"/>
      <c r="GBA20" s="31"/>
      <c r="GBB20" s="31"/>
      <c r="GBC20" s="31"/>
      <c r="GBD20" s="31"/>
      <c r="GBE20" s="31"/>
      <c r="GBF20" s="31"/>
      <c r="GBG20" s="31"/>
      <c r="GBH20" s="31"/>
      <c r="GBI20" s="31"/>
      <c r="GBJ20" s="31"/>
      <c r="GBK20" s="31"/>
      <c r="GBL20" s="31"/>
      <c r="GBM20" s="31"/>
      <c r="GBN20" s="31"/>
      <c r="GBO20" s="31"/>
      <c r="GBP20" s="31"/>
      <c r="GBQ20" s="31"/>
      <c r="GBR20" s="31"/>
      <c r="GBS20" s="31"/>
      <c r="GBT20" s="31"/>
      <c r="GBU20" s="31"/>
      <c r="GBV20" s="31"/>
      <c r="GBW20" s="31"/>
      <c r="GBX20" s="31"/>
      <c r="GBY20" s="31"/>
      <c r="GBZ20" s="31"/>
      <c r="GCA20" s="31"/>
      <c r="GCB20" s="31"/>
      <c r="GCC20" s="31"/>
      <c r="GCD20" s="31"/>
      <c r="GCE20" s="31"/>
      <c r="GCF20" s="31"/>
      <c r="GCG20" s="31"/>
      <c r="GCH20" s="31"/>
      <c r="GCI20" s="31"/>
      <c r="GCJ20" s="31"/>
      <c r="GCK20" s="31"/>
      <c r="GCL20" s="31"/>
      <c r="GCM20" s="31"/>
      <c r="GCN20" s="31"/>
      <c r="GCO20" s="31"/>
      <c r="GCP20" s="31"/>
      <c r="GCQ20" s="31"/>
      <c r="GCR20" s="31"/>
      <c r="GCS20" s="31"/>
      <c r="GCT20" s="31"/>
      <c r="GCU20" s="31"/>
      <c r="GCV20" s="31"/>
      <c r="GCW20" s="31"/>
      <c r="GCX20" s="31"/>
      <c r="GCY20" s="31"/>
      <c r="GCZ20" s="31"/>
      <c r="GDA20" s="31"/>
      <c r="GDB20" s="31"/>
      <c r="GDC20" s="31"/>
      <c r="GDD20" s="31"/>
      <c r="GDE20" s="31"/>
      <c r="GDF20" s="31"/>
      <c r="GDG20" s="31"/>
      <c r="GDH20" s="31"/>
      <c r="GDI20" s="31"/>
      <c r="GDJ20" s="31"/>
      <c r="GDK20" s="31"/>
      <c r="GDL20" s="31"/>
      <c r="GDM20" s="31"/>
      <c r="GDN20" s="31"/>
      <c r="GDO20" s="31"/>
      <c r="GDP20" s="31"/>
      <c r="GDQ20" s="31"/>
      <c r="GDR20" s="31"/>
      <c r="GDS20" s="31"/>
      <c r="GDT20" s="31"/>
      <c r="GDU20" s="31"/>
      <c r="GDV20" s="31"/>
      <c r="GDW20" s="31"/>
      <c r="GDX20" s="31"/>
      <c r="GDY20" s="31"/>
      <c r="GDZ20" s="31"/>
      <c r="GEA20" s="31"/>
      <c r="GEB20" s="31"/>
      <c r="GEC20" s="31"/>
      <c r="GED20" s="31"/>
      <c r="GEE20" s="31"/>
      <c r="GEF20" s="31"/>
      <c r="GEG20" s="31"/>
      <c r="GEH20" s="31"/>
      <c r="GEI20" s="31"/>
      <c r="GEJ20" s="31"/>
      <c r="GEK20" s="31"/>
      <c r="GEL20" s="31"/>
      <c r="GEM20" s="31"/>
      <c r="GEN20" s="31"/>
      <c r="GEO20" s="31"/>
      <c r="GEP20" s="31"/>
      <c r="GEQ20" s="31"/>
      <c r="GER20" s="31"/>
      <c r="GES20" s="31"/>
      <c r="GET20" s="31"/>
      <c r="GEU20" s="31"/>
      <c r="GEV20" s="31"/>
      <c r="GEW20" s="31"/>
      <c r="GEX20" s="31"/>
      <c r="GEY20" s="31"/>
      <c r="GEZ20" s="31"/>
      <c r="GFA20" s="31"/>
      <c r="GFB20" s="31"/>
      <c r="GFC20" s="31"/>
      <c r="GFD20" s="31"/>
      <c r="GFE20" s="31"/>
      <c r="GFF20" s="31"/>
      <c r="GFG20" s="31"/>
      <c r="GFH20" s="31"/>
      <c r="GFI20" s="31"/>
      <c r="GFJ20" s="31"/>
      <c r="GFK20" s="31"/>
      <c r="GFL20" s="31"/>
      <c r="GFM20" s="31"/>
      <c r="GFN20" s="31"/>
      <c r="GFO20" s="31"/>
      <c r="GFP20" s="31"/>
      <c r="GFQ20" s="31"/>
      <c r="GFR20" s="31"/>
      <c r="GFS20" s="31"/>
      <c r="GFT20" s="31"/>
      <c r="GFU20" s="31"/>
      <c r="GFV20" s="31"/>
      <c r="GFW20" s="31"/>
      <c r="GFX20" s="31"/>
      <c r="GFY20" s="31"/>
      <c r="GFZ20" s="31"/>
      <c r="GGA20" s="31"/>
      <c r="GGB20" s="31"/>
      <c r="GGC20" s="31"/>
      <c r="GGD20" s="31"/>
      <c r="GGE20" s="31"/>
      <c r="GGF20" s="31"/>
      <c r="GGG20" s="31"/>
      <c r="GGH20" s="31"/>
      <c r="GGI20" s="31"/>
      <c r="GGJ20" s="31"/>
      <c r="GGK20" s="31"/>
      <c r="GGL20" s="31"/>
      <c r="GGM20" s="31"/>
      <c r="GGN20" s="31"/>
      <c r="GGO20" s="31"/>
      <c r="GGP20" s="31"/>
      <c r="GGQ20" s="31"/>
      <c r="GGR20" s="31"/>
      <c r="GGS20" s="31"/>
      <c r="GGT20" s="31"/>
      <c r="GGU20" s="31"/>
      <c r="GGV20" s="31"/>
      <c r="GGW20" s="31"/>
      <c r="GGX20" s="31"/>
      <c r="GGY20" s="31"/>
      <c r="GGZ20" s="31"/>
      <c r="GHA20" s="31"/>
      <c r="GHB20" s="31"/>
      <c r="GHC20" s="31"/>
      <c r="GHD20" s="31"/>
      <c r="GHE20" s="31"/>
      <c r="GHF20" s="31"/>
      <c r="GHG20" s="31"/>
      <c r="GHH20" s="31"/>
      <c r="GHI20" s="31"/>
      <c r="GHJ20" s="31"/>
      <c r="GHK20" s="31"/>
      <c r="GHL20" s="31"/>
      <c r="GHM20" s="31"/>
      <c r="GHN20" s="31"/>
      <c r="GHO20" s="31"/>
      <c r="GHP20" s="31"/>
      <c r="GHQ20" s="31"/>
      <c r="GHR20" s="31"/>
      <c r="GHS20" s="31"/>
      <c r="GHT20" s="31"/>
      <c r="GHU20" s="31"/>
      <c r="GHV20" s="31"/>
      <c r="GHW20" s="31"/>
      <c r="GHX20" s="31"/>
      <c r="GHY20" s="31"/>
      <c r="GHZ20" s="31"/>
      <c r="GIA20" s="31"/>
      <c r="GIB20" s="31"/>
      <c r="GIC20" s="31"/>
      <c r="GID20" s="31"/>
      <c r="GIE20" s="31"/>
      <c r="GIF20" s="31"/>
      <c r="GIG20" s="31"/>
      <c r="GIH20" s="31"/>
      <c r="GII20" s="31"/>
      <c r="GIJ20" s="31"/>
      <c r="GIK20" s="31"/>
      <c r="GIL20" s="31"/>
      <c r="GIM20" s="31"/>
      <c r="GIN20" s="31"/>
      <c r="GIO20" s="31"/>
      <c r="GIP20" s="31"/>
      <c r="GIQ20" s="31"/>
      <c r="GIR20" s="31"/>
      <c r="GIS20" s="31"/>
      <c r="GIT20" s="31"/>
      <c r="GIU20" s="31"/>
      <c r="GIV20" s="31"/>
      <c r="GIW20" s="31"/>
      <c r="GIX20" s="31"/>
      <c r="GIY20" s="31"/>
      <c r="GIZ20" s="31"/>
      <c r="GJA20" s="31"/>
      <c r="GJB20" s="31"/>
      <c r="GJC20" s="31"/>
      <c r="GJD20" s="31"/>
      <c r="GJE20" s="31"/>
      <c r="GJF20" s="31"/>
      <c r="GJG20" s="31"/>
      <c r="GJH20" s="31"/>
      <c r="GJI20" s="31"/>
      <c r="GJJ20" s="31"/>
      <c r="GJK20" s="31"/>
      <c r="GJL20" s="31"/>
      <c r="GJM20" s="31"/>
      <c r="GJN20" s="31"/>
      <c r="GJO20" s="31"/>
      <c r="GJP20" s="31"/>
      <c r="GJQ20" s="31"/>
      <c r="GJR20" s="31"/>
      <c r="GJS20" s="31"/>
      <c r="GJT20" s="31"/>
      <c r="GJU20" s="31"/>
      <c r="GJV20" s="31"/>
      <c r="GJW20" s="31"/>
      <c r="GJX20" s="31"/>
      <c r="GJY20" s="31"/>
      <c r="GJZ20" s="31"/>
      <c r="GKA20" s="31"/>
      <c r="GKB20" s="31"/>
      <c r="GKC20" s="31"/>
      <c r="GKD20" s="31"/>
      <c r="GKE20" s="31"/>
      <c r="GKF20" s="31"/>
      <c r="GKG20" s="31"/>
      <c r="GKH20" s="31"/>
      <c r="GKI20" s="31"/>
      <c r="GKJ20" s="31"/>
      <c r="GKK20" s="31"/>
      <c r="GKL20" s="31"/>
      <c r="GKM20" s="31"/>
      <c r="GKN20" s="31"/>
      <c r="GKO20" s="31"/>
      <c r="GKP20" s="31"/>
      <c r="GKQ20" s="31"/>
      <c r="GKR20" s="31"/>
      <c r="GKS20" s="31"/>
      <c r="GKT20" s="31"/>
      <c r="GKU20" s="31"/>
      <c r="GKV20" s="31"/>
      <c r="GKW20" s="31"/>
      <c r="GKX20" s="31"/>
      <c r="GKY20" s="31"/>
      <c r="GKZ20" s="31"/>
      <c r="GLA20" s="31"/>
      <c r="GLB20" s="31"/>
      <c r="GLC20" s="31"/>
      <c r="GLD20" s="31"/>
      <c r="GLE20" s="31"/>
      <c r="GLF20" s="31"/>
      <c r="GLG20" s="31"/>
      <c r="GLH20" s="31"/>
      <c r="GLI20" s="31"/>
      <c r="GLJ20" s="31"/>
      <c r="GLK20" s="31"/>
      <c r="GLL20" s="31"/>
      <c r="GLM20" s="31"/>
      <c r="GLN20" s="31"/>
      <c r="GLO20" s="31"/>
      <c r="GLP20" s="31"/>
      <c r="GLQ20" s="31"/>
      <c r="GLR20" s="31"/>
      <c r="GLS20" s="31"/>
      <c r="GLT20" s="31"/>
      <c r="GLU20" s="31"/>
      <c r="GLV20" s="31"/>
      <c r="GLW20" s="31"/>
      <c r="GLX20" s="31"/>
      <c r="GLY20" s="31"/>
      <c r="GLZ20" s="31"/>
      <c r="GMA20" s="31"/>
      <c r="GMB20" s="31"/>
      <c r="GMC20" s="31"/>
      <c r="GMD20" s="31"/>
      <c r="GME20" s="31"/>
      <c r="GMF20" s="31"/>
      <c r="GMG20" s="31"/>
      <c r="GMH20" s="31"/>
      <c r="GMI20" s="31"/>
      <c r="GMJ20" s="31"/>
      <c r="GMK20" s="31"/>
      <c r="GML20" s="31"/>
      <c r="GMM20" s="31"/>
      <c r="GMN20" s="31"/>
      <c r="GMO20" s="31"/>
      <c r="GMP20" s="31"/>
      <c r="GMQ20" s="31"/>
      <c r="GMR20" s="31"/>
      <c r="GMS20" s="31"/>
      <c r="GMT20" s="31"/>
      <c r="GMU20" s="31"/>
      <c r="GMV20" s="31"/>
      <c r="GMW20" s="31"/>
      <c r="GMX20" s="31"/>
      <c r="GMY20" s="31"/>
      <c r="GMZ20" s="31"/>
      <c r="GNA20" s="31"/>
      <c r="GNB20" s="31"/>
      <c r="GNC20" s="31"/>
      <c r="GND20" s="31"/>
      <c r="GNE20" s="31"/>
      <c r="GNF20" s="31"/>
      <c r="GNG20" s="31"/>
      <c r="GNH20" s="31"/>
      <c r="GNI20" s="31"/>
      <c r="GNJ20" s="31"/>
      <c r="GNK20" s="31"/>
      <c r="GNL20" s="31"/>
      <c r="GNM20" s="31"/>
      <c r="GNN20" s="31"/>
      <c r="GNO20" s="31"/>
      <c r="GNP20" s="31"/>
      <c r="GNQ20" s="31"/>
      <c r="GNR20" s="31"/>
      <c r="GNS20" s="31"/>
      <c r="GNT20" s="31"/>
      <c r="GNU20" s="31"/>
      <c r="GNV20" s="31"/>
      <c r="GNW20" s="31"/>
      <c r="GNY20" s="31"/>
      <c r="GNZ20" s="31"/>
      <c r="GOA20" s="31"/>
      <c r="GOB20" s="31"/>
      <c r="GOC20" s="31"/>
      <c r="GOD20" s="31"/>
      <c r="GOE20" s="31"/>
      <c r="GOF20" s="31"/>
      <c r="GOG20" s="31"/>
      <c r="GOH20" s="31"/>
      <c r="GOI20" s="31"/>
      <c r="GOJ20" s="31"/>
      <c r="GOK20" s="31"/>
      <c r="GOL20" s="31"/>
      <c r="GOM20" s="31"/>
      <c r="GON20" s="31"/>
      <c r="GOO20" s="31"/>
      <c r="GOP20" s="31"/>
      <c r="GOQ20" s="31"/>
      <c r="GOR20" s="31"/>
      <c r="GOS20" s="31"/>
      <c r="GOT20" s="31"/>
      <c r="GOU20" s="31"/>
      <c r="GOV20" s="31"/>
      <c r="GOW20" s="31"/>
      <c r="GOX20" s="31"/>
      <c r="GOY20" s="31"/>
      <c r="GOZ20" s="31"/>
      <c r="GPA20" s="31"/>
      <c r="GPB20" s="31"/>
      <c r="GPC20" s="31"/>
      <c r="GPD20" s="31"/>
      <c r="GPE20" s="31"/>
      <c r="GPF20" s="31"/>
      <c r="GPG20" s="31"/>
      <c r="GPH20" s="31"/>
      <c r="GPI20" s="31"/>
      <c r="GPJ20" s="31"/>
      <c r="GPK20" s="31"/>
      <c r="GPL20" s="31"/>
      <c r="GPM20" s="31"/>
      <c r="GPN20" s="31"/>
      <c r="GPO20" s="31"/>
      <c r="GPP20" s="31"/>
      <c r="GPQ20" s="31"/>
      <c r="GPR20" s="31"/>
      <c r="GPS20" s="31"/>
      <c r="GPT20" s="31"/>
      <c r="GPU20" s="31"/>
      <c r="GPV20" s="31"/>
      <c r="GPW20" s="31"/>
      <c r="GPX20" s="31"/>
      <c r="GPY20" s="31"/>
      <c r="GPZ20" s="31"/>
      <c r="GQA20" s="31"/>
      <c r="GQB20" s="31"/>
      <c r="GQC20" s="31"/>
      <c r="GQD20" s="31"/>
      <c r="GQE20" s="31"/>
      <c r="GQF20" s="31"/>
      <c r="GQG20" s="31"/>
      <c r="GQH20" s="31"/>
      <c r="GQI20" s="31"/>
      <c r="GQJ20" s="31"/>
      <c r="GQK20" s="31"/>
      <c r="GQL20" s="31"/>
      <c r="GQM20" s="31"/>
      <c r="GQN20" s="31"/>
      <c r="GQO20" s="31"/>
      <c r="GQP20" s="31"/>
      <c r="GQQ20" s="31"/>
      <c r="GQR20" s="31"/>
      <c r="GQS20" s="31"/>
      <c r="GQT20" s="31"/>
      <c r="GQU20" s="31"/>
      <c r="GQV20" s="31"/>
      <c r="GQW20" s="31"/>
      <c r="GQX20" s="31"/>
      <c r="GQY20" s="31"/>
      <c r="GQZ20" s="31"/>
      <c r="GRA20" s="31"/>
      <c r="GRB20" s="31"/>
      <c r="GRC20" s="31"/>
      <c r="GRD20" s="31"/>
      <c r="GRE20" s="31"/>
      <c r="GRF20" s="31"/>
      <c r="GRG20" s="31"/>
      <c r="GRH20" s="31"/>
      <c r="GRI20" s="31"/>
      <c r="GRJ20" s="31"/>
      <c r="GRK20" s="31"/>
      <c r="GRL20" s="31"/>
      <c r="GRM20" s="31"/>
      <c r="GRN20" s="31"/>
      <c r="GRO20" s="31"/>
      <c r="GRP20" s="31"/>
      <c r="GRQ20" s="31"/>
      <c r="GRR20" s="31"/>
      <c r="GRS20" s="31"/>
      <c r="GRT20" s="31"/>
      <c r="GRU20" s="31"/>
      <c r="GRV20" s="31"/>
      <c r="GRW20" s="31"/>
      <c r="GRX20" s="31"/>
      <c r="GRY20" s="31"/>
      <c r="GRZ20" s="31"/>
      <c r="GSA20" s="31"/>
      <c r="GSB20" s="31"/>
      <c r="GSC20" s="31"/>
      <c r="GSD20" s="31"/>
      <c r="GSE20" s="31"/>
      <c r="GSF20" s="31"/>
      <c r="GSG20" s="31"/>
      <c r="GSH20" s="31"/>
      <c r="GSI20" s="31"/>
      <c r="GSJ20" s="31"/>
      <c r="GSK20" s="31"/>
      <c r="GSL20" s="31"/>
      <c r="GSM20" s="31"/>
      <c r="GSN20" s="31"/>
      <c r="GSO20" s="31"/>
      <c r="GSP20" s="31"/>
      <c r="GSQ20" s="31"/>
      <c r="GSR20" s="31"/>
      <c r="GSS20" s="31"/>
      <c r="GST20" s="31"/>
      <c r="GSU20" s="31"/>
      <c r="GSV20" s="31"/>
      <c r="GSW20" s="31"/>
      <c r="GSX20" s="31"/>
      <c r="GSY20" s="31"/>
      <c r="GSZ20" s="31"/>
      <c r="GTA20" s="31"/>
      <c r="GTB20" s="31"/>
      <c r="GTC20" s="31"/>
      <c r="GTD20" s="31"/>
      <c r="GTE20" s="31"/>
      <c r="GTF20" s="31"/>
      <c r="GTG20" s="31"/>
      <c r="GTH20" s="31"/>
      <c r="GTI20" s="31"/>
      <c r="GTJ20" s="31"/>
      <c r="GTK20" s="31"/>
      <c r="GTL20" s="31"/>
      <c r="GTM20" s="31"/>
      <c r="GTN20" s="31"/>
      <c r="GTO20" s="31"/>
      <c r="GTP20" s="31"/>
      <c r="GTQ20" s="31"/>
      <c r="GTR20" s="31"/>
      <c r="GTS20" s="31"/>
      <c r="GTT20" s="31"/>
      <c r="GTU20" s="31"/>
      <c r="GTV20" s="31"/>
      <c r="GTW20" s="31"/>
      <c r="GTX20" s="31"/>
      <c r="GTY20" s="31"/>
      <c r="GTZ20" s="31"/>
      <c r="GUA20" s="31"/>
      <c r="GUB20" s="31"/>
      <c r="GUC20" s="31"/>
      <c r="GUD20" s="31"/>
      <c r="GUE20" s="31"/>
      <c r="GUF20" s="31"/>
      <c r="GUG20" s="31"/>
      <c r="GUH20" s="31"/>
      <c r="GUI20" s="31"/>
      <c r="GUJ20" s="31"/>
      <c r="GUK20" s="31"/>
      <c r="GUL20" s="31"/>
      <c r="GUM20" s="31"/>
      <c r="GUN20" s="31"/>
      <c r="GUO20" s="31"/>
      <c r="GUP20" s="31"/>
      <c r="GUQ20" s="31"/>
      <c r="GUR20" s="31"/>
      <c r="GUS20" s="31"/>
      <c r="GUT20" s="31"/>
      <c r="GUU20" s="31"/>
      <c r="GUV20" s="31"/>
      <c r="GUW20" s="31"/>
      <c r="GUX20" s="31"/>
      <c r="GUY20" s="31"/>
      <c r="GUZ20" s="31"/>
      <c r="GVA20" s="31"/>
      <c r="GVB20" s="31"/>
      <c r="GVC20" s="31"/>
      <c r="GVD20" s="31"/>
      <c r="GVE20" s="31"/>
      <c r="GVF20" s="31"/>
      <c r="GVG20" s="31"/>
      <c r="GVH20" s="31"/>
      <c r="GVI20" s="31"/>
      <c r="GVJ20" s="31"/>
      <c r="GVK20" s="31"/>
      <c r="GVL20" s="31"/>
      <c r="GVM20" s="31"/>
      <c r="GVN20" s="31"/>
      <c r="GVO20" s="31"/>
      <c r="GVP20" s="31"/>
      <c r="GVQ20" s="31"/>
      <c r="GVR20" s="31"/>
      <c r="GVS20" s="31"/>
      <c r="GVT20" s="31"/>
      <c r="GVU20" s="31"/>
      <c r="GVV20" s="31"/>
      <c r="GVW20" s="31"/>
      <c r="GVX20" s="31"/>
      <c r="GVY20" s="31"/>
      <c r="GVZ20" s="31"/>
      <c r="GWA20" s="31"/>
      <c r="GWB20" s="31"/>
      <c r="GWC20" s="31"/>
      <c r="GWD20" s="31"/>
      <c r="GWE20" s="31"/>
      <c r="GWF20" s="31"/>
      <c r="GWG20" s="31"/>
      <c r="GWH20" s="31"/>
      <c r="GWI20" s="31"/>
      <c r="GWJ20" s="31"/>
      <c r="GWK20" s="31"/>
      <c r="GWL20" s="31"/>
      <c r="GWM20" s="31"/>
      <c r="GWN20" s="31"/>
      <c r="GWO20" s="31"/>
      <c r="GWP20" s="31"/>
      <c r="GWQ20" s="31"/>
      <c r="GWR20" s="31"/>
      <c r="GWS20" s="31"/>
      <c r="GWT20" s="31"/>
      <c r="GWU20" s="31"/>
      <c r="GWV20" s="31"/>
      <c r="GWW20" s="31"/>
      <c r="GWX20" s="31"/>
      <c r="GWY20" s="31"/>
      <c r="GWZ20" s="31"/>
      <c r="GXA20" s="31"/>
      <c r="GXB20" s="31"/>
      <c r="GXC20" s="31"/>
      <c r="GXD20" s="31"/>
      <c r="GXE20" s="31"/>
      <c r="GXF20" s="31"/>
      <c r="GXG20" s="31"/>
      <c r="GXH20" s="31"/>
      <c r="GXI20" s="31"/>
      <c r="GXJ20" s="31"/>
      <c r="GXK20" s="31"/>
      <c r="GXL20" s="31"/>
      <c r="GXM20" s="31"/>
      <c r="GXN20" s="31"/>
      <c r="GXO20" s="31"/>
      <c r="GXP20" s="31"/>
      <c r="GXQ20" s="31"/>
      <c r="GXR20" s="31"/>
      <c r="GXS20" s="31"/>
      <c r="GXT20" s="31"/>
      <c r="GXU20" s="31"/>
      <c r="GXV20" s="31"/>
      <c r="GXW20" s="31"/>
      <c r="GXX20" s="31"/>
      <c r="GXY20" s="31"/>
      <c r="GXZ20" s="31"/>
      <c r="GYA20" s="31"/>
      <c r="GYB20" s="31"/>
      <c r="GYC20" s="31"/>
      <c r="GYD20" s="31"/>
      <c r="GYE20" s="31"/>
      <c r="GYF20" s="31"/>
      <c r="GYG20" s="31"/>
      <c r="GYH20" s="31"/>
      <c r="GYI20" s="31"/>
      <c r="GYJ20" s="31"/>
      <c r="GYK20" s="31"/>
      <c r="GYL20" s="31"/>
      <c r="GYM20" s="31"/>
      <c r="GYN20" s="31"/>
      <c r="GYO20" s="31"/>
      <c r="GYP20" s="31"/>
      <c r="GYQ20" s="31"/>
      <c r="GYR20" s="31"/>
      <c r="GYS20" s="31"/>
      <c r="GYT20" s="31"/>
      <c r="GYU20" s="31"/>
      <c r="GYV20" s="31"/>
      <c r="GYW20" s="31"/>
      <c r="GYX20" s="31"/>
      <c r="GYY20" s="31"/>
      <c r="GYZ20" s="31"/>
      <c r="GZA20" s="31"/>
      <c r="GZB20" s="31"/>
      <c r="GZC20" s="31"/>
      <c r="GZD20" s="31"/>
      <c r="GZE20" s="31"/>
      <c r="GZF20" s="31"/>
      <c r="GZG20" s="31"/>
      <c r="GZH20" s="31"/>
      <c r="GZI20" s="31"/>
      <c r="GZJ20" s="31"/>
      <c r="GZK20" s="31"/>
      <c r="GZL20" s="31"/>
      <c r="GZM20" s="31"/>
      <c r="GZN20" s="31"/>
      <c r="GZO20" s="31"/>
      <c r="GZP20" s="31"/>
      <c r="GZQ20" s="31"/>
      <c r="GZR20" s="31"/>
      <c r="GZS20" s="31"/>
      <c r="GZT20" s="31"/>
      <c r="GZU20" s="31"/>
      <c r="GZV20" s="31"/>
      <c r="GZW20" s="31"/>
      <c r="GZX20" s="31"/>
      <c r="GZY20" s="31"/>
      <c r="GZZ20" s="31"/>
      <c r="HAA20" s="31"/>
      <c r="HAB20" s="31"/>
      <c r="HAC20" s="31"/>
      <c r="HAD20" s="31"/>
      <c r="HAE20" s="31"/>
      <c r="HAF20" s="31"/>
      <c r="HAG20" s="31"/>
      <c r="HAH20" s="31"/>
      <c r="HAI20" s="31"/>
      <c r="HAJ20" s="31"/>
      <c r="HAK20" s="31"/>
      <c r="HAL20" s="31"/>
      <c r="HAM20" s="31"/>
      <c r="HAN20" s="31"/>
      <c r="HAO20" s="31"/>
      <c r="HAP20" s="31"/>
      <c r="HAQ20" s="31"/>
      <c r="HAR20" s="31"/>
      <c r="HAS20" s="31"/>
      <c r="HAT20" s="31"/>
      <c r="HAU20" s="31"/>
      <c r="HAV20" s="31"/>
      <c r="HAW20" s="31"/>
      <c r="HAX20" s="31"/>
      <c r="HAY20" s="31"/>
      <c r="HAZ20" s="31"/>
      <c r="HBA20" s="31"/>
      <c r="HBB20" s="31"/>
      <c r="HBC20" s="31"/>
      <c r="HBD20" s="31"/>
      <c r="HBE20" s="31"/>
      <c r="HBF20" s="31"/>
      <c r="HBG20" s="31"/>
      <c r="HBH20" s="31"/>
      <c r="HBI20" s="31"/>
      <c r="HBJ20" s="31"/>
      <c r="HBK20" s="31"/>
      <c r="HBL20" s="31"/>
      <c r="HBM20" s="31"/>
      <c r="HBN20" s="31"/>
      <c r="HBO20" s="31"/>
      <c r="HBP20" s="31"/>
      <c r="HBQ20" s="31"/>
      <c r="HBR20" s="31"/>
      <c r="HBS20" s="31"/>
      <c r="HBT20" s="31"/>
      <c r="HBU20" s="31"/>
      <c r="HBV20" s="31"/>
      <c r="HBW20" s="31"/>
      <c r="HBX20" s="31"/>
      <c r="HBY20" s="31"/>
      <c r="HBZ20" s="31"/>
      <c r="HCA20" s="31"/>
      <c r="HCB20" s="31"/>
      <c r="HCC20" s="31"/>
      <c r="HCD20" s="31"/>
      <c r="HCE20" s="31"/>
      <c r="HCF20" s="31"/>
      <c r="HCG20" s="31"/>
      <c r="HCH20" s="31"/>
      <c r="HCI20" s="31"/>
      <c r="HCJ20" s="31"/>
      <c r="HCK20" s="31"/>
      <c r="HCL20" s="31"/>
      <c r="HCM20" s="31"/>
      <c r="HCN20" s="31"/>
      <c r="HCO20" s="31"/>
      <c r="HCP20" s="31"/>
      <c r="HCQ20" s="31"/>
      <c r="HCR20" s="31"/>
      <c r="HCS20" s="31"/>
      <c r="HCT20" s="31"/>
      <c r="HCU20" s="31"/>
      <c r="HCV20" s="31"/>
      <c r="HCW20" s="31"/>
      <c r="HCX20" s="31"/>
      <c r="HCY20" s="31"/>
      <c r="HCZ20" s="31"/>
      <c r="HDA20" s="31"/>
      <c r="HDB20" s="31"/>
      <c r="HDC20" s="31"/>
      <c r="HDD20" s="31"/>
      <c r="HDE20" s="31"/>
      <c r="HDF20" s="31"/>
      <c r="HDG20" s="31"/>
      <c r="HDH20" s="31"/>
      <c r="HDI20" s="31"/>
      <c r="HDJ20" s="31"/>
      <c r="HDK20" s="31"/>
      <c r="HDL20" s="31"/>
      <c r="HDM20" s="31"/>
      <c r="HDN20" s="31"/>
      <c r="HDO20" s="31"/>
      <c r="HDP20" s="31"/>
      <c r="HDQ20" s="31"/>
      <c r="HDR20" s="31"/>
      <c r="HDS20" s="31"/>
      <c r="HDT20" s="31"/>
      <c r="HDU20" s="31"/>
      <c r="HDV20" s="31"/>
      <c r="HDW20" s="31"/>
      <c r="HDX20" s="31"/>
      <c r="HDY20" s="31"/>
      <c r="HDZ20" s="31"/>
      <c r="HEA20" s="31"/>
      <c r="HEB20" s="31"/>
      <c r="HEC20" s="31"/>
      <c r="HED20" s="31"/>
      <c r="HEE20" s="31"/>
      <c r="HEF20" s="31"/>
      <c r="HEG20" s="31"/>
      <c r="HEH20" s="31"/>
      <c r="HEI20" s="31"/>
      <c r="HEJ20" s="31"/>
      <c r="HEK20" s="31"/>
      <c r="HEL20" s="31"/>
      <c r="HEM20" s="31"/>
      <c r="HEN20" s="31"/>
      <c r="HEO20" s="31"/>
      <c r="HEP20" s="31"/>
      <c r="HEQ20" s="31"/>
      <c r="HER20" s="31"/>
      <c r="HES20" s="31"/>
      <c r="HET20" s="31"/>
      <c r="HEU20" s="31"/>
      <c r="HEV20" s="31"/>
      <c r="HEW20" s="31"/>
      <c r="HEX20" s="31"/>
      <c r="HEY20" s="31"/>
      <c r="HEZ20" s="31"/>
      <c r="HFA20" s="31"/>
      <c r="HFB20" s="31"/>
      <c r="HFC20" s="31"/>
      <c r="HFD20" s="31"/>
      <c r="HFE20" s="31"/>
      <c r="HFF20" s="31"/>
      <c r="HFG20" s="31"/>
      <c r="HFH20" s="31"/>
      <c r="HFI20" s="31"/>
      <c r="HFJ20" s="31"/>
      <c r="HFK20" s="31"/>
      <c r="HFL20" s="31"/>
      <c r="HFM20" s="31"/>
      <c r="HFN20" s="31"/>
      <c r="HFO20" s="31"/>
      <c r="HFP20" s="31"/>
      <c r="HFQ20" s="31"/>
      <c r="HFR20" s="31"/>
      <c r="HFS20" s="31"/>
      <c r="HFT20" s="31"/>
      <c r="HFU20" s="31"/>
      <c r="HFV20" s="31"/>
      <c r="HFW20" s="31"/>
      <c r="HFX20" s="31"/>
      <c r="HFY20" s="31"/>
      <c r="HFZ20" s="31"/>
      <c r="HGA20" s="31"/>
      <c r="HGB20" s="31"/>
      <c r="HGC20" s="31"/>
      <c r="HGD20" s="31"/>
      <c r="HGE20" s="31"/>
      <c r="HGF20" s="31"/>
      <c r="HGG20" s="31"/>
      <c r="HGH20" s="31"/>
      <c r="HGI20" s="31"/>
      <c r="HGJ20" s="31"/>
      <c r="HGK20" s="31"/>
      <c r="HGL20" s="31"/>
      <c r="HGM20" s="31"/>
      <c r="HGN20" s="31"/>
      <c r="HGO20" s="31"/>
      <c r="HGP20" s="31"/>
      <c r="HGQ20" s="31"/>
      <c r="HGR20" s="31"/>
      <c r="HGS20" s="31"/>
      <c r="HGT20" s="31"/>
      <c r="HGU20" s="31"/>
      <c r="HGV20" s="31"/>
      <c r="HGW20" s="31"/>
      <c r="HGX20" s="31"/>
      <c r="HGY20" s="31"/>
      <c r="HGZ20" s="31"/>
      <c r="HHA20" s="31"/>
      <c r="HHB20" s="31"/>
      <c r="HHC20" s="31"/>
      <c r="HHD20" s="31"/>
      <c r="HHE20" s="31"/>
      <c r="HHF20" s="31"/>
      <c r="HHG20" s="31"/>
      <c r="HHH20" s="31"/>
      <c r="HHI20" s="31"/>
      <c r="HHJ20" s="31"/>
      <c r="HHK20" s="31"/>
      <c r="HHL20" s="31"/>
      <c r="HHM20" s="31"/>
      <c r="HHN20" s="31"/>
      <c r="HHO20" s="31"/>
      <c r="HHP20" s="31"/>
      <c r="HHQ20" s="31"/>
      <c r="HHR20" s="31"/>
      <c r="HHS20" s="31"/>
      <c r="HHT20" s="31"/>
      <c r="HHU20" s="31"/>
      <c r="HHV20" s="31"/>
      <c r="HHW20" s="31"/>
      <c r="HHX20" s="31"/>
      <c r="HHY20" s="31"/>
      <c r="HHZ20" s="31"/>
      <c r="HIA20" s="31"/>
      <c r="HIB20" s="31"/>
      <c r="HIC20" s="31"/>
      <c r="HID20" s="31"/>
      <c r="HIE20" s="31"/>
      <c r="HIF20" s="31"/>
      <c r="HIG20" s="31"/>
      <c r="HIH20" s="31"/>
      <c r="HII20" s="31"/>
      <c r="HIJ20" s="31"/>
      <c r="HIK20" s="31"/>
      <c r="HIL20" s="31"/>
      <c r="HIM20" s="31"/>
      <c r="HIN20" s="31"/>
      <c r="HIO20" s="31"/>
      <c r="HIP20" s="31"/>
      <c r="HIQ20" s="31"/>
      <c r="HIR20" s="31"/>
      <c r="HIS20" s="31"/>
      <c r="HIT20" s="31"/>
      <c r="HIU20" s="31"/>
      <c r="HIV20" s="31"/>
      <c r="HIW20" s="31"/>
      <c r="HIX20" s="31"/>
      <c r="HIY20" s="31"/>
      <c r="HIZ20" s="31"/>
      <c r="HJA20" s="31"/>
      <c r="HJB20" s="31"/>
      <c r="HJC20" s="31"/>
      <c r="HJD20" s="31"/>
      <c r="HJE20" s="31"/>
      <c r="HJF20" s="31"/>
      <c r="HJG20" s="31"/>
      <c r="HJH20" s="31"/>
      <c r="HJI20" s="31"/>
      <c r="HJJ20" s="31"/>
      <c r="HJK20" s="31"/>
      <c r="HJL20" s="31"/>
      <c r="HJM20" s="31"/>
      <c r="HJN20" s="31"/>
      <c r="HJO20" s="31"/>
      <c r="HJP20" s="31"/>
      <c r="HJQ20" s="31"/>
      <c r="HJR20" s="31"/>
      <c r="HJS20" s="31"/>
      <c r="HJT20" s="31"/>
      <c r="HJU20" s="31"/>
      <c r="HJV20" s="31"/>
      <c r="HJW20" s="31"/>
      <c r="HJX20" s="31"/>
      <c r="HJY20" s="31"/>
      <c r="HJZ20" s="31"/>
      <c r="HKA20" s="31"/>
      <c r="HKB20" s="31"/>
      <c r="HKC20" s="31"/>
      <c r="HKD20" s="31"/>
      <c r="HKE20" s="31"/>
      <c r="HKF20" s="31"/>
      <c r="HKG20" s="31"/>
      <c r="HKH20" s="31"/>
      <c r="HKI20" s="31"/>
      <c r="HKJ20" s="31"/>
      <c r="HKK20" s="31"/>
      <c r="HKL20" s="31"/>
      <c r="HKM20" s="31"/>
      <c r="HKN20" s="31"/>
      <c r="HKO20" s="31"/>
      <c r="HKP20" s="31"/>
      <c r="HKQ20" s="31"/>
      <c r="HKR20" s="31"/>
      <c r="HKS20" s="31"/>
      <c r="HKT20" s="31"/>
      <c r="HKU20" s="31"/>
      <c r="HKV20" s="31"/>
      <c r="HKW20" s="31"/>
      <c r="HKX20" s="31"/>
      <c r="HKY20" s="31"/>
      <c r="HKZ20" s="31"/>
      <c r="HLA20" s="31"/>
      <c r="HLB20" s="31"/>
      <c r="HLC20" s="31"/>
      <c r="HLD20" s="31"/>
      <c r="HLE20" s="31"/>
      <c r="HLF20" s="31"/>
      <c r="HLG20" s="31"/>
      <c r="HLH20" s="31"/>
      <c r="HLI20" s="31"/>
      <c r="HLJ20" s="31"/>
      <c r="HLK20" s="31"/>
      <c r="HLL20" s="31"/>
      <c r="HLM20" s="31"/>
      <c r="HLN20" s="31"/>
      <c r="HLO20" s="31"/>
      <c r="HLP20" s="31"/>
      <c r="HLQ20" s="31"/>
      <c r="HLR20" s="31"/>
      <c r="HLS20" s="31"/>
      <c r="HLT20" s="31"/>
      <c r="HLU20" s="31"/>
      <c r="HLV20" s="31"/>
      <c r="HLW20" s="31"/>
      <c r="HLX20" s="31"/>
      <c r="HLY20" s="31"/>
      <c r="HLZ20" s="31"/>
      <c r="HMA20" s="31"/>
      <c r="HMB20" s="31"/>
      <c r="HMC20" s="31"/>
      <c r="HMD20" s="31"/>
      <c r="HME20" s="31"/>
      <c r="HMF20" s="31"/>
      <c r="HMG20" s="31"/>
      <c r="HMH20" s="31"/>
      <c r="HMI20" s="31"/>
      <c r="HMJ20" s="31"/>
      <c r="HMK20" s="31"/>
      <c r="HML20" s="31"/>
      <c r="HMM20" s="31"/>
      <c r="HMN20" s="31"/>
      <c r="HMO20" s="31"/>
      <c r="HMP20" s="31"/>
      <c r="HMQ20" s="31"/>
      <c r="HMR20" s="31"/>
      <c r="HMS20" s="31"/>
      <c r="HMT20" s="31"/>
      <c r="HMU20" s="31"/>
      <c r="HMV20" s="31"/>
      <c r="HMW20" s="31"/>
      <c r="HMX20" s="31"/>
      <c r="HMY20" s="31"/>
      <c r="HMZ20" s="31"/>
      <c r="HNA20" s="31"/>
      <c r="HNB20" s="31"/>
      <c r="HNC20" s="31"/>
      <c r="HND20" s="31"/>
      <c r="HNE20" s="31"/>
      <c r="HNF20" s="31"/>
      <c r="HNG20" s="31"/>
      <c r="HNH20" s="31"/>
      <c r="HNI20" s="31"/>
      <c r="HNJ20" s="31"/>
      <c r="HNK20" s="31"/>
      <c r="HNL20" s="31"/>
      <c r="HNM20" s="31"/>
      <c r="HNN20" s="31"/>
      <c r="HNO20" s="31"/>
      <c r="HNP20" s="31"/>
      <c r="HNQ20" s="31"/>
      <c r="HNR20" s="31"/>
      <c r="HNS20" s="31"/>
      <c r="HNT20" s="31"/>
      <c r="HNU20" s="31"/>
      <c r="HNV20" s="31"/>
      <c r="HNW20" s="31"/>
      <c r="HNX20" s="31"/>
      <c r="HNY20" s="31"/>
      <c r="HNZ20" s="31"/>
      <c r="HOA20" s="31"/>
      <c r="HOB20" s="31"/>
      <c r="HOC20" s="31"/>
      <c r="HOD20" s="31"/>
      <c r="HOE20" s="31"/>
      <c r="HOF20" s="31"/>
      <c r="HOG20" s="31"/>
      <c r="HOH20" s="31"/>
      <c r="HOI20" s="31"/>
      <c r="HOJ20" s="31"/>
      <c r="HOK20" s="31"/>
      <c r="HOL20" s="31"/>
      <c r="HOM20" s="31"/>
      <c r="HON20" s="31"/>
      <c r="HOO20" s="31"/>
      <c r="HOP20" s="31"/>
      <c r="HOQ20" s="31"/>
      <c r="HOR20" s="31"/>
      <c r="HOS20" s="31"/>
      <c r="HOT20" s="31"/>
      <c r="HOU20" s="31"/>
      <c r="HOV20" s="31"/>
      <c r="HOW20" s="31"/>
      <c r="HOX20" s="31"/>
      <c r="HOY20" s="31"/>
      <c r="HOZ20" s="31"/>
      <c r="HPA20" s="31"/>
      <c r="HPB20" s="31"/>
      <c r="HPC20" s="31"/>
      <c r="HPD20" s="31"/>
      <c r="HPE20" s="31"/>
      <c r="HPF20" s="31"/>
      <c r="HPG20" s="31"/>
      <c r="HPH20" s="31"/>
      <c r="HPI20" s="31"/>
      <c r="HPJ20" s="31"/>
      <c r="HPK20" s="31"/>
      <c r="HPL20" s="31"/>
      <c r="HPM20" s="31"/>
      <c r="HPN20" s="31"/>
      <c r="HPO20" s="31"/>
      <c r="HPP20" s="31"/>
      <c r="HPQ20" s="31"/>
      <c r="HPR20" s="31"/>
      <c r="HPS20" s="31"/>
      <c r="HPT20" s="31"/>
      <c r="HPU20" s="31"/>
      <c r="HPV20" s="31"/>
      <c r="HPW20" s="31"/>
      <c r="HPX20" s="31"/>
      <c r="HPY20" s="31"/>
      <c r="HPZ20" s="31"/>
      <c r="HQA20" s="31"/>
      <c r="HQB20" s="31"/>
      <c r="HQC20" s="31"/>
      <c r="HQD20" s="31"/>
      <c r="HQE20" s="31"/>
      <c r="HQF20" s="31"/>
      <c r="HQG20" s="31"/>
      <c r="HQH20" s="31"/>
      <c r="HQI20" s="31"/>
      <c r="HQJ20" s="31"/>
      <c r="HQK20" s="31"/>
      <c r="HQL20" s="31"/>
      <c r="HQM20" s="31"/>
      <c r="HQN20" s="31"/>
      <c r="HQO20" s="31"/>
      <c r="HQP20" s="31"/>
      <c r="HQQ20" s="31"/>
      <c r="HQR20" s="31"/>
      <c r="HQS20" s="31"/>
      <c r="HQT20" s="31"/>
      <c r="HQU20" s="31"/>
      <c r="HQV20" s="31"/>
      <c r="HQW20" s="31"/>
      <c r="HQX20" s="31"/>
      <c r="HQY20" s="31"/>
      <c r="HQZ20" s="31"/>
      <c r="HRA20" s="31"/>
      <c r="HRB20" s="31"/>
      <c r="HRC20" s="31"/>
      <c r="HRD20" s="31"/>
      <c r="HRE20" s="31"/>
      <c r="HRF20" s="31"/>
      <c r="HRG20" s="31"/>
      <c r="HRH20" s="31"/>
      <c r="HRI20" s="31"/>
      <c r="HRJ20" s="31"/>
      <c r="HRK20" s="31"/>
      <c r="HRL20" s="31"/>
      <c r="HRM20" s="31"/>
      <c r="HRN20" s="31"/>
      <c r="HRO20" s="31"/>
      <c r="HRP20" s="31"/>
      <c r="HRQ20" s="31"/>
      <c r="HRR20" s="31"/>
      <c r="HRS20" s="31"/>
      <c r="HRT20" s="31"/>
      <c r="HRU20" s="31"/>
      <c r="HRV20" s="31"/>
      <c r="HRW20" s="31"/>
      <c r="HRX20" s="31"/>
      <c r="HRY20" s="31"/>
      <c r="HRZ20" s="31"/>
      <c r="HSA20" s="31"/>
      <c r="HSB20" s="31"/>
      <c r="HSC20" s="31"/>
      <c r="HSD20" s="31"/>
      <c r="HSE20" s="31"/>
      <c r="HSF20" s="31"/>
      <c r="HSG20" s="31"/>
      <c r="HSH20" s="31"/>
      <c r="HSI20" s="31"/>
      <c r="HSJ20" s="31"/>
      <c r="HSK20" s="31"/>
      <c r="HSL20" s="31"/>
      <c r="HSM20" s="31"/>
      <c r="HSN20" s="31"/>
      <c r="HSO20" s="31"/>
      <c r="HSP20" s="31"/>
      <c r="HSQ20" s="31"/>
      <c r="HSR20" s="31"/>
      <c r="HSS20" s="31"/>
      <c r="HST20" s="31"/>
      <c r="HSU20" s="31"/>
      <c r="HSV20" s="31"/>
      <c r="HSW20" s="31"/>
      <c r="HSX20" s="31"/>
      <c r="HSY20" s="31"/>
      <c r="HSZ20" s="31"/>
      <c r="HTA20" s="31"/>
      <c r="HTB20" s="31"/>
      <c r="HTC20" s="31"/>
      <c r="HTD20" s="31"/>
      <c r="HTE20" s="31"/>
      <c r="HTF20" s="31"/>
      <c r="HTG20" s="31"/>
      <c r="HTH20" s="31"/>
      <c r="HTI20" s="31"/>
      <c r="HTJ20" s="31"/>
      <c r="HTK20" s="31"/>
      <c r="HTL20" s="31"/>
      <c r="HTM20" s="31"/>
      <c r="HTN20" s="31"/>
      <c r="HTO20" s="31"/>
      <c r="HTP20" s="31"/>
      <c r="HTQ20" s="31"/>
      <c r="HTR20" s="31"/>
      <c r="HTS20" s="31"/>
      <c r="HTT20" s="31"/>
      <c r="HTU20" s="31"/>
      <c r="HTV20" s="31"/>
      <c r="HTW20" s="31"/>
      <c r="HTX20" s="31"/>
      <c r="HTY20" s="31"/>
      <c r="HTZ20" s="31"/>
      <c r="HUA20" s="31"/>
      <c r="HUB20" s="31"/>
      <c r="HUC20" s="31"/>
      <c r="HUD20" s="31"/>
      <c r="HUE20" s="31"/>
      <c r="HUF20" s="31"/>
      <c r="HUG20" s="31"/>
      <c r="HUH20" s="31"/>
      <c r="HUI20" s="31"/>
      <c r="HUJ20" s="31"/>
      <c r="HUK20" s="31"/>
      <c r="HUL20" s="31"/>
      <c r="HUM20" s="31"/>
      <c r="HUN20" s="31"/>
      <c r="HUO20" s="31"/>
      <c r="HUP20" s="31"/>
      <c r="HUQ20" s="31"/>
      <c r="HUR20" s="31"/>
      <c r="HUS20" s="31"/>
      <c r="HUT20" s="31"/>
      <c r="HUU20" s="31"/>
      <c r="HUV20" s="31"/>
      <c r="HUW20" s="31"/>
      <c r="HUX20" s="31"/>
      <c r="HUY20" s="31"/>
      <c r="HUZ20" s="31"/>
      <c r="HVA20" s="31"/>
      <c r="HVB20" s="31"/>
      <c r="HVC20" s="31"/>
      <c r="HVD20" s="31"/>
      <c r="HVE20" s="31"/>
      <c r="HVF20" s="31"/>
      <c r="HVG20" s="31"/>
      <c r="HVH20" s="31"/>
      <c r="HVI20" s="31"/>
      <c r="HVJ20" s="31"/>
      <c r="HVK20" s="31"/>
      <c r="HVL20" s="31"/>
      <c r="HVM20" s="31"/>
      <c r="HVN20" s="31"/>
      <c r="HVO20" s="31"/>
      <c r="HVP20" s="31"/>
      <c r="HVQ20" s="31"/>
      <c r="HVR20" s="31"/>
      <c r="HVS20" s="31"/>
      <c r="HVT20" s="31"/>
      <c r="HVU20" s="31"/>
      <c r="HVV20" s="31"/>
      <c r="HVW20" s="31"/>
      <c r="HVX20" s="31"/>
      <c r="HVY20" s="31"/>
      <c r="HVZ20" s="31"/>
      <c r="HWA20" s="31"/>
      <c r="HWB20" s="31"/>
      <c r="HWC20" s="31"/>
      <c r="HWD20" s="31"/>
      <c r="HWE20" s="31"/>
      <c r="HWF20" s="31"/>
      <c r="HWG20" s="31"/>
      <c r="HWH20" s="31"/>
      <c r="HWI20" s="31"/>
      <c r="HWJ20" s="31"/>
      <c r="HWK20" s="31"/>
      <c r="HWL20" s="31"/>
      <c r="HWM20" s="31"/>
      <c r="HWN20" s="31"/>
      <c r="HWO20" s="31"/>
      <c r="HWP20" s="31"/>
      <c r="HWQ20" s="31"/>
      <c r="HWR20" s="31"/>
      <c r="HWS20" s="31"/>
      <c r="HWT20" s="31"/>
      <c r="HWU20" s="31"/>
      <c r="HWV20" s="31"/>
      <c r="HWW20" s="31"/>
      <c r="HWX20" s="31"/>
      <c r="HWY20" s="31"/>
      <c r="HWZ20" s="31"/>
      <c r="HXA20" s="31"/>
      <c r="HXB20" s="31"/>
      <c r="HXC20" s="31"/>
      <c r="HXD20" s="31"/>
      <c r="HXE20" s="31"/>
      <c r="HXF20" s="31"/>
      <c r="HXG20" s="31"/>
      <c r="HXH20" s="31"/>
      <c r="HXI20" s="31"/>
      <c r="HXJ20" s="31"/>
      <c r="HXK20" s="31"/>
      <c r="HXL20" s="31"/>
      <c r="HXM20" s="31"/>
      <c r="HXN20" s="31"/>
      <c r="HXO20" s="31"/>
      <c r="HXP20" s="31"/>
      <c r="HXQ20" s="31"/>
      <c r="HXR20" s="31"/>
      <c r="HXS20" s="31"/>
      <c r="HXT20" s="31"/>
      <c r="HXU20" s="31"/>
      <c r="HXV20" s="31"/>
      <c r="HXW20" s="31"/>
      <c r="HXX20" s="31"/>
      <c r="HXY20" s="31"/>
      <c r="HXZ20" s="31"/>
      <c r="HYA20" s="31"/>
      <c r="HYB20" s="31"/>
      <c r="HYC20" s="31"/>
      <c r="HYD20" s="31"/>
      <c r="HYE20" s="31"/>
      <c r="HYF20" s="31"/>
      <c r="HYG20" s="31"/>
      <c r="HYH20" s="31"/>
      <c r="HYI20" s="31"/>
      <c r="HYJ20" s="31"/>
      <c r="HYK20" s="31"/>
      <c r="HYL20" s="31"/>
      <c r="HYM20" s="31"/>
      <c r="HYN20" s="31"/>
      <c r="HYO20" s="31"/>
      <c r="HYP20" s="31"/>
      <c r="HYQ20" s="31"/>
      <c r="HYR20" s="31"/>
      <c r="HYS20" s="31"/>
      <c r="HYT20" s="31"/>
      <c r="HYU20" s="31"/>
      <c r="HYV20" s="31"/>
      <c r="HYW20" s="31"/>
      <c r="HYX20" s="31"/>
      <c r="HYY20" s="31"/>
      <c r="HYZ20" s="31"/>
      <c r="HZA20" s="31"/>
      <c r="HZB20" s="31"/>
      <c r="HZC20" s="31"/>
      <c r="HZD20" s="31"/>
      <c r="HZE20" s="31"/>
      <c r="HZF20" s="31"/>
      <c r="HZG20" s="31"/>
      <c r="HZH20" s="31"/>
      <c r="HZI20" s="31"/>
      <c r="HZJ20" s="31"/>
      <c r="HZK20" s="31"/>
      <c r="HZL20" s="31"/>
      <c r="HZM20" s="31"/>
      <c r="HZN20" s="31"/>
      <c r="HZO20" s="31"/>
      <c r="HZP20" s="31"/>
      <c r="HZQ20" s="31"/>
      <c r="HZR20" s="31"/>
      <c r="HZS20" s="31"/>
      <c r="HZT20" s="31"/>
      <c r="HZU20" s="31"/>
      <c r="HZV20" s="31"/>
      <c r="HZW20" s="31"/>
      <c r="HZX20" s="31"/>
      <c r="HZY20" s="31"/>
      <c r="HZZ20" s="31"/>
      <c r="IAA20" s="31"/>
      <c r="IAB20" s="31"/>
      <c r="IAC20" s="31"/>
      <c r="IAD20" s="31"/>
      <c r="IAE20" s="31"/>
      <c r="IAF20" s="31"/>
      <c r="IAG20" s="31"/>
      <c r="IAH20" s="31"/>
      <c r="IAI20" s="31"/>
      <c r="IAJ20" s="31"/>
      <c r="IAK20" s="31"/>
      <c r="IAL20" s="31"/>
      <c r="IAM20" s="31"/>
      <c r="IAN20" s="31"/>
      <c r="IAO20" s="31"/>
      <c r="IAP20" s="31"/>
      <c r="IAQ20" s="31"/>
      <c r="IAR20" s="31"/>
      <c r="IAS20" s="31"/>
      <c r="IAT20" s="31"/>
      <c r="IAU20" s="31"/>
      <c r="IAV20" s="31"/>
      <c r="IAW20" s="31"/>
      <c r="IAX20" s="31"/>
      <c r="IAY20" s="31"/>
      <c r="IAZ20" s="31"/>
      <c r="IBA20" s="31"/>
      <c r="IBB20" s="31"/>
      <c r="IBC20" s="31"/>
      <c r="IBD20" s="31"/>
      <c r="IBE20" s="31"/>
      <c r="IBF20" s="31"/>
      <c r="IBG20" s="31"/>
      <c r="IBI20" s="31"/>
      <c r="IBJ20" s="31"/>
      <c r="IBK20" s="31"/>
      <c r="IBL20" s="31"/>
      <c r="IBM20" s="31"/>
      <c r="IBN20" s="31"/>
      <c r="IBO20" s="31"/>
      <c r="IBP20" s="31"/>
      <c r="IBQ20" s="31"/>
      <c r="IBR20" s="31"/>
      <c r="IBS20" s="31"/>
      <c r="IBT20" s="31"/>
      <c r="IBU20" s="31"/>
      <c r="IBV20" s="31"/>
      <c r="IBW20" s="31"/>
      <c r="IBX20" s="31"/>
      <c r="IBY20" s="31"/>
      <c r="IBZ20" s="31"/>
      <c r="ICA20" s="31"/>
      <c r="ICB20" s="31"/>
      <c r="ICC20" s="31"/>
      <c r="ICD20" s="31"/>
      <c r="ICE20" s="31"/>
      <c r="ICF20" s="31"/>
      <c r="ICG20" s="31"/>
      <c r="ICH20" s="31"/>
      <c r="ICI20" s="31"/>
      <c r="ICJ20" s="31"/>
      <c r="ICK20" s="31"/>
      <c r="ICL20" s="31"/>
      <c r="ICM20" s="31"/>
      <c r="ICN20" s="31"/>
      <c r="ICO20" s="31"/>
      <c r="ICP20" s="31"/>
      <c r="ICQ20" s="31"/>
      <c r="ICR20" s="31"/>
      <c r="ICS20" s="31"/>
      <c r="ICT20" s="31"/>
      <c r="ICU20" s="31"/>
      <c r="ICV20" s="31"/>
      <c r="ICW20" s="31"/>
      <c r="ICX20" s="31"/>
      <c r="ICY20" s="31"/>
      <c r="ICZ20" s="31"/>
      <c r="IDA20" s="31"/>
      <c r="IDB20" s="31"/>
      <c r="IDC20" s="31"/>
      <c r="IDD20" s="31"/>
      <c r="IDE20" s="31"/>
      <c r="IDF20" s="31"/>
      <c r="IDG20" s="31"/>
      <c r="IDH20" s="31"/>
      <c r="IDI20" s="31"/>
      <c r="IDJ20" s="31"/>
      <c r="IDK20" s="31"/>
      <c r="IDL20" s="31"/>
      <c r="IDM20" s="31"/>
      <c r="IDN20" s="31"/>
      <c r="IDO20" s="31"/>
      <c r="IDP20" s="31"/>
      <c r="IDQ20" s="31"/>
      <c r="IDR20" s="31"/>
      <c r="IDS20" s="31"/>
      <c r="IDT20" s="31"/>
      <c r="IDU20" s="31"/>
      <c r="IDV20" s="31"/>
      <c r="IDW20" s="31"/>
      <c r="IDX20" s="31"/>
      <c r="IDY20" s="31"/>
      <c r="IDZ20" s="31"/>
      <c r="IEA20" s="31"/>
      <c r="IEB20" s="31"/>
      <c r="IEC20" s="31"/>
      <c r="IED20" s="31"/>
      <c r="IEE20" s="31"/>
      <c r="IEF20" s="31"/>
      <c r="IEG20" s="31"/>
      <c r="IEH20" s="31"/>
      <c r="IEI20" s="31"/>
      <c r="IEJ20" s="31"/>
      <c r="IEK20" s="31"/>
      <c r="IEL20" s="31"/>
      <c r="IEM20" s="31"/>
      <c r="IEN20" s="31"/>
      <c r="IEO20" s="31"/>
      <c r="IEP20" s="31"/>
      <c r="IEQ20" s="31"/>
      <c r="IER20" s="31"/>
      <c r="IES20" s="31"/>
      <c r="IET20" s="31"/>
      <c r="IEU20" s="31"/>
      <c r="IEV20" s="31"/>
      <c r="IEW20" s="31"/>
      <c r="IEX20" s="31"/>
      <c r="IEY20" s="31"/>
      <c r="IEZ20" s="31"/>
      <c r="IFA20" s="31"/>
      <c r="IFB20" s="31"/>
      <c r="IFC20" s="31"/>
      <c r="IFD20" s="31"/>
      <c r="IFE20" s="31"/>
      <c r="IFF20" s="31"/>
      <c r="IFG20" s="31"/>
      <c r="IFH20" s="31"/>
      <c r="IFI20" s="31"/>
      <c r="IFJ20" s="31"/>
      <c r="IFK20" s="31"/>
      <c r="IFL20" s="31"/>
      <c r="IFM20" s="31"/>
      <c r="IFN20" s="31"/>
      <c r="IFO20" s="31"/>
      <c r="IFP20" s="31"/>
      <c r="IFQ20" s="31"/>
      <c r="IFR20" s="31"/>
      <c r="IFS20" s="31"/>
      <c r="IFT20" s="31"/>
      <c r="IFU20" s="31"/>
      <c r="IFV20" s="31"/>
      <c r="IFW20" s="31"/>
      <c r="IFX20" s="31"/>
      <c r="IFY20" s="31"/>
      <c r="IFZ20" s="31"/>
      <c r="IGA20" s="31"/>
      <c r="IGB20" s="31"/>
      <c r="IGC20" s="31"/>
      <c r="IGD20" s="31"/>
      <c r="IGE20" s="31"/>
      <c r="IGF20" s="31"/>
      <c r="IGG20" s="31"/>
      <c r="IGH20" s="31"/>
      <c r="IGI20" s="31"/>
      <c r="IGJ20" s="31"/>
      <c r="IGK20" s="31"/>
      <c r="IGL20" s="31"/>
      <c r="IGM20" s="31"/>
      <c r="IGN20" s="31"/>
      <c r="IGO20" s="31"/>
      <c r="IGP20" s="31"/>
      <c r="IGQ20" s="31"/>
      <c r="IGR20" s="31"/>
      <c r="IGS20" s="31"/>
      <c r="IGT20" s="31"/>
      <c r="IGU20" s="31"/>
      <c r="IGV20" s="31"/>
      <c r="IGW20" s="31"/>
      <c r="IGX20" s="31"/>
      <c r="IGY20" s="31"/>
      <c r="IGZ20" s="31"/>
      <c r="IHA20" s="31"/>
      <c r="IHB20" s="31"/>
      <c r="IHC20" s="31"/>
      <c r="IHD20" s="31"/>
      <c r="IHE20" s="31"/>
      <c r="IHF20" s="31"/>
      <c r="IHG20" s="31"/>
      <c r="IHH20" s="31"/>
      <c r="IHI20" s="31"/>
      <c r="IHJ20" s="31"/>
      <c r="IHK20" s="31"/>
      <c r="IHL20" s="31"/>
      <c r="IHM20" s="31"/>
      <c r="IHN20" s="31"/>
      <c r="IHO20" s="31"/>
      <c r="IHP20" s="31"/>
      <c r="IHQ20" s="31"/>
      <c r="IHR20" s="31"/>
      <c r="IHS20" s="31"/>
      <c r="IHT20" s="31"/>
      <c r="IHU20" s="31"/>
      <c r="IHV20" s="31"/>
      <c r="IHW20" s="31"/>
      <c r="IHX20" s="31"/>
      <c r="IHY20" s="31"/>
      <c r="IHZ20" s="31"/>
      <c r="IIA20" s="31"/>
      <c r="IIB20" s="31"/>
      <c r="IIC20" s="31"/>
      <c r="IID20" s="31"/>
      <c r="IIE20" s="31"/>
      <c r="IIF20" s="31"/>
      <c r="IIG20" s="31"/>
      <c r="IIH20" s="31"/>
      <c r="III20" s="31"/>
      <c r="IIJ20" s="31"/>
      <c r="IIK20" s="31"/>
      <c r="IIL20" s="31"/>
      <c r="IIM20" s="31"/>
      <c r="IIN20" s="31"/>
      <c r="IIO20" s="31"/>
      <c r="IIP20" s="31"/>
      <c r="IIQ20" s="31"/>
      <c r="IIR20" s="31"/>
      <c r="IIS20" s="31"/>
      <c r="IIT20" s="31"/>
      <c r="IIU20" s="31"/>
      <c r="IIV20" s="31"/>
      <c r="IIW20" s="31"/>
      <c r="IIX20" s="31"/>
      <c r="IIY20" s="31"/>
      <c r="IIZ20" s="31"/>
      <c r="IJA20" s="31"/>
      <c r="IJB20" s="31"/>
      <c r="IJC20" s="31"/>
      <c r="IJD20" s="31"/>
      <c r="IJE20" s="31"/>
      <c r="IJF20" s="31"/>
      <c r="IJG20" s="31"/>
      <c r="IJH20" s="31"/>
      <c r="IJI20" s="31"/>
      <c r="IJJ20" s="31"/>
      <c r="IJK20" s="31"/>
      <c r="IJL20" s="31"/>
      <c r="IJM20" s="31"/>
      <c r="IJN20" s="31"/>
      <c r="IJO20" s="31"/>
      <c r="IJP20" s="31"/>
      <c r="IJQ20" s="31"/>
      <c r="IJR20" s="31"/>
      <c r="IJS20" s="31"/>
      <c r="IJT20" s="31"/>
      <c r="IJU20" s="31"/>
      <c r="IJV20" s="31"/>
      <c r="IJW20" s="31"/>
      <c r="IJX20" s="31"/>
      <c r="IJY20" s="31"/>
      <c r="IJZ20" s="31"/>
      <c r="IKA20" s="31"/>
      <c r="IKB20" s="31"/>
      <c r="IKC20" s="31"/>
      <c r="IKD20" s="31"/>
      <c r="IKE20" s="31"/>
      <c r="IKF20" s="31"/>
      <c r="IKG20" s="31"/>
      <c r="IKH20" s="31"/>
      <c r="IKI20" s="31"/>
      <c r="IKJ20" s="31"/>
      <c r="IKK20" s="31"/>
      <c r="IKL20" s="31"/>
      <c r="IKM20" s="31"/>
      <c r="IKN20" s="31"/>
      <c r="IKO20" s="31"/>
      <c r="IKP20" s="31"/>
      <c r="IKQ20" s="31"/>
      <c r="IKR20" s="31"/>
      <c r="IKS20" s="31"/>
      <c r="IKT20" s="31"/>
      <c r="IKU20" s="31"/>
      <c r="IKV20" s="31"/>
      <c r="IKW20" s="31"/>
      <c r="IKX20" s="31"/>
      <c r="IKY20" s="31"/>
      <c r="IKZ20" s="31"/>
      <c r="ILA20" s="31"/>
      <c r="ILB20" s="31"/>
      <c r="ILC20" s="31"/>
      <c r="ILD20" s="31"/>
      <c r="ILE20" s="31"/>
      <c r="ILF20" s="31"/>
      <c r="ILG20" s="31"/>
      <c r="ILH20" s="31"/>
      <c r="ILI20" s="31"/>
      <c r="ILJ20" s="31"/>
      <c r="ILK20" s="31"/>
      <c r="ILL20" s="31"/>
      <c r="ILM20" s="31"/>
      <c r="ILN20" s="31"/>
      <c r="ILO20" s="31"/>
      <c r="ILP20" s="31"/>
      <c r="ILQ20" s="31"/>
      <c r="ILR20" s="31"/>
      <c r="ILS20" s="31"/>
      <c r="ILT20" s="31"/>
      <c r="ILU20" s="31"/>
      <c r="ILV20" s="31"/>
      <c r="ILW20" s="31"/>
      <c r="ILX20" s="31"/>
      <c r="ILY20" s="31"/>
      <c r="ILZ20" s="31"/>
      <c r="IMA20" s="31"/>
      <c r="IMB20" s="31"/>
      <c r="IMC20" s="31"/>
      <c r="IMD20" s="31"/>
      <c r="IME20" s="31"/>
      <c r="IMF20" s="31"/>
      <c r="IMG20" s="31"/>
      <c r="IMH20" s="31"/>
      <c r="IMI20" s="31"/>
      <c r="IMJ20" s="31"/>
      <c r="IMK20" s="31"/>
      <c r="IML20" s="31"/>
      <c r="IMM20" s="31"/>
      <c r="IMN20" s="31"/>
      <c r="IMO20" s="31"/>
      <c r="IMP20" s="31"/>
      <c r="IMQ20" s="31"/>
      <c r="IMR20" s="31"/>
      <c r="IMS20" s="31"/>
      <c r="IMT20" s="31"/>
      <c r="IMU20" s="31"/>
      <c r="IMV20" s="31"/>
      <c r="IMW20" s="31"/>
      <c r="IMX20" s="31"/>
      <c r="IMY20" s="31"/>
      <c r="IMZ20" s="31"/>
      <c r="INA20" s="31"/>
      <c r="INB20" s="31"/>
      <c r="INC20" s="31"/>
      <c r="IND20" s="31"/>
      <c r="INE20" s="31"/>
      <c r="INF20" s="31"/>
      <c r="ING20" s="31"/>
      <c r="INH20" s="31"/>
      <c r="INI20" s="31"/>
      <c r="INJ20" s="31"/>
      <c r="INK20" s="31"/>
      <c r="INL20" s="31"/>
      <c r="INM20" s="31"/>
      <c r="INN20" s="31"/>
      <c r="INO20" s="31"/>
      <c r="INP20" s="31"/>
      <c r="INQ20" s="31"/>
      <c r="INR20" s="31"/>
      <c r="INS20" s="31"/>
      <c r="INT20" s="31"/>
      <c r="INU20" s="31"/>
      <c r="INV20" s="31"/>
      <c r="INW20" s="31"/>
      <c r="INX20" s="31"/>
      <c r="INY20" s="31"/>
      <c r="INZ20" s="31"/>
      <c r="IOA20" s="31"/>
      <c r="IOB20" s="31"/>
      <c r="IOC20" s="31"/>
      <c r="IOD20" s="31"/>
      <c r="IOE20" s="31"/>
      <c r="IOF20" s="31"/>
      <c r="IOG20" s="31"/>
      <c r="IOH20" s="31"/>
      <c r="IOI20" s="31"/>
      <c r="IOJ20" s="31"/>
      <c r="IOK20" s="31"/>
      <c r="IOL20" s="31"/>
      <c r="IOM20" s="31"/>
      <c r="ION20" s="31"/>
      <c r="IOO20" s="31"/>
      <c r="IOP20" s="31"/>
      <c r="IOQ20" s="31"/>
      <c r="IOR20" s="31"/>
      <c r="IOS20" s="31"/>
      <c r="IOT20" s="31"/>
      <c r="IOU20" s="31"/>
      <c r="IOV20" s="31"/>
      <c r="IOW20" s="31"/>
      <c r="IOX20" s="31"/>
      <c r="IOY20" s="31"/>
      <c r="IOZ20" s="31"/>
      <c r="IPA20" s="31"/>
      <c r="IPB20" s="31"/>
      <c r="IPC20" s="31"/>
      <c r="IPD20" s="31"/>
      <c r="IPE20" s="31"/>
      <c r="IPF20" s="31"/>
      <c r="IPG20" s="31"/>
      <c r="IPH20" s="31"/>
      <c r="IPI20" s="31"/>
      <c r="IPJ20" s="31"/>
      <c r="IPK20" s="31"/>
      <c r="IPL20" s="31"/>
      <c r="IPM20" s="31"/>
      <c r="IPN20" s="31"/>
      <c r="IPO20" s="31"/>
      <c r="IPP20" s="31"/>
      <c r="IPQ20" s="31"/>
      <c r="IPR20" s="31"/>
      <c r="IPS20" s="31"/>
      <c r="IPT20" s="31"/>
      <c r="IPU20" s="31"/>
      <c r="IPV20" s="31"/>
      <c r="IPW20" s="31"/>
      <c r="IPX20" s="31"/>
      <c r="IPY20" s="31"/>
      <c r="IPZ20" s="31"/>
      <c r="IQA20" s="31"/>
      <c r="IQB20" s="31"/>
      <c r="IQC20" s="31"/>
      <c r="IQD20" s="31"/>
      <c r="IQE20" s="31"/>
      <c r="IQF20" s="31"/>
      <c r="IQG20" s="31"/>
      <c r="IQH20" s="31"/>
      <c r="IQI20" s="31"/>
      <c r="IQJ20" s="31"/>
      <c r="IQK20" s="31"/>
      <c r="IQL20" s="31"/>
      <c r="IQM20" s="31"/>
      <c r="IQN20" s="31"/>
      <c r="IQO20" s="31"/>
      <c r="IQP20" s="31"/>
      <c r="IQQ20" s="31"/>
      <c r="IQR20" s="31"/>
      <c r="IQS20" s="31"/>
      <c r="IQT20" s="31"/>
      <c r="IQU20" s="31"/>
      <c r="IQV20" s="31"/>
      <c r="IQW20" s="31"/>
      <c r="IQX20" s="31"/>
      <c r="IQY20" s="31"/>
      <c r="IQZ20" s="31"/>
      <c r="IRA20" s="31"/>
      <c r="IRB20" s="31"/>
      <c r="IRC20" s="31"/>
      <c r="IRD20" s="31"/>
      <c r="IRE20" s="31"/>
      <c r="IRF20" s="31"/>
      <c r="IRG20" s="31"/>
      <c r="IRH20" s="31"/>
      <c r="IRI20" s="31"/>
      <c r="IRJ20" s="31"/>
      <c r="IRK20" s="31"/>
      <c r="IRL20" s="31"/>
      <c r="IRM20" s="31"/>
      <c r="IRN20" s="31"/>
      <c r="IRO20" s="31"/>
      <c r="IRP20" s="31"/>
      <c r="IRQ20" s="31"/>
      <c r="IRR20" s="31"/>
      <c r="IRS20" s="31"/>
      <c r="IRT20" s="31"/>
      <c r="IRU20" s="31"/>
      <c r="IRV20" s="31"/>
      <c r="IRW20" s="31"/>
      <c r="IRX20" s="31"/>
      <c r="IRY20" s="31"/>
      <c r="IRZ20" s="31"/>
      <c r="ISA20" s="31"/>
      <c r="ISB20" s="31"/>
      <c r="ISC20" s="31"/>
      <c r="ISD20" s="31"/>
      <c r="ISE20" s="31"/>
      <c r="ISF20" s="31"/>
      <c r="ISG20" s="31"/>
      <c r="ISH20" s="31"/>
      <c r="ISI20" s="31"/>
      <c r="ISJ20" s="31"/>
      <c r="ISK20" s="31"/>
      <c r="ISL20" s="31"/>
      <c r="ISM20" s="31"/>
      <c r="ISN20" s="31"/>
      <c r="ISO20" s="31"/>
      <c r="ISP20" s="31"/>
      <c r="ISQ20" s="31"/>
      <c r="ISR20" s="31"/>
      <c r="ISS20" s="31"/>
      <c r="IST20" s="31"/>
      <c r="ISU20" s="31"/>
      <c r="ISV20" s="31"/>
      <c r="ISW20" s="31"/>
      <c r="ISX20" s="31"/>
      <c r="ISY20" s="31"/>
      <c r="ISZ20" s="31"/>
      <c r="ITA20" s="31"/>
      <c r="ITB20" s="31"/>
      <c r="ITC20" s="31"/>
      <c r="ITD20" s="31"/>
      <c r="ITE20" s="31"/>
      <c r="ITF20" s="31"/>
      <c r="ITG20" s="31"/>
      <c r="ITH20" s="31"/>
      <c r="ITI20" s="31"/>
      <c r="ITJ20" s="31"/>
      <c r="ITK20" s="31"/>
      <c r="ITL20" s="31"/>
      <c r="ITM20" s="31"/>
      <c r="ITN20" s="31"/>
      <c r="ITO20" s="31"/>
      <c r="ITP20" s="31"/>
      <c r="ITQ20" s="31"/>
      <c r="ITR20" s="31"/>
      <c r="ITS20" s="31"/>
      <c r="ITT20" s="31"/>
      <c r="ITU20" s="31"/>
      <c r="ITV20" s="31"/>
      <c r="ITW20" s="31"/>
      <c r="ITX20" s="31"/>
      <c r="ITY20" s="31"/>
      <c r="ITZ20" s="31"/>
      <c r="IUA20" s="31"/>
      <c r="IUB20" s="31"/>
      <c r="IUC20" s="31"/>
      <c r="IUD20" s="31"/>
      <c r="IUE20" s="31"/>
      <c r="IUF20" s="31"/>
      <c r="IUG20" s="31"/>
      <c r="IUH20" s="31"/>
      <c r="IUI20" s="31"/>
      <c r="IUJ20" s="31"/>
      <c r="IUK20" s="31"/>
      <c r="IUL20" s="31"/>
      <c r="IUM20" s="31"/>
      <c r="IUN20" s="31"/>
      <c r="IUO20" s="31"/>
      <c r="IUP20" s="31"/>
      <c r="IUQ20" s="31"/>
      <c r="IUR20" s="31"/>
      <c r="IUS20" s="31"/>
      <c r="IUT20" s="31"/>
      <c r="IUU20" s="31"/>
      <c r="IUV20" s="31"/>
      <c r="IUW20" s="31"/>
      <c r="IUX20" s="31"/>
      <c r="IUY20" s="31"/>
      <c r="IUZ20" s="31"/>
      <c r="IVA20" s="31"/>
      <c r="IVB20" s="31"/>
      <c r="IVC20" s="31"/>
      <c r="IVD20" s="31"/>
      <c r="IVE20" s="31"/>
      <c r="IVF20" s="31"/>
      <c r="IVG20" s="31"/>
      <c r="IVH20" s="31"/>
      <c r="IVI20" s="31"/>
      <c r="IVJ20" s="31"/>
      <c r="IVK20" s="31"/>
      <c r="IVL20" s="31"/>
      <c r="IVM20" s="31"/>
      <c r="IVN20" s="31"/>
      <c r="IVO20" s="31"/>
      <c r="IVP20" s="31"/>
      <c r="IVQ20" s="31"/>
      <c r="IVR20" s="31"/>
      <c r="IVS20" s="31"/>
      <c r="IVT20" s="31"/>
      <c r="IVU20" s="31"/>
      <c r="IVV20" s="31"/>
      <c r="IVW20" s="31"/>
      <c r="IVX20" s="31"/>
      <c r="IVY20" s="31"/>
      <c r="IVZ20" s="31"/>
      <c r="IWA20" s="31"/>
      <c r="IWB20" s="31"/>
      <c r="IWC20" s="31"/>
      <c r="IWD20" s="31"/>
      <c r="IWE20" s="31"/>
      <c r="IWF20" s="31"/>
      <c r="IWG20" s="31"/>
      <c r="IWH20" s="31"/>
      <c r="IWI20" s="31"/>
      <c r="IWJ20" s="31"/>
      <c r="IWK20" s="31"/>
      <c r="IWL20" s="31"/>
      <c r="IWM20" s="31"/>
      <c r="IWN20" s="31"/>
      <c r="IWO20" s="31"/>
      <c r="IWP20" s="31"/>
      <c r="IWQ20" s="31"/>
      <c r="IWR20" s="31"/>
      <c r="IWS20" s="31"/>
      <c r="IWT20" s="31"/>
      <c r="IWU20" s="31"/>
      <c r="IWV20" s="31"/>
      <c r="IWW20" s="31"/>
      <c r="IWX20" s="31"/>
      <c r="IWY20" s="31"/>
      <c r="IWZ20" s="31"/>
      <c r="IXA20" s="31"/>
      <c r="IXB20" s="31"/>
      <c r="IXC20" s="31"/>
      <c r="IXD20" s="31"/>
      <c r="IXE20" s="31"/>
      <c r="IXF20" s="31"/>
      <c r="IXG20" s="31"/>
      <c r="IXH20" s="31"/>
      <c r="IXI20" s="31"/>
      <c r="IXJ20" s="31"/>
      <c r="IXK20" s="31"/>
      <c r="IXL20" s="31"/>
      <c r="IXM20" s="31"/>
      <c r="IXN20" s="31"/>
      <c r="IXO20" s="31"/>
      <c r="IXP20" s="31"/>
      <c r="IXQ20" s="31"/>
      <c r="IXR20" s="31"/>
      <c r="IXS20" s="31"/>
      <c r="IXT20" s="31"/>
      <c r="IXU20" s="31"/>
      <c r="IXV20" s="31"/>
      <c r="IXW20" s="31"/>
      <c r="IXX20" s="31"/>
      <c r="IXY20" s="31"/>
      <c r="IXZ20" s="31"/>
      <c r="IYA20" s="31"/>
      <c r="IYB20" s="31"/>
      <c r="IYC20" s="31"/>
      <c r="IYD20" s="31"/>
      <c r="IYE20" s="31"/>
      <c r="IYF20" s="31"/>
      <c r="IYG20" s="31"/>
      <c r="IYH20" s="31"/>
      <c r="IYI20" s="31"/>
      <c r="IYJ20" s="31"/>
      <c r="IYK20" s="31"/>
      <c r="IYL20" s="31"/>
      <c r="IYM20" s="31"/>
      <c r="IYN20" s="31"/>
      <c r="IYO20" s="31"/>
      <c r="IYP20" s="31"/>
      <c r="IYQ20" s="31"/>
      <c r="IYR20" s="31"/>
      <c r="IYS20" s="31"/>
      <c r="IYT20" s="31"/>
      <c r="IYU20" s="31"/>
      <c r="IYV20" s="31"/>
      <c r="IYW20" s="31"/>
      <c r="IYX20" s="31"/>
      <c r="IYY20" s="31"/>
      <c r="IYZ20" s="31"/>
      <c r="IZA20" s="31"/>
      <c r="IZB20" s="31"/>
      <c r="IZC20" s="31"/>
      <c r="IZD20" s="31"/>
      <c r="IZE20" s="31"/>
      <c r="IZF20" s="31"/>
      <c r="IZG20" s="31"/>
      <c r="IZH20" s="31"/>
      <c r="IZI20" s="31"/>
      <c r="IZJ20" s="31"/>
      <c r="IZK20" s="31"/>
      <c r="IZL20" s="31"/>
      <c r="IZM20" s="31"/>
      <c r="IZN20" s="31"/>
      <c r="IZO20" s="31"/>
      <c r="IZP20" s="31"/>
      <c r="IZQ20" s="31"/>
      <c r="IZR20" s="31"/>
      <c r="IZS20" s="31"/>
      <c r="IZT20" s="31"/>
      <c r="IZU20" s="31"/>
      <c r="IZV20" s="31"/>
      <c r="IZW20" s="31"/>
      <c r="IZX20" s="31"/>
      <c r="IZY20" s="31"/>
      <c r="IZZ20" s="31"/>
      <c r="JAA20" s="31"/>
      <c r="JAB20" s="31"/>
      <c r="JAC20" s="31"/>
      <c r="JAD20" s="31"/>
      <c r="JAE20" s="31"/>
      <c r="JAF20" s="31"/>
      <c r="JAG20" s="31"/>
      <c r="JAH20" s="31"/>
      <c r="JAI20" s="31"/>
      <c r="JAJ20" s="31"/>
      <c r="JAK20" s="31"/>
      <c r="JAL20" s="31"/>
      <c r="JAM20" s="31"/>
      <c r="JAN20" s="31"/>
      <c r="JAO20" s="31"/>
      <c r="JAP20" s="31"/>
      <c r="JAQ20" s="31"/>
      <c r="JAR20" s="31"/>
      <c r="JAS20" s="31"/>
      <c r="JAT20" s="31"/>
      <c r="JAU20" s="31"/>
      <c r="JAV20" s="31"/>
      <c r="JAW20" s="31"/>
      <c r="JAX20" s="31"/>
      <c r="JAY20" s="31"/>
      <c r="JAZ20" s="31"/>
      <c r="JBA20" s="31"/>
      <c r="JBB20" s="31"/>
      <c r="JBC20" s="31"/>
      <c r="JBD20" s="31"/>
      <c r="JBE20" s="31"/>
      <c r="JBF20" s="31"/>
      <c r="JBG20" s="31"/>
      <c r="JBH20" s="31"/>
      <c r="JBI20" s="31"/>
      <c r="JBJ20" s="31"/>
      <c r="JBK20" s="31"/>
      <c r="JBL20" s="31"/>
      <c r="JBM20" s="31"/>
      <c r="JBN20" s="31"/>
      <c r="JBO20" s="31"/>
      <c r="JBP20" s="31"/>
      <c r="JBQ20" s="31"/>
      <c r="JBR20" s="31"/>
      <c r="JBS20" s="31"/>
      <c r="JBT20" s="31"/>
      <c r="JBU20" s="31"/>
      <c r="JBV20" s="31"/>
      <c r="JBW20" s="31"/>
      <c r="JBX20" s="31"/>
      <c r="JBY20" s="31"/>
      <c r="JBZ20" s="31"/>
      <c r="JCA20" s="31"/>
      <c r="JCB20" s="31"/>
      <c r="JCC20" s="31"/>
      <c r="JCD20" s="31"/>
      <c r="JCE20" s="31"/>
      <c r="JCF20" s="31"/>
      <c r="JCG20" s="31"/>
      <c r="JCH20" s="31"/>
      <c r="JCI20" s="31"/>
      <c r="JCJ20" s="31"/>
      <c r="JCK20" s="31"/>
      <c r="JCL20" s="31"/>
      <c r="JCM20" s="31"/>
      <c r="JCN20" s="31"/>
      <c r="JCO20" s="31"/>
      <c r="JCP20" s="31"/>
      <c r="JCQ20" s="31"/>
      <c r="JCR20" s="31"/>
      <c r="JCS20" s="31"/>
      <c r="JCT20" s="31"/>
      <c r="JCU20" s="31"/>
      <c r="JCV20" s="31"/>
      <c r="JCW20" s="31"/>
      <c r="JCX20" s="31"/>
      <c r="JCY20" s="31"/>
      <c r="JCZ20" s="31"/>
      <c r="JDA20" s="31"/>
      <c r="JDB20" s="31"/>
      <c r="JDC20" s="31"/>
      <c r="JDD20" s="31"/>
      <c r="JDE20" s="31"/>
      <c r="JDF20" s="31"/>
      <c r="JDG20" s="31"/>
      <c r="JDH20" s="31"/>
      <c r="JDI20" s="31"/>
      <c r="JDJ20" s="31"/>
      <c r="JDK20" s="31"/>
      <c r="JDL20" s="31"/>
      <c r="JDM20" s="31"/>
      <c r="JDN20" s="31"/>
      <c r="JDO20" s="31"/>
      <c r="JDP20" s="31"/>
      <c r="JDQ20" s="31"/>
      <c r="JDR20" s="31"/>
      <c r="JDS20" s="31"/>
      <c r="JDT20" s="31"/>
      <c r="JDU20" s="31"/>
      <c r="JDV20" s="31"/>
      <c r="JDW20" s="31"/>
      <c r="JDX20" s="31"/>
      <c r="JDY20" s="31"/>
      <c r="JDZ20" s="31"/>
      <c r="JEA20" s="31"/>
      <c r="JEB20" s="31"/>
      <c r="JEC20" s="31"/>
      <c r="JED20" s="31"/>
      <c r="JEE20" s="31"/>
      <c r="JEF20" s="31"/>
      <c r="JEG20" s="31"/>
      <c r="JEH20" s="31"/>
      <c r="JEI20" s="31"/>
      <c r="JEJ20" s="31"/>
      <c r="JEK20" s="31"/>
      <c r="JEL20" s="31"/>
      <c r="JEM20" s="31"/>
      <c r="JEN20" s="31"/>
      <c r="JEO20" s="31"/>
      <c r="JEP20" s="31"/>
      <c r="JEQ20" s="31"/>
      <c r="JER20" s="31"/>
      <c r="JES20" s="31"/>
      <c r="JET20" s="31"/>
      <c r="JEU20" s="31"/>
      <c r="JEV20" s="31"/>
      <c r="JEW20" s="31"/>
      <c r="JEX20" s="31"/>
      <c r="JEY20" s="31"/>
      <c r="JEZ20" s="31"/>
      <c r="JFA20" s="31"/>
      <c r="JFB20" s="31"/>
      <c r="JFC20" s="31"/>
      <c r="JFD20" s="31"/>
      <c r="JFE20" s="31"/>
      <c r="JFF20" s="31"/>
      <c r="JFG20" s="31"/>
      <c r="JFH20" s="31"/>
      <c r="JFI20" s="31"/>
      <c r="JFJ20" s="31"/>
      <c r="JFK20" s="31"/>
      <c r="JFL20" s="31"/>
      <c r="JFM20" s="31"/>
      <c r="JFN20" s="31"/>
      <c r="JFO20" s="31"/>
      <c r="JFP20" s="31"/>
      <c r="JFQ20" s="31"/>
      <c r="JFR20" s="31"/>
      <c r="JFS20" s="31"/>
      <c r="JFT20" s="31"/>
      <c r="JFU20" s="31"/>
      <c r="JFV20" s="31"/>
      <c r="JFW20" s="31"/>
      <c r="JFX20" s="31"/>
      <c r="JFY20" s="31"/>
      <c r="JFZ20" s="31"/>
      <c r="JGA20" s="31"/>
      <c r="JGB20" s="31"/>
      <c r="JGC20" s="31"/>
      <c r="JGD20" s="31"/>
      <c r="JGE20" s="31"/>
      <c r="JGF20" s="31"/>
      <c r="JGG20" s="31"/>
      <c r="JGH20" s="31"/>
      <c r="JGI20" s="31"/>
      <c r="JGJ20" s="31"/>
      <c r="JGK20" s="31"/>
      <c r="JGL20" s="31"/>
      <c r="JGM20" s="31"/>
      <c r="JGN20" s="31"/>
      <c r="JGO20" s="31"/>
      <c r="JGP20" s="31"/>
      <c r="JGQ20" s="31"/>
      <c r="JGR20" s="31"/>
      <c r="JGS20" s="31"/>
      <c r="JGT20" s="31"/>
      <c r="JGU20" s="31"/>
      <c r="JGV20" s="31"/>
      <c r="JGW20" s="31"/>
      <c r="JGX20" s="31"/>
      <c r="JGY20" s="31"/>
      <c r="JGZ20" s="31"/>
      <c r="JHA20" s="31"/>
      <c r="JHB20" s="31"/>
      <c r="JHC20" s="31"/>
      <c r="JHD20" s="31"/>
      <c r="JHE20" s="31"/>
      <c r="JHF20" s="31"/>
      <c r="JHG20" s="31"/>
      <c r="JHH20" s="31"/>
      <c r="JHI20" s="31"/>
      <c r="JHJ20" s="31"/>
      <c r="JHK20" s="31"/>
      <c r="JHL20" s="31"/>
      <c r="JHM20" s="31"/>
      <c r="JHN20" s="31"/>
      <c r="JHO20" s="31"/>
      <c r="JHP20" s="31"/>
      <c r="JHQ20" s="31"/>
      <c r="JHR20" s="31"/>
      <c r="JHS20" s="31"/>
      <c r="JHT20" s="31"/>
      <c r="JHU20" s="31"/>
      <c r="JHV20" s="31"/>
      <c r="JHW20" s="31"/>
      <c r="JHX20" s="31"/>
      <c r="JHY20" s="31"/>
      <c r="JHZ20" s="31"/>
      <c r="JIA20" s="31"/>
      <c r="JIB20" s="31"/>
      <c r="JIC20" s="31"/>
      <c r="JID20" s="31"/>
      <c r="JIE20" s="31"/>
      <c r="JIF20" s="31"/>
      <c r="JIG20" s="31"/>
      <c r="JIH20" s="31"/>
      <c r="JII20" s="31"/>
      <c r="JIJ20" s="31"/>
      <c r="JIK20" s="31"/>
      <c r="JIL20" s="31"/>
      <c r="JIM20" s="31"/>
      <c r="JIN20" s="31"/>
      <c r="JIO20" s="31"/>
      <c r="JIP20" s="31"/>
      <c r="JIQ20" s="31"/>
      <c r="JIR20" s="31"/>
      <c r="JIS20" s="31"/>
      <c r="JIT20" s="31"/>
      <c r="JIU20" s="31"/>
      <c r="JIV20" s="31"/>
      <c r="JIW20" s="31"/>
      <c r="JIX20" s="31"/>
      <c r="JIY20" s="31"/>
      <c r="JIZ20" s="31"/>
      <c r="JJA20" s="31"/>
      <c r="JJB20" s="31"/>
      <c r="JJC20" s="31"/>
      <c r="JJD20" s="31"/>
      <c r="JJE20" s="31"/>
      <c r="JJF20" s="31"/>
      <c r="JJG20" s="31"/>
      <c r="JJH20" s="31"/>
      <c r="JJI20" s="31"/>
      <c r="JJJ20" s="31"/>
      <c r="JJK20" s="31"/>
      <c r="JJL20" s="31"/>
      <c r="JJM20" s="31"/>
      <c r="JJN20" s="31"/>
      <c r="JJO20" s="31"/>
      <c r="JJP20" s="31"/>
      <c r="JJQ20" s="31"/>
      <c r="JJR20" s="31"/>
      <c r="JJS20" s="31"/>
      <c r="JJT20" s="31"/>
      <c r="JJU20" s="31"/>
      <c r="JJV20" s="31"/>
      <c r="JJW20" s="31"/>
      <c r="JJX20" s="31"/>
      <c r="JJY20" s="31"/>
      <c r="JJZ20" s="31"/>
      <c r="JKA20" s="31"/>
      <c r="JKB20" s="31"/>
      <c r="JKC20" s="31"/>
      <c r="JKD20" s="31"/>
      <c r="JKE20" s="31"/>
      <c r="JKF20" s="31"/>
      <c r="JKG20" s="31"/>
      <c r="JKH20" s="31"/>
      <c r="JKI20" s="31"/>
      <c r="JKJ20" s="31"/>
      <c r="JKK20" s="31"/>
      <c r="JKL20" s="31"/>
      <c r="JKM20" s="31"/>
      <c r="JKN20" s="31"/>
      <c r="JKO20" s="31"/>
      <c r="JKP20" s="31"/>
      <c r="JKQ20" s="31"/>
      <c r="JKR20" s="31"/>
      <c r="JKS20" s="31"/>
      <c r="JKT20" s="31"/>
      <c r="JKU20" s="31"/>
      <c r="JKV20" s="31"/>
      <c r="JKW20" s="31"/>
      <c r="JKX20" s="31"/>
      <c r="JKY20" s="31"/>
      <c r="JKZ20" s="31"/>
      <c r="JLA20" s="31"/>
      <c r="JLB20" s="31"/>
      <c r="JLC20" s="31"/>
      <c r="JLD20" s="31"/>
      <c r="JLE20" s="31"/>
      <c r="JLF20" s="31"/>
      <c r="JLG20" s="31"/>
      <c r="JLH20" s="31"/>
      <c r="JLI20" s="31"/>
      <c r="JLJ20" s="31"/>
      <c r="JLK20" s="31"/>
      <c r="JLL20" s="31"/>
      <c r="JLM20" s="31"/>
      <c r="JLN20" s="31"/>
      <c r="JLO20" s="31"/>
      <c r="JLP20" s="31"/>
      <c r="JLQ20" s="31"/>
      <c r="JLR20" s="31"/>
      <c r="JLS20" s="31"/>
      <c r="JLT20" s="31"/>
      <c r="JLU20" s="31"/>
      <c r="JLV20" s="31"/>
      <c r="JLW20" s="31"/>
      <c r="JLX20" s="31"/>
      <c r="JLY20" s="31"/>
      <c r="JLZ20" s="31"/>
      <c r="JMA20" s="31"/>
      <c r="JMB20" s="31"/>
      <c r="JMC20" s="31"/>
      <c r="JMD20" s="31"/>
      <c r="JME20" s="31"/>
      <c r="JMF20" s="31"/>
      <c r="JMG20" s="31"/>
      <c r="JMH20" s="31"/>
      <c r="JMI20" s="31"/>
      <c r="JMJ20" s="31"/>
      <c r="JMK20" s="31"/>
      <c r="JML20" s="31"/>
      <c r="JMM20" s="31"/>
      <c r="JMN20" s="31"/>
      <c r="JMO20" s="31"/>
      <c r="JMP20" s="31"/>
      <c r="JMQ20" s="31"/>
      <c r="JMR20" s="31"/>
      <c r="JMS20" s="31"/>
      <c r="JMT20" s="31"/>
      <c r="JMU20" s="31"/>
      <c r="JMV20" s="31"/>
      <c r="JMW20" s="31"/>
      <c r="JMX20" s="31"/>
      <c r="JMY20" s="31"/>
      <c r="JMZ20" s="31"/>
      <c r="JNA20" s="31"/>
      <c r="JNB20" s="31"/>
      <c r="JNC20" s="31"/>
      <c r="JND20" s="31"/>
      <c r="JNE20" s="31"/>
      <c r="JNF20" s="31"/>
      <c r="JNG20" s="31"/>
      <c r="JNH20" s="31"/>
      <c r="JNI20" s="31"/>
      <c r="JNJ20" s="31"/>
      <c r="JNK20" s="31"/>
      <c r="JNL20" s="31"/>
      <c r="JNM20" s="31"/>
      <c r="JNN20" s="31"/>
      <c r="JNO20" s="31"/>
      <c r="JNP20" s="31"/>
      <c r="JNQ20" s="31"/>
      <c r="JNR20" s="31"/>
      <c r="JNS20" s="31"/>
      <c r="JNT20" s="31"/>
      <c r="JNU20" s="31"/>
      <c r="JNV20" s="31"/>
      <c r="JNW20" s="31"/>
      <c r="JNX20" s="31"/>
      <c r="JNY20" s="31"/>
      <c r="JNZ20" s="31"/>
      <c r="JOA20" s="31"/>
      <c r="JOB20" s="31"/>
      <c r="JOC20" s="31"/>
      <c r="JOD20" s="31"/>
      <c r="JOE20" s="31"/>
      <c r="JOF20" s="31"/>
      <c r="JOG20" s="31"/>
      <c r="JOH20" s="31"/>
      <c r="JOI20" s="31"/>
      <c r="JOJ20" s="31"/>
      <c r="JOK20" s="31"/>
      <c r="JOL20" s="31"/>
      <c r="JOM20" s="31"/>
      <c r="JON20" s="31"/>
      <c r="JOO20" s="31"/>
      <c r="JOP20" s="31"/>
      <c r="JOQ20" s="31"/>
      <c r="JOS20" s="31"/>
      <c r="JOT20" s="31"/>
      <c r="JOU20" s="31"/>
      <c r="JOV20" s="31"/>
      <c r="JOW20" s="31"/>
      <c r="JOX20" s="31"/>
      <c r="JOY20" s="31"/>
      <c r="JOZ20" s="31"/>
      <c r="JPA20" s="31"/>
      <c r="JPB20" s="31"/>
      <c r="JPC20" s="31"/>
      <c r="JPD20" s="31"/>
      <c r="JPE20" s="31"/>
      <c r="JPF20" s="31"/>
      <c r="JPG20" s="31"/>
      <c r="JPH20" s="31"/>
      <c r="JPI20" s="31"/>
      <c r="JPJ20" s="31"/>
      <c r="JPK20" s="31"/>
      <c r="JPL20" s="31"/>
      <c r="JPM20" s="31"/>
      <c r="JPN20" s="31"/>
      <c r="JPO20" s="31"/>
      <c r="JPP20" s="31"/>
      <c r="JPQ20" s="31"/>
      <c r="JPR20" s="31"/>
      <c r="JPS20" s="31"/>
      <c r="JPT20" s="31"/>
      <c r="JPU20" s="31"/>
      <c r="JPV20" s="31"/>
      <c r="JPW20" s="31"/>
      <c r="JPX20" s="31"/>
      <c r="JPY20" s="31"/>
      <c r="JPZ20" s="31"/>
      <c r="JQA20" s="31"/>
      <c r="JQB20" s="31"/>
      <c r="JQC20" s="31"/>
      <c r="JQD20" s="31"/>
      <c r="JQE20" s="31"/>
      <c r="JQF20" s="31"/>
      <c r="JQG20" s="31"/>
      <c r="JQH20" s="31"/>
      <c r="JQI20" s="31"/>
      <c r="JQJ20" s="31"/>
      <c r="JQK20" s="31"/>
      <c r="JQL20" s="31"/>
      <c r="JQM20" s="31"/>
      <c r="JQN20" s="31"/>
      <c r="JQO20" s="31"/>
      <c r="JQP20" s="31"/>
      <c r="JQQ20" s="31"/>
      <c r="JQR20" s="31"/>
      <c r="JQS20" s="31"/>
      <c r="JQT20" s="31"/>
      <c r="JQU20" s="31"/>
      <c r="JQV20" s="31"/>
      <c r="JQW20" s="31"/>
      <c r="JQX20" s="31"/>
      <c r="JQY20" s="31"/>
      <c r="JQZ20" s="31"/>
      <c r="JRA20" s="31"/>
      <c r="JRB20" s="31"/>
      <c r="JRC20" s="31"/>
      <c r="JRD20" s="31"/>
      <c r="JRE20" s="31"/>
      <c r="JRF20" s="31"/>
      <c r="JRG20" s="31"/>
      <c r="JRH20" s="31"/>
      <c r="JRI20" s="31"/>
      <c r="JRJ20" s="31"/>
      <c r="JRK20" s="31"/>
      <c r="JRL20" s="31"/>
      <c r="JRM20" s="31"/>
      <c r="JRN20" s="31"/>
      <c r="JRO20" s="31"/>
      <c r="JRP20" s="31"/>
      <c r="JRQ20" s="31"/>
      <c r="JRR20" s="31"/>
      <c r="JRS20" s="31"/>
      <c r="JRT20" s="31"/>
      <c r="JRU20" s="31"/>
      <c r="JRV20" s="31"/>
      <c r="JRW20" s="31"/>
      <c r="JRX20" s="31"/>
      <c r="JRY20" s="31"/>
      <c r="JRZ20" s="31"/>
      <c r="JSA20" s="31"/>
      <c r="JSB20" s="31"/>
      <c r="JSC20" s="31"/>
      <c r="JSD20" s="31"/>
      <c r="JSE20" s="31"/>
      <c r="JSF20" s="31"/>
      <c r="JSG20" s="31"/>
      <c r="JSH20" s="31"/>
      <c r="JSI20" s="31"/>
      <c r="JSJ20" s="31"/>
      <c r="JSK20" s="31"/>
      <c r="JSL20" s="31"/>
      <c r="JSM20" s="31"/>
      <c r="JSN20" s="31"/>
      <c r="JSO20" s="31"/>
      <c r="JSP20" s="31"/>
      <c r="JSQ20" s="31"/>
      <c r="JSR20" s="31"/>
      <c r="JSS20" s="31"/>
      <c r="JST20" s="31"/>
      <c r="JSU20" s="31"/>
      <c r="JSV20" s="31"/>
      <c r="JSW20" s="31"/>
      <c r="JSX20" s="31"/>
      <c r="JSY20" s="31"/>
      <c r="JSZ20" s="31"/>
      <c r="JTA20" s="31"/>
      <c r="JTB20" s="31"/>
      <c r="JTC20" s="31"/>
      <c r="JTD20" s="31"/>
      <c r="JTE20" s="31"/>
      <c r="JTF20" s="31"/>
      <c r="JTG20" s="31"/>
      <c r="JTH20" s="31"/>
      <c r="JTI20" s="31"/>
      <c r="JTJ20" s="31"/>
      <c r="JTK20" s="31"/>
      <c r="JTL20" s="31"/>
      <c r="JTM20" s="31"/>
      <c r="JTN20" s="31"/>
      <c r="JTO20" s="31"/>
      <c r="JTP20" s="31"/>
      <c r="JTQ20" s="31"/>
      <c r="JTR20" s="31"/>
      <c r="JTS20" s="31"/>
      <c r="JTT20" s="31"/>
      <c r="JTU20" s="31"/>
      <c r="JTV20" s="31"/>
      <c r="JTW20" s="31"/>
      <c r="JTX20" s="31"/>
      <c r="JTY20" s="31"/>
      <c r="JTZ20" s="31"/>
      <c r="JUA20" s="31"/>
      <c r="JUB20" s="31"/>
      <c r="JUC20" s="31"/>
      <c r="JUD20" s="31"/>
      <c r="JUE20" s="31"/>
      <c r="JUF20" s="31"/>
      <c r="JUG20" s="31"/>
      <c r="JUH20" s="31"/>
      <c r="JUI20" s="31"/>
      <c r="JUJ20" s="31"/>
      <c r="JUK20" s="31"/>
      <c r="JUL20" s="31"/>
      <c r="JUM20" s="31"/>
      <c r="JUN20" s="31"/>
      <c r="JUO20" s="31"/>
      <c r="JUP20" s="31"/>
      <c r="JUQ20" s="31"/>
      <c r="JUR20" s="31"/>
      <c r="JUS20" s="31"/>
      <c r="JUT20" s="31"/>
      <c r="JUU20" s="31"/>
      <c r="JUV20" s="31"/>
      <c r="JUW20" s="31"/>
      <c r="JUX20" s="31"/>
      <c r="JUY20" s="31"/>
      <c r="JUZ20" s="31"/>
      <c r="JVA20" s="31"/>
      <c r="JVB20" s="31"/>
      <c r="JVC20" s="31"/>
      <c r="JVD20" s="31"/>
      <c r="JVE20" s="31"/>
      <c r="JVF20" s="31"/>
      <c r="JVG20" s="31"/>
      <c r="JVH20" s="31"/>
      <c r="JVI20" s="31"/>
      <c r="JVJ20" s="31"/>
      <c r="JVK20" s="31"/>
      <c r="JVL20" s="31"/>
      <c r="JVM20" s="31"/>
      <c r="JVN20" s="31"/>
      <c r="JVO20" s="31"/>
      <c r="JVP20" s="31"/>
      <c r="JVQ20" s="31"/>
      <c r="JVR20" s="31"/>
      <c r="JVS20" s="31"/>
      <c r="JVT20" s="31"/>
      <c r="JVU20" s="31"/>
      <c r="JVV20" s="31"/>
      <c r="JVW20" s="31"/>
      <c r="JVX20" s="31"/>
      <c r="JVY20" s="31"/>
      <c r="JVZ20" s="31"/>
      <c r="JWA20" s="31"/>
      <c r="JWB20" s="31"/>
      <c r="JWC20" s="31"/>
      <c r="JWD20" s="31"/>
      <c r="JWE20" s="31"/>
      <c r="JWF20" s="31"/>
      <c r="JWG20" s="31"/>
      <c r="JWH20" s="31"/>
      <c r="JWI20" s="31"/>
      <c r="JWJ20" s="31"/>
      <c r="JWK20" s="31"/>
      <c r="JWL20" s="31"/>
      <c r="JWM20" s="31"/>
      <c r="JWN20" s="31"/>
      <c r="JWO20" s="31"/>
      <c r="JWP20" s="31"/>
      <c r="JWQ20" s="31"/>
      <c r="JWR20" s="31"/>
      <c r="JWS20" s="31"/>
      <c r="JWT20" s="31"/>
      <c r="JWU20" s="31"/>
      <c r="JWV20" s="31"/>
      <c r="JWW20" s="31"/>
      <c r="JWX20" s="31"/>
      <c r="JWY20" s="31"/>
      <c r="JWZ20" s="31"/>
      <c r="JXA20" s="31"/>
      <c r="JXB20" s="31"/>
      <c r="JXC20" s="31"/>
      <c r="JXD20" s="31"/>
      <c r="JXE20" s="31"/>
      <c r="JXF20" s="31"/>
      <c r="JXG20" s="31"/>
      <c r="JXH20" s="31"/>
      <c r="JXI20" s="31"/>
      <c r="JXJ20" s="31"/>
      <c r="JXK20" s="31"/>
      <c r="JXL20" s="31"/>
      <c r="JXM20" s="31"/>
      <c r="JXN20" s="31"/>
      <c r="JXO20" s="31"/>
      <c r="JXP20" s="31"/>
      <c r="JXQ20" s="31"/>
      <c r="JXR20" s="31"/>
      <c r="JXS20" s="31"/>
      <c r="JXT20" s="31"/>
      <c r="JXU20" s="31"/>
      <c r="JXV20" s="31"/>
      <c r="JXW20" s="31"/>
      <c r="JXX20" s="31"/>
      <c r="JXY20" s="31"/>
      <c r="JXZ20" s="31"/>
      <c r="JYA20" s="31"/>
      <c r="JYB20" s="31"/>
      <c r="JYC20" s="31"/>
      <c r="JYD20" s="31"/>
      <c r="JYE20" s="31"/>
      <c r="JYF20" s="31"/>
      <c r="JYG20" s="31"/>
      <c r="JYH20" s="31"/>
      <c r="JYI20" s="31"/>
      <c r="JYJ20" s="31"/>
      <c r="JYK20" s="31"/>
      <c r="JYL20" s="31"/>
      <c r="JYM20" s="31"/>
      <c r="JYN20" s="31"/>
      <c r="JYO20" s="31"/>
      <c r="JYP20" s="31"/>
      <c r="JYQ20" s="31"/>
      <c r="JYR20" s="31"/>
      <c r="JYS20" s="31"/>
      <c r="JYT20" s="31"/>
      <c r="JYU20" s="31"/>
      <c r="JYV20" s="31"/>
      <c r="JYW20" s="31"/>
      <c r="JYX20" s="31"/>
      <c r="JYY20" s="31"/>
      <c r="JYZ20" s="31"/>
      <c r="JZA20" s="31"/>
      <c r="JZB20" s="31"/>
      <c r="JZC20" s="31"/>
      <c r="JZD20" s="31"/>
      <c r="JZE20" s="31"/>
      <c r="JZF20" s="31"/>
      <c r="JZG20" s="31"/>
      <c r="JZH20" s="31"/>
      <c r="JZI20" s="31"/>
      <c r="JZJ20" s="31"/>
      <c r="JZK20" s="31"/>
      <c r="JZL20" s="31"/>
      <c r="JZM20" s="31"/>
      <c r="JZN20" s="31"/>
      <c r="JZO20" s="31"/>
      <c r="JZP20" s="31"/>
      <c r="JZQ20" s="31"/>
      <c r="JZR20" s="31"/>
      <c r="JZS20" s="31"/>
      <c r="JZT20" s="31"/>
      <c r="JZU20" s="31"/>
      <c r="JZV20" s="31"/>
      <c r="JZW20" s="31"/>
      <c r="JZX20" s="31"/>
      <c r="JZY20" s="31"/>
      <c r="JZZ20" s="31"/>
      <c r="KAA20" s="31"/>
      <c r="KAB20" s="31"/>
      <c r="KAC20" s="31"/>
      <c r="KAD20" s="31"/>
      <c r="KAE20" s="31"/>
      <c r="KAF20" s="31"/>
      <c r="KAG20" s="31"/>
      <c r="KAH20" s="31"/>
      <c r="KAI20" s="31"/>
      <c r="KAJ20" s="31"/>
      <c r="KAK20" s="31"/>
      <c r="KAL20" s="31"/>
      <c r="KAM20" s="31"/>
      <c r="KAN20" s="31"/>
      <c r="KAO20" s="31"/>
      <c r="KAP20" s="31"/>
      <c r="KAQ20" s="31"/>
      <c r="KAR20" s="31"/>
      <c r="KAS20" s="31"/>
      <c r="KAT20" s="31"/>
      <c r="KAU20" s="31"/>
      <c r="KAV20" s="31"/>
      <c r="KAW20" s="31"/>
      <c r="KAX20" s="31"/>
      <c r="KAY20" s="31"/>
      <c r="KAZ20" s="31"/>
      <c r="KBA20" s="31"/>
      <c r="KBB20" s="31"/>
      <c r="KBC20" s="31"/>
      <c r="KBD20" s="31"/>
      <c r="KBE20" s="31"/>
      <c r="KBF20" s="31"/>
      <c r="KBG20" s="31"/>
      <c r="KBH20" s="31"/>
      <c r="KBI20" s="31"/>
      <c r="KBJ20" s="31"/>
      <c r="KBK20" s="31"/>
      <c r="KBL20" s="31"/>
      <c r="KBM20" s="31"/>
      <c r="KBN20" s="31"/>
      <c r="KBO20" s="31"/>
      <c r="KBP20" s="31"/>
      <c r="KBQ20" s="31"/>
      <c r="KBR20" s="31"/>
      <c r="KBS20" s="31"/>
      <c r="KBT20" s="31"/>
      <c r="KBU20" s="31"/>
      <c r="KBV20" s="31"/>
      <c r="KBW20" s="31"/>
      <c r="KBX20" s="31"/>
      <c r="KBY20" s="31"/>
      <c r="KBZ20" s="31"/>
      <c r="KCA20" s="31"/>
      <c r="KCB20" s="31"/>
      <c r="KCC20" s="31"/>
      <c r="KCD20" s="31"/>
      <c r="KCE20" s="31"/>
      <c r="KCF20" s="31"/>
      <c r="KCG20" s="31"/>
      <c r="KCH20" s="31"/>
      <c r="KCI20" s="31"/>
      <c r="KCJ20" s="31"/>
      <c r="KCK20" s="31"/>
      <c r="KCL20" s="31"/>
      <c r="KCM20" s="31"/>
      <c r="KCN20" s="31"/>
      <c r="KCO20" s="31"/>
      <c r="KCP20" s="31"/>
      <c r="KCQ20" s="31"/>
      <c r="KCR20" s="31"/>
      <c r="KCS20" s="31"/>
      <c r="KCT20" s="31"/>
      <c r="KCU20" s="31"/>
      <c r="KCV20" s="31"/>
      <c r="KCW20" s="31"/>
      <c r="KCX20" s="31"/>
      <c r="KCY20" s="31"/>
      <c r="KCZ20" s="31"/>
      <c r="KDA20" s="31"/>
      <c r="KDB20" s="31"/>
      <c r="KDC20" s="31"/>
      <c r="KDD20" s="31"/>
      <c r="KDE20" s="31"/>
      <c r="KDF20" s="31"/>
      <c r="KDG20" s="31"/>
      <c r="KDH20" s="31"/>
      <c r="KDI20" s="31"/>
      <c r="KDJ20" s="31"/>
      <c r="KDK20" s="31"/>
      <c r="KDL20" s="31"/>
      <c r="KDM20" s="31"/>
      <c r="KDN20" s="31"/>
      <c r="KDO20" s="31"/>
      <c r="KDP20" s="31"/>
      <c r="KDQ20" s="31"/>
      <c r="KDR20" s="31"/>
      <c r="KDS20" s="31"/>
      <c r="KDT20" s="31"/>
      <c r="KDU20" s="31"/>
      <c r="KDV20" s="31"/>
      <c r="KDW20" s="31"/>
      <c r="KDX20" s="31"/>
      <c r="KDY20" s="31"/>
      <c r="KDZ20" s="31"/>
      <c r="KEA20" s="31"/>
      <c r="KEB20" s="31"/>
      <c r="KEC20" s="31"/>
      <c r="KED20" s="31"/>
      <c r="KEE20" s="31"/>
      <c r="KEF20" s="31"/>
      <c r="KEG20" s="31"/>
      <c r="KEH20" s="31"/>
      <c r="KEI20" s="31"/>
      <c r="KEJ20" s="31"/>
      <c r="KEK20" s="31"/>
      <c r="KEL20" s="31"/>
      <c r="KEM20" s="31"/>
      <c r="KEN20" s="31"/>
      <c r="KEO20" s="31"/>
      <c r="KEP20" s="31"/>
      <c r="KEQ20" s="31"/>
      <c r="KER20" s="31"/>
      <c r="KES20" s="31"/>
      <c r="KET20" s="31"/>
      <c r="KEU20" s="31"/>
      <c r="KEV20" s="31"/>
      <c r="KEW20" s="31"/>
      <c r="KEX20" s="31"/>
      <c r="KEY20" s="31"/>
      <c r="KEZ20" s="31"/>
      <c r="KFA20" s="31"/>
      <c r="KFB20" s="31"/>
      <c r="KFC20" s="31"/>
      <c r="KFD20" s="31"/>
      <c r="KFE20" s="31"/>
      <c r="KFF20" s="31"/>
      <c r="KFG20" s="31"/>
      <c r="KFH20" s="31"/>
      <c r="KFI20" s="31"/>
      <c r="KFJ20" s="31"/>
      <c r="KFK20" s="31"/>
      <c r="KFL20" s="31"/>
      <c r="KFM20" s="31"/>
      <c r="KFN20" s="31"/>
      <c r="KFO20" s="31"/>
      <c r="KFP20" s="31"/>
      <c r="KFQ20" s="31"/>
      <c r="KFR20" s="31"/>
      <c r="KFS20" s="31"/>
      <c r="KFT20" s="31"/>
      <c r="KFU20" s="31"/>
      <c r="KFV20" s="31"/>
      <c r="KFW20" s="31"/>
      <c r="KFX20" s="31"/>
      <c r="KFY20" s="31"/>
      <c r="KFZ20" s="31"/>
      <c r="KGA20" s="31"/>
      <c r="KGB20" s="31"/>
      <c r="KGC20" s="31"/>
      <c r="KGD20" s="31"/>
      <c r="KGE20" s="31"/>
      <c r="KGF20" s="31"/>
      <c r="KGG20" s="31"/>
      <c r="KGH20" s="31"/>
      <c r="KGI20" s="31"/>
      <c r="KGJ20" s="31"/>
      <c r="KGK20" s="31"/>
      <c r="KGL20" s="31"/>
      <c r="KGM20" s="31"/>
      <c r="KGN20" s="31"/>
      <c r="KGO20" s="31"/>
      <c r="KGP20" s="31"/>
      <c r="KGQ20" s="31"/>
      <c r="KGR20" s="31"/>
      <c r="KGS20" s="31"/>
      <c r="KGT20" s="31"/>
      <c r="KGU20" s="31"/>
      <c r="KGV20" s="31"/>
      <c r="KGW20" s="31"/>
      <c r="KGX20" s="31"/>
      <c r="KGY20" s="31"/>
      <c r="KGZ20" s="31"/>
      <c r="KHA20" s="31"/>
      <c r="KHB20" s="31"/>
      <c r="KHC20" s="31"/>
      <c r="KHD20" s="31"/>
      <c r="KHE20" s="31"/>
      <c r="KHF20" s="31"/>
      <c r="KHG20" s="31"/>
      <c r="KHH20" s="31"/>
      <c r="KHI20" s="31"/>
      <c r="KHJ20" s="31"/>
      <c r="KHK20" s="31"/>
      <c r="KHL20" s="31"/>
      <c r="KHM20" s="31"/>
      <c r="KHN20" s="31"/>
      <c r="KHO20" s="31"/>
      <c r="KHP20" s="31"/>
      <c r="KHQ20" s="31"/>
      <c r="KHR20" s="31"/>
      <c r="KHS20" s="31"/>
      <c r="KHT20" s="31"/>
      <c r="KHU20" s="31"/>
      <c r="KHV20" s="31"/>
      <c r="KHW20" s="31"/>
      <c r="KHX20" s="31"/>
      <c r="KHY20" s="31"/>
      <c r="KHZ20" s="31"/>
      <c r="KIA20" s="31"/>
      <c r="KIB20" s="31"/>
      <c r="KIC20" s="31"/>
      <c r="KID20" s="31"/>
      <c r="KIE20" s="31"/>
      <c r="KIF20" s="31"/>
      <c r="KIG20" s="31"/>
      <c r="KIH20" s="31"/>
      <c r="KII20" s="31"/>
      <c r="KIJ20" s="31"/>
      <c r="KIK20" s="31"/>
      <c r="KIL20" s="31"/>
      <c r="KIM20" s="31"/>
      <c r="KIN20" s="31"/>
      <c r="KIO20" s="31"/>
      <c r="KIP20" s="31"/>
      <c r="KIQ20" s="31"/>
      <c r="KIR20" s="31"/>
      <c r="KIS20" s="31"/>
      <c r="KIT20" s="31"/>
      <c r="KIU20" s="31"/>
      <c r="KIV20" s="31"/>
      <c r="KIW20" s="31"/>
      <c r="KIX20" s="31"/>
      <c r="KIY20" s="31"/>
      <c r="KIZ20" s="31"/>
      <c r="KJA20" s="31"/>
      <c r="KJB20" s="31"/>
      <c r="KJC20" s="31"/>
      <c r="KJD20" s="31"/>
      <c r="KJE20" s="31"/>
      <c r="KJF20" s="31"/>
      <c r="KJG20" s="31"/>
      <c r="KJH20" s="31"/>
      <c r="KJI20" s="31"/>
      <c r="KJJ20" s="31"/>
      <c r="KJK20" s="31"/>
      <c r="KJL20" s="31"/>
      <c r="KJM20" s="31"/>
      <c r="KJN20" s="31"/>
      <c r="KJO20" s="31"/>
      <c r="KJP20" s="31"/>
      <c r="KJQ20" s="31"/>
      <c r="KJR20" s="31"/>
      <c r="KJS20" s="31"/>
      <c r="KJT20" s="31"/>
      <c r="KJU20" s="31"/>
      <c r="KJV20" s="31"/>
      <c r="KJW20" s="31"/>
      <c r="KJX20" s="31"/>
      <c r="KJY20" s="31"/>
      <c r="KJZ20" s="31"/>
      <c r="KKA20" s="31"/>
      <c r="KKB20" s="31"/>
      <c r="KKC20" s="31"/>
      <c r="KKD20" s="31"/>
      <c r="KKE20" s="31"/>
      <c r="KKF20" s="31"/>
      <c r="KKG20" s="31"/>
      <c r="KKH20" s="31"/>
      <c r="KKI20" s="31"/>
      <c r="KKJ20" s="31"/>
      <c r="KKK20" s="31"/>
      <c r="KKL20" s="31"/>
      <c r="KKM20" s="31"/>
      <c r="KKN20" s="31"/>
      <c r="KKO20" s="31"/>
      <c r="KKP20" s="31"/>
      <c r="KKQ20" s="31"/>
      <c r="KKR20" s="31"/>
      <c r="KKS20" s="31"/>
      <c r="KKT20" s="31"/>
      <c r="KKU20" s="31"/>
      <c r="KKV20" s="31"/>
      <c r="KKW20" s="31"/>
      <c r="KKX20" s="31"/>
      <c r="KKY20" s="31"/>
      <c r="KKZ20" s="31"/>
      <c r="KLA20" s="31"/>
      <c r="KLB20" s="31"/>
      <c r="KLC20" s="31"/>
      <c r="KLD20" s="31"/>
      <c r="KLE20" s="31"/>
      <c r="KLF20" s="31"/>
      <c r="KLG20" s="31"/>
      <c r="KLH20" s="31"/>
      <c r="KLI20" s="31"/>
      <c r="KLJ20" s="31"/>
      <c r="KLK20" s="31"/>
      <c r="KLL20" s="31"/>
      <c r="KLM20" s="31"/>
      <c r="KLN20" s="31"/>
      <c r="KLO20" s="31"/>
      <c r="KLP20" s="31"/>
      <c r="KLQ20" s="31"/>
      <c r="KLR20" s="31"/>
      <c r="KLS20" s="31"/>
      <c r="KLT20" s="31"/>
      <c r="KLU20" s="31"/>
      <c r="KLV20" s="31"/>
      <c r="KLW20" s="31"/>
      <c r="KLX20" s="31"/>
      <c r="KLY20" s="31"/>
      <c r="KLZ20" s="31"/>
      <c r="KMA20" s="31"/>
      <c r="KMB20" s="31"/>
      <c r="KMC20" s="31"/>
      <c r="KMD20" s="31"/>
      <c r="KME20" s="31"/>
      <c r="KMF20" s="31"/>
      <c r="KMG20" s="31"/>
      <c r="KMH20" s="31"/>
      <c r="KMI20" s="31"/>
      <c r="KMJ20" s="31"/>
      <c r="KMK20" s="31"/>
      <c r="KML20" s="31"/>
      <c r="KMM20" s="31"/>
      <c r="KMN20" s="31"/>
      <c r="KMO20" s="31"/>
      <c r="KMP20" s="31"/>
      <c r="KMQ20" s="31"/>
      <c r="KMR20" s="31"/>
      <c r="KMS20" s="31"/>
      <c r="KMT20" s="31"/>
      <c r="KMU20" s="31"/>
      <c r="KMV20" s="31"/>
      <c r="KMW20" s="31"/>
      <c r="KMX20" s="31"/>
      <c r="KMY20" s="31"/>
      <c r="KMZ20" s="31"/>
      <c r="KNA20" s="31"/>
      <c r="KNB20" s="31"/>
      <c r="KNC20" s="31"/>
      <c r="KND20" s="31"/>
      <c r="KNE20" s="31"/>
      <c r="KNF20" s="31"/>
      <c r="KNG20" s="31"/>
      <c r="KNH20" s="31"/>
      <c r="KNI20" s="31"/>
      <c r="KNJ20" s="31"/>
      <c r="KNK20" s="31"/>
      <c r="KNL20" s="31"/>
      <c r="KNM20" s="31"/>
      <c r="KNN20" s="31"/>
      <c r="KNO20" s="31"/>
      <c r="KNP20" s="31"/>
      <c r="KNQ20" s="31"/>
      <c r="KNR20" s="31"/>
      <c r="KNS20" s="31"/>
      <c r="KNT20" s="31"/>
      <c r="KNU20" s="31"/>
      <c r="KNV20" s="31"/>
      <c r="KNW20" s="31"/>
      <c r="KNX20" s="31"/>
      <c r="KNY20" s="31"/>
      <c r="KNZ20" s="31"/>
      <c r="KOA20" s="31"/>
      <c r="KOB20" s="31"/>
      <c r="KOC20" s="31"/>
      <c r="KOD20" s="31"/>
      <c r="KOE20" s="31"/>
      <c r="KOF20" s="31"/>
      <c r="KOG20" s="31"/>
      <c r="KOH20" s="31"/>
      <c r="KOI20" s="31"/>
      <c r="KOJ20" s="31"/>
      <c r="KOK20" s="31"/>
      <c r="KOL20" s="31"/>
      <c r="KOM20" s="31"/>
      <c r="KON20" s="31"/>
      <c r="KOO20" s="31"/>
      <c r="KOP20" s="31"/>
      <c r="KOQ20" s="31"/>
      <c r="KOR20" s="31"/>
      <c r="KOS20" s="31"/>
      <c r="KOT20" s="31"/>
      <c r="KOU20" s="31"/>
      <c r="KOV20" s="31"/>
      <c r="KOW20" s="31"/>
      <c r="KOX20" s="31"/>
      <c r="KOY20" s="31"/>
      <c r="KOZ20" s="31"/>
      <c r="KPA20" s="31"/>
      <c r="KPB20" s="31"/>
      <c r="KPC20" s="31"/>
      <c r="KPD20" s="31"/>
      <c r="KPE20" s="31"/>
      <c r="KPF20" s="31"/>
      <c r="KPG20" s="31"/>
      <c r="KPH20" s="31"/>
      <c r="KPI20" s="31"/>
      <c r="KPJ20" s="31"/>
      <c r="KPK20" s="31"/>
      <c r="KPL20" s="31"/>
      <c r="KPM20" s="31"/>
      <c r="KPN20" s="31"/>
      <c r="KPO20" s="31"/>
      <c r="KPP20" s="31"/>
      <c r="KPQ20" s="31"/>
      <c r="KPR20" s="31"/>
      <c r="KPS20" s="31"/>
      <c r="KPT20" s="31"/>
      <c r="KPU20" s="31"/>
      <c r="KPV20" s="31"/>
      <c r="KPW20" s="31"/>
      <c r="KPX20" s="31"/>
      <c r="KPY20" s="31"/>
      <c r="KPZ20" s="31"/>
      <c r="KQA20" s="31"/>
      <c r="KQB20" s="31"/>
      <c r="KQC20" s="31"/>
      <c r="KQD20" s="31"/>
      <c r="KQE20" s="31"/>
      <c r="KQF20" s="31"/>
      <c r="KQG20" s="31"/>
      <c r="KQH20" s="31"/>
      <c r="KQI20" s="31"/>
      <c r="KQJ20" s="31"/>
      <c r="KQK20" s="31"/>
      <c r="KQL20" s="31"/>
      <c r="KQM20" s="31"/>
      <c r="KQN20" s="31"/>
      <c r="KQO20" s="31"/>
      <c r="KQP20" s="31"/>
      <c r="KQQ20" s="31"/>
      <c r="KQR20" s="31"/>
      <c r="KQS20" s="31"/>
      <c r="KQT20" s="31"/>
      <c r="KQU20" s="31"/>
      <c r="KQV20" s="31"/>
      <c r="KQW20" s="31"/>
      <c r="KQX20" s="31"/>
      <c r="KQY20" s="31"/>
      <c r="KQZ20" s="31"/>
      <c r="KRA20" s="31"/>
      <c r="KRB20" s="31"/>
      <c r="KRC20" s="31"/>
      <c r="KRD20" s="31"/>
      <c r="KRE20" s="31"/>
      <c r="KRF20" s="31"/>
      <c r="KRG20" s="31"/>
      <c r="KRH20" s="31"/>
      <c r="KRI20" s="31"/>
      <c r="KRJ20" s="31"/>
      <c r="KRK20" s="31"/>
      <c r="KRL20" s="31"/>
      <c r="KRM20" s="31"/>
      <c r="KRN20" s="31"/>
      <c r="KRO20" s="31"/>
      <c r="KRP20" s="31"/>
      <c r="KRQ20" s="31"/>
      <c r="KRR20" s="31"/>
      <c r="KRS20" s="31"/>
      <c r="KRT20" s="31"/>
      <c r="KRU20" s="31"/>
      <c r="KRV20" s="31"/>
      <c r="KRW20" s="31"/>
      <c r="KRX20" s="31"/>
      <c r="KRY20" s="31"/>
      <c r="KRZ20" s="31"/>
      <c r="KSA20" s="31"/>
      <c r="KSB20" s="31"/>
      <c r="KSC20" s="31"/>
      <c r="KSD20" s="31"/>
      <c r="KSE20" s="31"/>
      <c r="KSF20" s="31"/>
      <c r="KSG20" s="31"/>
      <c r="KSH20" s="31"/>
      <c r="KSI20" s="31"/>
      <c r="KSJ20" s="31"/>
      <c r="KSK20" s="31"/>
      <c r="KSL20" s="31"/>
      <c r="KSM20" s="31"/>
      <c r="KSN20" s="31"/>
      <c r="KSO20" s="31"/>
      <c r="KSP20" s="31"/>
      <c r="KSQ20" s="31"/>
      <c r="KSR20" s="31"/>
      <c r="KSS20" s="31"/>
      <c r="KST20" s="31"/>
      <c r="KSU20" s="31"/>
      <c r="KSV20" s="31"/>
      <c r="KSW20" s="31"/>
      <c r="KSX20" s="31"/>
      <c r="KSY20" s="31"/>
      <c r="KSZ20" s="31"/>
      <c r="KTA20" s="31"/>
      <c r="KTB20" s="31"/>
      <c r="KTC20" s="31"/>
      <c r="KTD20" s="31"/>
      <c r="KTE20" s="31"/>
      <c r="KTF20" s="31"/>
      <c r="KTG20" s="31"/>
      <c r="KTH20" s="31"/>
      <c r="KTI20" s="31"/>
      <c r="KTJ20" s="31"/>
      <c r="KTK20" s="31"/>
      <c r="KTL20" s="31"/>
      <c r="KTM20" s="31"/>
      <c r="KTN20" s="31"/>
      <c r="KTO20" s="31"/>
      <c r="KTP20" s="31"/>
      <c r="KTQ20" s="31"/>
      <c r="KTR20" s="31"/>
      <c r="KTS20" s="31"/>
      <c r="KTT20" s="31"/>
      <c r="KTU20" s="31"/>
      <c r="KTV20" s="31"/>
      <c r="KTW20" s="31"/>
      <c r="KTX20" s="31"/>
      <c r="KTY20" s="31"/>
      <c r="KTZ20" s="31"/>
      <c r="KUA20" s="31"/>
      <c r="KUB20" s="31"/>
      <c r="KUC20" s="31"/>
      <c r="KUD20" s="31"/>
      <c r="KUE20" s="31"/>
      <c r="KUF20" s="31"/>
      <c r="KUG20" s="31"/>
      <c r="KUH20" s="31"/>
      <c r="KUI20" s="31"/>
      <c r="KUJ20" s="31"/>
      <c r="KUK20" s="31"/>
      <c r="KUL20" s="31"/>
      <c r="KUM20" s="31"/>
      <c r="KUN20" s="31"/>
      <c r="KUO20" s="31"/>
      <c r="KUP20" s="31"/>
      <c r="KUQ20" s="31"/>
      <c r="KUR20" s="31"/>
      <c r="KUS20" s="31"/>
      <c r="KUT20" s="31"/>
      <c r="KUU20" s="31"/>
      <c r="KUV20" s="31"/>
      <c r="KUW20" s="31"/>
      <c r="KUX20" s="31"/>
      <c r="KUY20" s="31"/>
      <c r="KUZ20" s="31"/>
      <c r="KVA20" s="31"/>
      <c r="KVB20" s="31"/>
      <c r="KVC20" s="31"/>
      <c r="KVD20" s="31"/>
      <c r="KVE20" s="31"/>
      <c r="KVF20" s="31"/>
      <c r="KVG20" s="31"/>
      <c r="KVH20" s="31"/>
      <c r="KVI20" s="31"/>
      <c r="KVJ20" s="31"/>
      <c r="KVK20" s="31"/>
      <c r="KVL20" s="31"/>
      <c r="KVM20" s="31"/>
      <c r="KVN20" s="31"/>
      <c r="KVO20" s="31"/>
      <c r="KVP20" s="31"/>
      <c r="KVQ20" s="31"/>
      <c r="KVR20" s="31"/>
      <c r="KVS20" s="31"/>
      <c r="KVT20" s="31"/>
      <c r="KVU20" s="31"/>
      <c r="KVV20" s="31"/>
      <c r="KVW20" s="31"/>
      <c r="KVX20" s="31"/>
      <c r="KVY20" s="31"/>
      <c r="KVZ20" s="31"/>
      <c r="KWA20" s="31"/>
      <c r="KWB20" s="31"/>
      <c r="KWC20" s="31"/>
      <c r="KWD20" s="31"/>
      <c r="KWE20" s="31"/>
      <c r="KWF20" s="31"/>
      <c r="KWG20" s="31"/>
      <c r="KWH20" s="31"/>
      <c r="KWI20" s="31"/>
      <c r="KWJ20" s="31"/>
      <c r="KWK20" s="31"/>
      <c r="KWL20" s="31"/>
      <c r="KWM20" s="31"/>
      <c r="KWN20" s="31"/>
      <c r="KWO20" s="31"/>
      <c r="KWP20" s="31"/>
      <c r="KWQ20" s="31"/>
      <c r="KWR20" s="31"/>
      <c r="KWS20" s="31"/>
      <c r="KWT20" s="31"/>
      <c r="KWU20" s="31"/>
      <c r="KWV20" s="31"/>
      <c r="KWW20" s="31"/>
      <c r="KWX20" s="31"/>
      <c r="KWY20" s="31"/>
      <c r="KWZ20" s="31"/>
      <c r="KXA20" s="31"/>
      <c r="KXB20" s="31"/>
      <c r="KXC20" s="31"/>
      <c r="KXD20" s="31"/>
      <c r="KXE20" s="31"/>
      <c r="KXF20" s="31"/>
      <c r="KXG20" s="31"/>
      <c r="KXH20" s="31"/>
      <c r="KXI20" s="31"/>
      <c r="KXJ20" s="31"/>
      <c r="KXK20" s="31"/>
      <c r="KXL20" s="31"/>
      <c r="KXM20" s="31"/>
      <c r="KXN20" s="31"/>
      <c r="KXO20" s="31"/>
      <c r="KXP20" s="31"/>
      <c r="KXQ20" s="31"/>
      <c r="KXR20" s="31"/>
      <c r="KXS20" s="31"/>
      <c r="KXT20" s="31"/>
      <c r="KXU20" s="31"/>
      <c r="KXV20" s="31"/>
      <c r="KXW20" s="31"/>
      <c r="KXX20" s="31"/>
      <c r="KXY20" s="31"/>
      <c r="KXZ20" s="31"/>
      <c r="KYA20" s="31"/>
      <c r="KYB20" s="31"/>
      <c r="KYC20" s="31"/>
      <c r="KYD20" s="31"/>
      <c r="KYE20" s="31"/>
      <c r="KYF20" s="31"/>
      <c r="KYG20" s="31"/>
      <c r="KYH20" s="31"/>
      <c r="KYI20" s="31"/>
      <c r="KYJ20" s="31"/>
      <c r="KYK20" s="31"/>
      <c r="KYL20" s="31"/>
      <c r="KYM20" s="31"/>
      <c r="KYN20" s="31"/>
      <c r="KYO20" s="31"/>
      <c r="KYP20" s="31"/>
      <c r="KYQ20" s="31"/>
      <c r="KYR20" s="31"/>
      <c r="KYS20" s="31"/>
      <c r="KYT20" s="31"/>
      <c r="KYU20" s="31"/>
      <c r="KYV20" s="31"/>
      <c r="KYW20" s="31"/>
      <c r="KYX20" s="31"/>
      <c r="KYY20" s="31"/>
      <c r="KYZ20" s="31"/>
      <c r="KZA20" s="31"/>
      <c r="KZB20" s="31"/>
      <c r="KZC20" s="31"/>
      <c r="KZD20" s="31"/>
      <c r="KZE20" s="31"/>
      <c r="KZF20" s="31"/>
      <c r="KZG20" s="31"/>
      <c r="KZH20" s="31"/>
      <c r="KZI20" s="31"/>
      <c r="KZJ20" s="31"/>
      <c r="KZK20" s="31"/>
      <c r="KZL20" s="31"/>
      <c r="KZM20" s="31"/>
      <c r="KZN20" s="31"/>
      <c r="KZO20" s="31"/>
      <c r="KZP20" s="31"/>
      <c r="KZQ20" s="31"/>
      <c r="KZR20" s="31"/>
      <c r="KZS20" s="31"/>
      <c r="KZT20" s="31"/>
      <c r="KZU20" s="31"/>
      <c r="KZV20" s="31"/>
      <c r="KZW20" s="31"/>
      <c r="KZX20" s="31"/>
      <c r="KZY20" s="31"/>
      <c r="KZZ20" s="31"/>
      <c r="LAA20" s="31"/>
      <c r="LAB20" s="31"/>
      <c r="LAC20" s="31"/>
      <c r="LAD20" s="31"/>
      <c r="LAE20" s="31"/>
      <c r="LAF20" s="31"/>
      <c r="LAG20" s="31"/>
      <c r="LAH20" s="31"/>
      <c r="LAI20" s="31"/>
      <c r="LAJ20" s="31"/>
      <c r="LAK20" s="31"/>
      <c r="LAL20" s="31"/>
      <c r="LAM20" s="31"/>
      <c r="LAN20" s="31"/>
      <c r="LAO20" s="31"/>
      <c r="LAP20" s="31"/>
      <c r="LAQ20" s="31"/>
      <c r="LAR20" s="31"/>
      <c r="LAS20" s="31"/>
      <c r="LAT20" s="31"/>
      <c r="LAU20" s="31"/>
      <c r="LAV20" s="31"/>
      <c r="LAW20" s="31"/>
      <c r="LAX20" s="31"/>
      <c r="LAY20" s="31"/>
      <c r="LAZ20" s="31"/>
      <c r="LBA20" s="31"/>
      <c r="LBB20" s="31"/>
      <c r="LBC20" s="31"/>
      <c r="LBD20" s="31"/>
      <c r="LBE20" s="31"/>
      <c r="LBF20" s="31"/>
      <c r="LBG20" s="31"/>
      <c r="LBH20" s="31"/>
      <c r="LBI20" s="31"/>
      <c r="LBJ20" s="31"/>
      <c r="LBK20" s="31"/>
      <c r="LBL20" s="31"/>
      <c r="LBM20" s="31"/>
      <c r="LBN20" s="31"/>
      <c r="LBO20" s="31"/>
      <c r="LBP20" s="31"/>
      <c r="LBQ20" s="31"/>
      <c r="LBR20" s="31"/>
      <c r="LBS20" s="31"/>
      <c r="LBT20" s="31"/>
      <c r="LBU20" s="31"/>
      <c r="LBV20" s="31"/>
      <c r="LBW20" s="31"/>
      <c r="LBX20" s="31"/>
      <c r="LBY20" s="31"/>
      <c r="LBZ20" s="31"/>
      <c r="LCA20" s="31"/>
      <c r="LCC20" s="31"/>
      <c r="LCD20" s="31"/>
      <c r="LCE20" s="31"/>
      <c r="LCF20" s="31"/>
      <c r="LCG20" s="31"/>
      <c r="LCH20" s="31"/>
      <c r="LCI20" s="31"/>
      <c r="LCJ20" s="31"/>
      <c r="LCK20" s="31"/>
      <c r="LCL20" s="31"/>
      <c r="LCM20" s="31"/>
      <c r="LCN20" s="31"/>
      <c r="LCO20" s="31"/>
      <c r="LCP20" s="31"/>
      <c r="LCQ20" s="31"/>
      <c r="LCR20" s="31"/>
      <c r="LCS20" s="31"/>
      <c r="LCT20" s="31"/>
      <c r="LCU20" s="31"/>
      <c r="LCV20" s="31"/>
      <c r="LCW20" s="31"/>
      <c r="LCX20" s="31"/>
      <c r="LCY20" s="31"/>
      <c r="LCZ20" s="31"/>
      <c r="LDA20" s="31"/>
      <c r="LDB20" s="31"/>
      <c r="LDC20" s="31"/>
      <c r="LDD20" s="31"/>
      <c r="LDE20" s="31"/>
      <c r="LDF20" s="31"/>
      <c r="LDG20" s="31"/>
      <c r="LDH20" s="31"/>
      <c r="LDI20" s="31"/>
      <c r="LDJ20" s="31"/>
      <c r="LDK20" s="31"/>
      <c r="LDL20" s="31"/>
      <c r="LDM20" s="31"/>
      <c r="LDN20" s="31"/>
      <c r="LDO20" s="31"/>
      <c r="LDP20" s="31"/>
      <c r="LDQ20" s="31"/>
      <c r="LDR20" s="31"/>
      <c r="LDS20" s="31"/>
      <c r="LDT20" s="31"/>
      <c r="LDU20" s="31"/>
      <c r="LDV20" s="31"/>
      <c r="LDW20" s="31"/>
      <c r="LDX20" s="31"/>
      <c r="LDY20" s="31"/>
      <c r="LDZ20" s="31"/>
      <c r="LEA20" s="31"/>
      <c r="LEB20" s="31"/>
      <c r="LEC20" s="31"/>
      <c r="LED20" s="31"/>
      <c r="LEE20" s="31"/>
      <c r="LEF20" s="31"/>
      <c r="LEG20" s="31"/>
      <c r="LEH20" s="31"/>
      <c r="LEI20" s="31"/>
      <c r="LEJ20" s="31"/>
      <c r="LEK20" s="31"/>
      <c r="LEL20" s="31"/>
      <c r="LEM20" s="31"/>
      <c r="LEN20" s="31"/>
      <c r="LEO20" s="31"/>
      <c r="LEP20" s="31"/>
      <c r="LEQ20" s="31"/>
      <c r="LER20" s="31"/>
      <c r="LES20" s="31"/>
      <c r="LET20" s="31"/>
      <c r="LEU20" s="31"/>
      <c r="LEV20" s="31"/>
      <c r="LEW20" s="31"/>
      <c r="LEX20" s="31"/>
      <c r="LEY20" s="31"/>
      <c r="LEZ20" s="31"/>
      <c r="LFA20" s="31"/>
      <c r="LFB20" s="31"/>
      <c r="LFC20" s="31"/>
      <c r="LFD20" s="31"/>
      <c r="LFE20" s="31"/>
      <c r="LFF20" s="31"/>
      <c r="LFG20" s="31"/>
      <c r="LFH20" s="31"/>
      <c r="LFI20" s="31"/>
      <c r="LFJ20" s="31"/>
      <c r="LFK20" s="31"/>
      <c r="LFL20" s="31"/>
      <c r="LFM20" s="31"/>
      <c r="LFN20" s="31"/>
      <c r="LFO20" s="31"/>
      <c r="LFP20" s="31"/>
      <c r="LFQ20" s="31"/>
      <c r="LFR20" s="31"/>
      <c r="LFS20" s="31"/>
      <c r="LFT20" s="31"/>
      <c r="LFU20" s="31"/>
      <c r="LFV20" s="31"/>
      <c r="LFW20" s="31"/>
      <c r="LFX20" s="31"/>
      <c r="LFY20" s="31"/>
      <c r="LFZ20" s="31"/>
      <c r="LGA20" s="31"/>
      <c r="LGB20" s="31"/>
      <c r="LGC20" s="31"/>
      <c r="LGD20" s="31"/>
      <c r="LGE20" s="31"/>
      <c r="LGF20" s="31"/>
      <c r="LGG20" s="31"/>
      <c r="LGH20" s="31"/>
      <c r="LGI20" s="31"/>
      <c r="LGJ20" s="31"/>
      <c r="LGK20" s="31"/>
      <c r="LGL20" s="31"/>
      <c r="LGM20" s="31"/>
      <c r="LGN20" s="31"/>
      <c r="LGO20" s="31"/>
      <c r="LGP20" s="31"/>
      <c r="LGQ20" s="31"/>
      <c r="LGR20" s="31"/>
      <c r="LGS20" s="31"/>
      <c r="LGT20" s="31"/>
      <c r="LGU20" s="31"/>
      <c r="LGV20" s="31"/>
      <c r="LGW20" s="31"/>
      <c r="LGX20" s="31"/>
      <c r="LGY20" s="31"/>
      <c r="LGZ20" s="31"/>
      <c r="LHA20" s="31"/>
      <c r="LHB20" s="31"/>
      <c r="LHC20" s="31"/>
      <c r="LHD20" s="31"/>
      <c r="LHE20" s="31"/>
      <c r="LHF20" s="31"/>
      <c r="LHG20" s="31"/>
      <c r="LHH20" s="31"/>
      <c r="LHI20" s="31"/>
      <c r="LHJ20" s="31"/>
      <c r="LHK20" s="31"/>
      <c r="LHL20" s="31"/>
      <c r="LHM20" s="31"/>
      <c r="LHN20" s="31"/>
      <c r="LHO20" s="31"/>
      <c r="LHP20" s="31"/>
      <c r="LHQ20" s="31"/>
      <c r="LHR20" s="31"/>
      <c r="LHS20" s="31"/>
      <c r="LHT20" s="31"/>
      <c r="LHU20" s="31"/>
      <c r="LHV20" s="31"/>
      <c r="LHW20" s="31"/>
      <c r="LHX20" s="31"/>
      <c r="LHY20" s="31"/>
      <c r="LHZ20" s="31"/>
      <c r="LIA20" s="31"/>
      <c r="LIB20" s="31"/>
      <c r="LIC20" s="31"/>
      <c r="LID20" s="31"/>
      <c r="LIE20" s="31"/>
      <c r="LIF20" s="31"/>
      <c r="LIG20" s="31"/>
      <c r="LIH20" s="31"/>
      <c r="LII20" s="31"/>
      <c r="LIJ20" s="31"/>
      <c r="LIK20" s="31"/>
      <c r="LIL20" s="31"/>
      <c r="LIM20" s="31"/>
      <c r="LIN20" s="31"/>
      <c r="LIO20" s="31"/>
      <c r="LIP20" s="31"/>
      <c r="LIQ20" s="31"/>
      <c r="LIR20" s="31"/>
      <c r="LIS20" s="31"/>
      <c r="LIT20" s="31"/>
      <c r="LIU20" s="31"/>
      <c r="LIV20" s="31"/>
      <c r="LIW20" s="31"/>
      <c r="LIX20" s="31"/>
      <c r="LIY20" s="31"/>
      <c r="LIZ20" s="31"/>
      <c r="LJA20" s="31"/>
      <c r="LJB20" s="31"/>
      <c r="LJC20" s="31"/>
      <c r="LJD20" s="31"/>
      <c r="LJE20" s="31"/>
      <c r="LJF20" s="31"/>
      <c r="LJG20" s="31"/>
      <c r="LJH20" s="31"/>
      <c r="LJI20" s="31"/>
      <c r="LJJ20" s="31"/>
      <c r="LJK20" s="31"/>
      <c r="LJL20" s="31"/>
      <c r="LJM20" s="31"/>
      <c r="LJN20" s="31"/>
      <c r="LJO20" s="31"/>
      <c r="LJP20" s="31"/>
      <c r="LJQ20" s="31"/>
      <c r="LJR20" s="31"/>
      <c r="LJS20" s="31"/>
      <c r="LJT20" s="31"/>
      <c r="LJU20" s="31"/>
      <c r="LJV20" s="31"/>
      <c r="LJW20" s="31"/>
      <c r="LJX20" s="31"/>
      <c r="LJY20" s="31"/>
      <c r="LJZ20" s="31"/>
      <c r="LKA20" s="31"/>
      <c r="LKB20" s="31"/>
      <c r="LKC20" s="31"/>
      <c r="LKD20" s="31"/>
      <c r="LKE20" s="31"/>
      <c r="LKF20" s="31"/>
      <c r="LKG20" s="31"/>
      <c r="LKH20" s="31"/>
      <c r="LKI20" s="31"/>
      <c r="LKJ20" s="31"/>
      <c r="LKK20" s="31"/>
      <c r="LKL20" s="31"/>
      <c r="LKM20" s="31"/>
      <c r="LKN20" s="31"/>
      <c r="LKO20" s="31"/>
      <c r="LKP20" s="31"/>
      <c r="LKQ20" s="31"/>
      <c r="LKR20" s="31"/>
      <c r="LKS20" s="31"/>
      <c r="LKT20" s="31"/>
      <c r="LKU20" s="31"/>
      <c r="LKV20" s="31"/>
      <c r="LKW20" s="31"/>
      <c r="LKX20" s="31"/>
      <c r="LKY20" s="31"/>
      <c r="LKZ20" s="31"/>
      <c r="LLA20" s="31"/>
      <c r="LLB20" s="31"/>
      <c r="LLC20" s="31"/>
      <c r="LLD20" s="31"/>
      <c r="LLE20" s="31"/>
      <c r="LLF20" s="31"/>
      <c r="LLG20" s="31"/>
      <c r="LLH20" s="31"/>
      <c r="LLI20" s="31"/>
      <c r="LLJ20" s="31"/>
      <c r="LLK20" s="31"/>
      <c r="LLL20" s="31"/>
      <c r="LLM20" s="31"/>
      <c r="LLN20" s="31"/>
      <c r="LLO20" s="31"/>
      <c r="LLP20" s="31"/>
      <c r="LLQ20" s="31"/>
      <c r="LLR20" s="31"/>
      <c r="LLS20" s="31"/>
      <c r="LLT20" s="31"/>
      <c r="LLU20" s="31"/>
      <c r="LLV20" s="31"/>
      <c r="LLW20" s="31"/>
      <c r="LLX20" s="31"/>
      <c r="LLY20" s="31"/>
      <c r="LLZ20" s="31"/>
      <c r="LMA20" s="31"/>
      <c r="LMB20" s="31"/>
      <c r="LMC20" s="31"/>
      <c r="LMD20" s="31"/>
      <c r="LME20" s="31"/>
      <c r="LMF20" s="31"/>
      <c r="LMG20" s="31"/>
      <c r="LMH20" s="31"/>
      <c r="LMI20" s="31"/>
      <c r="LMJ20" s="31"/>
      <c r="LMK20" s="31"/>
      <c r="LML20" s="31"/>
      <c r="LMM20" s="31"/>
      <c r="LMN20" s="31"/>
      <c r="LMO20" s="31"/>
      <c r="LMP20" s="31"/>
      <c r="LMQ20" s="31"/>
      <c r="LMR20" s="31"/>
      <c r="LMS20" s="31"/>
      <c r="LMT20" s="31"/>
      <c r="LMU20" s="31"/>
      <c r="LMV20" s="31"/>
      <c r="LMW20" s="31"/>
      <c r="LMX20" s="31"/>
      <c r="LMY20" s="31"/>
      <c r="LMZ20" s="31"/>
      <c r="LNA20" s="31"/>
      <c r="LNB20" s="31"/>
      <c r="LNC20" s="31"/>
      <c r="LND20" s="31"/>
      <c r="LNE20" s="31"/>
      <c r="LNF20" s="31"/>
      <c r="LNG20" s="31"/>
      <c r="LNH20" s="31"/>
      <c r="LNI20" s="31"/>
      <c r="LNJ20" s="31"/>
      <c r="LNK20" s="31"/>
      <c r="LNL20" s="31"/>
      <c r="LNM20" s="31"/>
      <c r="LNN20" s="31"/>
      <c r="LNO20" s="31"/>
      <c r="LNP20" s="31"/>
      <c r="LNQ20" s="31"/>
      <c r="LNR20" s="31"/>
      <c r="LNS20" s="31"/>
      <c r="LNT20" s="31"/>
      <c r="LNU20" s="31"/>
      <c r="LNV20" s="31"/>
      <c r="LNW20" s="31"/>
      <c r="LNX20" s="31"/>
      <c r="LNY20" s="31"/>
      <c r="LNZ20" s="31"/>
      <c r="LOA20" s="31"/>
      <c r="LOB20" s="31"/>
      <c r="LOC20" s="31"/>
      <c r="LOD20" s="31"/>
      <c r="LOE20" s="31"/>
      <c r="LOF20" s="31"/>
      <c r="LOG20" s="31"/>
      <c r="LOH20" s="31"/>
      <c r="LOI20" s="31"/>
      <c r="LOJ20" s="31"/>
      <c r="LOK20" s="31"/>
      <c r="LOL20" s="31"/>
      <c r="LOM20" s="31"/>
      <c r="LON20" s="31"/>
      <c r="LOO20" s="31"/>
      <c r="LOP20" s="31"/>
      <c r="LOQ20" s="31"/>
      <c r="LOR20" s="31"/>
      <c r="LOS20" s="31"/>
      <c r="LOT20" s="31"/>
      <c r="LOU20" s="31"/>
      <c r="LOV20" s="31"/>
      <c r="LOW20" s="31"/>
      <c r="LOX20" s="31"/>
      <c r="LOY20" s="31"/>
      <c r="LOZ20" s="31"/>
      <c r="LPA20" s="31"/>
      <c r="LPB20" s="31"/>
      <c r="LPC20" s="31"/>
      <c r="LPD20" s="31"/>
      <c r="LPE20" s="31"/>
      <c r="LPF20" s="31"/>
      <c r="LPG20" s="31"/>
      <c r="LPH20" s="31"/>
      <c r="LPI20" s="31"/>
      <c r="LPJ20" s="31"/>
      <c r="LPK20" s="31"/>
      <c r="LPL20" s="31"/>
      <c r="LPM20" s="31"/>
      <c r="LPN20" s="31"/>
      <c r="LPO20" s="31"/>
      <c r="LPP20" s="31"/>
      <c r="LPQ20" s="31"/>
      <c r="LPR20" s="31"/>
      <c r="LPS20" s="31"/>
      <c r="LPT20" s="31"/>
      <c r="LPU20" s="31"/>
      <c r="LPV20" s="31"/>
      <c r="LPW20" s="31"/>
      <c r="LPX20" s="31"/>
      <c r="LPY20" s="31"/>
      <c r="LPZ20" s="31"/>
      <c r="LQA20" s="31"/>
      <c r="LQB20" s="31"/>
      <c r="LQC20" s="31"/>
      <c r="LQD20" s="31"/>
      <c r="LQE20" s="31"/>
      <c r="LQF20" s="31"/>
      <c r="LQG20" s="31"/>
      <c r="LQH20" s="31"/>
      <c r="LQI20" s="31"/>
      <c r="LQJ20" s="31"/>
      <c r="LQK20" s="31"/>
      <c r="LQL20" s="31"/>
      <c r="LQM20" s="31"/>
      <c r="LQN20" s="31"/>
      <c r="LQO20" s="31"/>
      <c r="LQP20" s="31"/>
      <c r="LQQ20" s="31"/>
      <c r="LQR20" s="31"/>
      <c r="LQS20" s="31"/>
      <c r="LQT20" s="31"/>
      <c r="LQU20" s="31"/>
      <c r="LQV20" s="31"/>
      <c r="LQW20" s="31"/>
      <c r="LQX20" s="31"/>
      <c r="LQY20" s="31"/>
      <c r="LQZ20" s="31"/>
      <c r="LRA20" s="31"/>
      <c r="LRB20" s="31"/>
      <c r="LRC20" s="31"/>
      <c r="LRD20" s="31"/>
      <c r="LRE20" s="31"/>
      <c r="LRF20" s="31"/>
      <c r="LRG20" s="31"/>
      <c r="LRH20" s="31"/>
      <c r="LRI20" s="31"/>
      <c r="LRJ20" s="31"/>
      <c r="LRK20" s="31"/>
      <c r="LRL20" s="31"/>
      <c r="LRM20" s="31"/>
      <c r="LRN20" s="31"/>
      <c r="LRO20" s="31"/>
      <c r="LRP20" s="31"/>
      <c r="LRQ20" s="31"/>
      <c r="LRR20" s="31"/>
      <c r="LRS20" s="31"/>
      <c r="LRT20" s="31"/>
      <c r="LRU20" s="31"/>
      <c r="LRV20" s="31"/>
      <c r="LRW20" s="31"/>
      <c r="LRX20" s="31"/>
      <c r="LRY20" s="31"/>
      <c r="LRZ20" s="31"/>
      <c r="LSA20" s="31"/>
      <c r="LSB20" s="31"/>
      <c r="LSC20" s="31"/>
      <c r="LSD20" s="31"/>
      <c r="LSE20" s="31"/>
      <c r="LSF20" s="31"/>
      <c r="LSG20" s="31"/>
      <c r="LSH20" s="31"/>
      <c r="LSI20" s="31"/>
      <c r="LSJ20" s="31"/>
      <c r="LSK20" s="31"/>
      <c r="LSL20" s="31"/>
      <c r="LSM20" s="31"/>
      <c r="LSN20" s="31"/>
      <c r="LSO20" s="31"/>
      <c r="LSP20" s="31"/>
      <c r="LSQ20" s="31"/>
      <c r="LSR20" s="31"/>
      <c r="LSS20" s="31"/>
      <c r="LST20" s="31"/>
      <c r="LSU20" s="31"/>
      <c r="LSV20" s="31"/>
      <c r="LSW20" s="31"/>
      <c r="LSX20" s="31"/>
      <c r="LSY20" s="31"/>
      <c r="LSZ20" s="31"/>
      <c r="LTA20" s="31"/>
      <c r="LTB20" s="31"/>
      <c r="LTC20" s="31"/>
      <c r="LTD20" s="31"/>
      <c r="LTE20" s="31"/>
      <c r="LTF20" s="31"/>
      <c r="LTG20" s="31"/>
      <c r="LTH20" s="31"/>
      <c r="LTI20" s="31"/>
      <c r="LTJ20" s="31"/>
      <c r="LTK20" s="31"/>
      <c r="LTL20" s="31"/>
      <c r="LTM20" s="31"/>
      <c r="LTN20" s="31"/>
      <c r="LTO20" s="31"/>
      <c r="LTP20" s="31"/>
      <c r="LTQ20" s="31"/>
      <c r="LTR20" s="31"/>
      <c r="LTS20" s="31"/>
      <c r="LTT20" s="31"/>
      <c r="LTU20" s="31"/>
      <c r="LTV20" s="31"/>
      <c r="LTW20" s="31"/>
      <c r="LTX20" s="31"/>
      <c r="LTY20" s="31"/>
      <c r="LTZ20" s="31"/>
      <c r="LUA20" s="31"/>
      <c r="LUB20" s="31"/>
      <c r="LUC20" s="31"/>
      <c r="LUD20" s="31"/>
      <c r="LUE20" s="31"/>
      <c r="LUF20" s="31"/>
      <c r="LUG20" s="31"/>
      <c r="LUH20" s="31"/>
      <c r="LUI20" s="31"/>
      <c r="LUJ20" s="31"/>
      <c r="LUK20" s="31"/>
      <c r="LUL20" s="31"/>
      <c r="LUM20" s="31"/>
      <c r="LUN20" s="31"/>
      <c r="LUO20" s="31"/>
      <c r="LUP20" s="31"/>
      <c r="LUQ20" s="31"/>
      <c r="LUR20" s="31"/>
      <c r="LUS20" s="31"/>
      <c r="LUT20" s="31"/>
      <c r="LUU20" s="31"/>
      <c r="LUV20" s="31"/>
      <c r="LUW20" s="31"/>
      <c r="LUX20" s="31"/>
      <c r="LUY20" s="31"/>
      <c r="LUZ20" s="31"/>
      <c r="LVA20" s="31"/>
      <c r="LVB20" s="31"/>
      <c r="LVC20" s="31"/>
      <c r="LVD20" s="31"/>
      <c r="LVE20" s="31"/>
      <c r="LVF20" s="31"/>
      <c r="LVG20" s="31"/>
      <c r="LVH20" s="31"/>
      <c r="LVI20" s="31"/>
      <c r="LVJ20" s="31"/>
      <c r="LVK20" s="31"/>
      <c r="LVL20" s="31"/>
      <c r="LVM20" s="31"/>
      <c r="LVN20" s="31"/>
      <c r="LVO20" s="31"/>
      <c r="LVP20" s="31"/>
      <c r="LVQ20" s="31"/>
      <c r="LVR20" s="31"/>
      <c r="LVS20" s="31"/>
      <c r="LVT20" s="31"/>
      <c r="LVU20" s="31"/>
      <c r="LVV20" s="31"/>
      <c r="LVW20" s="31"/>
      <c r="LVX20" s="31"/>
      <c r="LVY20" s="31"/>
      <c r="LVZ20" s="31"/>
      <c r="LWA20" s="31"/>
      <c r="LWB20" s="31"/>
      <c r="LWC20" s="31"/>
      <c r="LWD20" s="31"/>
      <c r="LWE20" s="31"/>
      <c r="LWF20" s="31"/>
      <c r="LWG20" s="31"/>
      <c r="LWH20" s="31"/>
      <c r="LWI20" s="31"/>
      <c r="LWJ20" s="31"/>
      <c r="LWK20" s="31"/>
      <c r="LWL20" s="31"/>
      <c r="LWM20" s="31"/>
      <c r="LWN20" s="31"/>
      <c r="LWO20" s="31"/>
      <c r="LWP20" s="31"/>
      <c r="LWQ20" s="31"/>
      <c r="LWR20" s="31"/>
      <c r="LWS20" s="31"/>
      <c r="LWT20" s="31"/>
      <c r="LWU20" s="31"/>
      <c r="LWV20" s="31"/>
      <c r="LWW20" s="31"/>
      <c r="LWX20" s="31"/>
      <c r="LWY20" s="31"/>
      <c r="LWZ20" s="31"/>
      <c r="LXA20" s="31"/>
      <c r="LXB20" s="31"/>
      <c r="LXC20" s="31"/>
      <c r="LXD20" s="31"/>
      <c r="LXE20" s="31"/>
      <c r="LXF20" s="31"/>
      <c r="LXG20" s="31"/>
      <c r="LXH20" s="31"/>
      <c r="LXI20" s="31"/>
      <c r="LXJ20" s="31"/>
      <c r="LXK20" s="31"/>
      <c r="LXL20" s="31"/>
      <c r="LXM20" s="31"/>
      <c r="LXN20" s="31"/>
      <c r="LXO20" s="31"/>
      <c r="LXP20" s="31"/>
      <c r="LXQ20" s="31"/>
      <c r="LXR20" s="31"/>
      <c r="LXS20" s="31"/>
      <c r="LXT20" s="31"/>
      <c r="LXU20" s="31"/>
      <c r="LXV20" s="31"/>
      <c r="LXW20" s="31"/>
      <c r="LXX20" s="31"/>
      <c r="LXY20" s="31"/>
      <c r="LXZ20" s="31"/>
      <c r="LYA20" s="31"/>
      <c r="LYB20" s="31"/>
      <c r="LYC20" s="31"/>
      <c r="LYD20" s="31"/>
      <c r="LYE20" s="31"/>
      <c r="LYF20" s="31"/>
      <c r="LYG20" s="31"/>
      <c r="LYH20" s="31"/>
      <c r="LYI20" s="31"/>
      <c r="LYJ20" s="31"/>
      <c r="LYK20" s="31"/>
      <c r="LYL20" s="31"/>
      <c r="LYM20" s="31"/>
      <c r="LYN20" s="31"/>
      <c r="LYO20" s="31"/>
      <c r="LYP20" s="31"/>
      <c r="LYQ20" s="31"/>
      <c r="LYR20" s="31"/>
      <c r="LYS20" s="31"/>
      <c r="LYT20" s="31"/>
      <c r="LYU20" s="31"/>
      <c r="LYV20" s="31"/>
      <c r="LYW20" s="31"/>
      <c r="LYX20" s="31"/>
      <c r="LYY20" s="31"/>
      <c r="LYZ20" s="31"/>
      <c r="LZA20" s="31"/>
      <c r="LZB20" s="31"/>
      <c r="LZC20" s="31"/>
      <c r="LZD20" s="31"/>
      <c r="LZE20" s="31"/>
      <c r="LZF20" s="31"/>
      <c r="LZG20" s="31"/>
      <c r="LZH20" s="31"/>
      <c r="LZI20" s="31"/>
      <c r="LZJ20" s="31"/>
      <c r="LZK20" s="31"/>
      <c r="LZL20" s="31"/>
      <c r="LZM20" s="31"/>
      <c r="LZN20" s="31"/>
      <c r="LZO20" s="31"/>
      <c r="LZP20" s="31"/>
      <c r="LZQ20" s="31"/>
      <c r="LZR20" s="31"/>
      <c r="LZS20" s="31"/>
      <c r="LZT20" s="31"/>
      <c r="LZU20" s="31"/>
      <c r="LZV20" s="31"/>
      <c r="LZW20" s="31"/>
      <c r="LZX20" s="31"/>
      <c r="LZY20" s="31"/>
      <c r="LZZ20" s="31"/>
      <c r="MAA20" s="31"/>
      <c r="MAB20" s="31"/>
      <c r="MAC20" s="31"/>
      <c r="MAD20" s="31"/>
      <c r="MAE20" s="31"/>
      <c r="MAF20" s="31"/>
      <c r="MAG20" s="31"/>
      <c r="MAH20" s="31"/>
      <c r="MAI20" s="31"/>
      <c r="MAJ20" s="31"/>
      <c r="MAK20" s="31"/>
      <c r="MAL20" s="31"/>
      <c r="MAM20" s="31"/>
      <c r="MAN20" s="31"/>
      <c r="MAO20" s="31"/>
      <c r="MAP20" s="31"/>
      <c r="MAQ20" s="31"/>
      <c r="MAR20" s="31"/>
      <c r="MAS20" s="31"/>
      <c r="MAT20" s="31"/>
      <c r="MAU20" s="31"/>
      <c r="MAV20" s="31"/>
      <c r="MAW20" s="31"/>
      <c r="MAX20" s="31"/>
      <c r="MAY20" s="31"/>
      <c r="MAZ20" s="31"/>
      <c r="MBA20" s="31"/>
      <c r="MBB20" s="31"/>
      <c r="MBC20" s="31"/>
      <c r="MBD20" s="31"/>
      <c r="MBE20" s="31"/>
      <c r="MBF20" s="31"/>
      <c r="MBG20" s="31"/>
      <c r="MBH20" s="31"/>
      <c r="MBI20" s="31"/>
      <c r="MBJ20" s="31"/>
      <c r="MBK20" s="31"/>
      <c r="MBL20" s="31"/>
      <c r="MBM20" s="31"/>
      <c r="MBN20" s="31"/>
      <c r="MBO20" s="31"/>
      <c r="MBP20" s="31"/>
      <c r="MBQ20" s="31"/>
      <c r="MBR20" s="31"/>
      <c r="MBS20" s="31"/>
      <c r="MBT20" s="31"/>
      <c r="MBU20" s="31"/>
      <c r="MBV20" s="31"/>
      <c r="MBW20" s="31"/>
      <c r="MBX20" s="31"/>
      <c r="MBY20" s="31"/>
      <c r="MBZ20" s="31"/>
      <c r="MCA20" s="31"/>
      <c r="MCB20" s="31"/>
      <c r="MCC20" s="31"/>
      <c r="MCD20" s="31"/>
      <c r="MCE20" s="31"/>
      <c r="MCF20" s="31"/>
      <c r="MCG20" s="31"/>
      <c r="MCH20" s="31"/>
      <c r="MCI20" s="31"/>
      <c r="MCJ20" s="31"/>
      <c r="MCK20" s="31"/>
      <c r="MCL20" s="31"/>
      <c r="MCM20" s="31"/>
      <c r="MCN20" s="31"/>
      <c r="MCO20" s="31"/>
      <c r="MCP20" s="31"/>
      <c r="MCQ20" s="31"/>
      <c r="MCR20" s="31"/>
      <c r="MCS20" s="31"/>
      <c r="MCT20" s="31"/>
      <c r="MCU20" s="31"/>
      <c r="MCV20" s="31"/>
      <c r="MCW20" s="31"/>
      <c r="MCX20" s="31"/>
      <c r="MCY20" s="31"/>
      <c r="MCZ20" s="31"/>
      <c r="MDA20" s="31"/>
      <c r="MDB20" s="31"/>
      <c r="MDC20" s="31"/>
      <c r="MDD20" s="31"/>
      <c r="MDE20" s="31"/>
      <c r="MDF20" s="31"/>
      <c r="MDG20" s="31"/>
      <c r="MDH20" s="31"/>
      <c r="MDI20" s="31"/>
      <c r="MDJ20" s="31"/>
      <c r="MDK20" s="31"/>
      <c r="MDL20" s="31"/>
      <c r="MDM20" s="31"/>
      <c r="MDN20" s="31"/>
      <c r="MDO20" s="31"/>
      <c r="MDP20" s="31"/>
      <c r="MDQ20" s="31"/>
      <c r="MDR20" s="31"/>
      <c r="MDS20" s="31"/>
      <c r="MDT20" s="31"/>
      <c r="MDU20" s="31"/>
      <c r="MDV20" s="31"/>
      <c r="MDW20" s="31"/>
      <c r="MDX20" s="31"/>
      <c r="MDY20" s="31"/>
      <c r="MDZ20" s="31"/>
      <c r="MEA20" s="31"/>
      <c r="MEB20" s="31"/>
      <c r="MEC20" s="31"/>
      <c r="MED20" s="31"/>
      <c r="MEE20" s="31"/>
      <c r="MEF20" s="31"/>
      <c r="MEG20" s="31"/>
      <c r="MEH20" s="31"/>
      <c r="MEI20" s="31"/>
      <c r="MEJ20" s="31"/>
      <c r="MEK20" s="31"/>
      <c r="MEL20" s="31"/>
      <c r="MEM20" s="31"/>
      <c r="MEN20" s="31"/>
      <c r="MEO20" s="31"/>
      <c r="MEP20" s="31"/>
      <c r="MEQ20" s="31"/>
      <c r="MER20" s="31"/>
      <c r="MES20" s="31"/>
      <c r="MET20" s="31"/>
      <c r="MEU20" s="31"/>
      <c r="MEV20" s="31"/>
      <c r="MEW20" s="31"/>
      <c r="MEX20" s="31"/>
      <c r="MEY20" s="31"/>
      <c r="MEZ20" s="31"/>
      <c r="MFA20" s="31"/>
      <c r="MFB20" s="31"/>
      <c r="MFC20" s="31"/>
      <c r="MFD20" s="31"/>
      <c r="MFE20" s="31"/>
      <c r="MFF20" s="31"/>
      <c r="MFG20" s="31"/>
      <c r="MFH20" s="31"/>
      <c r="MFI20" s="31"/>
      <c r="MFJ20" s="31"/>
      <c r="MFK20" s="31"/>
      <c r="MFL20" s="31"/>
      <c r="MFM20" s="31"/>
      <c r="MFN20" s="31"/>
      <c r="MFO20" s="31"/>
      <c r="MFP20" s="31"/>
      <c r="MFQ20" s="31"/>
      <c r="MFR20" s="31"/>
      <c r="MFS20" s="31"/>
      <c r="MFT20" s="31"/>
      <c r="MFU20" s="31"/>
      <c r="MFV20" s="31"/>
      <c r="MFW20" s="31"/>
      <c r="MFX20" s="31"/>
      <c r="MFY20" s="31"/>
      <c r="MFZ20" s="31"/>
      <c r="MGA20" s="31"/>
      <c r="MGB20" s="31"/>
      <c r="MGC20" s="31"/>
      <c r="MGD20" s="31"/>
      <c r="MGE20" s="31"/>
      <c r="MGF20" s="31"/>
      <c r="MGG20" s="31"/>
      <c r="MGH20" s="31"/>
      <c r="MGI20" s="31"/>
      <c r="MGJ20" s="31"/>
      <c r="MGK20" s="31"/>
      <c r="MGL20" s="31"/>
      <c r="MGM20" s="31"/>
      <c r="MGN20" s="31"/>
      <c r="MGO20" s="31"/>
      <c r="MGP20" s="31"/>
      <c r="MGQ20" s="31"/>
      <c r="MGR20" s="31"/>
      <c r="MGS20" s="31"/>
      <c r="MGT20" s="31"/>
      <c r="MGU20" s="31"/>
      <c r="MGV20" s="31"/>
      <c r="MGW20" s="31"/>
      <c r="MGX20" s="31"/>
      <c r="MGY20" s="31"/>
      <c r="MGZ20" s="31"/>
      <c r="MHA20" s="31"/>
      <c r="MHB20" s="31"/>
      <c r="MHC20" s="31"/>
      <c r="MHD20" s="31"/>
      <c r="MHE20" s="31"/>
      <c r="MHF20" s="31"/>
      <c r="MHG20" s="31"/>
      <c r="MHH20" s="31"/>
      <c r="MHI20" s="31"/>
      <c r="MHJ20" s="31"/>
      <c r="MHK20" s="31"/>
      <c r="MHL20" s="31"/>
      <c r="MHM20" s="31"/>
      <c r="MHN20" s="31"/>
      <c r="MHO20" s="31"/>
      <c r="MHP20" s="31"/>
      <c r="MHQ20" s="31"/>
      <c r="MHR20" s="31"/>
      <c r="MHS20" s="31"/>
      <c r="MHT20" s="31"/>
      <c r="MHU20" s="31"/>
      <c r="MHV20" s="31"/>
      <c r="MHW20" s="31"/>
      <c r="MHX20" s="31"/>
      <c r="MHY20" s="31"/>
      <c r="MHZ20" s="31"/>
      <c r="MIA20" s="31"/>
      <c r="MIB20" s="31"/>
      <c r="MIC20" s="31"/>
      <c r="MID20" s="31"/>
      <c r="MIE20" s="31"/>
      <c r="MIF20" s="31"/>
      <c r="MIG20" s="31"/>
      <c r="MIH20" s="31"/>
      <c r="MII20" s="31"/>
      <c r="MIJ20" s="31"/>
      <c r="MIK20" s="31"/>
      <c r="MIL20" s="31"/>
      <c r="MIM20" s="31"/>
      <c r="MIN20" s="31"/>
      <c r="MIO20" s="31"/>
      <c r="MIP20" s="31"/>
      <c r="MIQ20" s="31"/>
      <c r="MIR20" s="31"/>
      <c r="MIS20" s="31"/>
      <c r="MIT20" s="31"/>
      <c r="MIU20" s="31"/>
      <c r="MIV20" s="31"/>
      <c r="MIW20" s="31"/>
      <c r="MIX20" s="31"/>
      <c r="MIY20" s="31"/>
      <c r="MIZ20" s="31"/>
      <c r="MJA20" s="31"/>
      <c r="MJB20" s="31"/>
      <c r="MJC20" s="31"/>
      <c r="MJD20" s="31"/>
      <c r="MJE20" s="31"/>
      <c r="MJF20" s="31"/>
      <c r="MJG20" s="31"/>
      <c r="MJH20" s="31"/>
      <c r="MJI20" s="31"/>
      <c r="MJJ20" s="31"/>
      <c r="MJK20" s="31"/>
      <c r="MJL20" s="31"/>
      <c r="MJM20" s="31"/>
      <c r="MJN20" s="31"/>
      <c r="MJO20" s="31"/>
      <c r="MJP20" s="31"/>
      <c r="MJQ20" s="31"/>
      <c r="MJR20" s="31"/>
      <c r="MJS20" s="31"/>
      <c r="MJT20" s="31"/>
      <c r="MJU20" s="31"/>
      <c r="MJV20" s="31"/>
      <c r="MJW20" s="31"/>
      <c r="MJX20" s="31"/>
      <c r="MJY20" s="31"/>
      <c r="MJZ20" s="31"/>
      <c r="MKA20" s="31"/>
      <c r="MKB20" s="31"/>
      <c r="MKC20" s="31"/>
      <c r="MKD20" s="31"/>
      <c r="MKE20" s="31"/>
      <c r="MKF20" s="31"/>
      <c r="MKG20" s="31"/>
      <c r="MKH20" s="31"/>
      <c r="MKI20" s="31"/>
      <c r="MKJ20" s="31"/>
      <c r="MKK20" s="31"/>
      <c r="MKL20" s="31"/>
      <c r="MKM20" s="31"/>
      <c r="MKN20" s="31"/>
      <c r="MKO20" s="31"/>
      <c r="MKP20" s="31"/>
      <c r="MKQ20" s="31"/>
      <c r="MKR20" s="31"/>
      <c r="MKS20" s="31"/>
      <c r="MKT20" s="31"/>
      <c r="MKU20" s="31"/>
      <c r="MKV20" s="31"/>
      <c r="MKW20" s="31"/>
      <c r="MKX20" s="31"/>
      <c r="MKY20" s="31"/>
      <c r="MKZ20" s="31"/>
      <c r="MLA20" s="31"/>
      <c r="MLB20" s="31"/>
      <c r="MLC20" s="31"/>
      <c r="MLD20" s="31"/>
      <c r="MLE20" s="31"/>
      <c r="MLF20" s="31"/>
      <c r="MLG20" s="31"/>
      <c r="MLH20" s="31"/>
      <c r="MLI20" s="31"/>
      <c r="MLJ20" s="31"/>
      <c r="MLK20" s="31"/>
      <c r="MLL20" s="31"/>
      <c r="MLM20" s="31"/>
      <c r="MLN20" s="31"/>
      <c r="MLO20" s="31"/>
      <c r="MLP20" s="31"/>
      <c r="MLQ20" s="31"/>
      <c r="MLR20" s="31"/>
      <c r="MLS20" s="31"/>
      <c r="MLT20" s="31"/>
      <c r="MLU20" s="31"/>
      <c r="MLV20" s="31"/>
      <c r="MLW20" s="31"/>
      <c r="MLX20" s="31"/>
      <c r="MLY20" s="31"/>
      <c r="MLZ20" s="31"/>
      <c r="MMA20" s="31"/>
      <c r="MMB20" s="31"/>
      <c r="MMC20" s="31"/>
      <c r="MMD20" s="31"/>
      <c r="MME20" s="31"/>
      <c r="MMF20" s="31"/>
      <c r="MMG20" s="31"/>
      <c r="MMH20" s="31"/>
      <c r="MMI20" s="31"/>
      <c r="MMJ20" s="31"/>
      <c r="MMK20" s="31"/>
      <c r="MML20" s="31"/>
      <c r="MMM20" s="31"/>
      <c r="MMN20" s="31"/>
      <c r="MMO20" s="31"/>
      <c r="MMP20" s="31"/>
      <c r="MMQ20" s="31"/>
      <c r="MMR20" s="31"/>
      <c r="MMS20" s="31"/>
      <c r="MMT20" s="31"/>
      <c r="MMU20" s="31"/>
      <c r="MMV20" s="31"/>
      <c r="MMW20" s="31"/>
      <c r="MMX20" s="31"/>
      <c r="MMY20" s="31"/>
      <c r="MMZ20" s="31"/>
      <c r="MNA20" s="31"/>
      <c r="MNB20" s="31"/>
      <c r="MNC20" s="31"/>
      <c r="MND20" s="31"/>
      <c r="MNE20" s="31"/>
      <c r="MNF20" s="31"/>
      <c r="MNG20" s="31"/>
      <c r="MNH20" s="31"/>
      <c r="MNI20" s="31"/>
      <c r="MNJ20" s="31"/>
      <c r="MNK20" s="31"/>
      <c r="MNL20" s="31"/>
      <c r="MNM20" s="31"/>
      <c r="MNN20" s="31"/>
      <c r="MNO20" s="31"/>
      <c r="MNP20" s="31"/>
      <c r="MNQ20" s="31"/>
      <c r="MNR20" s="31"/>
      <c r="MNS20" s="31"/>
      <c r="MNT20" s="31"/>
      <c r="MNU20" s="31"/>
      <c r="MNV20" s="31"/>
      <c r="MNW20" s="31"/>
      <c r="MNX20" s="31"/>
      <c r="MNY20" s="31"/>
      <c r="MNZ20" s="31"/>
      <c r="MOA20" s="31"/>
      <c r="MOB20" s="31"/>
      <c r="MOC20" s="31"/>
      <c r="MOD20" s="31"/>
      <c r="MOE20" s="31"/>
      <c r="MOF20" s="31"/>
      <c r="MOG20" s="31"/>
      <c r="MOH20" s="31"/>
      <c r="MOI20" s="31"/>
      <c r="MOJ20" s="31"/>
      <c r="MOK20" s="31"/>
      <c r="MOL20" s="31"/>
      <c r="MOM20" s="31"/>
      <c r="MON20" s="31"/>
      <c r="MOO20" s="31"/>
      <c r="MOP20" s="31"/>
      <c r="MOQ20" s="31"/>
      <c r="MOR20" s="31"/>
      <c r="MOS20" s="31"/>
      <c r="MOT20" s="31"/>
      <c r="MOU20" s="31"/>
      <c r="MOV20" s="31"/>
      <c r="MOW20" s="31"/>
      <c r="MOX20" s="31"/>
      <c r="MOY20" s="31"/>
      <c r="MOZ20" s="31"/>
      <c r="MPA20" s="31"/>
      <c r="MPB20" s="31"/>
      <c r="MPC20" s="31"/>
      <c r="MPD20" s="31"/>
      <c r="MPE20" s="31"/>
      <c r="MPF20" s="31"/>
      <c r="MPG20" s="31"/>
      <c r="MPH20" s="31"/>
      <c r="MPI20" s="31"/>
      <c r="MPJ20" s="31"/>
      <c r="MPK20" s="31"/>
      <c r="MPM20" s="31"/>
      <c r="MPN20" s="31"/>
      <c r="MPO20" s="31"/>
      <c r="MPP20" s="31"/>
      <c r="MPQ20" s="31"/>
      <c r="MPR20" s="31"/>
      <c r="MPS20" s="31"/>
      <c r="MPT20" s="31"/>
      <c r="MPU20" s="31"/>
      <c r="MPV20" s="31"/>
      <c r="MPW20" s="31"/>
      <c r="MPX20" s="31"/>
      <c r="MPY20" s="31"/>
      <c r="MPZ20" s="31"/>
      <c r="MQA20" s="31"/>
      <c r="MQB20" s="31"/>
      <c r="MQC20" s="31"/>
      <c r="MQD20" s="31"/>
      <c r="MQE20" s="31"/>
      <c r="MQF20" s="31"/>
      <c r="MQG20" s="31"/>
      <c r="MQH20" s="31"/>
      <c r="MQI20" s="31"/>
      <c r="MQJ20" s="31"/>
      <c r="MQK20" s="31"/>
      <c r="MQL20" s="31"/>
      <c r="MQM20" s="31"/>
      <c r="MQN20" s="31"/>
      <c r="MQO20" s="31"/>
      <c r="MQP20" s="31"/>
      <c r="MQQ20" s="31"/>
      <c r="MQR20" s="31"/>
      <c r="MQS20" s="31"/>
      <c r="MQT20" s="31"/>
      <c r="MQU20" s="31"/>
      <c r="MQV20" s="31"/>
      <c r="MQW20" s="31"/>
      <c r="MQX20" s="31"/>
      <c r="MQY20" s="31"/>
      <c r="MQZ20" s="31"/>
      <c r="MRA20" s="31"/>
      <c r="MRB20" s="31"/>
      <c r="MRC20" s="31"/>
      <c r="MRD20" s="31"/>
      <c r="MRE20" s="31"/>
      <c r="MRF20" s="31"/>
      <c r="MRG20" s="31"/>
      <c r="MRH20" s="31"/>
      <c r="MRI20" s="31"/>
      <c r="MRJ20" s="31"/>
      <c r="MRK20" s="31"/>
      <c r="MRL20" s="31"/>
      <c r="MRM20" s="31"/>
      <c r="MRN20" s="31"/>
      <c r="MRO20" s="31"/>
      <c r="MRP20" s="31"/>
      <c r="MRQ20" s="31"/>
      <c r="MRR20" s="31"/>
      <c r="MRS20" s="31"/>
      <c r="MRT20" s="31"/>
      <c r="MRU20" s="31"/>
      <c r="MRV20" s="31"/>
      <c r="MRW20" s="31"/>
      <c r="MRX20" s="31"/>
      <c r="MRY20" s="31"/>
      <c r="MRZ20" s="31"/>
      <c r="MSA20" s="31"/>
      <c r="MSB20" s="31"/>
      <c r="MSC20" s="31"/>
      <c r="MSD20" s="31"/>
      <c r="MSE20" s="31"/>
      <c r="MSF20" s="31"/>
      <c r="MSG20" s="31"/>
      <c r="MSH20" s="31"/>
      <c r="MSI20" s="31"/>
      <c r="MSJ20" s="31"/>
      <c r="MSK20" s="31"/>
      <c r="MSL20" s="31"/>
      <c r="MSM20" s="31"/>
      <c r="MSN20" s="31"/>
      <c r="MSO20" s="31"/>
      <c r="MSP20" s="31"/>
      <c r="MSQ20" s="31"/>
      <c r="MSR20" s="31"/>
      <c r="MSS20" s="31"/>
      <c r="MST20" s="31"/>
      <c r="MSU20" s="31"/>
      <c r="MSV20" s="31"/>
      <c r="MSW20" s="31"/>
      <c r="MSX20" s="31"/>
      <c r="MSY20" s="31"/>
      <c r="MSZ20" s="31"/>
      <c r="MTA20" s="31"/>
      <c r="MTB20" s="31"/>
      <c r="MTC20" s="31"/>
      <c r="MTD20" s="31"/>
      <c r="MTE20" s="31"/>
      <c r="MTF20" s="31"/>
      <c r="MTG20" s="31"/>
      <c r="MTH20" s="31"/>
      <c r="MTI20" s="31"/>
      <c r="MTJ20" s="31"/>
      <c r="MTK20" s="31"/>
      <c r="MTL20" s="31"/>
      <c r="MTM20" s="31"/>
      <c r="MTN20" s="31"/>
      <c r="MTO20" s="31"/>
      <c r="MTP20" s="31"/>
      <c r="MTQ20" s="31"/>
      <c r="MTR20" s="31"/>
      <c r="MTS20" s="31"/>
      <c r="MTT20" s="31"/>
      <c r="MTU20" s="31"/>
      <c r="MTV20" s="31"/>
      <c r="MTW20" s="31"/>
      <c r="MTX20" s="31"/>
      <c r="MTY20" s="31"/>
      <c r="MTZ20" s="31"/>
      <c r="MUA20" s="31"/>
      <c r="MUB20" s="31"/>
      <c r="MUC20" s="31"/>
      <c r="MUD20" s="31"/>
      <c r="MUE20" s="31"/>
      <c r="MUF20" s="31"/>
      <c r="MUG20" s="31"/>
      <c r="MUH20" s="31"/>
      <c r="MUI20" s="31"/>
      <c r="MUJ20" s="31"/>
      <c r="MUK20" s="31"/>
      <c r="MUL20" s="31"/>
      <c r="MUM20" s="31"/>
      <c r="MUN20" s="31"/>
      <c r="MUO20" s="31"/>
      <c r="MUP20" s="31"/>
      <c r="MUQ20" s="31"/>
      <c r="MUR20" s="31"/>
      <c r="MUS20" s="31"/>
      <c r="MUT20" s="31"/>
      <c r="MUU20" s="31"/>
      <c r="MUV20" s="31"/>
      <c r="MUW20" s="31"/>
      <c r="MUX20" s="31"/>
      <c r="MUY20" s="31"/>
      <c r="MUZ20" s="31"/>
      <c r="MVA20" s="31"/>
      <c r="MVB20" s="31"/>
      <c r="MVC20" s="31"/>
      <c r="MVD20" s="31"/>
      <c r="MVE20" s="31"/>
      <c r="MVF20" s="31"/>
      <c r="MVG20" s="31"/>
      <c r="MVH20" s="31"/>
      <c r="MVI20" s="31"/>
      <c r="MVJ20" s="31"/>
      <c r="MVK20" s="31"/>
      <c r="MVL20" s="31"/>
      <c r="MVM20" s="31"/>
      <c r="MVN20" s="31"/>
      <c r="MVO20" s="31"/>
      <c r="MVP20" s="31"/>
      <c r="MVQ20" s="31"/>
      <c r="MVR20" s="31"/>
      <c r="MVS20" s="31"/>
      <c r="MVT20" s="31"/>
      <c r="MVU20" s="31"/>
      <c r="MVV20" s="31"/>
      <c r="MVW20" s="31"/>
      <c r="MVX20" s="31"/>
      <c r="MVY20" s="31"/>
      <c r="MVZ20" s="31"/>
      <c r="MWA20" s="31"/>
      <c r="MWB20" s="31"/>
      <c r="MWC20" s="31"/>
      <c r="MWD20" s="31"/>
      <c r="MWE20" s="31"/>
      <c r="MWF20" s="31"/>
      <c r="MWG20" s="31"/>
      <c r="MWH20" s="31"/>
      <c r="MWI20" s="31"/>
      <c r="MWJ20" s="31"/>
      <c r="MWK20" s="31"/>
      <c r="MWL20" s="31"/>
      <c r="MWM20" s="31"/>
      <c r="MWN20" s="31"/>
      <c r="MWO20" s="31"/>
      <c r="MWP20" s="31"/>
      <c r="MWQ20" s="31"/>
      <c r="MWR20" s="31"/>
      <c r="MWS20" s="31"/>
      <c r="MWT20" s="31"/>
      <c r="MWU20" s="31"/>
      <c r="MWV20" s="31"/>
      <c r="MWW20" s="31"/>
      <c r="MWX20" s="31"/>
      <c r="MWY20" s="31"/>
      <c r="MWZ20" s="31"/>
      <c r="MXA20" s="31"/>
      <c r="MXB20" s="31"/>
      <c r="MXC20" s="31"/>
      <c r="MXD20" s="31"/>
      <c r="MXE20" s="31"/>
      <c r="MXF20" s="31"/>
      <c r="MXG20" s="31"/>
      <c r="MXH20" s="31"/>
      <c r="MXI20" s="31"/>
      <c r="MXJ20" s="31"/>
      <c r="MXK20" s="31"/>
      <c r="MXL20" s="31"/>
      <c r="MXM20" s="31"/>
      <c r="MXN20" s="31"/>
      <c r="MXO20" s="31"/>
      <c r="MXP20" s="31"/>
      <c r="MXQ20" s="31"/>
      <c r="MXR20" s="31"/>
      <c r="MXS20" s="31"/>
      <c r="MXT20" s="31"/>
      <c r="MXU20" s="31"/>
      <c r="MXV20" s="31"/>
      <c r="MXW20" s="31"/>
      <c r="MXX20" s="31"/>
      <c r="MXY20" s="31"/>
      <c r="MXZ20" s="31"/>
      <c r="MYA20" s="31"/>
      <c r="MYB20" s="31"/>
      <c r="MYC20" s="31"/>
      <c r="MYD20" s="31"/>
      <c r="MYE20" s="31"/>
      <c r="MYF20" s="31"/>
      <c r="MYG20" s="31"/>
      <c r="MYH20" s="31"/>
      <c r="MYI20" s="31"/>
      <c r="MYJ20" s="31"/>
      <c r="MYK20" s="31"/>
      <c r="MYL20" s="31"/>
      <c r="MYM20" s="31"/>
      <c r="MYN20" s="31"/>
      <c r="MYO20" s="31"/>
      <c r="MYP20" s="31"/>
      <c r="MYQ20" s="31"/>
      <c r="MYR20" s="31"/>
      <c r="MYS20" s="31"/>
      <c r="MYT20" s="31"/>
      <c r="MYU20" s="31"/>
      <c r="MYV20" s="31"/>
      <c r="MYW20" s="31"/>
      <c r="MYX20" s="31"/>
      <c r="MYY20" s="31"/>
      <c r="MYZ20" s="31"/>
      <c r="MZA20" s="31"/>
      <c r="MZB20" s="31"/>
      <c r="MZC20" s="31"/>
      <c r="MZD20" s="31"/>
      <c r="MZE20" s="31"/>
      <c r="MZF20" s="31"/>
      <c r="MZG20" s="31"/>
      <c r="MZH20" s="31"/>
      <c r="MZI20" s="31"/>
      <c r="MZJ20" s="31"/>
      <c r="MZK20" s="31"/>
      <c r="MZL20" s="31"/>
      <c r="MZM20" s="31"/>
      <c r="MZN20" s="31"/>
      <c r="MZO20" s="31"/>
      <c r="MZP20" s="31"/>
      <c r="MZQ20" s="31"/>
      <c r="MZR20" s="31"/>
      <c r="MZS20" s="31"/>
      <c r="MZT20" s="31"/>
      <c r="MZU20" s="31"/>
      <c r="MZV20" s="31"/>
      <c r="MZW20" s="31"/>
      <c r="MZX20" s="31"/>
      <c r="MZY20" s="31"/>
      <c r="MZZ20" s="31"/>
      <c r="NAA20" s="31"/>
      <c r="NAB20" s="31"/>
      <c r="NAC20" s="31"/>
      <c r="NAD20" s="31"/>
      <c r="NAE20" s="31"/>
      <c r="NAF20" s="31"/>
      <c r="NAG20" s="31"/>
      <c r="NAH20" s="31"/>
      <c r="NAI20" s="31"/>
      <c r="NAJ20" s="31"/>
      <c r="NAK20" s="31"/>
      <c r="NAL20" s="31"/>
      <c r="NAM20" s="31"/>
      <c r="NAN20" s="31"/>
      <c r="NAO20" s="31"/>
      <c r="NAP20" s="31"/>
      <c r="NAQ20" s="31"/>
      <c r="NAR20" s="31"/>
      <c r="NAS20" s="31"/>
      <c r="NAT20" s="31"/>
      <c r="NAU20" s="31"/>
      <c r="NAV20" s="31"/>
      <c r="NAW20" s="31"/>
      <c r="NAX20" s="31"/>
      <c r="NAY20" s="31"/>
      <c r="NAZ20" s="31"/>
      <c r="NBA20" s="31"/>
      <c r="NBB20" s="31"/>
      <c r="NBC20" s="31"/>
      <c r="NBD20" s="31"/>
      <c r="NBE20" s="31"/>
      <c r="NBF20" s="31"/>
      <c r="NBG20" s="31"/>
      <c r="NBH20" s="31"/>
      <c r="NBI20" s="31"/>
      <c r="NBJ20" s="31"/>
      <c r="NBK20" s="31"/>
      <c r="NBL20" s="31"/>
      <c r="NBM20" s="31"/>
      <c r="NBN20" s="31"/>
      <c r="NBO20" s="31"/>
      <c r="NBP20" s="31"/>
      <c r="NBQ20" s="31"/>
      <c r="NBR20" s="31"/>
      <c r="NBS20" s="31"/>
      <c r="NBT20" s="31"/>
      <c r="NBU20" s="31"/>
      <c r="NBV20" s="31"/>
      <c r="NBW20" s="31"/>
      <c r="NBX20" s="31"/>
      <c r="NBY20" s="31"/>
      <c r="NBZ20" s="31"/>
      <c r="NCA20" s="31"/>
      <c r="NCB20" s="31"/>
      <c r="NCC20" s="31"/>
      <c r="NCD20" s="31"/>
      <c r="NCE20" s="31"/>
      <c r="NCF20" s="31"/>
      <c r="NCG20" s="31"/>
      <c r="NCH20" s="31"/>
      <c r="NCI20" s="31"/>
      <c r="NCJ20" s="31"/>
      <c r="NCK20" s="31"/>
      <c r="NCL20" s="31"/>
      <c r="NCM20" s="31"/>
      <c r="NCN20" s="31"/>
      <c r="NCO20" s="31"/>
      <c r="NCP20" s="31"/>
      <c r="NCQ20" s="31"/>
      <c r="NCR20" s="31"/>
      <c r="NCS20" s="31"/>
      <c r="NCT20" s="31"/>
      <c r="NCU20" s="31"/>
      <c r="NCV20" s="31"/>
      <c r="NCW20" s="31"/>
      <c r="NCX20" s="31"/>
      <c r="NCY20" s="31"/>
      <c r="NCZ20" s="31"/>
      <c r="NDA20" s="31"/>
      <c r="NDB20" s="31"/>
      <c r="NDC20" s="31"/>
      <c r="NDD20" s="31"/>
      <c r="NDE20" s="31"/>
      <c r="NDF20" s="31"/>
      <c r="NDG20" s="31"/>
      <c r="NDH20" s="31"/>
      <c r="NDI20" s="31"/>
      <c r="NDJ20" s="31"/>
      <c r="NDK20" s="31"/>
      <c r="NDL20" s="31"/>
      <c r="NDM20" s="31"/>
      <c r="NDN20" s="31"/>
      <c r="NDO20" s="31"/>
      <c r="NDP20" s="31"/>
      <c r="NDQ20" s="31"/>
      <c r="NDR20" s="31"/>
      <c r="NDS20" s="31"/>
      <c r="NDT20" s="31"/>
      <c r="NDU20" s="31"/>
      <c r="NDV20" s="31"/>
      <c r="NDW20" s="31"/>
      <c r="NDX20" s="31"/>
      <c r="NDY20" s="31"/>
      <c r="NDZ20" s="31"/>
      <c r="NEA20" s="31"/>
      <c r="NEB20" s="31"/>
      <c r="NEC20" s="31"/>
      <c r="NED20" s="31"/>
      <c r="NEE20" s="31"/>
      <c r="NEF20" s="31"/>
      <c r="NEG20" s="31"/>
      <c r="NEH20" s="31"/>
      <c r="NEI20" s="31"/>
      <c r="NEJ20" s="31"/>
      <c r="NEK20" s="31"/>
      <c r="NEL20" s="31"/>
      <c r="NEM20" s="31"/>
      <c r="NEN20" s="31"/>
      <c r="NEO20" s="31"/>
      <c r="NEP20" s="31"/>
      <c r="NEQ20" s="31"/>
      <c r="NER20" s="31"/>
      <c r="NES20" s="31"/>
      <c r="NET20" s="31"/>
      <c r="NEU20" s="31"/>
      <c r="NEV20" s="31"/>
      <c r="NEW20" s="31"/>
      <c r="NEX20" s="31"/>
      <c r="NEY20" s="31"/>
      <c r="NEZ20" s="31"/>
      <c r="NFA20" s="31"/>
      <c r="NFB20" s="31"/>
      <c r="NFC20" s="31"/>
      <c r="NFD20" s="31"/>
      <c r="NFE20" s="31"/>
      <c r="NFF20" s="31"/>
      <c r="NFG20" s="31"/>
      <c r="NFH20" s="31"/>
      <c r="NFI20" s="31"/>
      <c r="NFJ20" s="31"/>
      <c r="NFK20" s="31"/>
      <c r="NFL20" s="31"/>
      <c r="NFM20" s="31"/>
      <c r="NFN20" s="31"/>
      <c r="NFO20" s="31"/>
      <c r="NFP20" s="31"/>
      <c r="NFQ20" s="31"/>
      <c r="NFR20" s="31"/>
      <c r="NFS20" s="31"/>
      <c r="NFT20" s="31"/>
      <c r="NFU20" s="31"/>
      <c r="NFV20" s="31"/>
      <c r="NFW20" s="31"/>
      <c r="NFX20" s="31"/>
      <c r="NFY20" s="31"/>
      <c r="NFZ20" s="31"/>
      <c r="NGA20" s="31"/>
      <c r="NGB20" s="31"/>
      <c r="NGC20" s="31"/>
      <c r="NGD20" s="31"/>
      <c r="NGE20" s="31"/>
      <c r="NGF20" s="31"/>
      <c r="NGG20" s="31"/>
      <c r="NGH20" s="31"/>
      <c r="NGI20" s="31"/>
      <c r="NGJ20" s="31"/>
      <c r="NGK20" s="31"/>
      <c r="NGL20" s="31"/>
      <c r="NGM20" s="31"/>
      <c r="NGN20" s="31"/>
      <c r="NGO20" s="31"/>
      <c r="NGP20" s="31"/>
      <c r="NGQ20" s="31"/>
      <c r="NGR20" s="31"/>
      <c r="NGS20" s="31"/>
      <c r="NGT20" s="31"/>
      <c r="NGU20" s="31"/>
      <c r="NGV20" s="31"/>
      <c r="NGW20" s="31"/>
      <c r="NGX20" s="31"/>
      <c r="NGY20" s="31"/>
      <c r="NGZ20" s="31"/>
      <c r="NHA20" s="31"/>
      <c r="NHB20" s="31"/>
      <c r="NHC20" s="31"/>
      <c r="NHD20" s="31"/>
      <c r="NHE20" s="31"/>
      <c r="NHF20" s="31"/>
      <c r="NHG20" s="31"/>
      <c r="NHH20" s="31"/>
      <c r="NHI20" s="31"/>
      <c r="NHJ20" s="31"/>
      <c r="NHK20" s="31"/>
      <c r="NHL20" s="31"/>
      <c r="NHM20" s="31"/>
      <c r="NHN20" s="31"/>
      <c r="NHO20" s="31"/>
      <c r="NHP20" s="31"/>
      <c r="NHQ20" s="31"/>
      <c r="NHR20" s="31"/>
      <c r="NHS20" s="31"/>
      <c r="NHT20" s="31"/>
      <c r="NHU20" s="31"/>
      <c r="NHV20" s="31"/>
      <c r="NHW20" s="31"/>
      <c r="NHX20" s="31"/>
      <c r="NHY20" s="31"/>
      <c r="NHZ20" s="31"/>
      <c r="NIA20" s="31"/>
      <c r="NIB20" s="31"/>
      <c r="NIC20" s="31"/>
      <c r="NID20" s="31"/>
      <c r="NIE20" s="31"/>
      <c r="NIF20" s="31"/>
      <c r="NIG20" s="31"/>
      <c r="NIH20" s="31"/>
      <c r="NII20" s="31"/>
      <c r="NIJ20" s="31"/>
      <c r="NIK20" s="31"/>
      <c r="NIL20" s="31"/>
      <c r="NIM20" s="31"/>
      <c r="NIN20" s="31"/>
      <c r="NIO20" s="31"/>
      <c r="NIP20" s="31"/>
      <c r="NIQ20" s="31"/>
      <c r="NIR20" s="31"/>
      <c r="NIS20" s="31"/>
      <c r="NIT20" s="31"/>
      <c r="NIU20" s="31"/>
      <c r="NIV20" s="31"/>
      <c r="NIW20" s="31"/>
      <c r="NIX20" s="31"/>
      <c r="NIY20" s="31"/>
      <c r="NIZ20" s="31"/>
      <c r="NJA20" s="31"/>
      <c r="NJB20" s="31"/>
      <c r="NJC20" s="31"/>
      <c r="NJD20" s="31"/>
      <c r="NJE20" s="31"/>
      <c r="NJF20" s="31"/>
      <c r="NJG20" s="31"/>
      <c r="NJH20" s="31"/>
      <c r="NJI20" s="31"/>
      <c r="NJJ20" s="31"/>
      <c r="NJK20" s="31"/>
      <c r="NJL20" s="31"/>
      <c r="NJM20" s="31"/>
      <c r="NJN20" s="31"/>
      <c r="NJO20" s="31"/>
      <c r="NJP20" s="31"/>
      <c r="NJQ20" s="31"/>
      <c r="NJR20" s="31"/>
      <c r="NJS20" s="31"/>
      <c r="NJT20" s="31"/>
      <c r="NJU20" s="31"/>
      <c r="NJV20" s="31"/>
      <c r="NJW20" s="31"/>
      <c r="NJX20" s="31"/>
      <c r="NJY20" s="31"/>
      <c r="NJZ20" s="31"/>
      <c r="NKA20" s="31"/>
      <c r="NKB20" s="31"/>
      <c r="NKC20" s="31"/>
      <c r="NKD20" s="31"/>
      <c r="NKE20" s="31"/>
      <c r="NKF20" s="31"/>
      <c r="NKG20" s="31"/>
      <c r="NKH20" s="31"/>
      <c r="NKI20" s="31"/>
      <c r="NKJ20" s="31"/>
      <c r="NKK20" s="31"/>
      <c r="NKL20" s="31"/>
      <c r="NKM20" s="31"/>
      <c r="NKN20" s="31"/>
      <c r="NKO20" s="31"/>
      <c r="NKP20" s="31"/>
      <c r="NKQ20" s="31"/>
      <c r="NKR20" s="31"/>
      <c r="NKS20" s="31"/>
      <c r="NKT20" s="31"/>
      <c r="NKU20" s="31"/>
      <c r="NKV20" s="31"/>
      <c r="NKW20" s="31"/>
      <c r="NKX20" s="31"/>
      <c r="NKY20" s="31"/>
      <c r="NKZ20" s="31"/>
      <c r="NLA20" s="31"/>
      <c r="NLB20" s="31"/>
      <c r="NLC20" s="31"/>
      <c r="NLD20" s="31"/>
      <c r="NLE20" s="31"/>
      <c r="NLF20" s="31"/>
      <c r="NLG20" s="31"/>
      <c r="NLH20" s="31"/>
      <c r="NLI20" s="31"/>
      <c r="NLJ20" s="31"/>
      <c r="NLK20" s="31"/>
      <c r="NLL20" s="31"/>
      <c r="NLM20" s="31"/>
      <c r="NLN20" s="31"/>
      <c r="NLO20" s="31"/>
      <c r="NLP20" s="31"/>
      <c r="NLQ20" s="31"/>
      <c r="NLR20" s="31"/>
      <c r="NLS20" s="31"/>
      <c r="NLT20" s="31"/>
      <c r="NLU20" s="31"/>
      <c r="NLV20" s="31"/>
      <c r="NLW20" s="31"/>
      <c r="NLX20" s="31"/>
      <c r="NLY20" s="31"/>
      <c r="NLZ20" s="31"/>
      <c r="NMA20" s="31"/>
      <c r="NMB20" s="31"/>
      <c r="NMC20" s="31"/>
      <c r="NMD20" s="31"/>
      <c r="NME20" s="31"/>
      <c r="NMF20" s="31"/>
      <c r="NMG20" s="31"/>
      <c r="NMH20" s="31"/>
      <c r="NMI20" s="31"/>
      <c r="NMJ20" s="31"/>
      <c r="NMK20" s="31"/>
      <c r="NML20" s="31"/>
      <c r="NMM20" s="31"/>
      <c r="NMN20" s="31"/>
      <c r="NMO20" s="31"/>
      <c r="NMP20" s="31"/>
      <c r="NMQ20" s="31"/>
      <c r="NMR20" s="31"/>
      <c r="NMS20" s="31"/>
      <c r="NMT20" s="31"/>
      <c r="NMU20" s="31"/>
      <c r="NMV20" s="31"/>
      <c r="NMW20" s="31"/>
      <c r="NMX20" s="31"/>
      <c r="NMY20" s="31"/>
      <c r="NMZ20" s="31"/>
      <c r="NNA20" s="31"/>
      <c r="NNB20" s="31"/>
      <c r="NNC20" s="31"/>
      <c r="NND20" s="31"/>
      <c r="NNE20" s="31"/>
      <c r="NNF20" s="31"/>
      <c r="NNG20" s="31"/>
      <c r="NNH20" s="31"/>
      <c r="NNI20" s="31"/>
      <c r="NNJ20" s="31"/>
      <c r="NNK20" s="31"/>
      <c r="NNL20" s="31"/>
      <c r="NNM20" s="31"/>
      <c r="NNN20" s="31"/>
      <c r="NNO20" s="31"/>
      <c r="NNP20" s="31"/>
      <c r="NNQ20" s="31"/>
      <c r="NNR20" s="31"/>
      <c r="NNS20" s="31"/>
      <c r="NNT20" s="31"/>
      <c r="NNU20" s="31"/>
      <c r="NNV20" s="31"/>
      <c r="NNW20" s="31"/>
      <c r="NNX20" s="31"/>
      <c r="NNY20" s="31"/>
      <c r="NNZ20" s="31"/>
      <c r="NOA20" s="31"/>
      <c r="NOB20" s="31"/>
      <c r="NOC20" s="31"/>
      <c r="NOD20" s="31"/>
      <c r="NOE20" s="31"/>
      <c r="NOF20" s="31"/>
      <c r="NOG20" s="31"/>
      <c r="NOH20" s="31"/>
      <c r="NOI20" s="31"/>
      <c r="NOJ20" s="31"/>
      <c r="NOK20" s="31"/>
      <c r="NOL20" s="31"/>
      <c r="NOM20" s="31"/>
      <c r="NON20" s="31"/>
      <c r="NOO20" s="31"/>
      <c r="NOP20" s="31"/>
      <c r="NOQ20" s="31"/>
      <c r="NOR20" s="31"/>
      <c r="NOS20" s="31"/>
      <c r="NOT20" s="31"/>
      <c r="NOU20" s="31"/>
      <c r="NOV20" s="31"/>
      <c r="NOW20" s="31"/>
      <c r="NOX20" s="31"/>
      <c r="NOY20" s="31"/>
      <c r="NOZ20" s="31"/>
      <c r="NPA20" s="31"/>
      <c r="NPB20" s="31"/>
      <c r="NPC20" s="31"/>
      <c r="NPD20" s="31"/>
      <c r="NPE20" s="31"/>
      <c r="NPF20" s="31"/>
      <c r="NPG20" s="31"/>
      <c r="NPH20" s="31"/>
      <c r="NPI20" s="31"/>
      <c r="NPJ20" s="31"/>
      <c r="NPK20" s="31"/>
      <c r="NPL20" s="31"/>
      <c r="NPM20" s="31"/>
      <c r="NPN20" s="31"/>
      <c r="NPO20" s="31"/>
      <c r="NPP20" s="31"/>
      <c r="NPQ20" s="31"/>
      <c r="NPR20" s="31"/>
      <c r="NPS20" s="31"/>
      <c r="NPT20" s="31"/>
      <c r="NPU20" s="31"/>
      <c r="NPV20" s="31"/>
      <c r="NPW20" s="31"/>
      <c r="NPX20" s="31"/>
      <c r="NPY20" s="31"/>
      <c r="NPZ20" s="31"/>
      <c r="NQA20" s="31"/>
      <c r="NQB20" s="31"/>
      <c r="NQC20" s="31"/>
      <c r="NQD20" s="31"/>
      <c r="NQE20" s="31"/>
      <c r="NQF20" s="31"/>
      <c r="NQG20" s="31"/>
      <c r="NQH20" s="31"/>
      <c r="NQI20" s="31"/>
      <c r="NQJ20" s="31"/>
      <c r="NQK20" s="31"/>
      <c r="NQL20" s="31"/>
      <c r="NQM20" s="31"/>
      <c r="NQN20" s="31"/>
      <c r="NQO20" s="31"/>
      <c r="NQP20" s="31"/>
      <c r="NQQ20" s="31"/>
      <c r="NQR20" s="31"/>
      <c r="NQS20" s="31"/>
      <c r="NQT20" s="31"/>
      <c r="NQU20" s="31"/>
      <c r="NQV20" s="31"/>
      <c r="NQW20" s="31"/>
      <c r="NQX20" s="31"/>
      <c r="NQY20" s="31"/>
      <c r="NQZ20" s="31"/>
      <c r="NRA20" s="31"/>
      <c r="NRB20" s="31"/>
      <c r="NRC20" s="31"/>
      <c r="NRD20" s="31"/>
      <c r="NRE20" s="31"/>
      <c r="NRF20" s="31"/>
      <c r="NRG20" s="31"/>
      <c r="NRH20" s="31"/>
      <c r="NRI20" s="31"/>
      <c r="NRJ20" s="31"/>
      <c r="NRK20" s="31"/>
      <c r="NRL20" s="31"/>
      <c r="NRM20" s="31"/>
      <c r="NRN20" s="31"/>
      <c r="NRO20" s="31"/>
      <c r="NRP20" s="31"/>
      <c r="NRQ20" s="31"/>
      <c r="NRR20" s="31"/>
      <c r="NRS20" s="31"/>
      <c r="NRT20" s="31"/>
      <c r="NRU20" s="31"/>
      <c r="NRV20" s="31"/>
      <c r="NRW20" s="31"/>
      <c r="NRX20" s="31"/>
      <c r="NRY20" s="31"/>
      <c r="NRZ20" s="31"/>
      <c r="NSA20" s="31"/>
      <c r="NSB20" s="31"/>
      <c r="NSC20" s="31"/>
      <c r="NSD20" s="31"/>
      <c r="NSE20" s="31"/>
      <c r="NSF20" s="31"/>
      <c r="NSG20" s="31"/>
      <c r="NSH20" s="31"/>
      <c r="NSI20" s="31"/>
      <c r="NSJ20" s="31"/>
      <c r="NSK20" s="31"/>
      <c r="NSL20" s="31"/>
      <c r="NSM20" s="31"/>
      <c r="NSN20" s="31"/>
      <c r="NSO20" s="31"/>
      <c r="NSP20" s="31"/>
      <c r="NSQ20" s="31"/>
      <c r="NSR20" s="31"/>
      <c r="NSS20" s="31"/>
      <c r="NST20" s="31"/>
      <c r="NSU20" s="31"/>
      <c r="NSV20" s="31"/>
      <c r="NSW20" s="31"/>
      <c r="NSX20" s="31"/>
      <c r="NSY20" s="31"/>
      <c r="NSZ20" s="31"/>
      <c r="NTA20" s="31"/>
      <c r="NTB20" s="31"/>
      <c r="NTC20" s="31"/>
      <c r="NTD20" s="31"/>
      <c r="NTE20" s="31"/>
      <c r="NTF20" s="31"/>
      <c r="NTG20" s="31"/>
      <c r="NTH20" s="31"/>
      <c r="NTI20" s="31"/>
      <c r="NTJ20" s="31"/>
      <c r="NTK20" s="31"/>
      <c r="NTL20" s="31"/>
      <c r="NTM20" s="31"/>
      <c r="NTN20" s="31"/>
      <c r="NTO20" s="31"/>
      <c r="NTP20" s="31"/>
      <c r="NTQ20" s="31"/>
      <c r="NTR20" s="31"/>
      <c r="NTS20" s="31"/>
      <c r="NTT20" s="31"/>
      <c r="NTU20" s="31"/>
      <c r="NTV20" s="31"/>
      <c r="NTW20" s="31"/>
      <c r="NTX20" s="31"/>
      <c r="NTY20" s="31"/>
      <c r="NTZ20" s="31"/>
      <c r="NUA20" s="31"/>
      <c r="NUB20" s="31"/>
      <c r="NUC20" s="31"/>
      <c r="NUD20" s="31"/>
      <c r="NUE20" s="31"/>
      <c r="NUF20" s="31"/>
      <c r="NUG20" s="31"/>
      <c r="NUH20" s="31"/>
      <c r="NUI20" s="31"/>
      <c r="NUJ20" s="31"/>
      <c r="NUK20" s="31"/>
      <c r="NUL20" s="31"/>
      <c r="NUM20" s="31"/>
      <c r="NUN20" s="31"/>
      <c r="NUO20" s="31"/>
      <c r="NUP20" s="31"/>
      <c r="NUQ20" s="31"/>
      <c r="NUR20" s="31"/>
      <c r="NUS20" s="31"/>
      <c r="NUT20" s="31"/>
      <c r="NUU20" s="31"/>
      <c r="NUV20" s="31"/>
      <c r="NUW20" s="31"/>
      <c r="NUX20" s="31"/>
      <c r="NUY20" s="31"/>
      <c r="NUZ20" s="31"/>
      <c r="NVA20" s="31"/>
      <c r="NVB20" s="31"/>
      <c r="NVC20" s="31"/>
      <c r="NVD20" s="31"/>
      <c r="NVE20" s="31"/>
      <c r="NVF20" s="31"/>
      <c r="NVG20" s="31"/>
      <c r="NVH20" s="31"/>
      <c r="NVI20" s="31"/>
      <c r="NVJ20" s="31"/>
      <c r="NVK20" s="31"/>
      <c r="NVL20" s="31"/>
      <c r="NVM20" s="31"/>
      <c r="NVN20" s="31"/>
      <c r="NVO20" s="31"/>
      <c r="NVP20" s="31"/>
      <c r="NVQ20" s="31"/>
      <c r="NVR20" s="31"/>
      <c r="NVS20" s="31"/>
      <c r="NVT20" s="31"/>
      <c r="NVU20" s="31"/>
      <c r="NVV20" s="31"/>
      <c r="NVW20" s="31"/>
      <c r="NVX20" s="31"/>
      <c r="NVY20" s="31"/>
      <c r="NVZ20" s="31"/>
      <c r="NWA20" s="31"/>
      <c r="NWB20" s="31"/>
      <c r="NWC20" s="31"/>
      <c r="NWD20" s="31"/>
      <c r="NWE20" s="31"/>
      <c r="NWF20" s="31"/>
      <c r="NWG20" s="31"/>
      <c r="NWH20" s="31"/>
      <c r="NWI20" s="31"/>
      <c r="NWJ20" s="31"/>
      <c r="NWK20" s="31"/>
      <c r="NWL20" s="31"/>
      <c r="NWM20" s="31"/>
      <c r="NWN20" s="31"/>
      <c r="NWO20" s="31"/>
      <c r="NWP20" s="31"/>
      <c r="NWQ20" s="31"/>
      <c r="NWR20" s="31"/>
      <c r="NWS20" s="31"/>
      <c r="NWT20" s="31"/>
      <c r="NWU20" s="31"/>
      <c r="NWV20" s="31"/>
      <c r="NWW20" s="31"/>
      <c r="NWX20" s="31"/>
      <c r="NWY20" s="31"/>
      <c r="NWZ20" s="31"/>
      <c r="NXA20" s="31"/>
      <c r="NXB20" s="31"/>
      <c r="NXC20" s="31"/>
      <c r="NXD20" s="31"/>
      <c r="NXE20" s="31"/>
      <c r="NXF20" s="31"/>
      <c r="NXG20" s="31"/>
      <c r="NXH20" s="31"/>
      <c r="NXI20" s="31"/>
      <c r="NXJ20" s="31"/>
      <c r="NXK20" s="31"/>
      <c r="NXL20" s="31"/>
      <c r="NXM20" s="31"/>
      <c r="NXN20" s="31"/>
      <c r="NXO20" s="31"/>
      <c r="NXP20" s="31"/>
      <c r="NXQ20" s="31"/>
      <c r="NXR20" s="31"/>
      <c r="NXS20" s="31"/>
      <c r="NXT20" s="31"/>
      <c r="NXU20" s="31"/>
      <c r="NXV20" s="31"/>
      <c r="NXW20" s="31"/>
      <c r="NXX20" s="31"/>
      <c r="NXY20" s="31"/>
      <c r="NXZ20" s="31"/>
      <c r="NYA20" s="31"/>
      <c r="NYB20" s="31"/>
      <c r="NYC20" s="31"/>
      <c r="NYD20" s="31"/>
      <c r="NYE20" s="31"/>
      <c r="NYF20" s="31"/>
      <c r="NYG20" s="31"/>
      <c r="NYH20" s="31"/>
      <c r="NYI20" s="31"/>
      <c r="NYJ20" s="31"/>
      <c r="NYK20" s="31"/>
      <c r="NYL20" s="31"/>
      <c r="NYM20" s="31"/>
      <c r="NYN20" s="31"/>
      <c r="NYO20" s="31"/>
      <c r="NYP20" s="31"/>
      <c r="NYQ20" s="31"/>
      <c r="NYR20" s="31"/>
      <c r="NYS20" s="31"/>
      <c r="NYT20" s="31"/>
      <c r="NYU20" s="31"/>
      <c r="NYV20" s="31"/>
      <c r="NYW20" s="31"/>
      <c r="NYX20" s="31"/>
      <c r="NYY20" s="31"/>
      <c r="NYZ20" s="31"/>
      <c r="NZA20" s="31"/>
      <c r="NZB20" s="31"/>
      <c r="NZC20" s="31"/>
      <c r="NZD20" s="31"/>
      <c r="NZE20" s="31"/>
      <c r="NZF20" s="31"/>
      <c r="NZG20" s="31"/>
      <c r="NZH20" s="31"/>
      <c r="NZI20" s="31"/>
      <c r="NZJ20" s="31"/>
      <c r="NZK20" s="31"/>
      <c r="NZL20" s="31"/>
      <c r="NZM20" s="31"/>
      <c r="NZN20" s="31"/>
      <c r="NZO20" s="31"/>
      <c r="NZP20" s="31"/>
      <c r="NZQ20" s="31"/>
      <c r="NZR20" s="31"/>
      <c r="NZS20" s="31"/>
      <c r="NZT20" s="31"/>
      <c r="NZU20" s="31"/>
      <c r="NZV20" s="31"/>
      <c r="NZW20" s="31"/>
      <c r="NZX20" s="31"/>
      <c r="NZY20" s="31"/>
      <c r="NZZ20" s="31"/>
      <c r="OAA20" s="31"/>
      <c r="OAB20" s="31"/>
      <c r="OAC20" s="31"/>
      <c r="OAD20" s="31"/>
      <c r="OAE20" s="31"/>
      <c r="OAF20" s="31"/>
      <c r="OAG20" s="31"/>
      <c r="OAH20" s="31"/>
      <c r="OAI20" s="31"/>
      <c r="OAJ20" s="31"/>
      <c r="OAK20" s="31"/>
      <c r="OAL20" s="31"/>
      <c r="OAM20" s="31"/>
      <c r="OAN20" s="31"/>
      <c r="OAO20" s="31"/>
      <c r="OAP20" s="31"/>
      <c r="OAQ20" s="31"/>
      <c r="OAR20" s="31"/>
      <c r="OAS20" s="31"/>
      <c r="OAT20" s="31"/>
      <c r="OAU20" s="31"/>
      <c r="OAV20" s="31"/>
      <c r="OAW20" s="31"/>
      <c r="OAX20" s="31"/>
      <c r="OAY20" s="31"/>
      <c r="OAZ20" s="31"/>
      <c r="OBA20" s="31"/>
      <c r="OBB20" s="31"/>
      <c r="OBC20" s="31"/>
      <c r="OBD20" s="31"/>
      <c r="OBE20" s="31"/>
      <c r="OBF20" s="31"/>
      <c r="OBG20" s="31"/>
      <c r="OBH20" s="31"/>
      <c r="OBI20" s="31"/>
      <c r="OBJ20" s="31"/>
      <c r="OBK20" s="31"/>
      <c r="OBL20" s="31"/>
      <c r="OBM20" s="31"/>
      <c r="OBN20" s="31"/>
      <c r="OBO20" s="31"/>
      <c r="OBP20" s="31"/>
      <c r="OBQ20" s="31"/>
      <c r="OBR20" s="31"/>
      <c r="OBS20" s="31"/>
      <c r="OBT20" s="31"/>
      <c r="OBU20" s="31"/>
      <c r="OBV20" s="31"/>
      <c r="OBW20" s="31"/>
      <c r="OBX20" s="31"/>
      <c r="OBY20" s="31"/>
      <c r="OBZ20" s="31"/>
      <c r="OCA20" s="31"/>
      <c r="OCB20" s="31"/>
      <c r="OCC20" s="31"/>
      <c r="OCD20" s="31"/>
      <c r="OCE20" s="31"/>
      <c r="OCF20" s="31"/>
      <c r="OCG20" s="31"/>
      <c r="OCH20" s="31"/>
      <c r="OCI20" s="31"/>
      <c r="OCJ20" s="31"/>
      <c r="OCK20" s="31"/>
      <c r="OCL20" s="31"/>
      <c r="OCM20" s="31"/>
      <c r="OCN20" s="31"/>
      <c r="OCO20" s="31"/>
      <c r="OCP20" s="31"/>
      <c r="OCQ20" s="31"/>
      <c r="OCR20" s="31"/>
      <c r="OCS20" s="31"/>
      <c r="OCT20" s="31"/>
      <c r="OCU20" s="31"/>
      <c r="OCW20" s="31"/>
      <c r="OCX20" s="31"/>
      <c r="OCY20" s="31"/>
      <c r="OCZ20" s="31"/>
      <c r="ODA20" s="31"/>
      <c r="ODB20" s="31"/>
      <c r="ODC20" s="31"/>
      <c r="ODD20" s="31"/>
      <c r="ODE20" s="31"/>
      <c r="ODF20" s="31"/>
      <c r="ODG20" s="31"/>
      <c r="ODH20" s="31"/>
      <c r="ODI20" s="31"/>
      <c r="ODJ20" s="31"/>
      <c r="ODK20" s="31"/>
      <c r="ODL20" s="31"/>
      <c r="ODM20" s="31"/>
      <c r="ODN20" s="31"/>
      <c r="ODO20" s="31"/>
      <c r="ODP20" s="31"/>
      <c r="ODQ20" s="31"/>
      <c r="ODR20" s="31"/>
      <c r="ODS20" s="31"/>
      <c r="ODT20" s="31"/>
      <c r="ODU20" s="31"/>
      <c r="ODV20" s="31"/>
      <c r="ODW20" s="31"/>
      <c r="ODX20" s="31"/>
      <c r="ODY20" s="31"/>
      <c r="ODZ20" s="31"/>
      <c r="OEA20" s="31"/>
      <c r="OEB20" s="31"/>
      <c r="OEC20" s="31"/>
      <c r="OED20" s="31"/>
      <c r="OEE20" s="31"/>
      <c r="OEF20" s="31"/>
      <c r="OEG20" s="31"/>
      <c r="OEH20" s="31"/>
      <c r="OEI20" s="31"/>
      <c r="OEJ20" s="31"/>
      <c r="OEK20" s="31"/>
      <c r="OEL20" s="31"/>
      <c r="OEM20" s="31"/>
      <c r="OEN20" s="31"/>
      <c r="OEO20" s="31"/>
      <c r="OEP20" s="31"/>
      <c r="OEQ20" s="31"/>
      <c r="OER20" s="31"/>
      <c r="OES20" s="31"/>
      <c r="OET20" s="31"/>
      <c r="OEU20" s="31"/>
      <c r="OEV20" s="31"/>
      <c r="OEW20" s="31"/>
      <c r="OEX20" s="31"/>
      <c r="OEY20" s="31"/>
      <c r="OEZ20" s="31"/>
      <c r="OFA20" s="31"/>
      <c r="OFB20" s="31"/>
      <c r="OFC20" s="31"/>
      <c r="OFD20" s="31"/>
      <c r="OFE20" s="31"/>
      <c r="OFF20" s="31"/>
      <c r="OFG20" s="31"/>
      <c r="OFH20" s="31"/>
      <c r="OFI20" s="31"/>
      <c r="OFJ20" s="31"/>
      <c r="OFK20" s="31"/>
      <c r="OFL20" s="31"/>
      <c r="OFM20" s="31"/>
      <c r="OFN20" s="31"/>
      <c r="OFO20" s="31"/>
      <c r="OFP20" s="31"/>
      <c r="OFQ20" s="31"/>
      <c r="OFR20" s="31"/>
      <c r="OFS20" s="31"/>
      <c r="OFT20" s="31"/>
      <c r="OFU20" s="31"/>
      <c r="OFV20" s="31"/>
      <c r="OFW20" s="31"/>
      <c r="OFX20" s="31"/>
      <c r="OFY20" s="31"/>
      <c r="OFZ20" s="31"/>
      <c r="OGA20" s="31"/>
      <c r="OGB20" s="31"/>
      <c r="OGC20" s="31"/>
      <c r="OGD20" s="31"/>
      <c r="OGE20" s="31"/>
      <c r="OGF20" s="31"/>
      <c r="OGG20" s="31"/>
      <c r="OGH20" s="31"/>
      <c r="OGI20" s="31"/>
      <c r="OGJ20" s="31"/>
      <c r="OGK20" s="31"/>
      <c r="OGL20" s="31"/>
      <c r="OGM20" s="31"/>
      <c r="OGN20" s="31"/>
      <c r="OGO20" s="31"/>
      <c r="OGP20" s="31"/>
      <c r="OGQ20" s="31"/>
      <c r="OGR20" s="31"/>
      <c r="OGS20" s="31"/>
      <c r="OGT20" s="31"/>
      <c r="OGU20" s="31"/>
      <c r="OGV20" s="31"/>
      <c r="OGW20" s="31"/>
      <c r="OGX20" s="31"/>
      <c r="OGY20" s="31"/>
      <c r="OGZ20" s="31"/>
      <c r="OHA20" s="31"/>
      <c r="OHB20" s="31"/>
      <c r="OHC20" s="31"/>
      <c r="OHD20" s="31"/>
      <c r="OHE20" s="31"/>
      <c r="OHF20" s="31"/>
      <c r="OHG20" s="31"/>
      <c r="OHH20" s="31"/>
      <c r="OHI20" s="31"/>
      <c r="OHJ20" s="31"/>
      <c r="OHK20" s="31"/>
      <c r="OHL20" s="31"/>
      <c r="OHM20" s="31"/>
      <c r="OHN20" s="31"/>
      <c r="OHO20" s="31"/>
      <c r="OHP20" s="31"/>
      <c r="OHQ20" s="31"/>
      <c r="OHR20" s="31"/>
      <c r="OHS20" s="31"/>
      <c r="OHT20" s="31"/>
      <c r="OHU20" s="31"/>
      <c r="OHV20" s="31"/>
      <c r="OHW20" s="31"/>
      <c r="OHX20" s="31"/>
      <c r="OHY20" s="31"/>
      <c r="OHZ20" s="31"/>
      <c r="OIA20" s="31"/>
      <c r="OIB20" s="31"/>
      <c r="OIC20" s="31"/>
      <c r="OID20" s="31"/>
      <c r="OIE20" s="31"/>
      <c r="OIF20" s="31"/>
      <c r="OIG20" s="31"/>
      <c r="OIH20" s="31"/>
      <c r="OII20" s="31"/>
      <c r="OIJ20" s="31"/>
      <c r="OIK20" s="31"/>
      <c r="OIL20" s="31"/>
      <c r="OIM20" s="31"/>
      <c r="OIN20" s="31"/>
      <c r="OIO20" s="31"/>
      <c r="OIP20" s="31"/>
      <c r="OIQ20" s="31"/>
      <c r="OIR20" s="31"/>
      <c r="OIS20" s="31"/>
      <c r="OIT20" s="31"/>
      <c r="OIU20" s="31"/>
      <c r="OIV20" s="31"/>
      <c r="OIW20" s="31"/>
      <c r="OIX20" s="31"/>
      <c r="OIY20" s="31"/>
      <c r="OIZ20" s="31"/>
      <c r="OJA20" s="31"/>
      <c r="OJB20" s="31"/>
      <c r="OJC20" s="31"/>
      <c r="OJD20" s="31"/>
      <c r="OJE20" s="31"/>
      <c r="OJF20" s="31"/>
      <c r="OJG20" s="31"/>
      <c r="OJH20" s="31"/>
      <c r="OJI20" s="31"/>
      <c r="OJJ20" s="31"/>
      <c r="OJK20" s="31"/>
      <c r="OJL20" s="31"/>
      <c r="OJM20" s="31"/>
      <c r="OJN20" s="31"/>
      <c r="OJO20" s="31"/>
      <c r="OJP20" s="31"/>
      <c r="OJQ20" s="31"/>
      <c r="OJR20" s="31"/>
      <c r="OJS20" s="31"/>
      <c r="OJT20" s="31"/>
      <c r="OJU20" s="31"/>
      <c r="OJV20" s="31"/>
      <c r="OJW20" s="31"/>
      <c r="OJX20" s="31"/>
      <c r="OJY20" s="31"/>
      <c r="OJZ20" s="31"/>
      <c r="OKA20" s="31"/>
      <c r="OKB20" s="31"/>
      <c r="OKC20" s="31"/>
      <c r="OKD20" s="31"/>
      <c r="OKE20" s="31"/>
      <c r="OKF20" s="31"/>
      <c r="OKG20" s="31"/>
      <c r="OKH20" s="31"/>
      <c r="OKI20" s="31"/>
      <c r="OKJ20" s="31"/>
      <c r="OKK20" s="31"/>
      <c r="OKL20" s="31"/>
      <c r="OKM20" s="31"/>
      <c r="OKN20" s="31"/>
      <c r="OKO20" s="31"/>
      <c r="OKP20" s="31"/>
      <c r="OKQ20" s="31"/>
      <c r="OKR20" s="31"/>
      <c r="OKS20" s="31"/>
      <c r="OKT20" s="31"/>
      <c r="OKU20" s="31"/>
      <c r="OKV20" s="31"/>
      <c r="OKW20" s="31"/>
      <c r="OKX20" s="31"/>
      <c r="OKY20" s="31"/>
      <c r="OKZ20" s="31"/>
      <c r="OLA20" s="31"/>
      <c r="OLB20" s="31"/>
      <c r="OLC20" s="31"/>
      <c r="OLD20" s="31"/>
      <c r="OLE20" s="31"/>
      <c r="OLF20" s="31"/>
      <c r="OLG20" s="31"/>
      <c r="OLH20" s="31"/>
      <c r="OLI20" s="31"/>
      <c r="OLJ20" s="31"/>
      <c r="OLK20" s="31"/>
      <c r="OLL20" s="31"/>
      <c r="OLM20" s="31"/>
      <c r="OLN20" s="31"/>
      <c r="OLO20" s="31"/>
      <c r="OLP20" s="31"/>
      <c r="OLQ20" s="31"/>
      <c r="OLR20" s="31"/>
      <c r="OLS20" s="31"/>
      <c r="OLT20" s="31"/>
      <c r="OLU20" s="31"/>
      <c r="OLV20" s="31"/>
      <c r="OLW20" s="31"/>
      <c r="OLX20" s="31"/>
      <c r="OLY20" s="31"/>
      <c r="OLZ20" s="31"/>
      <c r="OMA20" s="31"/>
      <c r="OMB20" s="31"/>
      <c r="OMC20" s="31"/>
      <c r="OMD20" s="31"/>
      <c r="OME20" s="31"/>
      <c r="OMF20" s="31"/>
      <c r="OMG20" s="31"/>
      <c r="OMH20" s="31"/>
      <c r="OMI20" s="31"/>
      <c r="OMJ20" s="31"/>
      <c r="OMK20" s="31"/>
      <c r="OML20" s="31"/>
      <c r="OMM20" s="31"/>
      <c r="OMN20" s="31"/>
      <c r="OMO20" s="31"/>
      <c r="OMP20" s="31"/>
      <c r="OMQ20" s="31"/>
      <c r="OMR20" s="31"/>
      <c r="OMS20" s="31"/>
      <c r="OMT20" s="31"/>
      <c r="OMU20" s="31"/>
      <c r="OMV20" s="31"/>
      <c r="OMW20" s="31"/>
      <c r="OMX20" s="31"/>
      <c r="OMY20" s="31"/>
      <c r="OMZ20" s="31"/>
      <c r="ONA20" s="31"/>
      <c r="ONB20" s="31"/>
      <c r="ONC20" s="31"/>
      <c r="OND20" s="31"/>
      <c r="ONE20" s="31"/>
      <c r="ONF20" s="31"/>
      <c r="ONG20" s="31"/>
      <c r="ONH20" s="31"/>
      <c r="ONI20" s="31"/>
      <c r="ONJ20" s="31"/>
      <c r="ONK20" s="31"/>
      <c r="ONL20" s="31"/>
      <c r="ONM20" s="31"/>
      <c r="ONN20" s="31"/>
      <c r="ONO20" s="31"/>
      <c r="ONP20" s="31"/>
      <c r="ONQ20" s="31"/>
      <c r="ONR20" s="31"/>
      <c r="ONS20" s="31"/>
      <c r="ONT20" s="31"/>
      <c r="ONU20" s="31"/>
      <c r="ONV20" s="31"/>
      <c r="ONW20" s="31"/>
      <c r="ONX20" s="31"/>
      <c r="ONY20" s="31"/>
      <c r="ONZ20" s="31"/>
      <c r="OOA20" s="31"/>
      <c r="OOB20" s="31"/>
      <c r="OOC20" s="31"/>
      <c r="OOD20" s="31"/>
      <c r="OOE20" s="31"/>
      <c r="OOF20" s="31"/>
      <c r="OOG20" s="31"/>
      <c r="OOH20" s="31"/>
      <c r="OOI20" s="31"/>
      <c r="OOJ20" s="31"/>
      <c r="OOK20" s="31"/>
      <c r="OOL20" s="31"/>
      <c r="OOM20" s="31"/>
      <c r="OON20" s="31"/>
      <c r="OOO20" s="31"/>
      <c r="OOP20" s="31"/>
      <c r="OOQ20" s="31"/>
      <c r="OOR20" s="31"/>
      <c r="OOS20" s="31"/>
      <c r="OOT20" s="31"/>
      <c r="OOU20" s="31"/>
      <c r="OOV20" s="31"/>
      <c r="OOW20" s="31"/>
      <c r="OOX20" s="31"/>
      <c r="OOY20" s="31"/>
      <c r="OOZ20" s="31"/>
      <c r="OPA20" s="31"/>
      <c r="OPB20" s="31"/>
      <c r="OPC20" s="31"/>
      <c r="OPD20" s="31"/>
      <c r="OPE20" s="31"/>
      <c r="OPF20" s="31"/>
      <c r="OPG20" s="31"/>
      <c r="OPH20" s="31"/>
      <c r="OPI20" s="31"/>
      <c r="OPJ20" s="31"/>
      <c r="OPK20" s="31"/>
      <c r="OPL20" s="31"/>
      <c r="OPM20" s="31"/>
      <c r="OPN20" s="31"/>
      <c r="OPO20" s="31"/>
      <c r="OPP20" s="31"/>
      <c r="OPQ20" s="31"/>
      <c r="OPR20" s="31"/>
      <c r="OPS20" s="31"/>
      <c r="OPT20" s="31"/>
      <c r="OPU20" s="31"/>
      <c r="OPV20" s="31"/>
      <c r="OPW20" s="31"/>
      <c r="OPX20" s="31"/>
      <c r="OPY20" s="31"/>
      <c r="OPZ20" s="31"/>
      <c r="OQA20" s="31"/>
      <c r="OQB20" s="31"/>
      <c r="OQC20" s="31"/>
      <c r="OQD20" s="31"/>
      <c r="OQE20" s="31"/>
      <c r="OQF20" s="31"/>
      <c r="OQG20" s="31"/>
      <c r="OQH20" s="31"/>
      <c r="OQI20" s="31"/>
      <c r="OQJ20" s="31"/>
      <c r="OQK20" s="31"/>
      <c r="OQL20" s="31"/>
      <c r="OQM20" s="31"/>
      <c r="OQN20" s="31"/>
      <c r="OQO20" s="31"/>
      <c r="OQP20" s="31"/>
      <c r="OQQ20" s="31"/>
      <c r="OQR20" s="31"/>
      <c r="OQS20" s="31"/>
      <c r="OQT20" s="31"/>
      <c r="OQU20" s="31"/>
      <c r="OQV20" s="31"/>
      <c r="OQW20" s="31"/>
      <c r="OQX20" s="31"/>
      <c r="OQY20" s="31"/>
      <c r="OQZ20" s="31"/>
      <c r="ORA20" s="31"/>
      <c r="ORB20" s="31"/>
      <c r="ORC20" s="31"/>
      <c r="ORD20" s="31"/>
      <c r="ORE20" s="31"/>
      <c r="ORF20" s="31"/>
      <c r="ORG20" s="31"/>
      <c r="ORH20" s="31"/>
      <c r="ORI20" s="31"/>
      <c r="ORJ20" s="31"/>
      <c r="ORK20" s="31"/>
      <c r="ORL20" s="31"/>
      <c r="ORM20" s="31"/>
      <c r="ORN20" s="31"/>
      <c r="ORO20" s="31"/>
      <c r="ORP20" s="31"/>
      <c r="ORQ20" s="31"/>
      <c r="ORR20" s="31"/>
      <c r="ORS20" s="31"/>
      <c r="ORT20" s="31"/>
      <c r="ORU20" s="31"/>
      <c r="ORV20" s="31"/>
      <c r="ORW20" s="31"/>
      <c r="ORX20" s="31"/>
      <c r="ORY20" s="31"/>
      <c r="ORZ20" s="31"/>
      <c r="OSA20" s="31"/>
      <c r="OSB20" s="31"/>
      <c r="OSC20" s="31"/>
      <c r="OSD20" s="31"/>
      <c r="OSE20" s="31"/>
      <c r="OSF20" s="31"/>
      <c r="OSG20" s="31"/>
      <c r="OSH20" s="31"/>
      <c r="OSI20" s="31"/>
      <c r="OSJ20" s="31"/>
      <c r="OSK20" s="31"/>
      <c r="OSL20" s="31"/>
      <c r="OSM20" s="31"/>
      <c r="OSN20" s="31"/>
      <c r="OSO20" s="31"/>
      <c r="OSP20" s="31"/>
      <c r="OSQ20" s="31"/>
      <c r="OSR20" s="31"/>
      <c r="OSS20" s="31"/>
      <c r="OST20" s="31"/>
      <c r="OSU20" s="31"/>
      <c r="OSV20" s="31"/>
      <c r="OSW20" s="31"/>
      <c r="OSX20" s="31"/>
      <c r="OSY20" s="31"/>
      <c r="OSZ20" s="31"/>
      <c r="OTA20" s="31"/>
      <c r="OTB20" s="31"/>
      <c r="OTC20" s="31"/>
      <c r="OTD20" s="31"/>
      <c r="OTE20" s="31"/>
      <c r="OTF20" s="31"/>
      <c r="OTG20" s="31"/>
      <c r="OTH20" s="31"/>
      <c r="OTI20" s="31"/>
      <c r="OTJ20" s="31"/>
      <c r="OTK20" s="31"/>
      <c r="OTL20" s="31"/>
      <c r="OTM20" s="31"/>
      <c r="OTN20" s="31"/>
      <c r="OTO20" s="31"/>
      <c r="OTP20" s="31"/>
      <c r="OTQ20" s="31"/>
      <c r="OTR20" s="31"/>
      <c r="OTS20" s="31"/>
      <c r="OTT20" s="31"/>
      <c r="OTU20" s="31"/>
      <c r="OTV20" s="31"/>
      <c r="OTW20" s="31"/>
      <c r="OTX20" s="31"/>
      <c r="OTY20" s="31"/>
      <c r="OTZ20" s="31"/>
      <c r="OUA20" s="31"/>
      <c r="OUB20" s="31"/>
      <c r="OUC20" s="31"/>
      <c r="OUD20" s="31"/>
      <c r="OUE20" s="31"/>
      <c r="OUF20" s="31"/>
      <c r="OUG20" s="31"/>
      <c r="OUH20" s="31"/>
      <c r="OUI20" s="31"/>
      <c r="OUJ20" s="31"/>
      <c r="OUK20" s="31"/>
      <c r="OUL20" s="31"/>
      <c r="OUM20" s="31"/>
      <c r="OUN20" s="31"/>
      <c r="OUO20" s="31"/>
      <c r="OUP20" s="31"/>
      <c r="OUQ20" s="31"/>
      <c r="OUR20" s="31"/>
      <c r="OUS20" s="31"/>
      <c r="OUT20" s="31"/>
      <c r="OUU20" s="31"/>
      <c r="OUV20" s="31"/>
      <c r="OUW20" s="31"/>
      <c r="OUX20" s="31"/>
      <c r="OUY20" s="31"/>
      <c r="OUZ20" s="31"/>
      <c r="OVA20" s="31"/>
      <c r="OVB20" s="31"/>
      <c r="OVC20" s="31"/>
      <c r="OVD20" s="31"/>
      <c r="OVE20" s="31"/>
      <c r="OVF20" s="31"/>
      <c r="OVG20" s="31"/>
      <c r="OVH20" s="31"/>
      <c r="OVI20" s="31"/>
      <c r="OVJ20" s="31"/>
      <c r="OVK20" s="31"/>
      <c r="OVL20" s="31"/>
      <c r="OVM20" s="31"/>
      <c r="OVN20" s="31"/>
      <c r="OVO20" s="31"/>
      <c r="OVP20" s="31"/>
      <c r="OVQ20" s="31"/>
      <c r="OVR20" s="31"/>
      <c r="OVS20" s="31"/>
      <c r="OVT20" s="31"/>
      <c r="OVU20" s="31"/>
      <c r="OVV20" s="31"/>
      <c r="OVW20" s="31"/>
      <c r="OVX20" s="31"/>
      <c r="OVY20" s="31"/>
      <c r="OVZ20" s="31"/>
      <c r="OWA20" s="31"/>
      <c r="OWB20" s="31"/>
      <c r="OWC20" s="31"/>
      <c r="OWD20" s="31"/>
      <c r="OWE20" s="31"/>
      <c r="OWF20" s="31"/>
      <c r="OWG20" s="31"/>
      <c r="OWH20" s="31"/>
      <c r="OWI20" s="31"/>
      <c r="OWJ20" s="31"/>
      <c r="OWK20" s="31"/>
      <c r="OWL20" s="31"/>
      <c r="OWM20" s="31"/>
      <c r="OWN20" s="31"/>
      <c r="OWO20" s="31"/>
      <c r="OWP20" s="31"/>
      <c r="OWQ20" s="31"/>
      <c r="OWR20" s="31"/>
      <c r="OWS20" s="31"/>
      <c r="OWT20" s="31"/>
      <c r="OWU20" s="31"/>
      <c r="OWV20" s="31"/>
      <c r="OWW20" s="31"/>
      <c r="OWX20" s="31"/>
      <c r="OWY20" s="31"/>
      <c r="OWZ20" s="31"/>
      <c r="OXA20" s="31"/>
      <c r="OXB20" s="31"/>
      <c r="OXC20" s="31"/>
      <c r="OXD20" s="31"/>
      <c r="OXE20" s="31"/>
      <c r="OXF20" s="31"/>
      <c r="OXG20" s="31"/>
      <c r="OXH20" s="31"/>
      <c r="OXI20" s="31"/>
      <c r="OXJ20" s="31"/>
      <c r="OXK20" s="31"/>
      <c r="OXL20" s="31"/>
      <c r="OXM20" s="31"/>
      <c r="OXN20" s="31"/>
      <c r="OXO20" s="31"/>
      <c r="OXP20" s="31"/>
      <c r="OXQ20" s="31"/>
      <c r="OXR20" s="31"/>
      <c r="OXS20" s="31"/>
      <c r="OXT20" s="31"/>
      <c r="OXU20" s="31"/>
      <c r="OXV20" s="31"/>
      <c r="OXW20" s="31"/>
      <c r="OXX20" s="31"/>
      <c r="OXY20" s="31"/>
      <c r="OXZ20" s="31"/>
      <c r="OYA20" s="31"/>
      <c r="OYB20" s="31"/>
      <c r="OYC20" s="31"/>
      <c r="OYD20" s="31"/>
      <c r="OYE20" s="31"/>
      <c r="OYF20" s="31"/>
      <c r="OYG20" s="31"/>
      <c r="OYH20" s="31"/>
      <c r="OYI20" s="31"/>
      <c r="OYJ20" s="31"/>
      <c r="OYK20" s="31"/>
      <c r="OYL20" s="31"/>
      <c r="OYM20" s="31"/>
      <c r="OYN20" s="31"/>
      <c r="OYO20" s="31"/>
      <c r="OYP20" s="31"/>
      <c r="OYQ20" s="31"/>
      <c r="OYR20" s="31"/>
      <c r="OYS20" s="31"/>
      <c r="OYT20" s="31"/>
      <c r="OYU20" s="31"/>
      <c r="OYV20" s="31"/>
      <c r="OYW20" s="31"/>
      <c r="OYX20" s="31"/>
      <c r="OYY20" s="31"/>
      <c r="OYZ20" s="31"/>
      <c r="OZA20" s="31"/>
      <c r="OZB20" s="31"/>
      <c r="OZC20" s="31"/>
      <c r="OZD20" s="31"/>
      <c r="OZE20" s="31"/>
      <c r="OZF20" s="31"/>
      <c r="OZG20" s="31"/>
      <c r="OZH20" s="31"/>
      <c r="OZI20" s="31"/>
      <c r="OZJ20" s="31"/>
      <c r="OZK20" s="31"/>
      <c r="OZL20" s="31"/>
      <c r="OZM20" s="31"/>
      <c r="OZN20" s="31"/>
      <c r="OZO20" s="31"/>
      <c r="OZP20" s="31"/>
      <c r="OZQ20" s="31"/>
      <c r="OZR20" s="31"/>
      <c r="OZS20" s="31"/>
      <c r="OZT20" s="31"/>
      <c r="OZU20" s="31"/>
      <c r="OZV20" s="31"/>
      <c r="OZW20" s="31"/>
      <c r="OZX20" s="31"/>
      <c r="OZY20" s="31"/>
      <c r="OZZ20" s="31"/>
      <c r="PAA20" s="31"/>
      <c r="PAB20" s="31"/>
      <c r="PAC20" s="31"/>
      <c r="PAD20" s="31"/>
      <c r="PAE20" s="31"/>
      <c r="PAF20" s="31"/>
      <c r="PAG20" s="31"/>
      <c r="PAH20" s="31"/>
      <c r="PAI20" s="31"/>
      <c r="PAJ20" s="31"/>
      <c r="PAK20" s="31"/>
      <c r="PAL20" s="31"/>
      <c r="PAM20" s="31"/>
      <c r="PAN20" s="31"/>
      <c r="PAO20" s="31"/>
      <c r="PAP20" s="31"/>
      <c r="PAQ20" s="31"/>
      <c r="PAR20" s="31"/>
      <c r="PAS20" s="31"/>
      <c r="PAT20" s="31"/>
      <c r="PAU20" s="31"/>
      <c r="PAV20" s="31"/>
      <c r="PAW20" s="31"/>
      <c r="PAX20" s="31"/>
      <c r="PAY20" s="31"/>
      <c r="PAZ20" s="31"/>
      <c r="PBA20" s="31"/>
      <c r="PBB20" s="31"/>
      <c r="PBC20" s="31"/>
      <c r="PBD20" s="31"/>
      <c r="PBE20" s="31"/>
      <c r="PBF20" s="31"/>
      <c r="PBG20" s="31"/>
      <c r="PBH20" s="31"/>
      <c r="PBI20" s="31"/>
      <c r="PBJ20" s="31"/>
      <c r="PBK20" s="31"/>
      <c r="PBL20" s="31"/>
      <c r="PBM20" s="31"/>
      <c r="PBN20" s="31"/>
      <c r="PBO20" s="31"/>
      <c r="PBP20" s="31"/>
      <c r="PBQ20" s="31"/>
      <c r="PBR20" s="31"/>
      <c r="PBS20" s="31"/>
      <c r="PBT20" s="31"/>
      <c r="PBU20" s="31"/>
      <c r="PBV20" s="31"/>
      <c r="PBW20" s="31"/>
      <c r="PBX20" s="31"/>
      <c r="PBY20" s="31"/>
      <c r="PBZ20" s="31"/>
      <c r="PCA20" s="31"/>
      <c r="PCB20" s="31"/>
      <c r="PCC20" s="31"/>
      <c r="PCD20" s="31"/>
      <c r="PCE20" s="31"/>
      <c r="PCF20" s="31"/>
      <c r="PCG20" s="31"/>
      <c r="PCH20" s="31"/>
      <c r="PCI20" s="31"/>
      <c r="PCJ20" s="31"/>
      <c r="PCK20" s="31"/>
      <c r="PCL20" s="31"/>
      <c r="PCM20" s="31"/>
      <c r="PCN20" s="31"/>
      <c r="PCO20" s="31"/>
      <c r="PCP20" s="31"/>
      <c r="PCQ20" s="31"/>
      <c r="PCR20" s="31"/>
      <c r="PCS20" s="31"/>
      <c r="PCT20" s="31"/>
      <c r="PCU20" s="31"/>
      <c r="PCV20" s="31"/>
      <c r="PCW20" s="31"/>
      <c r="PCX20" s="31"/>
      <c r="PCY20" s="31"/>
      <c r="PCZ20" s="31"/>
      <c r="PDA20" s="31"/>
      <c r="PDB20" s="31"/>
      <c r="PDC20" s="31"/>
      <c r="PDD20" s="31"/>
      <c r="PDE20" s="31"/>
      <c r="PDF20" s="31"/>
      <c r="PDG20" s="31"/>
      <c r="PDH20" s="31"/>
      <c r="PDI20" s="31"/>
      <c r="PDJ20" s="31"/>
      <c r="PDK20" s="31"/>
      <c r="PDL20" s="31"/>
      <c r="PDM20" s="31"/>
      <c r="PDN20" s="31"/>
      <c r="PDO20" s="31"/>
      <c r="PDP20" s="31"/>
      <c r="PDQ20" s="31"/>
      <c r="PDR20" s="31"/>
      <c r="PDS20" s="31"/>
      <c r="PDT20" s="31"/>
      <c r="PDU20" s="31"/>
      <c r="PDV20" s="31"/>
      <c r="PDW20" s="31"/>
      <c r="PDX20" s="31"/>
      <c r="PDY20" s="31"/>
      <c r="PDZ20" s="31"/>
      <c r="PEA20" s="31"/>
      <c r="PEB20" s="31"/>
      <c r="PEC20" s="31"/>
      <c r="PED20" s="31"/>
      <c r="PEE20" s="31"/>
      <c r="PEF20" s="31"/>
      <c r="PEG20" s="31"/>
      <c r="PEH20" s="31"/>
      <c r="PEI20" s="31"/>
      <c r="PEJ20" s="31"/>
      <c r="PEK20" s="31"/>
      <c r="PEL20" s="31"/>
      <c r="PEM20" s="31"/>
      <c r="PEN20" s="31"/>
      <c r="PEO20" s="31"/>
      <c r="PEP20" s="31"/>
      <c r="PEQ20" s="31"/>
      <c r="PER20" s="31"/>
      <c r="PES20" s="31"/>
      <c r="PET20" s="31"/>
      <c r="PEU20" s="31"/>
      <c r="PEV20" s="31"/>
      <c r="PEW20" s="31"/>
      <c r="PEX20" s="31"/>
      <c r="PEY20" s="31"/>
      <c r="PEZ20" s="31"/>
      <c r="PFA20" s="31"/>
      <c r="PFB20" s="31"/>
      <c r="PFC20" s="31"/>
      <c r="PFD20" s="31"/>
      <c r="PFE20" s="31"/>
      <c r="PFF20" s="31"/>
      <c r="PFG20" s="31"/>
      <c r="PFH20" s="31"/>
      <c r="PFI20" s="31"/>
      <c r="PFJ20" s="31"/>
      <c r="PFK20" s="31"/>
      <c r="PFL20" s="31"/>
      <c r="PFM20" s="31"/>
      <c r="PFN20" s="31"/>
      <c r="PFO20" s="31"/>
      <c r="PFP20" s="31"/>
      <c r="PFQ20" s="31"/>
      <c r="PFR20" s="31"/>
      <c r="PFS20" s="31"/>
      <c r="PFT20" s="31"/>
      <c r="PFU20" s="31"/>
      <c r="PFV20" s="31"/>
      <c r="PFW20" s="31"/>
      <c r="PFX20" s="31"/>
      <c r="PFY20" s="31"/>
      <c r="PFZ20" s="31"/>
      <c r="PGA20" s="31"/>
      <c r="PGB20" s="31"/>
      <c r="PGC20" s="31"/>
      <c r="PGD20" s="31"/>
      <c r="PGE20" s="31"/>
      <c r="PGF20" s="31"/>
      <c r="PGG20" s="31"/>
      <c r="PGH20" s="31"/>
      <c r="PGI20" s="31"/>
      <c r="PGJ20" s="31"/>
      <c r="PGK20" s="31"/>
      <c r="PGL20" s="31"/>
      <c r="PGM20" s="31"/>
      <c r="PGN20" s="31"/>
      <c r="PGO20" s="31"/>
      <c r="PGP20" s="31"/>
      <c r="PGQ20" s="31"/>
      <c r="PGR20" s="31"/>
      <c r="PGS20" s="31"/>
      <c r="PGT20" s="31"/>
      <c r="PGU20" s="31"/>
      <c r="PGV20" s="31"/>
      <c r="PGW20" s="31"/>
      <c r="PGX20" s="31"/>
      <c r="PGY20" s="31"/>
      <c r="PGZ20" s="31"/>
      <c r="PHA20" s="31"/>
      <c r="PHB20" s="31"/>
      <c r="PHC20" s="31"/>
      <c r="PHD20" s="31"/>
      <c r="PHE20" s="31"/>
      <c r="PHF20" s="31"/>
      <c r="PHG20" s="31"/>
      <c r="PHH20" s="31"/>
      <c r="PHI20" s="31"/>
      <c r="PHJ20" s="31"/>
      <c r="PHK20" s="31"/>
      <c r="PHL20" s="31"/>
      <c r="PHM20" s="31"/>
      <c r="PHN20" s="31"/>
      <c r="PHO20" s="31"/>
      <c r="PHP20" s="31"/>
      <c r="PHQ20" s="31"/>
      <c r="PHR20" s="31"/>
      <c r="PHS20" s="31"/>
      <c r="PHT20" s="31"/>
      <c r="PHU20" s="31"/>
      <c r="PHV20" s="31"/>
      <c r="PHW20" s="31"/>
      <c r="PHX20" s="31"/>
      <c r="PHY20" s="31"/>
      <c r="PHZ20" s="31"/>
      <c r="PIA20" s="31"/>
      <c r="PIB20" s="31"/>
      <c r="PIC20" s="31"/>
      <c r="PID20" s="31"/>
      <c r="PIE20" s="31"/>
      <c r="PIF20" s="31"/>
      <c r="PIG20" s="31"/>
      <c r="PIH20" s="31"/>
      <c r="PII20" s="31"/>
      <c r="PIJ20" s="31"/>
      <c r="PIK20" s="31"/>
      <c r="PIL20" s="31"/>
      <c r="PIM20" s="31"/>
      <c r="PIN20" s="31"/>
      <c r="PIO20" s="31"/>
      <c r="PIP20" s="31"/>
      <c r="PIQ20" s="31"/>
      <c r="PIR20" s="31"/>
      <c r="PIS20" s="31"/>
      <c r="PIT20" s="31"/>
      <c r="PIU20" s="31"/>
      <c r="PIV20" s="31"/>
      <c r="PIW20" s="31"/>
      <c r="PIX20" s="31"/>
      <c r="PIY20" s="31"/>
      <c r="PIZ20" s="31"/>
      <c r="PJA20" s="31"/>
      <c r="PJB20" s="31"/>
      <c r="PJC20" s="31"/>
      <c r="PJD20" s="31"/>
      <c r="PJE20" s="31"/>
      <c r="PJF20" s="31"/>
      <c r="PJG20" s="31"/>
      <c r="PJH20" s="31"/>
      <c r="PJI20" s="31"/>
      <c r="PJJ20" s="31"/>
      <c r="PJK20" s="31"/>
      <c r="PJL20" s="31"/>
      <c r="PJM20" s="31"/>
      <c r="PJN20" s="31"/>
      <c r="PJO20" s="31"/>
      <c r="PJP20" s="31"/>
      <c r="PJQ20" s="31"/>
      <c r="PJR20" s="31"/>
      <c r="PJS20" s="31"/>
      <c r="PJT20" s="31"/>
      <c r="PJU20" s="31"/>
      <c r="PJV20" s="31"/>
      <c r="PJW20" s="31"/>
      <c r="PJX20" s="31"/>
      <c r="PJY20" s="31"/>
      <c r="PJZ20" s="31"/>
      <c r="PKA20" s="31"/>
      <c r="PKB20" s="31"/>
      <c r="PKC20" s="31"/>
      <c r="PKD20" s="31"/>
      <c r="PKE20" s="31"/>
      <c r="PKF20" s="31"/>
      <c r="PKG20" s="31"/>
      <c r="PKH20" s="31"/>
      <c r="PKI20" s="31"/>
      <c r="PKJ20" s="31"/>
      <c r="PKK20" s="31"/>
      <c r="PKL20" s="31"/>
      <c r="PKM20" s="31"/>
      <c r="PKN20" s="31"/>
      <c r="PKO20" s="31"/>
      <c r="PKP20" s="31"/>
      <c r="PKQ20" s="31"/>
      <c r="PKR20" s="31"/>
      <c r="PKS20" s="31"/>
      <c r="PKT20" s="31"/>
      <c r="PKU20" s="31"/>
      <c r="PKV20" s="31"/>
      <c r="PKW20" s="31"/>
      <c r="PKX20" s="31"/>
      <c r="PKY20" s="31"/>
      <c r="PKZ20" s="31"/>
      <c r="PLA20" s="31"/>
      <c r="PLB20" s="31"/>
      <c r="PLC20" s="31"/>
      <c r="PLD20" s="31"/>
      <c r="PLE20" s="31"/>
      <c r="PLF20" s="31"/>
      <c r="PLG20" s="31"/>
      <c r="PLH20" s="31"/>
      <c r="PLI20" s="31"/>
      <c r="PLJ20" s="31"/>
      <c r="PLK20" s="31"/>
      <c r="PLL20" s="31"/>
      <c r="PLM20" s="31"/>
      <c r="PLN20" s="31"/>
      <c r="PLO20" s="31"/>
      <c r="PLP20" s="31"/>
      <c r="PLQ20" s="31"/>
      <c r="PLR20" s="31"/>
      <c r="PLS20" s="31"/>
      <c r="PLT20" s="31"/>
      <c r="PLU20" s="31"/>
      <c r="PLV20" s="31"/>
      <c r="PLW20" s="31"/>
      <c r="PLX20" s="31"/>
      <c r="PLY20" s="31"/>
      <c r="PLZ20" s="31"/>
      <c r="PMA20" s="31"/>
      <c r="PMB20" s="31"/>
      <c r="PMC20" s="31"/>
      <c r="PMD20" s="31"/>
      <c r="PME20" s="31"/>
      <c r="PMF20" s="31"/>
      <c r="PMG20" s="31"/>
      <c r="PMH20" s="31"/>
      <c r="PMI20" s="31"/>
      <c r="PMJ20" s="31"/>
      <c r="PMK20" s="31"/>
      <c r="PML20" s="31"/>
      <c r="PMM20" s="31"/>
      <c r="PMN20" s="31"/>
      <c r="PMO20" s="31"/>
      <c r="PMP20" s="31"/>
      <c r="PMQ20" s="31"/>
      <c r="PMR20" s="31"/>
      <c r="PMS20" s="31"/>
      <c r="PMT20" s="31"/>
      <c r="PMU20" s="31"/>
      <c r="PMV20" s="31"/>
      <c r="PMW20" s="31"/>
      <c r="PMX20" s="31"/>
      <c r="PMY20" s="31"/>
      <c r="PMZ20" s="31"/>
      <c r="PNA20" s="31"/>
      <c r="PNB20" s="31"/>
      <c r="PNC20" s="31"/>
      <c r="PND20" s="31"/>
      <c r="PNE20" s="31"/>
      <c r="PNF20" s="31"/>
      <c r="PNG20" s="31"/>
      <c r="PNH20" s="31"/>
      <c r="PNI20" s="31"/>
      <c r="PNJ20" s="31"/>
      <c r="PNK20" s="31"/>
      <c r="PNL20" s="31"/>
      <c r="PNM20" s="31"/>
      <c r="PNN20" s="31"/>
      <c r="PNO20" s="31"/>
      <c r="PNP20" s="31"/>
      <c r="PNQ20" s="31"/>
      <c r="PNR20" s="31"/>
      <c r="PNS20" s="31"/>
      <c r="PNT20" s="31"/>
      <c r="PNU20" s="31"/>
      <c r="PNV20" s="31"/>
      <c r="PNW20" s="31"/>
      <c r="PNX20" s="31"/>
      <c r="PNY20" s="31"/>
      <c r="PNZ20" s="31"/>
      <c r="POA20" s="31"/>
      <c r="POB20" s="31"/>
      <c r="POC20" s="31"/>
      <c r="POD20" s="31"/>
      <c r="POE20" s="31"/>
      <c r="POF20" s="31"/>
      <c r="POG20" s="31"/>
      <c r="POH20" s="31"/>
      <c r="POI20" s="31"/>
      <c r="POJ20" s="31"/>
      <c r="POK20" s="31"/>
      <c r="POL20" s="31"/>
      <c r="POM20" s="31"/>
      <c r="PON20" s="31"/>
      <c r="POO20" s="31"/>
      <c r="POP20" s="31"/>
      <c r="POQ20" s="31"/>
      <c r="POR20" s="31"/>
      <c r="POS20" s="31"/>
      <c r="POT20" s="31"/>
      <c r="POU20" s="31"/>
      <c r="POV20" s="31"/>
      <c r="POW20" s="31"/>
      <c r="POX20" s="31"/>
      <c r="POY20" s="31"/>
      <c r="POZ20" s="31"/>
      <c r="PPA20" s="31"/>
      <c r="PPB20" s="31"/>
      <c r="PPC20" s="31"/>
      <c r="PPD20" s="31"/>
      <c r="PPE20" s="31"/>
      <c r="PPF20" s="31"/>
      <c r="PPG20" s="31"/>
      <c r="PPH20" s="31"/>
      <c r="PPI20" s="31"/>
      <c r="PPJ20" s="31"/>
      <c r="PPK20" s="31"/>
      <c r="PPL20" s="31"/>
      <c r="PPM20" s="31"/>
      <c r="PPN20" s="31"/>
      <c r="PPO20" s="31"/>
      <c r="PPP20" s="31"/>
      <c r="PPQ20" s="31"/>
      <c r="PPR20" s="31"/>
      <c r="PPS20" s="31"/>
      <c r="PPT20" s="31"/>
      <c r="PPU20" s="31"/>
      <c r="PPV20" s="31"/>
      <c r="PPW20" s="31"/>
      <c r="PPX20" s="31"/>
      <c r="PPY20" s="31"/>
      <c r="PPZ20" s="31"/>
      <c r="PQA20" s="31"/>
      <c r="PQB20" s="31"/>
      <c r="PQC20" s="31"/>
      <c r="PQD20" s="31"/>
      <c r="PQE20" s="31"/>
      <c r="PQG20" s="31"/>
      <c r="PQH20" s="31"/>
      <c r="PQI20" s="31"/>
      <c r="PQJ20" s="31"/>
      <c r="PQK20" s="31"/>
      <c r="PQL20" s="31"/>
      <c r="PQM20" s="31"/>
      <c r="PQN20" s="31"/>
      <c r="PQO20" s="31"/>
      <c r="PQP20" s="31"/>
      <c r="PQQ20" s="31"/>
      <c r="PQR20" s="31"/>
      <c r="PQS20" s="31"/>
      <c r="PQT20" s="31"/>
      <c r="PQU20" s="31"/>
      <c r="PQV20" s="31"/>
      <c r="PQW20" s="31"/>
      <c r="PQX20" s="31"/>
      <c r="PQY20" s="31"/>
      <c r="PQZ20" s="31"/>
      <c r="PRA20" s="31"/>
      <c r="PRB20" s="31"/>
      <c r="PRC20" s="31"/>
      <c r="PRD20" s="31"/>
      <c r="PRE20" s="31"/>
      <c r="PRF20" s="31"/>
      <c r="PRG20" s="31"/>
      <c r="PRH20" s="31"/>
      <c r="PRI20" s="31"/>
      <c r="PRJ20" s="31"/>
      <c r="PRK20" s="31"/>
      <c r="PRL20" s="31"/>
      <c r="PRM20" s="31"/>
      <c r="PRN20" s="31"/>
      <c r="PRO20" s="31"/>
      <c r="PRP20" s="31"/>
      <c r="PRQ20" s="31"/>
      <c r="PRR20" s="31"/>
      <c r="PRS20" s="31"/>
      <c r="PRT20" s="31"/>
      <c r="PRU20" s="31"/>
      <c r="PRV20" s="31"/>
      <c r="PRW20" s="31"/>
      <c r="PRX20" s="31"/>
      <c r="PRY20" s="31"/>
      <c r="PRZ20" s="31"/>
      <c r="PSA20" s="31"/>
      <c r="PSB20" s="31"/>
      <c r="PSC20" s="31"/>
      <c r="PSD20" s="31"/>
      <c r="PSE20" s="31"/>
      <c r="PSF20" s="31"/>
      <c r="PSG20" s="31"/>
      <c r="PSH20" s="31"/>
      <c r="PSI20" s="31"/>
      <c r="PSJ20" s="31"/>
      <c r="PSK20" s="31"/>
      <c r="PSL20" s="31"/>
      <c r="PSM20" s="31"/>
      <c r="PSN20" s="31"/>
      <c r="PSO20" s="31"/>
      <c r="PSP20" s="31"/>
      <c r="PSQ20" s="31"/>
      <c r="PSR20" s="31"/>
      <c r="PSS20" s="31"/>
      <c r="PST20" s="31"/>
      <c r="PSU20" s="31"/>
      <c r="PSV20" s="31"/>
      <c r="PSW20" s="31"/>
      <c r="PSX20" s="31"/>
      <c r="PSY20" s="31"/>
      <c r="PSZ20" s="31"/>
      <c r="PTA20" s="31"/>
      <c r="PTB20" s="31"/>
      <c r="PTC20" s="31"/>
      <c r="PTD20" s="31"/>
      <c r="PTE20" s="31"/>
      <c r="PTF20" s="31"/>
      <c r="PTG20" s="31"/>
      <c r="PTH20" s="31"/>
      <c r="PTI20" s="31"/>
      <c r="PTJ20" s="31"/>
      <c r="PTK20" s="31"/>
      <c r="PTL20" s="31"/>
      <c r="PTM20" s="31"/>
      <c r="PTN20" s="31"/>
      <c r="PTO20" s="31"/>
      <c r="PTP20" s="31"/>
      <c r="PTQ20" s="31"/>
      <c r="PTR20" s="31"/>
      <c r="PTS20" s="31"/>
      <c r="PTT20" s="31"/>
      <c r="PTU20" s="31"/>
      <c r="PTV20" s="31"/>
      <c r="PTW20" s="31"/>
      <c r="PTX20" s="31"/>
      <c r="PTY20" s="31"/>
      <c r="PTZ20" s="31"/>
      <c r="PUA20" s="31"/>
      <c r="PUB20" s="31"/>
      <c r="PUC20" s="31"/>
      <c r="PUD20" s="31"/>
      <c r="PUE20" s="31"/>
      <c r="PUF20" s="31"/>
      <c r="PUG20" s="31"/>
      <c r="PUH20" s="31"/>
      <c r="PUI20" s="31"/>
      <c r="PUJ20" s="31"/>
      <c r="PUK20" s="31"/>
      <c r="PUL20" s="31"/>
      <c r="PUM20" s="31"/>
      <c r="PUN20" s="31"/>
      <c r="PUO20" s="31"/>
      <c r="PUP20" s="31"/>
      <c r="PUQ20" s="31"/>
      <c r="PUR20" s="31"/>
      <c r="PUS20" s="31"/>
      <c r="PUT20" s="31"/>
      <c r="PUU20" s="31"/>
      <c r="PUV20" s="31"/>
      <c r="PUW20" s="31"/>
      <c r="PUX20" s="31"/>
      <c r="PUY20" s="31"/>
      <c r="PUZ20" s="31"/>
      <c r="PVA20" s="31"/>
      <c r="PVB20" s="31"/>
      <c r="PVC20" s="31"/>
      <c r="PVD20" s="31"/>
      <c r="PVE20" s="31"/>
      <c r="PVF20" s="31"/>
      <c r="PVG20" s="31"/>
      <c r="PVH20" s="31"/>
      <c r="PVI20" s="31"/>
      <c r="PVJ20" s="31"/>
      <c r="PVK20" s="31"/>
      <c r="PVL20" s="31"/>
      <c r="PVM20" s="31"/>
      <c r="PVN20" s="31"/>
      <c r="PVO20" s="31"/>
      <c r="PVP20" s="31"/>
      <c r="PVQ20" s="31"/>
      <c r="PVR20" s="31"/>
      <c r="PVS20" s="31"/>
      <c r="PVT20" s="31"/>
      <c r="PVU20" s="31"/>
      <c r="PVV20" s="31"/>
      <c r="PVW20" s="31"/>
      <c r="PVX20" s="31"/>
      <c r="PVY20" s="31"/>
      <c r="PVZ20" s="31"/>
      <c r="PWA20" s="31"/>
      <c r="PWB20" s="31"/>
      <c r="PWC20" s="31"/>
      <c r="PWD20" s="31"/>
      <c r="PWE20" s="31"/>
      <c r="PWF20" s="31"/>
      <c r="PWG20" s="31"/>
      <c r="PWH20" s="31"/>
      <c r="PWI20" s="31"/>
      <c r="PWJ20" s="31"/>
      <c r="PWK20" s="31"/>
      <c r="PWL20" s="31"/>
      <c r="PWM20" s="31"/>
      <c r="PWN20" s="31"/>
      <c r="PWO20" s="31"/>
      <c r="PWP20" s="31"/>
      <c r="PWQ20" s="31"/>
      <c r="PWR20" s="31"/>
      <c r="PWS20" s="31"/>
      <c r="PWT20" s="31"/>
      <c r="PWU20" s="31"/>
      <c r="PWV20" s="31"/>
      <c r="PWW20" s="31"/>
      <c r="PWX20" s="31"/>
      <c r="PWY20" s="31"/>
      <c r="PWZ20" s="31"/>
      <c r="PXA20" s="31"/>
      <c r="PXB20" s="31"/>
      <c r="PXC20" s="31"/>
      <c r="PXD20" s="31"/>
      <c r="PXE20" s="31"/>
      <c r="PXF20" s="31"/>
      <c r="PXG20" s="31"/>
      <c r="PXH20" s="31"/>
      <c r="PXI20" s="31"/>
      <c r="PXJ20" s="31"/>
      <c r="PXK20" s="31"/>
      <c r="PXL20" s="31"/>
      <c r="PXM20" s="31"/>
      <c r="PXN20" s="31"/>
      <c r="PXO20" s="31"/>
      <c r="PXP20" s="31"/>
      <c r="PXQ20" s="31"/>
      <c r="PXR20" s="31"/>
      <c r="PXS20" s="31"/>
      <c r="PXT20" s="31"/>
      <c r="PXU20" s="31"/>
      <c r="PXV20" s="31"/>
      <c r="PXW20" s="31"/>
      <c r="PXX20" s="31"/>
      <c r="PXY20" s="31"/>
      <c r="PXZ20" s="31"/>
      <c r="PYA20" s="31"/>
      <c r="PYB20" s="31"/>
      <c r="PYC20" s="31"/>
      <c r="PYD20" s="31"/>
      <c r="PYE20" s="31"/>
      <c r="PYF20" s="31"/>
      <c r="PYG20" s="31"/>
      <c r="PYH20" s="31"/>
      <c r="PYI20" s="31"/>
      <c r="PYJ20" s="31"/>
      <c r="PYK20" s="31"/>
      <c r="PYL20" s="31"/>
      <c r="PYM20" s="31"/>
      <c r="PYN20" s="31"/>
      <c r="PYO20" s="31"/>
      <c r="PYP20" s="31"/>
      <c r="PYQ20" s="31"/>
      <c r="PYR20" s="31"/>
      <c r="PYS20" s="31"/>
      <c r="PYT20" s="31"/>
      <c r="PYU20" s="31"/>
      <c r="PYV20" s="31"/>
      <c r="PYW20" s="31"/>
      <c r="PYX20" s="31"/>
      <c r="PYY20" s="31"/>
      <c r="PYZ20" s="31"/>
      <c r="PZA20" s="31"/>
      <c r="PZB20" s="31"/>
      <c r="PZC20" s="31"/>
      <c r="PZD20" s="31"/>
      <c r="PZE20" s="31"/>
      <c r="PZF20" s="31"/>
      <c r="PZG20" s="31"/>
      <c r="PZH20" s="31"/>
      <c r="PZI20" s="31"/>
      <c r="PZJ20" s="31"/>
      <c r="PZK20" s="31"/>
      <c r="PZL20" s="31"/>
      <c r="PZM20" s="31"/>
      <c r="PZN20" s="31"/>
      <c r="PZO20" s="31"/>
      <c r="PZP20" s="31"/>
      <c r="PZQ20" s="31"/>
      <c r="PZR20" s="31"/>
      <c r="PZS20" s="31"/>
      <c r="PZT20" s="31"/>
      <c r="PZU20" s="31"/>
      <c r="PZV20" s="31"/>
      <c r="PZW20" s="31"/>
      <c r="PZX20" s="31"/>
      <c r="PZY20" s="31"/>
      <c r="PZZ20" s="31"/>
      <c r="QAA20" s="31"/>
      <c r="QAB20" s="31"/>
      <c r="QAC20" s="31"/>
      <c r="QAD20" s="31"/>
      <c r="QAE20" s="31"/>
      <c r="QAF20" s="31"/>
      <c r="QAG20" s="31"/>
      <c r="QAH20" s="31"/>
      <c r="QAI20" s="31"/>
      <c r="QAJ20" s="31"/>
      <c r="QAK20" s="31"/>
      <c r="QAL20" s="31"/>
      <c r="QAM20" s="31"/>
      <c r="QAN20" s="31"/>
      <c r="QAO20" s="31"/>
      <c r="QAP20" s="31"/>
      <c r="QAQ20" s="31"/>
      <c r="QAR20" s="31"/>
      <c r="QAS20" s="31"/>
      <c r="QAT20" s="31"/>
      <c r="QAU20" s="31"/>
      <c r="QAV20" s="31"/>
      <c r="QAW20" s="31"/>
      <c r="QAX20" s="31"/>
      <c r="QAY20" s="31"/>
      <c r="QAZ20" s="31"/>
      <c r="QBA20" s="31"/>
      <c r="QBB20" s="31"/>
      <c r="QBC20" s="31"/>
      <c r="QBD20" s="31"/>
      <c r="QBE20" s="31"/>
      <c r="QBF20" s="31"/>
      <c r="QBG20" s="31"/>
      <c r="QBH20" s="31"/>
      <c r="QBI20" s="31"/>
      <c r="QBJ20" s="31"/>
      <c r="QBK20" s="31"/>
      <c r="QBL20" s="31"/>
      <c r="QBM20" s="31"/>
      <c r="QBN20" s="31"/>
      <c r="QBO20" s="31"/>
      <c r="QBP20" s="31"/>
      <c r="QBQ20" s="31"/>
      <c r="QBR20" s="31"/>
      <c r="QBS20" s="31"/>
      <c r="QBT20" s="31"/>
      <c r="QBU20" s="31"/>
      <c r="QBV20" s="31"/>
      <c r="QBW20" s="31"/>
      <c r="QBX20" s="31"/>
      <c r="QBY20" s="31"/>
      <c r="QBZ20" s="31"/>
      <c r="QCA20" s="31"/>
      <c r="QCB20" s="31"/>
      <c r="QCC20" s="31"/>
      <c r="QCD20" s="31"/>
      <c r="QCE20" s="31"/>
      <c r="QCF20" s="31"/>
      <c r="QCG20" s="31"/>
      <c r="QCH20" s="31"/>
      <c r="QCI20" s="31"/>
      <c r="QCJ20" s="31"/>
      <c r="QCK20" s="31"/>
      <c r="QCL20" s="31"/>
      <c r="QCM20" s="31"/>
      <c r="QCN20" s="31"/>
      <c r="QCO20" s="31"/>
      <c r="QCP20" s="31"/>
      <c r="QCQ20" s="31"/>
      <c r="QCR20" s="31"/>
      <c r="QCS20" s="31"/>
      <c r="QCT20" s="31"/>
      <c r="QCU20" s="31"/>
      <c r="QCV20" s="31"/>
      <c r="QCW20" s="31"/>
      <c r="QCX20" s="31"/>
      <c r="QCY20" s="31"/>
      <c r="QCZ20" s="31"/>
      <c r="QDA20" s="31"/>
      <c r="QDB20" s="31"/>
      <c r="QDC20" s="31"/>
      <c r="QDD20" s="31"/>
      <c r="QDE20" s="31"/>
      <c r="QDF20" s="31"/>
      <c r="QDG20" s="31"/>
      <c r="QDH20" s="31"/>
      <c r="QDI20" s="31"/>
      <c r="QDJ20" s="31"/>
      <c r="QDK20" s="31"/>
      <c r="QDL20" s="31"/>
      <c r="QDM20" s="31"/>
      <c r="QDN20" s="31"/>
      <c r="QDO20" s="31"/>
      <c r="QDP20" s="31"/>
      <c r="QDQ20" s="31"/>
      <c r="QDR20" s="31"/>
      <c r="QDS20" s="31"/>
      <c r="QDT20" s="31"/>
      <c r="QDU20" s="31"/>
      <c r="QDV20" s="31"/>
      <c r="QDW20" s="31"/>
      <c r="QDX20" s="31"/>
      <c r="QDY20" s="31"/>
      <c r="QDZ20" s="31"/>
      <c r="QEA20" s="31"/>
      <c r="QEB20" s="31"/>
      <c r="QEC20" s="31"/>
      <c r="QED20" s="31"/>
      <c r="QEE20" s="31"/>
      <c r="QEF20" s="31"/>
      <c r="QEG20" s="31"/>
      <c r="QEH20" s="31"/>
      <c r="QEI20" s="31"/>
      <c r="QEJ20" s="31"/>
      <c r="QEK20" s="31"/>
      <c r="QEL20" s="31"/>
      <c r="QEM20" s="31"/>
      <c r="QEN20" s="31"/>
      <c r="QEO20" s="31"/>
      <c r="QEP20" s="31"/>
      <c r="QEQ20" s="31"/>
      <c r="QER20" s="31"/>
      <c r="QES20" s="31"/>
      <c r="QET20" s="31"/>
      <c r="QEU20" s="31"/>
      <c r="QEV20" s="31"/>
      <c r="QEW20" s="31"/>
      <c r="QEX20" s="31"/>
      <c r="QEY20" s="31"/>
      <c r="QEZ20" s="31"/>
      <c r="QFA20" s="31"/>
      <c r="QFB20" s="31"/>
      <c r="QFC20" s="31"/>
      <c r="QFD20" s="31"/>
      <c r="QFE20" s="31"/>
      <c r="QFF20" s="31"/>
      <c r="QFG20" s="31"/>
      <c r="QFH20" s="31"/>
      <c r="QFI20" s="31"/>
      <c r="QFJ20" s="31"/>
      <c r="QFK20" s="31"/>
      <c r="QFL20" s="31"/>
      <c r="QFM20" s="31"/>
      <c r="QFN20" s="31"/>
      <c r="QFO20" s="31"/>
      <c r="QFP20" s="31"/>
      <c r="QFQ20" s="31"/>
      <c r="QFR20" s="31"/>
      <c r="QFS20" s="31"/>
      <c r="QFT20" s="31"/>
      <c r="QFU20" s="31"/>
      <c r="QFV20" s="31"/>
      <c r="QFW20" s="31"/>
      <c r="QFX20" s="31"/>
      <c r="QFY20" s="31"/>
      <c r="QFZ20" s="31"/>
      <c r="QGA20" s="31"/>
      <c r="QGB20" s="31"/>
      <c r="QGC20" s="31"/>
      <c r="QGD20" s="31"/>
      <c r="QGE20" s="31"/>
      <c r="QGF20" s="31"/>
      <c r="QGG20" s="31"/>
      <c r="QGH20" s="31"/>
      <c r="QGI20" s="31"/>
      <c r="QGJ20" s="31"/>
      <c r="QGK20" s="31"/>
      <c r="QGL20" s="31"/>
      <c r="QGM20" s="31"/>
      <c r="QGN20" s="31"/>
      <c r="QGO20" s="31"/>
      <c r="QGP20" s="31"/>
      <c r="QGQ20" s="31"/>
      <c r="QGR20" s="31"/>
      <c r="QGS20" s="31"/>
      <c r="QGT20" s="31"/>
      <c r="QGU20" s="31"/>
      <c r="QGV20" s="31"/>
      <c r="QGW20" s="31"/>
      <c r="QGX20" s="31"/>
      <c r="QGY20" s="31"/>
      <c r="QGZ20" s="31"/>
      <c r="QHA20" s="31"/>
      <c r="QHB20" s="31"/>
      <c r="QHC20" s="31"/>
      <c r="QHD20" s="31"/>
      <c r="QHE20" s="31"/>
      <c r="QHF20" s="31"/>
      <c r="QHG20" s="31"/>
      <c r="QHH20" s="31"/>
      <c r="QHI20" s="31"/>
      <c r="QHJ20" s="31"/>
      <c r="QHK20" s="31"/>
      <c r="QHL20" s="31"/>
      <c r="QHM20" s="31"/>
      <c r="QHN20" s="31"/>
      <c r="QHO20" s="31"/>
      <c r="QHP20" s="31"/>
      <c r="QHQ20" s="31"/>
      <c r="QHR20" s="31"/>
      <c r="QHS20" s="31"/>
      <c r="QHT20" s="31"/>
      <c r="QHU20" s="31"/>
      <c r="QHV20" s="31"/>
      <c r="QHW20" s="31"/>
      <c r="QHX20" s="31"/>
      <c r="QHY20" s="31"/>
      <c r="QHZ20" s="31"/>
      <c r="QIA20" s="31"/>
      <c r="QIB20" s="31"/>
      <c r="QIC20" s="31"/>
      <c r="QID20" s="31"/>
      <c r="QIE20" s="31"/>
      <c r="QIF20" s="31"/>
      <c r="QIG20" s="31"/>
      <c r="QIH20" s="31"/>
      <c r="QII20" s="31"/>
      <c r="QIJ20" s="31"/>
      <c r="QIK20" s="31"/>
      <c r="QIL20" s="31"/>
      <c r="QIM20" s="31"/>
      <c r="QIN20" s="31"/>
      <c r="QIO20" s="31"/>
      <c r="QIP20" s="31"/>
      <c r="QIQ20" s="31"/>
      <c r="QIR20" s="31"/>
      <c r="QIS20" s="31"/>
      <c r="QIT20" s="31"/>
      <c r="QIU20" s="31"/>
      <c r="QIV20" s="31"/>
      <c r="QIW20" s="31"/>
      <c r="QIX20" s="31"/>
      <c r="QIY20" s="31"/>
      <c r="QIZ20" s="31"/>
      <c r="QJA20" s="31"/>
      <c r="QJB20" s="31"/>
      <c r="QJC20" s="31"/>
      <c r="QJD20" s="31"/>
      <c r="QJE20" s="31"/>
      <c r="QJF20" s="31"/>
      <c r="QJG20" s="31"/>
      <c r="QJH20" s="31"/>
      <c r="QJI20" s="31"/>
      <c r="QJJ20" s="31"/>
      <c r="QJK20" s="31"/>
      <c r="QJL20" s="31"/>
      <c r="QJM20" s="31"/>
      <c r="QJN20" s="31"/>
      <c r="QJO20" s="31"/>
      <c r="QJP20" s="31"/>
      <c r="QJQ20" s="31"/>
      <c r="QJR20" s="31"/>
      <c r="QJS20" s="31"/>
      <c r="QJT20" s="31"/>
      <c r="QJU20" s="31"/>
      <c r="QJV20" s="31"/>
      <c r="QJW20" s="31"/>
      <c r="QJX20" s="31"/>
      <c r="QJY20" s="31"/>
      <c r="QJZ20" s="31"/>
      <c r="QKA20" s="31"/>
      <c r="QKB20" s="31"/>
      <c r="QKC20" s="31"/>
      <c r="QKD20" s="31"/>
      <c r="QKE20" s="31"/>
      <c r="QKF20" s="31"/>
      <c r="QKG20" s="31"/>
      <c r="QKH20" s="31"/>
      <c r="QKI20" s="31"/>
      <c r="QKJ20" s="31"/>
      <c r="QKK20" s="31"/>
      <c r="QKL20" s="31"/>
      <c r="QKM20" s="31"/>
      <c r="QKN20" s="31"/>
      <c r="QKO20" s="31"/>
      <c r="QKP20" s="31"/>
      <c r="QKQ20" s="31"/>
      <c r="QKR20" s="31"/>
      <c r="QKS20" s="31"/>
      <c r="QKT20" s="31"/>
      <c r="QKU20" s="31"/>
      <c r="QKV20" s="31"/>
      <c r="QKW20" s="31"/>
      <c r="QKX20" s="31"/>
      <c r="QKY20" s="31"/>
      <c r="QKZ20" s="31"/>
      <c r="QLA20" s="31"/>
      <c r="QLB20" s="31"/>
      <c r="QLC20" s="31"/>
      <c r="QLD20" s="31"/>
      <c r="QLE20" s="31"/>
      <c r="QLF20" s="31"/>
      <c r="QLG20" s="31"/>
      <c r="QLH20" s="31"/>
      <c r="QLI20" s="31"/>
      <c r="QLJ20" s="31"/>
      <c r="QLK20" s="31"/>
      <c r="QLL20" s="31"/>
      <c r="QLM20" s="31"/>
      <c r="QLN20" s="31"/>
      <c r="QLO20" s="31"/>
      <c r="QLP20" s="31"/>
      <c r="QLQ20" s="31"/>
      <c r="QLR20" s="31"/>
      <c r="QLS20" s="31"/>
      <c r="QLT20" s="31"/>
      <c r="QLU20" s="31"/>
      <c r="QLV20" s="31"/>
      <c r="QLW20" s="31"/>
      <c r="QLX20" s="31"/>
      <c r="QLY20" s="31"/>
      <c r="QLZ20" s="31"/>
      <c r="QMA20" s="31"/>
      <c r="QMB20" s="31"/>
      <c r="QMC20" s="31"/>
      <c r="QMD20" s="31"/>
      <c r="QME20" s="31"/>
      <c r="QMF20" s="31"/>
      <c r="QMG20" s="31"/>
      <c r="QMH20" s="31"/>
      <c r="QMI20" s="31"/>
      <c r="QMJ20" s="31"/>
      <c r="QMK20" s="31"/>
      <c r="QML20" s="31"/>
      <c r="QMM20" s="31"/>
      <c r="QMN20" s="31"/>
      <c r="QMO20" s="31"/>
      <c r="QMP20" s="31"/>
      <c r="QMQ20" s="31"/>
      <c r="QMR20" s="31"/>
      <c r="QMS20" s="31"/>
      <c r="QMT20" s="31"/>
      <c r="QMU20" s="31"/>
      <c r="QMV20" s="31"/>
      <c r="QMW20" s="31"/>
      <c r="QMX20" s="31"/>
      <c r="QMY20" s="31"/>
      <c r="QMZ20" s="31"/>
      <c r="QNA20" s="31"/>
      <c r="QNB20" s="31"/>
      <c r="QNC20" s="31"/>
      <c r="QND20" s="31"/>
      <c r="QNE20" s="31"/>
      <c r="QNF20" s="31"/>
      <c r="QNG20" s="31"/>
      <c r="QNH20" s="31"/>
      <c r="QNI20" s="31"/>
      <c r="QNJ20" s="31"/>
      <c r="QNK20" s="31"/>
      <c r="QNL20" s="31"/>
      <c r="QNM20" s="31"/>
      <c r="QNN20" s="31"/>
      <c r="QNO20" s="31"/>
      <c r="QNP20" s="31"/>
      <c r="QNQ20" s="31"/>
      <c r="QNR20" s="31"/>
      <c r="QNS20" s="31"/>
      <c r="QNT20" s="31"/>
      <c r="QNU20" s="31"/>
      <c r="QNV20" s="31"/>
      <c r="QNW20" s="31"/>
      <c r="QNX20" s="31"/>
      <c r="QNY20" s="31"/>
      <c r="QNZ20" s="31"/>
      <c r="QOA20" s="31"/>
      <c r="QOB20" s="31"/>
      <c r="QOC20" s="31"/>
      <c r="QOD20" s="31"/>
      <c r="QOE20" s="31"/>
      <c r="QOF20" s="31"/>
      <c r="QOG20" s="31"/>
      <c r="QOH20" s="31"/>
      <c r="QOI20" s="31"/>
      <c r="QOJ20" s="31"/>
      <c r="QOK20" s="31"/>
      <c r="QOL20" s="31"/>
      <c r="QOM20" s="31"/>
      <c r="QON20" s="31"/>
      <c r="QOO20" s="31"/>
      <c r="QOP20" s="31"/>
      <c r="QOQ20" s="31"/>
      <c r="QOR20" s="31"/>
      <c r="QOS20" s="31"/>
      <c r="QOT20" s="31"/>
      <c r="QOU20" s="31"/>
      <c r="QOV20" s="31"/>
      <c r="QOW20" s="31"/>
      <c r="QOX20" s="31"/>
      <c r="QOY20" s="31"/>
      <c r="QOZ20" s="31"/>
      <c r="QPA20" s="31"/>
      <c r="QPB20" s="31"/>
      <c r="QPC20" s="31"/>
      <c r="QPD20" s="31"/>
      <c r="QPE20" s="31"/>
      <c r="QPF20" s="31"/>
      <c r="QPG20" s="31"/>
      <c r="QPH20" s="31"/>
      <c r="QPI20" s="31"/>
      <c r="QPJ20" s="31"/>
      <c r="QPK20" s="31"/>
      <c r="QPL20" s="31"/>
      <c r="QPM20" s="31"/>
      <c r="QPN20" s="31"/>
      <c r="QPO20" s="31"/>
      <c r="QPP20" s="31"/>
      <c r="QPQ20" s="31"/>
      <c r="QPR20" s="31"/>
      <c r="QPS20" s="31"/>
      <c r="QPT20" s="31"/>
      <c r="QPU20" s="31"/>
      <c r="QPV20" s="31"/>
      <c r="QPW20" s="31"/>
      <c r="QPX20" s="31"/>
      <c r="QPY20" s="31"/>
      <c r="QPZ20" s="31"/>
      <c r="QQA20" s="31"/>
      <c r="QQB20" s="31"/>
      <c r="QQC20" s="31"/>
      <c r="QQD20" s="31"/>
      <c r="QQE20" s="31"/>
      <c r="QQF20" s="31"/>
      <c r="QQG20" s="31"/>
      <c r="QQH20" s="31"/>
      <c r="QQI20" s="31"/>
      <c r="QQJ20" s="31"/>
      <c r="QQK20" s="31"/>
      <c r="QQL20" s="31"/>
      <c r="QQM20" s="31"/>
      <c r="QQN20" s="31"/>
      <c r="QQO20" s="31"/>
      <c r="QQP20" s="31"/>
      <c r="QQQ20" s="31"/>
      <c r="QQR20" s="31"/>
      <c r="QQS20" s="31"/>
      <c r="QQT20" s="31"/>
      <c r="QQU20" s="31"/>
      <c r="QQV20" s="31"/>
      <c r="QQW20" s="31"/>
      <c r="QQX20" s="31"/>
      <c r="QQY20" s="31"/>
      <c r="QQZ20" s="31"/>
      <c r="QRA20" s="31"/>
      <c r="QRB20" s="31"/>
      <c r="QRC20" s="31"/>
      <c r="QRD20" s="31"/>
      <c r="QRE20" s="31"/>
      <c r="QRF20" s="31"/>
      <c r="QRG20" s="31"/>
      <c r="QRH20" s="31"/>
      <c r="QRI20" s="31"/>
      <c r="QRJ20" s="31"/>
      <c r="QRK20" s="31"/>
      <c r="QRL20" s="31"/>
      <c r="QRM20" s="31"/>
      <c r="QRN20" s="31"/>
      <c r="QRO20" s="31"/>
      <c r="QRP20" s="31"/>
      <c r="QRQ20" s="31"/>
      <c r="QRR20" s="31"/>
      <c r="QRS20" s="31"/>
      <c r="QRT20" s="31"/>
      <c r="QRU20" s="31"/>
      <c r="QRV20" s="31"/>
      <c r="QRW20" s="31"/>
      <c r="QRX20" s="31"/>
      <c r="QRY20" s="31"/>
      <c r="QRZ20" s="31"/>
      <c r="QSA20" s="31"/>
      <c r="QSB20" s="31"/>
      <c r="QSC20" s="31"/>
      <c r="QSD20" s="31"/>
      <c r="QSE20" s="31"/>
      <c r="QSF20" s="31"/>
      <c r="QSG20" s="31"/>
      <c r="QSH20" s="31"/>
      <c r="QSI20" s="31"/>
      <c r="QSJ20" s="31"/>
      <c r="QSK20" s="31"/>
      <c r="QSL20" s="31"/>
      <c r="QSM20" s="31"/>
      <c r="QSN20" s="31"/>
      <c r="QSO20" s="31"/>
      <c r="QSP20" s="31"/>
      <c r="QSQ20" s="31"/>
      <c r="QSR20" s="31"/>
      <c r="QSS20" s="31"/>
      <c r="QST20" s="31"/>
      <c r="QSU20" s="31"/>
      <c r="QSV20" s="31"/>
      <c r="QSW20" s="31"/>
      <c r="QSX20" s="31"/>
      <c r="QSY20" s="31"/>
      <c r="QSZ20" s="31"/>
      <c r="QTA20" s="31"/>
      <c r="QTB20" s="31"/>
      <c r="QTC20" s="31"/>
      <c r="QTD20" s="31"/>
      <c r="QTE20" s="31"/>
      <c r="QTF20" s="31"/>
      <c r="QTG20" s="31"/>
      <c r="QTH20" s="31"/>
      <c r="QTI20" s="31"/>
      <c r="QTJ20" s="31"/>
      <c r="QTK20" s="31"/>
      <c r="QTL20" s="31"/>
      <c r="QTM20" s="31"/>
      <c r="QTN20" s="31"/>
      <c r="QTO20" s="31"/>
      <c r="QTP20" s="31"/>
      <c r="QTQ20" s="31"/>
      <c r="QTR20" s="31"/>
      <c r="QTS20" s="31"/>
      <c r="QTT20" s="31"/>
      <c r="QTU20" s="31"/>
      <c r="QTV20" s="31"/>
      <c r="QTW20" s="31"/>
      <c r="QTX20" s="31"/>
      <c r="QTY20" s="31"/>
      <c r="QTZ20" s="31"/>
      <c r="QUA20" s="31"/>
      <c r="QUB20" s="31"/>
      <c r="QUC20" s="31"/>
      <c r="QUD20" s="31"/>
      <c r="QUE20" s="31"/>
      <c r="QUF20" s="31"/>
      <c r="QUG20" s="31"/>
      <c r="QUH20" s="31"/>
      <c r="QUI20" s="31"/>
      <c r="QUJ20" s="31"/>
      <c r="QUK20" s="31"/>
      <c r="QUL20" s="31"/>
      <c r="QUM20" s="31"/>
      <c r="QUN20" s="31"/>
      <c r="QUO20" s="31"/>
      <c r="QUP20" s="31"/>
      <c r="QUQ20" s="31"/>
      <c r="QUR20" s="31"/>
      <c r="QUS20" s="31"/>
      <c r="QUT20" s="31"/>
      <c r="QUU20" s="31"/>
      <c r="QUV20" s="31"/>
      <c r="QUW20" s="31"/>
      <c r="QUX20" s="31"/>
      <c r="QUY20" s="31"/>
      <c r="QUZ20" s="31"/>
      <c r="QVA20" s="31"/>
      <c r="QVB20" s="31"/>
      <c r="QVC20" s="31"/>
      <c r="QVD20" s="31"/>
      <c r="QVE20" s="31"/>
      <c r="QVF20" s="31"/>
      <c r="QVG20" s="31"/>
      <c r="QVH20" s="31"/>
      <c r="QVI20" s="31"/>
      <c r="QVJ20" s="31"/>
      <c r="QVK20" s="31"/>
      <c r="QVL20" s="31"/>
      <c r="QVM20" s="31"/>
      <c r="QVN20" s="31"/>
      <c r="QVO20" s="31"/>
      <c r="QVP20" s="31"/>
      <c r="QVQ20" s="31"/>
      <c r="QVR20" s="31"/>
      <c r="QVS20" s="31"/>
      <c r="QVT20" s="31"/>
      <c r="QVU20" s="31"/>
      <c r="QVV20" s="31"/>
      <c r="QVW20" s="31"/>
      <c r="QVX20" s="31"/>
      <c r="QVY20" s="31"/>
      <c r="QVZ20" s="31"/>
      <c r="QWA20" s="31"/>
      <c r="QWB20" s="31"/>
      <c r="QWC20" s="31"/>
      <c r="QWD20" s="31"/>
      <c r="QWE20" s="31"/>
      <c r="QWF20" s="31"/>
      <c r="QWG20" s="31"/>
      <c r="QWH20" s="31"/>
      <c r="QWI20" s="31"/>
      <c r="QWJ20" s="31"/>
      <c r="QWK20" s="31"/>
      <c r="QWL20" s="31"/>
      <c r="QWM20" s="31"/>
      <c r="QWN20" s="31"/>
      <c r="QWO20" s="31"/>
      <c r="QWP20" s="31"/>
      <c r="QWQ20" s="31"/>
      <c r="QWR20" s="31"/>
      <c r="QWS20" s="31"/>
      <c r="QWT20" s="31"/>
      <c r="QWU20" s="31"/>
      <c r="QWV20" s="31"/>
      <c r="QWW20" s="31"/>
      <c r="QWX20" s="31"/>
      <c r="QWY20" s="31"/>
      <c r="QWZ20" s="31"/>
      <c r="QXA20" s="31"/>
      <c r="QXB20" s="31"/>
      <c r="QXC20" s="31"/>
      <c r="QXD20" s="31"/>
      <c r="QXE20" s="31"/>
      <c r="QXF20" s="31"/>
      <c r="QXG20" s="31"/>
      <c r="QXH20" s="31"/>
      <c r="QXI20" s="31"/>
      <c r="QXJ20" s="31"/>
      <c r="QXK20" s="31"/>
      <c r="QXL20" s="31"/>
      <c r="QXM20" s="31"/>
      <c r="QXN20" s="31"/>
      <c r="QXO20" s="31"/>
      <c r="QXP20" s="31"/>
      <c r="QXQ20" s="31"/>
      <c r="QXR20" s="31"/>
      <c r="QXS20" s="31"/>
      <c r="QXT20" s="31"/>
      <c r="QXU20" s="31"/>
      <c r="QXV20" s="31"/>
      <c r="QXW20" s="31"/>
      <c r="QXX20" s="31"/>
      <c r="QXY20" s="31"/>
      <c r="QXZ20" s="31"/>
      <c r="QYA20" s="31"/>
      <c r="QYB20" s="31"/>
      <c r="QYC20" s="31"/>
      <c r="QYD20" s="31"/>
      <c r="QYE20" s="31"/>
      <c r="QYF20" s="31"/>
      <c r="QYG20" s="31"/>
      <c r="QYH20" s="31"/>
      <c r="QYI20" s="31"/>
      <c r="QYJ20" s="31"/>
      <c r="QYK20" s="31"/>
      <c r="QYL20" s="31"/>
      <c r="QYM20" s="31"/>
      <c r="QYN20" s="31"/>
      <c r="QYO20" s="31"/>
      <c r="QYP20" s="31"/>
      <c r="QYQ20" s="31"/>
      <c r="QYR20" s="31"/>
      <c r="QYS20" s="31"/>
      <c r="QYT20" s="31"/>
      <c r="QYU20" s="31"/>
      <c r="QYV20" s="31"/>
      <c r="QYW20" s="31"/>
      <c r="QYX20" s="31"/>
      <c r="QYY20" s="31"/>
      <c r="QYZ20" s="31"/>
      <c r="QZA20" s="31"/>
      <c r="QZB20" s="31"/>
      <c r="QZC20" s="31"/>
      <c r="QZD20" s="31"/>
      <c r="QZE20" s="31"/>
      <c r="QZF20" s="31"/>
      <c r="QZG20" s="31"/>
      <c r="QZH20" s="31"/>
      <c r="QZI20" s="31"/>
      <c r="QZJ20" s="31"/>
      <c r="QZK20" s="31"/>
      <c r="QZL20" s="31"/>
      <c r="QZM20" s="31"/>
      <c r="QZN20" s="31"/>
      <c r="QZO20" s="31"/>
      <c r="QZP20" s="31"/>
      <c r="QZQ20" s="31"/>
      <c r="QZR20" s="31"/>
      <c r="QZS20" s="31"/>
      <c r="QZT20" s="31"/>
      <c r="QZU20" s="31"/>
      <c r="QZV20" s="31"/>
      <c r="QZW20" s="31"/>
      <c r="QZX20" s="31"/>
      <c r="QZY20" s="31"/>
      <c r="QZZ20" s="31"/>
      <c r="RAA20" s="31"/>
      <c r="RAB20" s="31"/>
      <c r="RAC20" s="31"/>
      <c r="RAD20" s="31"/>
      <c r="RAE20" s="31"/>
      <c r="RAF20" s="31"/>
      <c r="RAG20" s="31"/>
      <c r="RAH20" s="31"/>
      <c r="RAI20" s="31"/>
      <c r="RAJ20" s="31"/>
      <c r="RAK20" s="31"/>
      <c r="RAL20" s="31"/>
      <c r="RAM20" s="31"/>
      <c r="RAN20" s="31"/>
      <c r="RAO20" s="31"/>
      <c r="RAP20" s="31"/>
      <c r="RAQ20" s="31"/>
      <c r="RAR20" s="31"/>
      <c r="RAS20" s="31"/>
      <c r="RAT20" s="31"/>
      <c r="RAU20" s="31"/>
      <c r="RAV20" s="31"/>
      <c r="RAW20" s="31"/>
      <c r="RAX20" s="31"/>
      <c r="RAY20" s="31"/>
      <c r="RAZ20" s="31"/>
      <c r="RBA20" s="31"/>
      <c r="RBB20" s="31"/>
      <c r="RBC20" s="31"/>
      <c r="RBD20" s="31"/>
      <c r="RBE20" s="31"/>
      <c r="RBF20" s="31"/>
      <c r="RBG20" s="31"/>
      <c r="RBH20" s="31"/>
      <c r="RBI20" s="31"/>
      <c r="RBJ20" s="31"/>
      <c r="RBK20" s="31"/>
      <c r="RBL20" s="31"/>
      <c r="RBM20" s="31"/>
      <c r="RBN20" s="31"/>
      <c r="RBO20" s="31"/>
      <c r="RBP20" s="31"/>
      <c r="RBQ20" s="31"/>
      <c r="RBR20" s="31"/>
      <c r="RBS20" s="31"/>
      <c r="RBT20" s="31"/>
      <c r="RBU20" s="31"/>
      <c r="RBV20" s="31"/>
      <c r="RBW20" s="31"/>
      <c r="RBX20" s="31"/>
      <c r="RBY20" s="31"/>
      <c r="RBZ20" s="31"/>
      <c r="RCA20" s="31"/>
      <c r="RCB20" s="31"/>
      <c r="RCC20" s="31"/>
      <c r="RCD20" s="31"/>
      <c r="RCE20" s="31"/>
      <c r="RCF20" s="31"/>
      <c r="RCG20" s="31"/>
      <c r="RCH20" s="31"/>
      <c r="RCI20" s="31"/>
      <c r="RCJ20" s="31"/>
      <c r="RCK20" s="31"/>
      <c r="RCL20" s="31"/>
      <c r="RCM20" s="31"/>
      <c r="RCN20" s="31"/>
      <c r="RCO20" s="31"/>
      <c r="RCP20" s="31"/>
      <c r="RCQ20" s="31"/>
      <c r="RCR20" s="31"/>
      <c r="RCS20" s="31"/>
      <c r="RCT20" s="31"/>
      <c r="RCU20" s="31"/>
      <c r="RCV20" s="31"/>
      <c r="RCW20" s="31"/>
      <c r="RCX20" s="31"/>
      <c r="RCY20" s="31"/>
      <c r="RCZ20" s="31"/>
      <c r="RDA20" s="31"/>
      <c r="RDB20" s="31"/>
      <c r="RDC20" s="31"/>
      <c r="RDD20" s="31"/>
      <c r="RDE20" s="31"/>
      <c r="RDF20" s="31"/>
      <c r="RDG20" s="31"/>
      <c r="RDH20" s="31"/>
      <c r="RDI20" s="31"/>
      <c r="RDJ20" s="31"/>
      <c r="RDK20" s="31"/>
      <c r="RDL20" s="31"/>
      <c r="RDM20" s="31"/>
      <c r="RDN20" s="31"/>
      <c r="RDO20" s="31"/>
      <c r="RDQ20" s="31"/>
      <c r="RDR20" s="31"/>
      <c r="RDS20" s="31"/>
      <c r="RDT20" s="31"/>
      <c r="RDU20" s="31"/>
      <c r="RDV20" s="31"/>
      <c r="RDW20" s="31"/>
      <c r="RDX20" s="31"/>
      <c r="RDY20" s="31"/>
      <c r="RDZ20" s="31"/>
      <c r="REA20" s="31"/>
      <c r="REB20" s="31"/>
      <c r="REC20" s="31"/>
      <c r="RED20" s="31"/>
      <c r="REE20" s="31"/>
      <c r="REF20" s="31"/>
      <c r="REG20" s="31"/>
      <c r="REH20" s="31"/>
      <c r="REI20" s="31"/>
      <c r="REJ20" s="31"/>
      <c r="REK20" s="31"/>
      <c r="REL20" s="31"/>
      <c r="REM20" s="31"/>
      <c r="REN20" s="31"/>
      <c r="REO20" s="31"/>
      <c r="REP20" s="31"/>
      <c r="REQ20" s="31"/>
      <c r="RER20" s="31"/>
      <c r="RES20" s="31"/>
      <c r="RET20" s="31"/>
      <c r="REU20" s="31"/>
      <c r="REV20" s="31"/>
      <c r="REW20" s="31"/>
      <c r="REX20" s="31"/>
      <c r="REY20" s="31"/>
      <c r="REZ20" s="31"/>
      <c r="RFA20" s="31"/>
      <c r="RFB20" s="31"/>
      <c r="RFC20" s="31"/>
      <c r="RFD20" s="31"/>
      <c r="RFE20" s="31"/>
      <c r="RFF20" s="31"/>
      <c r="RFG20" s="31"/>
      <c r="RFH20" s="31"/>
      <c r="RFI20" s="31"/>
      <c r="RFJ20" s="31"/>
      <c r="RFK20" s="31"/>
      <c r="RFL20" s="31"/>
      <c r="RFM20" s="31"/>
      <c r="RFN20" s="31"/>
      <c r="RFO20" s="31"/>
      <c r="RFP20" s="31"/>
      <c r="RFQ20" s="31"/>
      <c r="RFR20" s="31"/>
      <c r="RFS20" s="31"/>
      <c r="RFT20" s="31"/>
      <c r="RFU20" s="31"/>
      <c r="RFV20" s="31"/>
      <c r="RFW20" s="31"/>
      <c r="RFX20" s="31"/>
      <c r="RFY20" s="31"/>
      <c r="RFZ20" s="31"/>
      <c r="RGA20" s="31"/>
      <c r="RGB20" s="31"/>
      <c r="RGC20" s="31"/>
      <c r="RGD20" s="31"/>
      <c r="RGE20" s="31"/>
      <c r="RGF20" s="31"/>
      <c r="RGG20" s="31"/>
      <c r="RGH20" s="31"/>
      <c r="RGI20" s="31"/>
      <c r="RGJ20" s="31"/>
      <c r="RGK20" s="31"/>
      <c r="RGL20" s="31"/>
      <c r="RGM20" s="31"/>
      <c r="RGN20" s="31"/>
      <c r="RGO20" s="31"/>
      <c r="RGP20" s="31"/>
      <c r="RGQ20" s="31"/>
      <c r="RGR20" s="31"/>
      <c r="RGS20" s="31"/>
      <c r="RGT20" s="31"/>
      <c r="RGU20" s="31"/>
      <c r="RGV20" s="31"/>
      <c r="RGW20" s="31"/>
      <c r="RGX20" s="31"/>
      <c r="RGY20" s="31"/>
      <c r="RGZ20" s="31"/>
      <c r="RHA20" s="31"/>
      <c r="RHB20" s="31"/>
      <c r="RHC20" s="31"/>
      <c r="RHD20" s="31"/>
      <c r="RHE20" s="31"/>
      <c r="RHF20" s="31"/>
      <c r="RHG20" s="31"/>
      <c r="RHH20" s="31"/>
      <c r="RHI20" s="31"/>
      <c r="RHJ20" s="31"/>
      <c r="RHK20" s="31"/>
      <c r="RHL20" s="31"/>
      <c r="RHM20" s="31"/>
      <c r="RHN20" s="31"/>
      <c r="RHO20" s="31"/>
      <c r="RHP20" s="31"/>
      <c r="RHQ20" s="31"/>
      <c r="RHR20" s="31"/>
      <c r="RHS20" s="31"/>
      <c r="RHT20" s="31"/>
      <c r="RHU20" s="31"/>
      <c r="RHV20" s="31"/>
      <c r="RHW20" s="31"/>
      <c r="RHX20" s="31"/>
      <c r="RHY20" s="31"/>
      <c r="RHZ20" s="31"/>
      <c r="RIA20" s="31"/>
      <c r="RIB20" s="31"/>
      <c r="RIC20" s="31"/>
      <c r="RID20" s="31"/>
      <c r="RIE20" s="31"/>
      <c r="RIF20" s="31"/>
      <c r="RIG20" s="31"/>
      <c r="RIH20" s="31"/>
      <c r="RII20" s="31"/>
      <c r="RIJ20" s="31"/>
      <c r="RIK20" s="31"/>
      <c r="RIL20" s="31"/>
      <c r="RIM20" s="31"/>
      <c r="RIN20" s="31"/>
      <c r="RIO20" s="31"/>
      <c r="RIP20" s="31"/>
      <c r="RIQ20" s="31"/>
      <c r="RIR20" s="31"/>
      <c r="RIS20" s="31"/>
      <c r="RIT20" s="31"/>
      <c r="RIU20" s="31"/>
      <c r="RIV20" s="31"/>
      <c r="RIW20" s="31"/>
      <c r="RIX20" s="31"/>
      <c r="RIY20" s="31"/>
      <c r="RIZ20" s="31"/>
      <c r="RJA20" s="31"/>
      <c r="RJB20" s="31"/>
      <c r="RJC20" s="31"/>
      <c r="RJD20" s="31"/>
      <c r="RJE20" s="31"/>
      <c r="RJF20" s="31"/>
      <c r="RJG20" s="31"/>
      <c r="RJH20" s="31"/>
      <c r="RJI20" s="31"/>
      <c r="RJJ20" s="31"/>
      <c r="RJK20" s="31"/>
      <c r="RJL20" s="31"/>
      <c r="RJM20" s="31"/>
      <c r="RJN20" s="31"/>
      <c r="RJO20" s="31"/>
      <c r="RJP20" s="31"/>
      <c r="RJQ20" s="31"/>
      <c r="RJR20" s="31"/>
      <c r="RJS20" s="31"/>
      <c r="RJT20" s="31"/>
      <c r="RJU20" s="31"/>
      <c r="RJV20" s="31"/>
      <c r="RJW20" s="31"/>
      <c r="RJX20" s="31"/>
      <c r="RJY20" s="31"/>
      <c r="RJZ20" s="31"/>
      <c r="RKA20" s="31"/>
      <c r="RKB20" s="31"/>
      <c r="RKC20" s="31"/>
      <c r="RKD20" s="31"/>
      <c r="RKE20" s="31"/>
      <c r="RKF20" s="31"/>
      <c r="RKG20" s="31"/>
      <c r="RKH20" s="31"/>
      <c r="RKI20" s="31"/>
      <c r="RKJ20" s="31"/>
      <c r="RKK20" s="31"/>
      <c r="RKL20" s="31"/>
      <c r="RKM20" s="31"/>
      <c r="RKN20" s="31"/>
      <c r="RKO20" s="31"/>
      <c r="RKP20" s="31"/>
      <c r="RKQ20" s="31"/>
      <c r="RKR20" s="31"/>
      <c r="RKS20" s="31"/>
      <c r="RKT20" s="31"/>
      <c r="RKU20" s="31"/>
      <c r="RKV20" s="31"/>
      <c r="RKW20" s="31"/>
      <c r="RKX20" s="31"/>
      <c r="RKY20" s="31"/>
      <c r="RKZ20" s="31"/>
      <c r="RLA20" s="31"/>
      <c r="RLB20" s="31"/>
      <c r="RLC20" s="31"/>
      <c r="RLD20" s="31"/>
      <c r="RLE20" s="31"/>
      <c r="RLF20" s="31"/>
      <c r="RLG20" s="31"/>
      <c r="RLH20" s="31"/>
      <c r="RLI20" s="31"/>
      <c r="RLJ20" s="31"/>
      <c r="RLK20" s="31"/>
      <c r="RLL20" s="31"/>
      <c r="RLM20" s="31"/>
      <c r="RLN20" s="31"/>
      <c r="RLO20" s="31"/>
      <c r="RLP20" s="31"/>
      <c r="RLQ20" s="31"/>
      <c r="RLR20" s="31"/>
      <c r="RLS20" s="31"/>
      <c r="RLT20" s="31"/>
      <c r="RLU20" s="31"/>
      <c r="RLV20" s="31"/>
      <c r="RLW20" s="31"/>
      <c r="RLX20" s="31"/>
      <c r="RLY20" s="31"/>
      <c r="RLZ20" s="31"/>
      <c r="RMA20" s="31"/>
      <c r="RMB20" s="31"/>
      <c r="RMC20" s="31"/>
      <c r="RMD20" s="31"/>
      <c r="RME20" s="31"/>
      <c r="RMF20" s="31"/>
      <c r="RMG20" s="31"/>
      <c r="RMH20" s="31"/>
      <c r="RMI20" s="31"/>
      <c r="RMJ20" s="31"/>
      <c r="RMK20" s="31"/>
      <c r="RML20" s="31"/>
      <c r="RMM20" s="31"/>
      <c r="RMN20" s="31"/>
      <c r="RMO20" s="31"/>
      <c r="RMP20" s="31"/>
      <c r="RMQ20" s="31"/>
      <c r="RMR20" s="31"/>
      <c r="RMS20" s="31"/>
      <c r="RMT20" s="31"/>
      <c r="RMU20" s="31"/>
      <c r="RMV20" s="31"/>
      <c r="RMW20" s="31"/>
      <c r="RMX20" s="31"/>
      <c r="RMY20" s="31"/>
      <c r="RMZ20" s="31"/>
      <c r="RNA20" s="31"/>
      <c r="RNB20" s="31"/>
      <c r="RNC20" s="31"/>
      <c r="RND20" s="31"/>
      <c r="RNE20" s="31"/>
      <c r="RNF20" s="31"/>
      <c r="RNG20" s="31"/>
      <c r="RNH20" s="31"/>
      <c r="RNI20" s="31"/>
      <c r="RNJ20" s="31"/>
      <c r="RNK20" s="31"/>
      <c r="RNL20" s="31"/>
      <c r="RNM20" s="31"/>
      <c r="RNN20" s="31"/>
      <c r="RNO20" s="31"/>
      <c r="RNP20" s="31"/>
      <c r="RNQ20" s="31"/>
      <c r="RNR20" s="31"/>
      <c r="RNS20" s="31"/>
      <c r="RNT20" s="31"/>
      <c r="RNU20" s="31"/>
      <c r="RNV20" s="31"/>
      <c r="RNW20" s="31"/>
      <c r="RNX20" s="31"/>
      <c r="RNY20" s="31"/>
      <c r="RNZ20" s="31"/>
      <c r="ROA20" s="31"/>
      <c r="ROB20" s="31"/>
      <c r="ROC20" s="31"/>
      <c r="ROD20" s="31"/>
      <c r="ROE20" s="31"/>
      <c r="ROF20" s="31"/>
      <c r="ROG20" s="31"/>
      <c r="ROH20" s="31"/>
      <c r="ROI20" s="31"/>
      <c r="ROJ20" s="31"/>
      <c r="ROK20" s="31"/>
      <c r="ROL20" s="31"/>
      <c r="ROM20" s="31"/>
      <c r="RON20" s="31"/>
      <c r="ROO20" s="31"/>
      <c r="ROP20" s="31"/>
      <c r="ROQ20" s="31"/>
      <c r="ROR20" s="31"/>
      <c r="ROS20" s="31"/>
      <c r="ROT20" s="31"/>
      <c r="ROU20" s="31"/>
      <c r="ROV20" s="31"/>
      <c r="ROW20" s="31"/>
      <c r="ROX20" s="31"/>
      <c r="ROY20" s="31"/>
      <c r="ROZ20" s="31"/>
      <c r="RPA20" s="31"/>
      <c r="RPB20" s="31"/>
      <c r="RPC20" s="31"/>
      <c r="RPD20" s="31"/>
      <c r="RPE20" s="31"/>
      <c r="RPF20" s="31"/>
      <c r="RPG20" s="31"/>
      <c r="RPH20" s="31"/>
      <c r="RPI20" s="31"/>
      <c r="RPJ20" s="31"/>
      <c r="RPK20" s="31"/>
      <c r="RPL20" s="31"/>
      <c r="RPM20" s="31"/>
      <c r="RPN20" s="31"/>
      <c r="RPO20" s="31"/>
      <c r="RPP20" s="31"/>
      <c r="RPQ20" s="31"/>
      <c r="RPR20" s="31"/>
      <c r="RPS20" s="31"/>
      <c r="RPT20" s="31"/>
      <c r="RPU20" s="31"/>
      <c r="RPV20" s="31"/>
      <c r="RPW20" s="31"/>
      <c r="RPX20" s="31"/>
      <c r="RPY20" s="31"/>
      <c r="RPZ20" s="31"/>
      <c r="RQA20" s="31"/>
      <c r="RQB20" s="31"/>
      <c r="RQC20" s="31"/>
      <c r="RQD20" s="31"/>
      <c r="RQE20" s="31"/>
      <c r="RQF20" s="31"/>
      <c r="RQG20" s="31"/>
      <c r="RQH20" s="31"/>
      <c r="RQI20" s="31"/>
      <c r="RQJ20" s="31"/>
      <c r="RQK20" s="31"/>
      <c r="RQL20" s="31"/>
      <c r="RQM20" s="31"/>
      <c r="RQN20" s="31"/>
      <c r="RQO20" s="31"/>
      <c r="RQP20" s="31"/>
      <c r="RQQ20" s="31"/>
      <c r="RQR20" s="31"/>
      <c r="RQS20" s="31"/>
      <c r="RQT20" s="31"/>
      <c r="RQU20" s="31"/>
      <c r="RQV20" s="31"/>
      <c r="RQW20" s="31"/>
      <c r="RQX20" s="31"/>
      <c r="RQY20" s="31"/>
      <c r="RQZ20" s="31"/>
      <c r="RRA20" s="31"/>
      <c r="RRB20" s="31"/>
      <c r="RRC20" s="31"/>
      <c r="RRD20" s="31"/>
      <c r="RRE20" s="31"/>
      <c r="RRF20" s="31"/>
      <c r="RRG20" s="31"/>
      <c r="RRH20" s="31"/>
      <c r="RRI20" s="31"/>
      <c r="RRJ20" s="31"/>
      <c r="RRK20" s="31"/>
      <c r="RRL20" s="31"/>
      <c r="RRM20" s="31"/>
      <c r="RRN20" s="31"/>
      <c r="RRO20" s="31"/>
      <c r="RRP20" s="31"/>
      <c r="RRQ20" s="31"/>
      <c r="RRR20" s="31"/>
      <c r="RRS20" s="31"/>
      <c r="RRT20" s="31"/>
      <c r="RRU20" s="31"/>
      <c r="RRV20" s="31"/>
      <c r="RRW20" s="31"/>
      <c r="RRX20" s="31"/>
      <c r="RRY20" s="31"/>
      <c r="RRZ20" s="31"/>
      <c r="RSA20" s="31"/>
      <c r="RSB20" s="31"/>
      <c r="RSC20" s="31"/>
      <c r="RSD20" s="31"/>
      <c r="RSE20" s="31"/>
      <c r="RSF20" s="31"/>
      <c r="RSG20" s="31"/>
      <c r="RSH20" s="31"/>
      <c r="RSI20" s="31"/>
      <c r="RSJ20" s="31"/>
      <c r="RSK20" s="31"/>
      <c r="RSL20" s="31"/>
      <c r="RSM20" s="31"/>
      <c r="RSN20" s="31"/>
      <c r="RSO20" s="31"/>
      <c r="RSP20" s="31"/>
      <c r="RSQ20" s="31"/>
      <c r="RSR20" s="31"/>
      <c r="RSS20" s="31"/>
      <c r="RST20" s="31"/>
      <c r="RSU20" s="31"/>
      <c r="RSV20" s="31"/>
      <c r="RSW20" s="31"/>
      <c r="RSX20" s="31"/>
      <c r="RSY20" s="31"/>
      <c r="RSZ20" s="31"/>
      <c r="RTA20" s="31"/>
      <c r="RTB20" s="31"/>
      <c r="RTC20" s="31"/>
      <c r="RTD20" s="31"/>
      <c r="RTE20" s="31"/>
      <c r="RTF20" s="31"/>
      <c r="RTG20" s="31"/>
      <c r="RTH20" s="31"/>
      <c r="RTI20" s="31"/>
      <c r="RTJ20" s="31"/>
      <c r="RTK20" s="31"/>
      <c r="RTL20" s="31"/>
      <c r="RTM20" s="31"/>
      <c r="RTN20" s="31"/>
      <c r="RTO20" s="31"/>
      <c r="RTP20" s="31"/>
      <c r="RTQ20" s="31"/>
      <c r="RTR20" s="31"/>
      <c r="RTS20" s="31"/>
      <c r="RTT20" s="31"/>
      <c r="RTU20" s="31"/>
      <c r="RTV20" s="31"/>
      <c r="RTW20" s="31"/>
      <c r="RTX20" s="31"/>
      <c r="RTY20" s="31"/>
      <c r="RTZ20" s="31"/>
      <c r="RUA20" s="31"/>
      <c r="RUB20" s="31"/>
      <c r="RUC20" s="31"/>
      <c r="RUD20" s="31"/>
      <c r="RUE20" s="31"/>
      <c r="RUF20" s="31"/>
      <c r="RUG20" s="31"/>
      <c r="RUH20" s="31"/>
      <c r="RUI20" s="31"/>
      <c r="RUJ20" s="31"/>
      <c r="RUK20" s="31"/>
      <c r="RUL20" s="31"/>
      <c r="RUM20" s="31"/>
      <c r="RUN20" s="31"/>
      <c r="RUO20" s="31"/>
      <c r="RUP20" s="31"/>
      <c r="RUQ20" s="31"/>
      <c r="RUR20" s="31"/>
      <c r="RUS20" s="31"/>
      <c r="RUT20" s="31"/>
      <c r="RUU20" s="31"/>
      <c r="RUV20" s="31"/>
      <c r="RUW20" s="31"/>
      <c r="RUX20" s="31"/>
      <c r="RUY20" s="31"/>
      <c r="RUZ20" s="31"/>
      <c r="RVA20" s="31"/>
      <c r="RVB20" s="31"/>
      <c r="RVC20" s="31"/>
      <c r="RVD20" s="31"/>
      <c r="RVE20" s="31"/>
      <c r="RVF20" s="31"/>
      <c r="RVG20" s="31"/>
      <c r="RVH20" s="31"/>
      <c r="RVI20" s="31"/>
      <c r="RVJ20" s="31"/>
      <c r="RVK20" s="31"/>
      <c r="RVL20" s="31"/>
      <c r="RVM20" s="31"/>
      <c r="RVN20" s="31"/>
      <c r="RVO20" s="31"/>
      <c r="RVP20" s="31"/>
      <c r="RVQ20" s="31"/>
      <c r="RVR20" s="31"/>
      <c r="RVS20" s="31"/>
      <c r="RVT20" s="31"/>
      <c r="RVU20" s="31"/>
      <c r="RVV20" s="31"/>
      <c r="RVW20" s="31"/>
      <c r="RVX20" s="31"/>
      <c r="RVY20" s="31"/>
      <c r="RVZ20" s="31"/>
      <c r="RWA20" s="31"/>
      <c r="RWB20" s="31"/>
      <c r="RWC20" s="31"/>
      <c r="RWD20" s="31"/>
      <c r="RWE20" s="31"/>
      <c r="RWF20" s="31"/>
      <c r="RWG20" s="31"/>
      <c r="RWH20" s="31"/>
      <c r="RWI20" s="31"/>
      <c r="RWJ20" s="31"/>
      <c r="RWK20" s="31"/>
      <c r="RWL20" s="31"/>
      <c r="RWM20" s="31"/>
      <c r="RWN20" s="31"/>
      <c r="RWO20" s="31"/>
      <c r="RWP20" s="31"/>
      <c r="RWQ20" s="31"/>
      <c r="RWR20" s="31"/>
      <c r="RWS20" s="31"/>
      <c r="RWT20" s="31"/>
      <c r="RWU20" s="31"/>
      <c r="RWV20" s="31"/>
      <c r="RWW20" s="31"/>
      <c r="RWX20" s="31"/>
      <c r="RWY20" s="31"/>
      <c r="RWZ20" s="31"/>
      <c r="RXA20" s="31"/>
      <c r="RXB20" s="31"/>
      <c r="RXC20" s="31"/>
      <c r="RXD20" s="31"/>
      <c r="RXE20" s="31"/>
      <c r="RXF20" s="31"/>
      <c r="RXG20" s="31"/>
      <c r="RXH20" s="31"/>
      <c r="RXI20" s="31"/>
      <c r="RXJ20" s="31"/>
      <c r="RXK20" s="31"/>
      <c r="RXL20" s="31"/>
      <c r="RXM20" s="31"/>
      <c r="RXN20" s="31"/>
      <c r="RXO20" s="31"/>
      <c r="RXP20" s="31"/>
      <c r="RXQ20" s="31"/>
      <c r="RXR20" s="31"/>
      <c r="RXS20" s="31"/>
      <c r="RXT20" s="31"/>
      <c r="RXU20" s="31"/>
      <c r="RXV20" s="31"/>
      <c r="RXW20" s="31"/>
      <c r="RXX20" s="31"/>
      <c r="RXY20" s="31"/>
      <c r="RXZ20" s="31"/>
      <c r="RYA20" s="31"/>
      <c r="RYB20" s="31"/>
      <c r="RYC20" s="31"/>
      <c r="RYD20" s="31"/>
      <c r="RYE20" s="31"/>
      <c r="RYF20" s="31"/>
      <c r="RYG20" s="31"/>
      <c r="RYH20" s="31"/>
      <c r="RYI20" s="31"/>
      <c r="RYJ20" s="31"/>
      <c r="RYK20" s="31"/>
      <c r="RYL20" s="31"/>
      <c r="RYM20" s="31"/>
      <c r="RYN20" s="31"/>
      <c r="RYO20" s="31"/>
      <c r="RYP20" s="31"/>
      <c r="RYQ20" s="31"/>
      <c r="RYR20" s="31"/>
      <c r="RYS20" s="31"/>
      <c r="RYT20" s="31"/>
      <c r="RYU20" s="31"/>
      <c r="RYV20" s="31"/>
      <c r="RYW20" s="31"/>
      <c r="RYX20" s="31"/>
      <c r="RYY20" s="31"/>
      <c r="RYZ20" s="31"/>
      <c r="RZA20" s="31"/>
      <c r="RZB20" s="31"/>
      <c r="RZC20" s="31"/>
      <c r="RZD20" s="31"/>
      <c r="RZE20" s="31"/>
      <c r="RZF20" s="31"/>
      <c r="RZG20" s="31"/>
      <c r="RZH20" s="31"/>
      <c r="RZI20" s="31"/>
      <c r="RZJ20" s="31"/>
      <c r="RZK20" s="31"/>
      <c r="RZL20" s="31"/>
      <c r="RZM20" s="31"/>
      <c r="RZN20" s="31"/>
      <c r="RZO20" s="31"/>
      <c r="RZP20" s="31"/>
      <c r="RZQ20" s="31"/>
      <c r="RZR20" s="31"/>
      <c r="RZS20" s="31"/>
      <c r="RZT20" s="31"/>
      <c r="RZU20" s="31"/>
      <c r="RZV20" s="31"/>
      <c r="RZW20" s="31"/>
      <c r="RZX20" s="31"/>
      <c r="RZY20" s="31"/>
      <c r="RZZ20" s="31"/>
      <c r="SAA20" s="31"/>
      <c r="SAB20" s="31"/>
      <c r="SAC20" s="31"/>
      <c r="SAD20" s="31"/>
      <c r="SAE20" s="31"/>
      <c r="SAF20" s="31"/>
      <c r="SAG20" s="31"/>
      <c r="SAH20" s="31"/>
      <c r="SAI20" s="31"/>
      <c r="SAJ20" s="31"/>
      <c r="SAK20" s="31"/>
      <c r="SAL20" s="31"/>
      <c r="SAM20" s="31"/>
      <c r="SAN20" s="31"/>
      <c r="SAO20" s="31"/>
      <c r="SAP20" s="31"/>
      <c r="SAQ20" s="31"/>
      <c r="SAR20" s="31"/>
      <c r="SAS20" s="31"/>
      <c r="SAT20" s="31"/>
      <c r="SAU20" s="31"/>
      <c r="SAV20" s="31"/>
      <c r="SAW20" s="31"/>
      <c r="SAX20" s="31"/>
      <c r="SAY20" s="31"/>
      <c r="SAZ20" s="31"/>
      <c r="SBA20" s="31"/>
      <c r="SBB20" s="31"/>
      <c r="SBC20" s="31"/>
      <c r="SBD20" s="31"/>
      <c r="SBE20" s="31"/>
      <c r="SBF20" s="31"/>
      <c r="SBG20" s="31"/>
      <c r="SBH20" s="31"/>
      <c r="SBI20" s="31"/>
      <c r="SBJ20" s="31"/>
      <c r="SBK20" s="31"/>
      <c r="SBL20" s="31"/>
      <c r="SBM20" s="31"/>
      <c r="SBN20" s="31"/>
      <c r="SBO20" s="31"/>
      <c r="SBP20" s="31"/>
      <c r="SBQ20" s="31"/>
      <c r="SBR20" s="31"/>
      <c r="SBS20" s="31"/>
      <c r="SBT20" s="31"/>
      <c r="SBU20" s="31"/>
      <c r="SBV20" s="31"/>
      <c r="SBW20" s="31"/>
      <c r="SBX20" s="31"/>
      <c r="SBY20" s="31"/>
      <c r="SBZ20" s="31"/>
      <c r="SCA20" s="31"/>
      <c r="SCB20" s="31"/>
      <c r="SCC20" s="31"/>
      <c r="SCD20" s="31"/>
      <c r="SCE20" s="31"/>
      <c r="SCF20" s="31"/>
      <c r="SCG20" s="31"/>
      <c r="SCH20" s="31"/>
      <c r="SCI20" s="31"/>
      <c r="SCJ20" s="31"/>
      <c r="SCK20" s="31"/>
      <c r="SCL20" s="31"/>
      <c r="SCM20" s="31"/>
      <c r="SCN20" s="31"/>
      <c r="SCO20" s="31"/>
      <c r="SCP20" s="31"/>
      <c r="SCQ20" s="31"/>
      <c r="SCR20" s="31"/>
      <c r="SCS20" s="31"/>
      <c r="SCT20" s="31"/>
      <c r="SCU20" s="31"/>
      <c r="SCV20" s="31"/>
      <c r="SCW20" s="31"/>
      <c r="SCX20" s="31"/>
      <c r="SCY20" s="31"/>
      <c r="SCZ20" s="31"/>
      <c r="SDA20" s="31"/>
      <c r="SDB20" s="31"/>
      <c r="SDC20" s="31"/>
      <c r="SDD20" s="31"/>
      <c r="SDE20" s="31"/>
      <c r="SDF20" s="31"/>
      <c r="SDG20" s="31"/>
      <c r="SDH20" s="31"/>
      <c r="SDI20" s="31"/>
      <c r="SDJ20" s="31"/>
      <c r="SDK20" s="31"/>
      <c r="SDL20" s="31"/>
      <c r="SDM20" s="31"/>
      <c r="SDN20" s="31"/>
      <c r="SDO20" s="31"/>
      <c r="SDP20" s="31"/>
      <c r="SDQ20" s="31"/>
      <c r="SDR20" s="31"/>
      <c r="SDS20" s="31"/>
      <c r="SDT20" s="31"/>
      <c r="SDU20" s="31"/>
      <c r="SDV20" s="31"/>
      <c r="SDW20" s="31"/>
      <c r="SDX20" s="31"/>
      <c r="SDY20" s="31"/>
      <c r="SDZ20" s="31"/>
      <c r="SEA20" s="31"/>
      <c r="SEB20" s="31"/>
      <c r="SEC20" s="31"/>
      <c r="SED20" s="31"/>
      <c r="SEE20" s="31"/>
      <c r="SEF20" s="31"/>
      <c r="SEG20" s="31"/>
      <c r="SEH20" s="31"/>
      <c r="SEI20" s="31"/>
      <c r="SEJ20" s="31"/>
      <c r="SEK20" s="31"/>
      <c r="SEL20" s="31"/>
      <c r="SEM20" s="31"/>
      <c r="SEN20" s="31"/>
      <c r="SEO20" s="31"/>
      <c r="SEP20" s="31"/>
      <c r="SEQ20" s="31"/>
      <c r="SER20" s="31"/>
      <c r="SES20" s="31"/>
      <c r="SET20" s="31"/>
      <c r="SEU20" s="31"/>
      <c r="SEV20" s="31"/>
      <c r="SEW20" s="31"/>
      <c r="SEX20" s="31"/>
      <c r="SEY20" s="31"/>
      <c r="SEZ20" s="31"/>
      <c r="SFA20" s="31"/>
      <c r="SFB20" s="31"/>
      <c r="SFC20" s="31"/>
      <c r="SFD20" s="31"/>
      <c r="SFE20" s="31"/>
      <c r="SFF20" s="31"/>
      <c r="SFG20" s="31"/>
      <c r="SFH20" s="31"/>
      <c r="SFI20" s="31"/>
      <c r="SFJ20" s="31"/>
      <c r="SFK20" s="31"/>
      <c r="SFL20" s="31"/>
      <c r="SFM20" s="31"/>
      <c r="SFN20" s="31"/>
      <c r="SFO20" s="31"/>
      <c r="SFP20" s="31"/>
      <c r="SFQ20" s="31"/>
      <c r="SFR20" s="31"/>
      <c r="SFS20" s="31"/>
      <c r="SFT20" s="31"/>
      <c r="SFU20" s="31"/>
      <c r="SFV20" s="31"/>
      <c r="SFW20" s="31"/>
      <c r="SFX20" s="31"/>
      <c r="SFY20" s="31"/>
      <c r="SFZ20" s="31"/>
      <c r="SGA20" s="31"/>
      <c r="SGB20" s="31"/>
      <c r="SGC20" s="31"/>
      <c r="SGD20" s="31"/>
      <c r="SGE20" s="31"/>
      <c r="SGF20" s="31"/>
      <c r="SGG20" s="31"/>
      <c r="SGH20" s="31"/>
      <c r="SGI20" s="31"/>
      <c r="SGJ20" s="31"/>
      <c r="SGK20" s="31"/>
      <c r="SGL20" s="31"/>
      <c r="SGM20" s="31"/>
      <c r="SGN20" s="31"/>
      <c r="SGO20" s="31"/>
      <c r="SGP20" s="31"/>
      <c r="SGQ20" s="31"/>
      <c r="SGR20" s="31"/>
      <c r="SGS20" s="31"/>
      <c r="SGT20" s="31"/>
      <c r="SGU20" s="31"/>
      <c r="SGV20" s="31"/>
      <c r="SGW20" s="31"/>
      <c r="SGX20" s="31"/>
      <c r="SGY20" s="31"/>
      <c r="SGZ20" s="31"/>
      <c r="SHA20" s="31"/>
      <c r="SHB20" s="31"/>
      <c r="SHC20" s="31"/>
      <c r="SHD20" s="31"/>
      <c r="SHE20" s="31"/>
      <c r="SHF20" s="31"/>
      <c r="SHG20" s="31"/>
      <c r="SHH20" s="31"/>
      <c r="SHI20" s="31"/>
      <c r="SHJ20" s="31"/>
      <c r="SHK20" s="31"/>
      <c r="SHL20" s="31"/>
      <c r="SHM20" s="31"/>
      <c r="SHN20" s="31"/>
      <c r="SHO20" s="31"/>
      <c r="SHP20" s="31"/>
      <c r="SHQ20" s="31"/>
      <c r="SHR20" s="31"/>
      <c r="SHS20" s="31"/>
      <c r="SHT20" s="31"/>
      <c r="SHU20" s="31"/>
      <c r="SHV20" s="31"/>
      <c r="SHW20" s="31"/>
      <c r="SHX20" s="31"/>
      <c r="SHY20" s="31"/>
      <c r="SHZ20" s="31"/>
      <c r="SIA20" s="31"/>
      <c r="SIB20" s="31"/>
      <c r="SIC20" s="31"/>
      <c r="SID20" s="31"/>
      <c r="SIE20" s="31"/>
      <c r="SIF20" s="31"/>
      <c r="SIG20" s="31"/>
      <c r="SIH20" s="31"/>
      <c r="SII20" s="31"/>
      <c r="SIJ20" s="31"/>
      <c r="SIK20" s="31"/>
      <c r="SIL20" s="31"/>
      <c r="SIM20" s="31"/>
      <c r="SIN20" s="31"/>
      <c r="SIO20" s="31"/>
      <c r="SIP20" s="31"/>
      <c r="SIQ20" s="31"/>
      <c r="SIR20" s="31"/>
      <c r="SIS20" s="31"/>
      <c r="SIT20" s="31"/>
      <c r="SIU20" s="31"/>
      <c r="SIV20" s="31"/>
      <c r="SIW20" s="31"/>
      <c r="SIX20" s="31"/>
      <c r="SIY20" s="31"/>
      <c r="SIZ20" s="31"/>
      <c r="SJA20" s="31"/>
      <c r="SJB20" s="31"/>
      <c r="SJC20" s="31"/>
      <c r="SJD20" s="31"/>
      <c r="SJE20" s="31"/>
      <c r="SJF20" s="31"/>
      <c r="SJG20" s="31"/>
      <c r="SJH20" s="31"/>
      <c r="SJI20" s="31"/>
      <c r="SJJ20" s="31"/>
      <c r="SJK20" s="31"/>
      <c r="SJL20" s="31"/>
      <c r="SJM20" s="31"/>
      <c r="SJN20" s="31"/>
      <c r="SJO20" s="31"/>
      <c r="SJP20" s="31"/>
      <c r="SJQ20" s="31"/>
      <c r="SJR20" s="31"/>
      <c r="SJS20" s="31"/>
      <c r="SJT20" s="31"/>
      <c r="SJU20" s="31"/>
      <c r="SJV20" s="31"/>
      <c r="SJW20" s="31"/>
      <c r="SJX20" s="31"/>
      <c r="SJY20" s="31"/>
      <c r="SJZ20" s="31"/>
      <c r="SKA20" s="31"/>
      <c r="SKB20" s="31"/>
      <c r="SKC20" s="31"/>
      <c r="SKD20" s="31"/>
      <c r="SKE20" s="31"/>
      <c r="SKF20" s="31"/>
      <c r="SKG20" s="31"/>
      <c r="SKH20" s="31"/>
      <c r="SKI20" s="31"/>
      <c r="SKJ20" s="31"/>
      <c r="SKK20" s="31"/>
      <c r="SKL20" s="31"/>
      <c r="SKM20" s="31"/>
      <c r="SKN20" s="31"/>
      <c r="SKO20" s="31"/>
      <c r="SKP20" s="31"/>
      <c r="SKQ20" s="31"/>
      <c r="SKR20" s="31"/>
      <c r="SKS20" s="31"/>
      <c r="SKT20" s="31"/>
      <c r="SKU20" s="31"/>
      <c r="SKV20" s="31"/>
      <c r="SKW20" s="31"/>
      <c r="SKX20" s="31"/>
      <c r="SKY20" s="31"/>
      <c r="SKZ20" s="31"/>
      <c r="SLA20" s="31"/>
      <c r="SLB20" s="31"/>
      <c r="SLC20" s="31"/>
      <c r="SLD20" s="31"/>
      <c r="SLE20" s="31"/>
      <c r="SLF20" s="31"/>
      <c r="SLG20" s="31"/>
      <c r="SLH20" s="31"/>
      <c r="SLI20" s="31"/>
      <c r="SLJ20" s="31"/>
      <c r="SLK20" s="31"/>
      <c r="SLL20" s="31"/>
      <c r="SLM20" s="31"/>
      <c r="SLN20" s="31"/>
      <c r="SLO20" s="31"/>
      <c r="SLP20" s="31"/>
      <c r="SLQ20" s="31"/>
      <c r="SLR20" s="31"/>
      <c r="SLS20" s="31"/>
      <c r="SLT20" s="31"/>
      <c r="SLU20" s="31"/>
      <c r="SLV20" s="31"/>
      <c r="SLW20" s="31"/>
      <c r="SLX20" s="31"/>
      <c r="SLY20" s="31"/>
      <c r="SLZ20" s="31"/>
      <c r="SMA20" s="31"/>
      <c r="SMB20" s="31"/>
      <c r="SMC20" s="31"/>
      <c r="SMD20" s="31"/>
      <c r="SME20" s="31"/>
      <c r="SMF20" s="31"/>
      <c r="SMG20" s="31"/>
      <c r="SMH20" s="31"/>
      <c r="SMI20" s="31"/>
      <c r="SMJ20" s="31"/>
      <c r="SMK20" s="31"/>
      <c r="SML20" s="31"/>
      <c r="SMM20" s="31"/>
      <c r="SMN20" s="31"/>
      <c r="SMO20" s="31"/>
      <c r="SMP20" s="31"/>
      <c r="SMQ20" s="31"/>
      <c r="SMR20" s="31"/>
      <c r="SMS20" s="31"/>
      <c r="SMT20" s="31"/>
      <c r="SMU20" s="31"/>
      <c r="SMV20" s="31"/>
      <c r="SMW20" s="31"/>
      <c r="SMX20" s="31"/>
      <c r="SMY20" s="31"/>
      <c r="SMZ20" s="31"/>
      <c r="SNA20" s="31"/>
      <c r="SNB20" s="31"/>
      <c r="SNC20" s="31"/>
      <c r="SND20" s="31"/>
      <c r="SNE20" s="31"/>
      <c r="SNF20" s="31"/>
      <c r="SNG20" s="31"/>
      <c r="SNH20" s="31"/>
      <c r="SNI20" s="31"/>
      <c r="SNJ20" s="31"/>
      <c r="SNK20" s="31"/>
      <c r="SNL20" s="31"/>
      <c r="SNM20" s="31"/>
      <c r="SNN20" s="31"/>
      <c r="SNO20" s="31"/>
      <c r="SNP20" s="31"/>
      <c r="SNQ20" s="31"/>
      <c r="SNR20" s="31"/>
      <c r="SNS20" s="31"/>
      <c r="SNT20" s="31"/>
      <c r="SNU20" s="31"/>
      <c r="SNV20" s="31"/>
      <c r="SNW20" s="31"/>
      <c r="SNX20" s="31"/>
      <c r="SNY20" s="31"/>
      <c r="SNZ20" s="31"/>
      <c r="SOA20" s="31"/>
      <c r="SOB20" s="31"/>
      <c r="SOC20" s="31"/>
      <c r="SOD20" s="31"/>
      <c r="SOE20" s="31"/>
      <c r="SOF20" s="31"/>
      <c r="SOG20" s="31"/>
      <c r="SOH20" s="31"/>
      <c r="SOI20" s="31"/>
      <c r="SOJ20" s="31"/>
      <c r="SOK20" s="31"/>
      <c r="SOL20" s="31"/>
      <c r="SOM20" s="31"/>
      <c r="SON20" s="31"/>
      <c r="SOO20" s="31"/>
      <c r="SOP20" s="31"/>
      <c r="SOQ20" s="31"/>
      <c r="SOR20" s="31"/>
      <c r="SOS20" s="31"/>
      <c r="SOT20" s="31"/>
      <c r="SOU20" s="31"/>
      <c r="SOV20" s="31"/>
      <c r="SOW20" s="31"/>
      <c r="SOX20" s="31"/>
      <c r="SOY20" s="31"/>
      <c r="SOZ20" s="31"/>
      <c r="SPA20" s="31"/>
      <c r="SPB20" s="31"/>
      <c r="SPC20" s="31"/>
      <c r="SPD20" s="31"/>
      <c r="SPE20" s="31"/>
      <c r="SPF20" s="31"/>
      <c r="SPG20" s="31"/>
      <c r="SPH20" s="31"/>
      <c r="SPI20" s="31"/>
      <c r="SPJ20" s="31"/>
      <c r="SPK20" s="31"/>
      <c r="SPL20" s="31"/>
      <c r="SPM20" s="31"/>
      <c r="SPN20" s="31"/>
      <c r="SPO20" s="31"/>
      <c r="SPP20" s="31"/>
      <c r="SPQ20" s="31"/>
      <c r="SPR20" s="31"/>
      <c r="SPS20" s="31"/>
      <c r="SPT20" s="31"/>
      <c r="SPU20" s="31"/>
      <c r="SPV20" s="31"/>
      <c r="SPW20" s="31"/>
      <c r="SPX20" s="31"/>
      <c r="SPY20" s="31"/>
      <c r="SPZ20" s="31"/>
      <c r="SQA20" s="31"/>
      <c r="SQB20" s="31"/>
      <c r="SQC20" s="31"/>
      <c r="SQD20" s="31"/>
      <c r="SQE20" s="31"/>
      <c r="SQF20" s="31"/>
      <c r="SQG20" s="31"/>
      <c r="SQH20" s="31"/>
      <c r="SQI20" s="31"/>
      <c r="SQJ20" s="31"/>
      <c r="SQK20" s="31"/>
      <c r="SQL20" s="31"/>
      <c r="SQM20" s="31"/>
      <c r="SQN20" s="31"/>
      <c r="SQO20" s="31"/>
      <c r="SQP20" s="31"/>
      <c r="SQQ20" s="31"/>
      <c r="SQR20" s="31"/>
      <c r="SQS20" s="31"/>
      <c r="SQT20" s="31"/>
      <c r="SQU20" s="31"/>
      <c r="SQV20" s="31"/>
      <c r="SQW20" s="31"/>
      <c r="SQX20" s="31"/>
      <c r="SQY20" s="31"/>
      <c r="SRA20" s="31"/>
      <c r="SRB20" s="31"/>
      <c r="SRC20" s="31"/>
      <c r="SRD20" s="31"/>
      <c r="SRE20" s="31"/>
      <c r="SRF20" s="31"/>
      <c r="SRG20" s="31"/>
      <c r="SRH20" s="31"/>
      <c r="SRI20" s="31"/>
      <c r="SRJ20" s="31"/>
      <c r="SRK20" s="31"/>
      <c r="SRL20" s="31"/>
      <c r="SRM20" s="31"/>
      <c r="SRN20" s="31"/>
      <c r="SRO20" s="31"/>
      <c r="SRP20" s="31"/>
      <c r="SRQ20" s="31"/>
      <c r="SRR20" s="31"/>
      <c r="SRS20" s="31"/>
      <c r="SRT20" s="31"/>
      <c r="SRU20" s="31"/>
      <c r="SRV20" s="31"/>
      <c r="SRW20" s="31"/>
      <c r="SRX20" s="31"/>
      <c r="SRY20" s="31"/>
      <c r="SRZ20" s="31"/>
      <c r="SSA20" s="31"/>
      <c r="SSB20" s="31"/>
      <c r="SSC20" s="31"/>
      <c r="SSD20" s="31"/>
      <c r="SSE20" s="31"/>
      <c r="SSF20" s="31"/>
      <c r="SSG20" s="31"/>
      <c r="SSH20" s="31"/>
      <c r="SSI20" s="31"/>
      <c r="SSJ20" s="31"/>
      <c r="SSK20" s="31"/>
      <c r="SSL20" s="31"/>
      <c r="SSM20" s="31"/>
      <c r="SSN20" s="31"/>
      <c r="SSO20" s="31"/>
      <c r="SSP20" s="31"/>
      <c r="SSQ20" s="31"/>
      <c r="SSR20" s="31"/>
      <c r="SSS20" s="31"/>
      <c r="SST20" s="31"/>
      <c r="SSU20" s="31"/>
      <c r="SSV20" s="31"/>
      <c r="SSW20" s="31"/>
      <c r="SSX20" s="31"/>
      <c r="SSY20" s="31"/>
      <c r="SSZ20" s="31"/>
      <c r="STA20" s="31"/>
      <c r="STB20" s="31"/>
      <c r="STC20" s="31"/>
      <c r="STD20" s="31"/>
      <c r="STE20" s="31"/>
      <c r="STF20" s="31"/>
      <c r="STG20" s="31"/>
      <c r="STH20" s="31"/>
      <c r="STI20" s="31"/>
      <c r="STJ20" s="31"/>
      <c r="STK20" s="31"/>
      <c r="STL20" s="31"/>
      <c r="STM20" s="31"/>
      <c r="STN20" s="31"/>
      <c r="STO20" s="31"/>
      <c r="STP20" s="31"/>
      <c r="STQ20" s="31"/>
      <c r="STR20" s="31"/>
      <c r="STS20" s="31"/>
      <c r="STT20" s="31"/>
      <c r="STU20" s="31"/>
      <c r="STV20" s="31"/>
      <c r="STW20" s="31"/>
      <c r="STX20" s="31"/>
      <c r="STY20" s="31"/>
      <c r="STZ20" s="31"/>
      <c r="SUA20" s="31"/>
      <c r="SUB20" s="31"/>
      <c r="SUC20" s="31"/>
      <c r="SUD20" s="31"/>
      <c r="SUE20" s="31"/>
      <c r="SUF20" s="31"/>
      <c r="SUG20" s="31"/>
      <c r="SUH20" s="31"/>
      <c r="SUI20" s="31"/>
      <c r="SUJ20" s="31"/>
      <c r="SUK20" s="31"/>
      <c r="SUL20" s="31"/>
      <c r="SUM20" s="31"/>
      <c r="SUN20" s="31"/>
      <c r="SUO20" s="31"/>
      <c r="SUP20" s="31"/>
      <c r="SUQ20" s="31"/>
      <c r="SUR20" s="31"/>
      <c r="SUS20" s="31"/>
      <c r="SUT20" s="31"/>
      <c r="SUU20" s="31"/>
      <c r="SUV20" s="31"/>
      <c r="SUW20" s="31"/>
      <c r="SUX20" s="31"/>
      <c r="SUY20" s="31"/>
      <c r="SUZ20" s="31"/>
      <c r="SVA20" s="31"/>
      <c r="SVB20" s="31"/>
      <c r="SVC20" s="31"/>
      <c r="SVD20" s="31"/>
      <c r="SVE20" s="31"/>
      <c r="SVF20" s="31"/>
      <c r="SVG20" s="31"/>
      <c r="SVH20" s="31"/>
      <c r="SVI20" s="31"/>
      <c r="SVJ20" s="31"/>
      <c r="SVK20" s="31"/>
      <c r="SVL20" s="31"/>
      <c r="SVM20" s="31"/>
      <c r="SVN20" s="31"/>
      <c r="SVO20" s="31"/>
      <c r="SVP20" s="31"/>
      <c r="SVQ20" s="31"/>
      <c r="SVR20" s="31"/>
      <c r="SVS20" s="31"/>
      <c r="SVT20" s="31"/>
      <c r="SVU20" s="31"/>
      <c r="SVV20" s="31"/>
      <c r="SVW20" s="31"/>
      <c r="SVX20" s="31"/>
      <c r="SVY20" s="31"/>
      <c r="SVZ20" s="31"/>
      <c r="SWA20" s="31"/>
      <c r="SWB20" s="31"/>
      <c r="SWC20" s="31"/>
      <c r="SWD20" s="31"/>
      <c r="SWE20" s="31"/>
      <c r="SWF20" s="31"/>
      <c r="SWG20" s="31"/>
      <c r="SWH20" s="31"/>
      <c r="SWI20" s="31"/>
      <c r="SWJ20" s="31"/>
      <c r="SWK20" s="31"/>
      <c r="SWL20" s="31"/>
      <c r="SWM20" s="31"/>
      <c r="SWN20" s="31"/>
      <c r="SWO20" s="31"/>
      <c r="SWP20" s="31"/>
      <c r="SWQ20" s="31"/>
      <c r="SWR20" s="31"/>
      <c r="SWS20" s="31"/>
      <c r="SWT20" s="31"/>
      <c r="SWU20" s="31"/>
      <c r="SWV20" s="31"/>
      <c r="SWW20" s="31"/>
      <c r="SWX20" s="31"/>
      <c r="SWY20" s="31"/>
      <c r="SWZ20" s="31"/>
      <c r="SXA20" s="31"/>
      <c r="SXB20" s="31"/>
      <c r="SXC20" s="31"/>
      <c r="SXD20" s="31"/>
      <c r="SXE20" s="31"/>
      <c r="SXF20" s="31"/>
      <c r="SXG20" s="31"/>
      <c r="SXH20" s="31"/>
      <c r="SXI20" s="31"/>
      <c r="SXJ20" s="31"/>
      <c r="SXK20" s="31"/>
      <c r="SXL20" s="31"/>
      <c r="SXM20" s="31"/>
      <c r="SXN20" s="31"/>
      <c r="SXO20" s="31"/>
      <c r="SXP20" s="31"/>
      <c r="SXQ20" s="31"/>
      <c r="SXR20" s="31"/>
      <c r="SXS20" s="31"/>
      <c r="SXT20" s="31"/>
      <c r="SXU20" s="31"/>
      <c r="SXV20" s="31"/>
      <c r="SXW20" s="31"/>
      <c r="SXX20" s="31"/>
      <c r="SXY20" s="31"/>
      <c r="SXZ20" s="31"/>
      <c r="SYA20" s="31"/>
      <c r="SYB20" s="31"/>
      <c r="SYC20" s="31"/>
      <c r="SYD20" s="31"/>
      <c r="SYE20" s="31"/>
      <c r="SYF20" s="31"/>
      <c r="SYG20" s="31"/>
      <c r="SYH20" s="31"/>
      <c r="SYI20" s="31"/>
      <c r="SYJ20" s="31"/>
      <c r="SYK20" s="31"/>
      <c r="SYL20" s="31"/>
      <c r="SYM20" s="31"/>
      <c r="SYN20" s="31"/>
      <c r="SYO20" s="31"/>
      <c r="SYP20" s="31"/>
      <c r="SYQ20" s="31"/>
      <c r="SYR20" s="31"/>
      <c r="SYS20" s="31"/>
      <c r="SYT20" s="31"/>
      <c r="SYU20" s="31"/>
      <c r="SYV20" s="31"/>
      <c r="SYW20" s="31"/>
      <c r="SYX20" s="31"/>
      <c r="SYY20" s="31"/>
      <c r="SYZ20" s="31"/>
      <c r="SZA20" s="31"/>
      <c r="SZB20" s="31"/>
      <c r="SZC20" s="31"/>
      <c r="SZD20" s="31"/>
      <c r="SZE20" s="31"/>
      <c r="SZF20" s="31"/>
      <c r="SZG20" s="31"/>
      <c r="SZH20" s="31"/>
      <c r="SZI20" s="31"/>
      <c r="SZJ20" s="31"/>
      <c r="SZK20" s="31"/>
      <c r="SZL20" s="31"/>
      <c r="SZM20" s="31"/>
      <c r="SZN20" s="31"/>
      <c r="SZO20" s="31"/>
      <c r="SZP20" s="31"/>
      <c r="SZQ20" s="31"/>
      <c r="SZR20" s="31"/>
      <c r="SZS20" s="31"/>
      <c r="SZT20" s="31"/>
      <c r="SZU20" s="31"/>
      <c r="SZV20" s="31"/>
      <c r="SZW20" s="31"/>
      <c r="SZX20" s="31"/>
      <c r="SZY20" s="31"/>
      <c r="SZZ20" s="31"/>
      <c r="TAA20" s="31"/>
      <c r="TAB20" s="31"/>
      <c r="TAC20" s="31"/>
      <c r="TAD20" s="31"/>
      <c r="TAE20" s="31"/>
      <c r="TAF20" s="31"/>
      <c r="TAG20" s="31"/>
      <c r="TAH20" s="31"/>
      <c r="TAI20" s="31"/>
      <c r="TAJ20" s="31"/>
      <c r="TAK20" s="31"/>
      <c r="TAL20" s="31"/>
      <c r="TAM20" s="31"/>
      <c r="TAN20" s="31"/>
      <c r="TAO20" s="31"/>
      <c r="TAP20" s="31"/>
      <c r="TAQ20" s="31"/>
      <c r="TAR20" s="31"/>
      <c r="TAS20" s="31"/>
      <c r="TAT20" s="31"/>
      <c r="TAU20" s="31"/>
      <c r="TAV20" s="31"/>
      <c r="TAW20" s="31"/>
      <c r="TAX20" s="31"/>
      <c r="TAY20" s="31"/>
      <c r="TAZ20" s="31"/>
      <c r="TBA20" s="31"/>
      <c r="TBB20" s="31"/>
      <c r="TBC20" s="31"/>
      <c r="TBD20" s="31"/>
      <c r="TBE20" s="31"/>
      <c r="TBF20" s="31"/>
      <c r="TBG20" s="31"/>
      <c r="TBH20" s="31"/>
      <c r="TBI20" s="31"/>
      <c r="TBJ20" s="31"/>
      <c r="TBK20" s="31"/>
      <c r="TBL20" s="31"/>
      <c r="TBM20" s="31"/>
      <c r="TBN20" s="31"/>
      <c r="TBO20" s="31"/>
      <c r="TBP20" s="31"/>
      <c r="TBQ20" s="31"/>
      <c r="TBR20" s="31"/>
      <c r="TBS20" s="31"/>
      <c r="TBT20" s="31"/>
      <c r="TBU20" s="31"/>
      <c r="TBV20" s="31"/>
      <c r="TBW20" s="31"/>
      <c r="TBX20" s="31"/>
      <c r="TBY20" s="31"/>
      <c r="TBZ20" s="31"/>
      <c r="TCA20" s="31"/>
      <c r="TCB20" s="31"/>
      <c r="TCC20" s="31"/>
      <c r="TCD20" s="31"/>
      <c r="TCE20" s="31"/>
      <c r="TCF20" s="31"/>
      <c r="TCG20" s="31"/>
      <c r="TCH20" s="31"/>
      <c r="TCI20" s="31"/>
      <c r="TCJ20" s="31"/>
      <c r="TCK20" s="31"/>
      <c r="TCL20" s="31"/>
      <c r="TCM20" s="31"/>
      <c r="TCN20" s="31"/>
      <c r="TCO20" s="31"/>
      <c r="TCP20" s="31"/>
      <c r="TCQ20" s="31"/>
      <c r="TCR20" s="31"/>
      <c r="TCS20" s="31"/>
      <c r="TCT20" s="31"/>
      <c r="TCU20" s="31"/>
      <c r="TCV20" s="31"/>
      <c r="TCW20" s="31"/>
      <c r="TCX20" s="31"/>
      <c r="TCY20" s="31"/>
      <c r="TCZ20" s="31"/>
      <c r="TDA20" s="31"/>
      <c r="TDB20" s="31"/>
      <c r="TDC20" s="31"/>
      <c r="TDD20" s="31"/>
      <c r="TDE20" s="31"/>
      <c r="TDF20" s="31"/>
      <c r="TDG20" s="31"/>
      <c r="TDH20" s="31"/>
      <c r="TDI20" s="31"/>
      <c r="TDJ20" s="31"/>
      <c r="TDK20" s="31"/>
      <c r="TDL20" s="31"/>
      <c r="TDM20" s="31"/>
      <c r="TDN20" s="31"/>
      <c r="TDO20" s="31"/>
      <c r="TDP20" s="31"/>
      <c r="TDQ20" s="31"/>
      <c r="TDR20" s="31"/>
      <c r="TDS20" s="31"/>
      <c r="TDT20" s="31"/>
      <c r="TDU20" s="31"/>
      <c r="TDV20" s="31"/>
      <c r="TDW20" s="31"/>
      <c r="TDX20" s="31"/>
      <c r="TDY20" s="31"/>
      <c r="TDZ20" s="31"/>
      <c r="TEA20" s="31"/>
      <c r="TEB20" s="31"/>
      <c r="TEC20" s="31"/>
      <c r="TED20" s="31"/>
      <c r="TEE20" s="31"/>
      <c r="TEF20" s="31"/>
      <c r="TEG20" s="31"/>
      <c r="TEH20" s="31"/>
      <c r="TEI20" s="31"/>
      <c r="TEJ20" s="31"/>
      <c r="TEK20" s="31"/>
      <c r="TEL20" s="31"/>
      <c r="TEM20" s="31"/>
      <c r="TEN20" s="31"/>
      <c r="TEO20" s="31"/>
      <c r="TEP20" s="31"/>
      <c r="TEQ20" s="31"/>
      <c r="TER20" s="31"/>
      <c r="TES20" s="31"/>
      <c r="TET20" s="31"/>
      <c r="TEU20" s="31"/>
      <c r="TEV20" s="31"/>
      <c r="TEW20" s="31"/>
      <c r="TEX20" s="31"/>
      <c r="TEY20" s="31"/>
      <c r="TEZ20" s="31"/>
      <c r="TFA20" s="31"/>
      <c r="TFB20" s="31"/>
      <c r="TFC20" s="31"/>
      <c r="TFD20" s="31"/>
      <c r="TFE20" s="31"/>
      <c r="TFF20" s="31"/>
      <c r="TFG20" s="31"/>
      <c r="TFH20" s="31"/>
      <c r="TFI20" s="31"/>
      <c r="TFJ20" s="31"/>
      <c r="TFK20" s="31"/>
      <c r="TFL20" s="31"/>
      <c r="TFM20" s="31"/>
      <c r="TFN20" s="31"/>
      <c r="TFO20" s="31"/>
      <c r="TFP20" s="31"/>
      <c r="TFQ20" s="31"/>
      <c r="TFR20" s="31"/>
      <c r="TFS20" s="31"/>
      <c r="TFT20" s="31"/>
      <c r="TFU20" s="31"/>
      <c r="TFV20" s="31"/>
      <c r="TFW20" s="31"/>
      <c r="TFX20" s="31"/>
      <c r="TFY20" s="31"/>
      <c r="TFZ20" s="31"/>
      <c r="TGA20" s="31"/>
      <c r="TGB20" s="31"/>
      <c r="TGC20" s="31"/>
      <c r="TGD20" s="31"/>
      <c r="TGE20" s="31"/>
      <c r="TGF20" s="31"/>
      <c r="TGG20" s="31"/>
      <c r="TGH20" s="31"/>
      <c r="TGI20" s="31"/>
      <c r="TGJ20" s="31"/>
      <c r="TGK20" s="31"/>
      <c r="TGL20" s="31"/>
      <c r="TGM20" s="31"/>
      <c r="TGN20" s="31"/>
      <c r="TGO20" s="31"/>
      <c r="TGP20" s="31"/>
      <c r="TGQ20" s="31"/>
      <c r="TGR20" s="31"/>
      <c r="TGS20" s="31"/>
      <c r="TGT20" s="31"/>
      <c r="TGU20" s="31"/>
      <c r="TGV20" s="31"/>
      <c r="TGW20" s="31"/>
      <c r="TGX20" s="31"/>
      <c r="TGY20" s="31"/>
      <c r="TGZ20" s="31"/>
      <c r="THA20" s="31"/>
      <c r="THB20" s="31"/>
      <c r="THC20" s="31"/>
      <c r="THD20" s="31"/>
      <c r="THE20" s="31"/>
      <c r="THF20" s="31"/>
      <c r="THG20" s="31"/>
      <c r="THH20" s="31"/>
      <c r="THI20" s="31"/>
      <c r="THJ20" s="31"/>
      <c r="THK20" s="31"/>
      <c r="THL20" s="31"/>
      <c r="THM20" s="31"/>
      <c r="THN20" s="31"/>
      <c r="THO20" s="31"/>
      <c r="THP20" s="31"/>
      <c r="THQ20" s="31"/>
      <c r="THR20" s="31"/>
      <c r="THS20" s="31"/>
      <c r="THT20" s="31"/>
      <c r="THU20" s="31"/>
      <c r="THV20" s="31"/>
      <c r="THW20" s="31"/>
      <c r="THX20" s="31"/>
      <c r="THY20" s="31"/>
      <c r="THZ20" s="31"/>
      <c r="TIA20" s="31"/>
      <c r="TIB20" s="31"/>
      <c r="TIC20" s="31"/>
      <c r="TID20" s="31"/>
      <c r="TIE20" s="31"/>
      <c r="TIF20" s="31"/>
      <c r="TIG20" s="31"/>
      <c r="TIH20" s="31"/>
      <c r="TII20" s="31"/>
      <c r="TIJ20" s="31"/>
      <c r="TIK20" s="31"/>
      <c r="TIL20" s="31"/>
      <c r="TIM20" s="31"/>
      <c r="TIN20" s="31"/>
      <c r="TIO20" s="31"/>
      <c r="TIP20" s="31"/>
      <c r="TIQ20" s="31"/>
      <c r="TIR20" s="31"/>
      <c r="TIS20" s="31"/>
      <c r="TIT20" s="31"/>
      <c r="TIU20" s="31"/>
      <c r="TIV20" s="31"/>
      <c r="TIW20" s="31"/>
      <c r="TIX20" s="31"/>
      <c r="TIY20" s="31"/>
      <c r="TIZ20" s="31"/>
      <c r="TJA20" s="31"/>
      <c r="TJB20" s="31"/>
      <c r="TJC20" s="31"/>
      <c r="TJD20" s="31"/>
      <c r="TJE20" s="31"/>
      <c r="TJF20" s="31"/>
      <c r="TJG20" s="31"/>
      <c r="TJH20" s="31"/>
      <c r="TJI20" s="31"/>
      <c r="TJJ20" s="31"/>
      <c r="TJK20" s="31"/>
      <c r="TJL20" s="31"/>
      <c r="TJM20" s="31"/>
      <c r="TJN20" s="31"/>
      <c r="TJO20" s="31"/>
      <c r="TJP20" s="31"/>
      <c r="TJQ20" s="31"/>
      <c r="TJR20" s="31"/>
      <c r="TJS20" s="31"/>
      <c r="TJT20" s="31"/>
      <c r="TJU20" s="31"/>
      <c r="TJV20" s="31"/>
      <c r="TJW20" s="31"/>
      <c r="TJX20" s="31"/>
      <c r="TJY20" s="31"/>
      <c r="TJZ20" s="31"/>
      <c r="TKA20" s="31"/>
      <c r="TKB20" s="31"/>
      <c r="TKC20" s="31"/>
      <c r="TKD20" s="31"/>
      <c r="TKE20" s="31"/>
      <c r="TKF20" s="31"/>
      <c r="TKG20" s="31"/>
      <c r="TKH20" s="31"/>
      <c r="TKI20" s="31"/>
      <c r="TKJ20" s="31"/>
      <c r="TKK20" s="31"/>
      <c r="TKL20" s="31"/>
      <c r="TKM20" s="31"/>
      <c r="TKN20" s="31"/>
      <c r="TKO20" s="31"/>
      <c r="TKP20" s="31"/>
      <c r="TKQ20" s="31"/>
      <c r="TKR20" s="31"/>
      <c r="TKS20" s="31"/>
      <c r="TKT20" s="31"/>
      <c r="TKU20" s="31"/>
      <c r="TKV20" s="31"/>
      <c r="TKW20" s="31"/>
      <c r="TKX20" s="31"/>
      <c r="TKY20" s="31"/>
      <c r="TKZ20" s="31"/>
      <c r="TLA20" s="31"/>
      <c r="TLB20" s="31"/>
      <c r="TLC20" s="31"/>
      <c r="TLD20" s="31"/>
      <c r="TLE20" s="31"/>
      <c r="TLF20" s="31"/>
      <c r="TLG20" s="31"/>
      <c r="TLH20" s="31"/>
      <c r="TLI20" s="31"/>
      <c r="TLJ20" s="31"/>
      <c r="TLK20" s="31"/>
      <c r="TLL20" s="31"/>
      <c r="TLM20" s="31"/>
      <c r="TLN20" s="31"/>
      <c r="TLO20" s="31"/>
      <c r="TLP20" s="31"/>
      <c r="TLQ20" s="31"/>
      <c r="TLR20" s="31"/>
      <c r="TLS20" s="31"/>
      <c r="TLT20" s="31"/>
      <c r="TLU20" s="31"/>
      <c r="TLV20" s="31"/>
      <c r="TLW20" s="31"/>
      <c r="TLX20" s="31"/>
      <c r="TLY20" s="31"/>
      <c r="TLZ20" s="31"/>
      <c r="TMA20" s="31"/>
      <c r="TMB20" s="31"/>
      <c r="TMC20" s="31"/>
      <c r="TMD20" s="31"/>
      <c r="TME20" s="31"/>
      <c r="TMF20" s="31"/>
      <c r="TMG20" s="31"/>
      <c r="TMH20" s="31"/>
      <c r="TMI20" s="31"/>
      <c r="TMJ20" s="31"/>
      <c r="TMK20" s="31"/>
      <c r="TML20" s="31"/>
      <c r="TMM20" s="31"/>
      <c r="TMN20" s="31"/>
      <c r="TMO20" s="31"/>
      <c r="TMP20" s="31"/>
      <c r="TMQ20" s="31"/>
      <c r="TMR20" s="31"/>
      <c r="TMS20" s="31"/>
      <c r="TMT20" s="31"/>
      <c r="TMU20" s="31"/>
      <c r="TMV20" s="31"/>
      <c r="TMW20" s="31"/>
      <c r="TMX20" s="31"/>
      <c r="TMY20" s="31"/>
      <c r="TMZ20" s="31"/>
      <c r="TNA20" s="31"/>
      <c r="TNB20" s="31"/>
      <c r="TNC20" s="31"/>
      <c r="TND20" s="31"/>
      <c r="TNE20" s="31"/>
      <c r="TNF20" s="31"/>
      <c r="TNG20" s="31"/>
      <c r="TNH20" s="31"/>
      <c r="TNI20" s="31"/>
      <c r="TNJ20" s="31"/>
      <c r="TNK20" s="31"/>
      <c r="TNL20" s="31"/>
      <c r="TNM20" s="31"/>
      <c r="TNN20" s="31"/>
      <c r="TNO20" s="31"/>
      <c r="TNP20" s="31"/>
      <c r="TNQ20" s="31"/>
      <c r="TNR20" s="31"/>
      <c r="TNS20" s="31"/>
      <c r="TNT20" s="31"/>
      <c r="TNU20" s="31"/>
      <c r="TNV20" s="31"/>
      <c r="TNW20" s="31"/>
      <c r="TNX20" s="31"/>
      <c r="TNY20" s="31"/>
      <c r="TNZ20" s="31"/>
      <c r="TOA20" s="31"/>
      <c r="TOB20" s="31"/>
      <c r="TOC20" s="31"/>
      <c r="TOD20" s="31"/>
      <c r="TOE20" s="31"/>
      <c r="TOF20" s="31"/>
      <c r="TOG20" s="31"/>
      <c r="TOH20" s="31"/>
      <c r="TOI20" s="31"/>
      <c r="TOJ20" s="31"/>
      <c r="TOK20" s="31"/>
      <c r="TOL20" s="31"/>
      <c r="TOM20" s="31"/>
      <c r="TON20" s="31"/>
      <c r="TOO20" s="31"/>
      <c r="TOP20" s="31"/>
      <c r="TOQ20" s="31"/>
      <c r="TOR20" s="31"/>
      <c r="TOS20" s="31"/>
      <c r="TOT20" s="31"/>
      <c r="TOU20" s="31"/>
      <c r="TOV20" s="31"/>
      <c r="TOW20" s="31"/>
      <c r="TOX20" s="31"/>
      <c r="TOY20" s="31"/>
      <c r="TOZ20" s="31"/>
      <c r="TPA20" s="31"/>
      <c r="TPB20" s="31"/>
      <c r="TPC20" s="31"/>
      <c r="TPD20" s="31"/>
      <c r="TPE20" s="31"/>
      <c r="TPF20" s="31"/>
      <c r="TPG20" s="31"/>
      <c r="TPH20" s="31"/>
      <c r="TPI20" s="31"/>
      <c r="TPJ20" s="31"/>
      <c r="TPK20" s="31"/>
      <c r="TPL20" s="31"/>
      <c r="TPM20" s="31"/>
      <c r="TPN20" s="31"/>
      <c r="TPO20" s="31"/>
      <c r="TPP20" s="31"/>
      <c r="TPQ20" s="31"/>
      <c r="TPR20" s="31"/>
      <c r="TPS20" s="31"/>
      <c r="TPT20" s="31"/>
      <c r="TPU20" s="31"/>
      <c r="TPV20" s="31"/>
      <c r="TPW20" s="31"/>
      <c r="TPX20" s="31"/>
      <c r="TPY20" s="31"/>
      <c r="TPZ20" s="31"/>
      <c r="TQA20" s="31"/>
      <c r="TQB20" s="31"/>
      <c r="TQC20" s="31"/>
      <c r="TQD20" s="31"/>
      <c r="TQE20" s="31"/>
      <c r="TQF20" s="31"/>
      <c r="TQG20" s="31"/>
      <c r="TQH20" s="31"/>
      <c r="TQI20" s="31"/>
      <c r="TQJ20" s="31"/>
      <c r="TQK20" s="31"/>
      <c r="TQL20" s="31"/>
      <c r="TQM20" s="31"/>
      <c r="TQN20" s="31"/>
      <c r="TQO20" s="31"/>
      <c r="TQP20" s="31"/>
      <c r="TQQ20" s="31"/>
      <c r="TQR20" s="31"/>
      <c r="TQS20" s="31"/>
      <c r="TQT20" s="31"/>
      <c r="TQU20" s="31"/>
      <c r="TQV20" s="31"/>
      <c r="TQW20" s="31"/>
      <c r="TQX20" s="31"/>
      <c r="TQY20" s="31"/>
      <c r="TQZ20" s="31"/>
      <c r="TRA20" s="31"/>
      <c r="TRB20" s="31"/>
      <c r="TRC20" s="31"/>
      <c r="TRD20" s="31"/>
      <c r="TRE20" s="31"/>
      <c r="TRF20" s="31"/>
      <c r="TRG20" s="31"/>
      <c r="TRH20" s="31"/>
      <c r="TRI20" s="31"/>
      <c r="TRJ20" s="31"/>
      <c r="TRK20" s="31"/>
      <c r="TRL20" s="31"/>
      <c r="TRM20" s="31"/>
      <c r="TRN20" s="31"/>
      <c r="TRO20" s="31"/>
      <c r="TRP20" s="31"/>
      <c r="TRQ20" s="31"/>
      <c r="TRR20" s="31"/>
      <c r="TRS20" s="31"/>
      <c r="TRT20" s="31"/>
      <c r="TRU20" s="31"/>
      <c r="TRV20" s="31"/>
      <c r="TRW20" s="31"/>
      <c r="TRX20" s="31"/>
      <c r="TRY20" s="31"/>
      <c r="TRZ20" s="31"/>
      <c r="TSA20" s="31"/>
      <c r="TSB20" s="31"/>
      <c r="TSC20" s="31"/>
      <c r="TSD20" s="31"/>
      <c r="TSE20" s="31"/>
      <c r="TSF20" s="31"/>
      <c r="TSG20" s="31"/>
      <c r="TSH20" s="31"/>
      <c r="TSI20" s="31"/>
      <c r="TSJ20" s="31"/>
      <c r="TSK20" s="31"/>
      <c r="TSL20" s="31"/>
      <c r="TSM20" s="31"/>
      <c r="TSN20" s="31"/>
      <c r="TSO20" s="31"/>
      <c r="TSP20" s="31"/>
      <c r="TSQ20" s="31"/>
      <c r="TSR20" s="31"/>
      <c r="TSS20" s="31"/>
      <c r="TST20" s="31"/>
      <c r="TSU20" s="31"/>
      <c r="TSV20" s="31"/>
      <c r="TSW20" s="31"/>
      <c r="TSX20" s="31"/>
      <c r="TSY20" s="31"/>
      <c r="TSZ20" s="31"/>
      <c r="TTA20" s="31"/>
      <c r="TTB20" s="31"/>
      <c r="TTC20" s="31"/>
      <c r="TTD20" s="31"/>
      <c r="TTE20" s="31"/>
      <c r="TTF20" s="31"/>
      <c r="TTG20" s="31"/>
      <c r="TTH20" s="31"/>
      <c r="TTI20" s="31"/>
      <c r="TTJ20" s="31"/>
      <c r="TTK20" s="31"/>
      <c r="TTL20" s="31"/>
      <c r="TTM20" s="31"/>
      <c r="TTN20" s="31"/>
      <c r="TTO20" s="31"/>
      <c r="TTP20" s="31"/>
      <c r="TTQ20" s="31"/>
      <c r="TTR20" s="31"/>
      <c r="TTS20" s="31"/>
      <c r="TTT20" s="31"/>
      <c r="TTU20" s="31"/>
      <c r="TTV20" s="31"/>
      <c r="TTW20" s="31"/>
      <c r="TTX20" s="31"/>
      <c r="TTY20" s="31"/>
      <c r="TTZ20" s="31"/>
      <c r="TUA20" s="31"/>
      <c r="TUB20" s="31"/>
      <c r="TUC20" s="31"/>
      <c r="TUD20" s="31"/>
      <c r="TUE20" s="31"/>
      <c r="TUF20" s="31"/>
      <c r="TUG20" s="31"/>
      <c r="TUH20" s="31"/>
      <c r="TUI20" s="31"/>
      <c r="TUJ20" s="31"/>
      <c r="TUK20" s="31"/>
      <c r="TUL20" s="31"/>
      <c r="TUM20" s="31"/>
      <c r="TUN20" s="31"/>
      <c r="TUO20" s="31"/>
      <c r="TUP20" s="31"/>
      <c r="TUQ20" s="31"/>
      <c r="TUR20" s="31"/>
      <c r="TUS20" s="31"/>
      <c r="TUT20" s="31"/>
      <c r="TUU20" s="31"/>
      <c r="TUV20" s="31"/>
      <c r="TUW20" s="31"/>
      <c r="TUX20" s="31"/>
      <c r="TUY20" s="31"/>
      <c r="TUZ20" s="31"/>
      <c r="TVA20" s="31"/>
      <c r="TVB20" s="31"/>
      <c r="TVC20" s="31"/>
      <c r="TVD20" s="31"/>
      <c r="TVE20" s="31"/>
      <c r="TVF20" s="31"/>
      <c r="TVG20" s="31"/>
      <c r="TVH20" s="31"/>
      <c r="TVI20" s="31"/>
      <c r="TVJ20" s="31"/>
      <c r="TVK20" s="31"/>
      <c r="TVL20" s="31"/>
      <c r="TVM20" s="31"/>
      <c r="TVN20" s="31"/>
      <c r="TVO20" s="31"/>
      <c r="TVP20" s="31"/>
      <c r="TVQ20" s="31"/>
      <c r="TVR20" s="31"/>
      <c r="TVS20" s="31"/>
      <c r="TVT20" s="31"/>
      <c r="TVU20" s="31"/>
      <c r="TVV20" s="31"/>
      <c r="TVW20" s="31"/>
      <c r="TVX20" s="31"/>
      <c r="TVY20" s="31"/>
      <c r="TVZ20" s="31"/>
      <c r="TWA20" s="31"/>
      <c r="TWB20" s="31"/>
      <c r="TWC20" s="31"/>
      <c r="TWD20" s="31"/>
      <c r="TWE20" s="31"/>
      <c r="TWF20" s="31"/>
      <c r="TWG20" s="31"/>
      <c r="TWH20" s="31"/>
      <c r="TWI20" s="31"/>
      <c r="TWJ20" s="31"/>
      <c r="TWK20" s="31"/>
      <c r="TWL20" s="31"/>
      <c r="TWM20" s="31"/>
      <c r="TWN20" s="31"/>
      <c r="TWO20" s="31"/>
      <c r="TWP20" s="31"/>
      <c r="TWQ20" s="31"/>
      <c r="TWR20" s="31"/>
      <c r="TWS20" s="31"/>
      <c r="TWT20" s="31"/>
      <c r="TWU20" s="31"/>
      <c r="TWV20" s="31"/>
      <c r="TWW20" s="31"/>
      <c r="TWX20" s="31"/>
      <c r="TWY20" s="31"/>
      <c r="TWZ20" s="31"/>
      <c r="TXA20" s="31"/>
      <c r="TXB20" s="31"/>
      <c r="TXC20" s="31"/>
      <c r="TXD20" s="31"/>
      <c r="TXE20" s="31"/>
      <c r="TXF20" s="31"/>
      <c r="TXG20" s="31"/>
      <c r="TXH20" s="31"/>
      <c r="TXI20" s="31"/>
      <c r="TXJ20" s="31"/>
      <c r="TXK20" s="31"/>
      <c r="TXL20" s="31"/>
      <c r="TXM20" s="31"/>
      <c r="TXN20" s="31"/>
      <c r="TXO20" s="31"/>
      <c r="TXP20" s="31"/>
      <c r="TXQ20" s="31"/>
      <c r="TXR20" s="31"/>
      <c r="TXS20" s="31"/>
      <c r="TXT20" s="31"/>
      <c r="TXU20" s="31"/>
      <c r="TXV20" s="31"/>
      <c r="TXW20" s="31"/>
      <c r="TXX20" s="31"/>
      <c r="TXY20" s="31"/>
      <c r="TXZ20" s="31"/>
      <c r="TYA20" s="31"/>
      <c r="TYB20" s="31"/>
      <c r="TYC20" s="31"/>
      <c r="TYD20" s="31"/>
      <c r="TYE20" s="31"/>
      <c r="TYF20" s="31"/>
      <c r="TYG20" s="31"/>
      <c r="TYH20" s="31"/>
      <c r="TYI20" s="31"/>
      <c r="TYJ20" s="31"/>
      <c r="TYK20" s="31"/>
      <c r="TYL20" s="31"/>
      <c r="TYM20" s="31"/>
      <c r="TYN20" s="31"/>
      <c r="TYO20" s="31"/>
      <c r="TYP20" s="31"/>
      <c r="TYQ20" s="31"/>
      <c r="TYR20" s="31"/>
      <c r="TYS20" s="31"/>
      <c r="TYT20" s="31"/>
      <c r="TYU20" s="31"/>
      <c r="TYV20" s="31"/>
      <c r="TYW20" s="31"/>
      <c r="TYX20" s="31"/>
      <c r="TYY20" s="31"/>
      <c r="TYZ20" s="31"/>
      <c r="TZA20" s="31"/>
      <c r="TZB20" s="31"/>
      <c r="TZC20" s="31"/>
      <c r="TZD20" s="31"/>
      <c r="TZE20" s="31"/>
      <c r="TZF20" s="31"/>
      <c r="TZG20" s="31"/>
      <c r="TZH20" s="31"/>
      <c r="TZI20" s="31"/>
      <c r="TZJ20" s="31"/>
      <c r="TZK20" s="31"/>
      <c r="TZL20" s="31"/>
      <c r="TZM20" s="31"/>
      <c r="TZN20" s="31"/>
      <c r="TZO20" s="31"/>
      <c r="TZP20" s="31"/>
      <c r="TZQ20" s="31"/>
      <c r="TZR20" s="31"/>
      <c r="TZS20" s="31"/>
      <c r="TZT20" s="31"/>
      <c r="TZU20" s="31"/>
      <c r="TZV20" s="31"/>
      <c r="TZW20" s="31"/>
      <c r="TZX20" s="31"/>
      <c r="TZY20" s="31"/>
      <c r="TZZ20" s="31"/>
      <c r="UAA20" s="31"/>
      <c r="UAB20" s="31"/>
      <c r="UAC20" s="31"/>
      <c r="UAD20" s="31"/>
      <c r="UAE20" s="31"/>
      <c r="UAF20" s="31"/>
      <c r="UAG20" s="31"/>
      <c r="UAH20" s="31"/>
      <c r="UAI20" s="31"/>
      <c r="UAJ20" s="31"/>
      <c r="UAK20" s="31"/>
      <c r="UAL20" s="31"/>
      <c r="UAM20" s="31"/>
      <c r="UAN20" s="31"/>
      <c r="UAO20" s="31"/>
      <c r="UAP20" s="31"/>
      <c r="UAQ20" s="31"/>
      <c r="UAR20" s="31"/>
      <c r="UAS20" s="31"/>
      <c r="UAT20" s="31"/>
      <c r="UAU20" s="31"/>
      <c r="UAV20" s="31"/>
      <c r="UAW20" s="31"/>
      <c r="UAX20" s="31"/>
      <c r="UAY20" s="31"/>
      <c r="UAZ20" s="31"/>
      <c r="UBA20" s="31"/>
      <c r="UBB20" s="31"/>
      <c r="UBC20" s="31"/>
      <c r="UBD20" s="31"/>
      <c r="UBE20" s="31"/>
      <c r="UBF20" s="31"/>
      <c r="UBG20" s="31"/>
      <c r="UBH20" s="31"/>
      <c r="UBI20" s="31"/>
      <c r="UBJ20" s="31"/>
      <c r="UBK20" s="31"/>
      <c r="UBL20" s="31"/>
      <c r="UBM20" s="31"/>
      <c r="UBN20" s="31"/>
      <c r="UBO20" s="31"/>
      <c r="UBP20" s="31"/>
      <c r="UBQ20" s="31"/>
      <c r="UBR20" s="31"/>
      <c r="UBS20" s="31"/>
      <c r="UBT20" s="31"/>
      <c r="UBU20" s="31"/>
      <c r="UBV20" s="31"/>
      <c r="UBW20" s="31"/>
      <c r="UBX20" s="31"/>
      <c r="UBY20" s="31"/>
      <c r="UBZ20" s="31"/>
      <c r="UCA20" s="31"/>
      <c r="UCB20" s="31"/>
      <c r="UCC20" s="31"/>
      <c r="UCD20" s="31"/>
      <c r="UCE20" s="31"/>
      <c r="UCF20" s="31"/>
      <c r="UCG20" s="31"/>
      <c r="UCH20" s="31"/>
      <c r="UCI20" s="31"/>
      <c r="UCJ20" s="31"/>
      <c r="UCK20" s="31"/>
      <c r="UCL20" s="31"/>
      <c r="UCM20" s="31"/>
      <c r="UCN20" s="31"/>
      <c r="UCO20" s="31"/>
      <c r="UCP20" s="31"/>
      <c r="UCQ20" s="31"/>
      <c r="UCR20" s="31"/>
      <c r="UCS20" s="31"/>
      <c r="UCT20" s="31"/>
      <c r="UCU20" s="31"/>
      <c r="UCV20" s="31"/>
      <c r="UCW20" s="31"/>
      <c r="UCX20" s="31"/>
      <c r="UCY20" s="31"/>
      <c r="UCZ20" s="31"/>
      <c r="UDA20" s="31"/>
      <c r="UDB20" s="31"/>
      <c r="UDC20" s="31"/>
      <c r="UDD20" s="31"/>
      <c r="UDE20" s="31"/>
      <c r="UDF20" s="31"/>
      <c r="UDG20" s="31"/>
      <c r="UDH20" s="31"/>
      <c r="UDI20" s="31"/>
      <c r="UDJ20" s="31"/>
      <c r="UDK20" s="31"/>
      <c r="UDL20" s="31"/>
      <c r="UDM20" s="31"/>
      <c r="UDN20" s="31"/>
      <c r="UDO20" s="31"/>
      <c r="UDP20" s="31"/>
      <c r="UDQ20" s="31"/>
      <c r="UDR20" s="31"/>
      <c r="UDS20" s="31"/>
      <c r="UDT20" s="31"/>
      <c r="UDU20" s="31"/>
      <c r="UDV20" s="31"/>
      <c r="UDW20" s="31"/>
      <c r="UDX20" s="31"/>
      <c r="UDY20" s="31"/>
      <c r="UDZ20" s="31"/>
      <c r="UEA20" s="31"/>
      <c r="UEB20" s="31"/>
      <c r="UEC20" s="31"/>
      <c r="UED20" s="31"/>
      <c r="UEE20" s="31"/>
      <c r="UEF20" s="31"/>
      <c r="UEG20" s="31"/>
      <c r="UEH20" s="31"/>
      <c r="UEI20" s="31"/>
      <c r="UEK20" s="31"/>
      <c r="UEL20" s="31"/>
      <c r="UEM20" s="31"/>
      <c r="UEN20" s="31"/>
      <c r="UEO20" s="31"/>
      <c r="UEP20" s="31"/>
      <c r="UEQ20" s="31"/>
      <c r="UER20" s="31"/>
      <c r="UES20" s="31"/>
      <c r="UET20" s="31"/>
      <c r="UEU20" s="31"/>
      <c r="UEV20" s="31"/>
      <c r="UEW20" s="31"/>
      <c r="UEX20" s="31"/>
      <c r="UEY20" s="31"/>
      <c r="UEZ20" s="31"/>
      <c r="UFA20" s="31"/>
      <c r="UFB20" s="31"/>
      <c r="UFC20" s="31"/>
      <c r="UFD20" s="31"/>
      <c r="UFE20" s="31"/>
      <c r="UFF20" s="31"/>
      <c r="UFG20" s="31"/>
      <c r="UFH20" s="31"/>
      <c r="UFI20" s="31"/>
      <c r="UFJ20" s="31"/>
      <c r="UFK20" s="31"/>
      <c r="UFL20" s="31"/>
      <c r="UFM20" s="31"/>
      <c r="UFN20" s="31"/>
      <c r="UFO20" s="31"/>
      <c r="UFP20" s="31"/>
      <c r="UFQ20" s="31"/>
      <c r="UFR20" s="31"/>
      <c r="UFS20" s="31"/>
      <c r="UFT20" s="31"/>
      <c r="UFU20" s="31"/>
      <c r="UFV20" s="31"/>
      <c r="UFW20" s="31"/>
      <c r="UFX20" s="31"/>
      <c r="UFY20" s="31"/>
      <c r="UFZ20" s="31"/>
      <c r="UGA20" s="31"/>
      <c r="UGB20" s="31"/>
      <c r="UGC20" s="31"/>
      <c r="UGD20" s="31"/>
      <c r="UGE20" s="31"/>
      <c r="UGF20" s="31"/>
      <c r="UGG20" s="31"/>
      <c r="UGH20" s="31"/>
      <c r="UGI20" s="31"/>
      <c r="UGJ20" s="31"/>
      <c r="UGK20" s="31"/>
      <c r="UGL20" s="31"/>
      <c r="UGM20" s="31"/>
      <c r="UGN20" s="31"/>
      <c r="UGO20" s="31"/>
      <c r="UGP20" s="31"/>
      <c r="UGQ20" s="31"/>
      <c r="UGR20" s="31"/>
      <c r="UGS20" s="31"/>
      <c r="UGT20" s="31"/>
      <c r="UGU20" s="31"/>
      <c r="UGV20" s="31"/>
      <c r="UGW20" s="31"/>
      <c r="UGX20" s="31"/>
      <c r="UGY20" s="31"/>
      <c r="UGZ20" s="31"/>
      <c r="UHA20" s="31"/>
      <c r="UHB20" s="31"/>
      <c r="UHC20" s="31"/>
      <c r="UHD20" s="31"/>
      <c r="UHE20" s="31"/>
      <c r="UHF20" s="31"/>
      <c r="UHG20" s="31"/>
      <c r="UHH20" s="31"/>
      <c r="UHI20" s="31"/>
      <c r="UHJ20" s="31"/>
      <c r="UHK20" s="31"/>
      <c r="UHL20" s="31"/>
      <c r="UHM20" s="31"/>
      <c r="UHN20" s="31"/>
      <c r="UHO20" s="31"/>
      <c r="UHP20" s="31"/>
      <c r="UHQ20" s="31"/>
      <c r="UHR20" s="31"/>
      <c r="UHS20" s="31"/>
      <c r="UHT20" s="31"/>
      <c r="UHU20" s="31"/>
      <c r="UHV20" s="31"/>
      <c r="UHW20" s="31"/>
      <c r="UHX20" s="31"/>
      <c r="UHY20" s="31"/>
      <c r="UHZ20" s="31"/>
      <c r="UIA20" s="31"/>
      <c r="UIB20" s="31"/>
      <c r="UIC20" s="31"/>
      <c r="UID20" s="31"/>
      <c r="UIE20" s="31"/>
      <c r="UIF20" s="31"/>
      <c r="UIG20" s="31"/>
      <c r="UIH20" s="31"/>
      <c r="UII20" s="31"/>
      <c r="UIJ20" s="31"/>
      <c r="UIK20" s="31"/>
      <c r="UIL20" s="31"/>
      <c r="UIM20" s="31"/>
      <c r="UIN20" s="31"/>
      <c r="UIO20" s="31"/>
      <c r="UIP20" s="31"/>
      <c r="UIQ20" s="31"/>
      <c r="UIR20" s="31"/>
      <c r="UIS20" s="31"/>
      <c r="UIT20" s="31"/>
      <c r="UIU20" s="31"/>
      <c r="UIV20" s="31"/>
      <c r="UIW20" s="31"/>
      <c r="UIX20" s="31"/>
      <c r="UIY20" s="31"/>
      <c r="UIZ20" s="31"/>
      <c r="UJA20" s="31"/>
      <c r="UJB20" s="31"/>
      <c r="UJC20" s="31"/>
      <c r="UJD20" s="31"/>
      <c r="UJE20" s="31"/>
      <c r="UJF20" s="31"/>
      <c r="UJG20" s="31"/>
      <c r="UJH20" s="31"/>
      <c r="UJI20" s="31"/>
      <c r="UJJ20" s="31"/>
      <c r="UJK20" s="31"/>
      <c r="UJL20" s="31"/>
      <c r="UJM20" s="31"/>
      <c r="UJN20" s="31"/>
      <c r="UJO20" s="31"/>
      <c r="UJP20" s="31"/>
      <c r="UJQ20" s="31"/>
      <c r="UJR20" s="31"/>
      <c r="UJS20" s="31"/>
      <c r="UJT20" s="31"/>
      <c r="UJU20" s="31"/>
      <c r="UJV20" s="31"/>
      <c r="UJW20" s="31"/>
      <c r="UJX20" s="31"/>
      <c r="UJY20" s="31"/>
      <c r="UJZ20" s="31"/>
      <c r="UKA20" s="31"/>
      <c r="UKB20" s="31"/>
      <c r="UKC20" s="31"/>
      <c r="UKD20" s="31"/>
      <c r="UKE20" s="31"/>
      <c r="UKF20" s="31"/>
      <c r="UKG20" s="31"/>
      <c r="UKH20" s="31"/>
      <c r="UKI20" s="31"/>
      <c r="UKJ20" s="31"/>
      <c r="UKK20" s="31"/>
      <c r="UKL20" s="31"/>
      <c r="UKM20" s="31"/>
      <c r="UKN20" s="31"/>
      <c r="UKO20" s="31"/>
      <c r="UKP20" s="31"/>
      <c r="UKQ20" s="31"/>
      <c r="UKR20" s="31"/>
      <c r="UKS20" s="31"/>
      <c r="UKT20" s="31"/>
      <c r="UKU20" s="31"/>
      <c r="UKV20" s="31"/>
      <c r="UKW20" s="31"/>
      <c r="UKX20" s="31"/>
      <c r="UKY20" s="31"/>
      <c r="UKZ20" s="31"/>
      <c r="ULA20" s="31"/>
      <c r="ULB20" s="31"/>
      <c r="ULC20" s="31"/>
      <c r="ULD20" s="31"/>
      <c r="ULE20" s="31"/>
      <c r="ULF20" s="31"/>
      <c r="ULG20" s="31"/>
      <c r="ULH20" s="31"/>
      <c r="ULI20" s="31"/>
      <c r="ULJ20" s="31"/>
      <c r="ULK20" s="31"/>
      <c r="ULL20" s="31"/>
      <c r="ULM20" s="31"/>
      <c r="ULN20" s="31"/>
      <c r="ULO20" s="31"/>
      <c r="ULP20" s="31"/>
      <c r="ULQ20" s="31"/>
      <c r="ULR20" s="31"/>
      <c r="ULS20" s="31"/>
      <c r="ULT20" s="31"/>
      <c r="ULU20" s="31"/>
      <c r="ULV20" s="31"/>
      <c r="ULW20" s="31"/>
      <c r="ULX20" s="31"/>
      <c r="ULY20" s="31"/>
      <c r="ULZ20" s="31"/>
      <c r="UMA20" s="31"/>
      <c r="UMB20" s="31"/>
      <c r="UMC20" s="31"/>
      <c r="UMD20" s="31"/>
      <c r="UME20" s="31"/>
      <c r="UMF20" s="31"/>
      <c r="UMG20" s="31"/>
      <c r="UMH20" s="31"/>
      <c r="UMI20" s="31"/>
      <c r="UMJ20" s="31"/>
      <c r="UMK20" s="31"/>
      <c r="UML20" s="31"/>
      <c r="UMM20" s="31"/>
      <c r="UMN20" s="31"/>
      <c r="UMO20" s="31"/>
      <c r="UMP20" s="31"/>
      <c r="UMQ20" s="31"/>
      <c r="UMR20" s="31"/>
      <c r="UMS20" s="31"/>
      <c r="UMT20" s="31"/>
      <c r="UMU20" s="31"/>
      <c r="UMV20" s="31"/>
      <c r="UMW20" s="31"/>
      <c r="UMX20" s="31"/>
      <c r="UMY20" s="31"/>
      <c r="UMZ20" s="31"/>
      <c r="UNA20" s="31"/>
      <c r="UNB20" s="31"/>
      <c r="UNC20" s="31"/>
      <c r="UND20" s="31"/>
      <c r="UNE20" s="31"/>
      <c r="UNF20" s="31"/>
      <c r="UNG20" s="31"/>
      <c r="UNH20" s="31"/>
      <c r="UNI20" s="31"/>
      <c r="UNJ20" s="31"/>
      <c r="UNK20" s="31"/>
      <c r="UNL20" s="31"/>
      <c r="UNM20" s="31"/>
      <c r="UNN20" s="31"/>
      <c r="UNO20" s="31"/>
      <c r="UNP20" s="31"/>
      <c r="UNQ20" s="31"/>
      <c r="UNR20" s="31"/>
      <c r="UNS20" s="31"/>
      <c r="UNT20" s="31"/>
      <c r="UNU20" s="31"/>
      <c r="UNV20" s="31"/>
      <c r="UNW20" s="31"/>
      <c r="UNX20" s="31"/>
      <c r="UNY20" s="31"/>
      <c r="UNZ20" s="31"/>
      <c r="UOA20" s="31"/>
      <c r="UOB20" s="31"/>
      <c r="UOC20" s="31"/>
      <c r="UOD20" s="31"/>
      <c r="UOE20" s="31"/>
      <c r="UOF20" s="31"/>
      <c r="UOG20" s="31"/>
      <c r="UOH20" s="31"/>
      <c r="UOI20" s="31"/>
      <c r="UOJ20" s="31"/>
      <c r="UOK20" s="31"/>
      <c r="UOL20" s="31"/>
      <c r="UOM20" s="31"/>
      <c r="UON20" s="31"/>
      <c r="UOO20" s="31"/>
      <c r="UOP20" s="31"/>
      <c r="UOQ20" s="31"/>
      <c r="UOR20" s="31"/>
      <c r="UOS20" s="31"/>
      <c r="UOT20" s="31"/>
      <c r="UOU20" s="31"/>
      <c r="UOV20" s="31"/>
      <c r="UOW20" s="31"/>
      <c r="UOX20" s="31"/>
      <c r="UOY20" s="31"/>
      <c r="UOZ20" s="31"/>
      <c r="UPA20" s="31"/>
      <c r="UPB20" s="31"/>
      <c r="UPC20" s="31"/>
      <c r="UPD20" s="31"/>
      <c r="UPE20" s="31"/>
      <c r="UPF20" s="31"/>
      <c r="UPG20" s="31"/>
      <c r="UPH20" s="31"/>
      <c r="UPI20" s="31"/>
      <c r="UPJ20" s="31"/>
      <c r="UPK20" s="31"/>
      <c r="UPL20" s="31"/>
      <c r="UPM20" s="31"/>
      <c r="UPN20" s="31"/>
      <c r="UPO20" s="31"/>
      <c r="UPP20" s="31"/>
      <c r="UPQ20" s="31"/>
      <c r="UPR20" s="31"/>
      <c r="UPS20" s="31"/>
      <c r="UPT20" s="31"/>
      <c r="UPU20" s="31"/>
      <c r="UPV20" s="31"/>
      <c r="UPW20" s="31"/>
      <c r="UPX20" s="31"/>
      <c r="UPY20" s="31"/>
      <c r="UPZ20" s="31"/>
      <c r="UQA20" s="31"/>
      <c r="UQB20" s="31"/>
      <c r="UQC20" s="31"/>
      <c r="UQD20" s="31"/>
      <c r="UQE20" s="31"/>
      <c r="UQF20" s="31"/>
      <c r="UQG20" s="31"/>
      <c r="UQH20" s="31"/>
      <c r="UQI20" s="31"/>
      <c r="UQJ20" s="31"/>
      <c r="UQK20" s="31"/>
      <c r="UQL20" s="31"/>
      <c r="UQM20" s="31"/>
      <c r="UQN20" s="31"/>
      <c r="UQO20" s="31"/>
      <c r="UQP20" s="31"/>
      <c r="UQQ20" s="31"/>
      <c r="UQR20" s="31"/>
      <c r="UQS20" s="31"/>
      <c r="UQT20" s="31"/>
      <c r="UQU20" s="31"/>
      <c r="UQV20" s="31"/>
      <c r="UQW20" s="31"/>
      <c r="UQX20" s="31"/>
      <c r="UQY20" s="31"/>
      <c r="UQZ20" s="31"/>
      <c r="URA20" s="31"/>
      <c r="URB20" s="31"/>
      <c r="URC20" s="31"/>
      <c r="URD20" s="31"/>
      <c r="URE20" s="31"/>
      <c r="URF20" s="31"/>
      <c r="URG20" s="31"/>
      <c r="URH20" s="31"/>
      <c r="URI20" s="31"/>
      <c r="URJ20" s="31"/>
      <c r="URK20" s="31"/>
      <c r="URL20" s="31"/>
      <c r="URM20" s="31"/>
      <c r="URN20" s="31"/>
      <c r="URO20" s="31"/>
      <c r="URP20" s="31"/>
      <c r="URQ20" s="31"/>
      <c r="URR20" s="31"/>
      <c r="URS20" s="31"/>
      <c r="URT20" s="31"/>
      <c r="URU20" s="31"/>
      <c r="URV20" s="31"/>
      <c r="URW20" s="31"/>
      <c r="URX20" s="31"/>
      <c r="URY20" s="31"/>
      <c r="URZ20" s="31"/>
      <c r="USA20" s="31"/>
      <c r="USB20" s="31"/>
      <c r="USC20" s="31"/>
      <c r="USD20" s="31"/>
      <c r="USE20" s="31"/>
      <c r="USF20" s="31"/>
      <c r="USG20" s="31"/>
      <c r="USH20" s="31"/>
      <c r="USI20" s="31"/>
      <c r="USJ20" s="31"/>
      <c r="USK20" s="31"/>
      <c r="USL20" s="31"/>
      <c r="USM20" s="31"/>
      <c r="USN20" s="31"/>
      <c r="USO20" s="31"/>
      <c r="USP20" s="31"/>
      <c r="USQ20" s="31"/>
      <c r="USR20" s="31"/>
      <c r="USS20" s="31"/>
      <c r="UST20" s="31"/>
      <c r="USU20" s="31"/>
      <c r="USV20" s="31"/>
      <c r="USW20" s="31"/>
      <c r="USX20" s="31"/>
      <c r="USY20" s="31"/>
      <c r="USZ20" s="31"/>
      <c r="UTA20" s="31"/>
      <c r="UTB20" s="31"/>
      <c r="UTC20" s="31"/>
      <c r="UTD20" s="31"/>
      <c r="UTE20" s="31"/>
      <c r="UTF20" s="31"/>
      <c r="UTG20" s="31"/>
      <c r="UTH20" s="31"/>
      <c r="UTI20" s="31"/>
      <c r="UTJ20" s="31"/>
      <c r="UTK20" s="31"/>
      <c r="UTL20" s="31"/>
      <c r="UTM20" s="31"/>
      <c r="UTN20" s="31"/>
      <c r="UTO20" s="31"/>
      <c r="UTP20" s="31"/>
      <c r="UTQ20" s="31"/>
      <c r="UTR20" s="31"/>
      <c r="UTS20" s="31"/>
      <c r="UTT20" s="31"/>
      <c r="UTU20" s="31"/>
      <c r="UTV20" s="31"/>
      <c r="UTW20" s="31"/>
      <c r="UTX20" s="31"/>
      <c r="UTY20" s="31"/>
      <c r="UTZ20" s="31"/>
      <c r="UUA20" s="31"/>
      <c r="UUB20" s="31"/>
      <c r="UUC20" s="31"/>
      <c r="UUD20" s="31"/>
      <c r="UUE20" s="31"/>
      <c r="UUF20" s="31"/>
      <c r="UUG20" s="31"/>
      <c r="UUH20" s="31"/>
      <c r="UUI20" s="31"/>
      <c r="UUJ20" s="31"/>
      <c r="UUK20" s="31"/>
      <c r="UUL20" s="31"/>
      <c r="UUM20" s="31"/>
      <c r="UUN20" s="31"/>
      <c r="UUO20" s="31"/>
      <c r="UUP20" s="31"/>
      <c r="UUQ20" s="31"/>
      <c r="UUR20" s="31"/>
      <c r="UUS20" s="31"/>
      <c r="UUT20" s="31"/>
      <c r="UUU20" s="31"/>
      <c r="UUV20" s="31"/>
      <c r="UUW20" s="31"/>
      <c r="UUX20" s="31"/>
      <c r="UUY20" s="31"/>
      <c r="UUZ20" s="31"/>
      <c r="UVA20" s="31"/>
      <c r="UVB20" s="31"/>
      <c r="UVC20" s="31"/>
      <c r="UVD20" s="31"/>
      <c r="UVE20" s="31"/>
      <c r="UVF20" s="31"/>
      <c r="UVG20" s="31"/>
      <c r="UVH20" s="31"/>
      <c r="UVI20" s="31"/>
      <c r="UVJ20" s="31"/>
      <c r="UVK20" s="31"/>
      <c r="UVL20" s="31"/>
      <c r="UVM20" s="31"/>
      <c r="UVN20" s="31"/>
      <c r="UVO20" s="31"/>
      <c r="UVP20" s="31"/>
      <c r="UVQ20" s="31"/>
      <c r="UVR20" s="31"/>
      <c r="UVS20" s="31"/>
      <c r="UVT20" s="31"/>
      <c r="UVU20" s="31"/>
      <c r="UVV20" s="31"/>
      <c r="UVW20" s="31"/>
      <c r="UVX20" s="31"/>
      <c r="UVY20" s="31"/>
      <c r="UVZ20" s="31"/>
      <c r="UWA20" s="31"/>
      <c r="UWB20" s="31"/>
      <c r="UWC20" s="31"/>
      <c r="UWD20" s="31"/>
      <c r="UWE20" s="31"/>
      <c r="UWF20" s="31"/>
      <c r="UWG20" s="31"/>
      <c r="UWH20" s="31"/>
      <c r="UWI20" s="31"/>
      <c r="UWJ20" s="31"/>
      <c r="UWK20" s="31"/>
      <c r="UWL20" s="31"/>
      <c r="UWM20" s="31"/>
      <c r="UWN20" s="31"/>
      <c r="UWO20" s="31"/>
      <c r="UWP20" s="31"/>
      <c r="UWQ20" s="31"/>
      <c r="UWR20" s="31"/>
      <c r="UWS20" s="31"/>
      <c r="UWT20" s="31"/>
      <c r="UWU20" s="31"/>
      <c r="UWV20" s="31"/>
      <c r="UWW20" s="31"/>
      <c r="UWX20" s="31"/>
      <c r="UWY20" s="31"/>
      <c r="UWZ20" s="31"/>
      <c r="UXA20" s="31"/>
      <c r="UXB20" s="31"/>
      <c r="UXC20" s="31"/>
      <c r="UXD20" s="31"/>
      <c r="UXE20" s="31"/>
      <c r="UXF20" s="31"/>
      <c r="UXG20" s="31"/>
      <c r="UXH20" s="31"/>
      <c r="UXI20" s="31"/>
      <c r="UXJ20" s="31"/>
      <c r="UXK20" s="31"/>
      <c r="UXL20" s="31"/>
      <c r="UXM20" s="31"/>
      <c r="UXN20" s="31"/>
      <c r="UXO20" s="31"/>
      <c r="UXP20" s="31"/>
      <c r="UXQ20" s="31"/>
      <c r="UXR20" s="31"/>
      <c r="UXS20" s="31"/>
      <c r="UXT20" s="31"/>
      <c r="UXU20" s="31"/>
      <c r="UXV20" s="31"/>
      <c r="UXW20" s="31"/>
      <c r="UXX20" s="31"/>
      <c r="UXY20" s="31"/>
      <c r="UXZ20" s="31"/>
      <c r="UYA20" s="31"/>
      <c r="UYB20" s="31"/>
      <c r="UYC20" s="31"/>
      <c r="UYD20" s="31"/>
      <c r="UYE20" s="31"/>
      <c r="UYF20" s="31"/>
      <c r="UYG20" s="31"/>
      <c r="UYH20" s="31"/>
      <c r="UYI20" s="31"/>
      <c r="UYJ20" s="31"/>
      <c r="UYK20" s="31"/>
      <c r="UYL20" s="31"/>
      <c r="UYM20" s="31"/>
      <c r="UYN20" s="31"/>
      <c r="UYO20" s="31"/>
      <c r="UYP20" s="31"/>
      <c r="UYQ20" s="31"/>
      <c r="UYR20" s="31"/>
      <c r="UYS20" s="31"/>
      <c r="UYT20" s="31"/>
      <c r="UYU20" s="31"/>
      <c r="UYV20" s="31"/>
      <c r="UYW20" s="31"/>
      <c r="UYX20" s="31"/>
      <c r="UYY20" s="31"/>
      <c r="UYZ20" s="31"/>
      <c r="UZA20" s="31"/>
      <c r="UZB20" s="31"/>
      <c r="UZC20" s="31"/>
      <c r="UZD20" s="31"/>
      <c r="UZE20" s="31"/>
      <c r="UZF20" s="31"/>
      <c r="UZG20" s="31"/>
      <c r="UZH20" s="31"/>
      <c r="UZI20" s="31"/>
      <c r="UZJ20" s="31"/>
      <c r="UZK20" s="31"/>
      <c r="UZL20" s="31"/>
      <c r="UZM20" s="31"/>
      <c r="UZN20" s="31"/>
      <c r="UZO20" s="31"/>
      <c r="UZP20" s="31"/>
      <c r="UZQ20" s="31"/>
      <c r="UZR20" s="31"/>
      <c r="UZS20" s="31"/>
      <c r="UZT20" s="31"/>
      <c r="UZU20" s="31"/>
      <c r="UZV20" s="31"/>
      <c r="UZW20" s="31"/>
      <c r="UZX20" s="31"/>
      <c r="UZY20" s="31"/>
      <c r="UZZ20" s="31"/>
      <c r="VAA20" s="31"/>
      <c r="VAB20" s="31"/>
      <c r="VAC20" s="31"/>
      <c r="VAD20" s="31"/>
      <c r="VAE20" s="31"/>
      <c r="VAF20" s="31"/>
      <c r="VAG20" s="31"/>
      <c r="VAH20" s="31"/>
      <c r="VAI20" s="31"/>
      <c r="VAJ20" s="31"/>
      <c r="VAK20" s="31"/>
      <c r="VAL20" s="31"/>
      <c r="VAM20" s="31"/>
      <c r="VAN20" s="31"/>
      <c r="VAO20" s="31"/>
      <c r="VAP20" s="31"/>
      <c r="VAQ20" s="31"/>
      <c r="VAR20" s="31"/>
      <c r="VAS20" s="31"/>
      <c r="VAT20" s="31"/>
      <c r="VAU20" s="31"/>
      <c r="VAV20" s="31"/>
      <c r="VAW20" s="31"/>
      <c r="VAX20" s="31"/>
      <c r="VAY20" s="31"/>
      <c r="VAZ20" s="31"/>
      <c r="VBA20" s="31"/>
      <c r="VBB20" s="31"/>
      <c r="VBC20" s="31"/>
      <c r="VBD20" s="31"/>
      <c r="VBE20" s="31"/>
      <c r="VBF20" s="31"/>
      <c r="VBG20" s="31"/>
      <c r="VBH20" s="31"/>
      <c r="VBI20" s="31"/>
      <c r="VBJ20" s="31"/>
      <c r="VBK20" s="31"/>
      <c r="VBL20" s="31"/>
      <c r="VBM20" s="31"/>
      <c r="VBN20" s="31"/>
      <c r="VBO20" s="31"/>
      <c r="VBP20" s="31"/>
      <c r="VBQ20" s="31"/>
      <c r="VBR20" s="31"/>
      <c r="VBS20" s="31"/>
      <c r="VBT20" s="31"/>
      <c r="VBU20" s="31"/>
      <c r="VBV20" s="31"/>
      <c r="VBW20" s="31"/>
      <c r="VBX20" s="31"/>
      <c r="VBY20" s="31"/>
      <c r="VBZ20" s="31"/>
      <c r="VCA20" s="31"/>
      <c r="VCB20" s="31"/>
      <c r="VCC20" s="31"/>
      <c r="VCD20" s="31"/>
      <c r="VCE20" s="31"/>
      <c r="VCF20" s="31"/>
      <c r="VCG20" s="31"/>
      <c r="VCH20" s="31"/>
      <c r="VCI20" s="31"/>
      <c r="VCJ20" s="31"/>
      <c r="VCK20" s="31"/>
      <c r="VCL20" s="31"/>
      <c r="VCM20" s="31"/>
      <c r="VCN20" s="31"/>
      <c r="VCO20" s="31"/>
      <c r="VCP20" s="31"/>
      <c r="VCQ20" s="31"/>
      <c r="VCR20" s="31"/>
      <c r="VCS20" s="31"/>
      <c r="VCT20" s="31"/>
      <c r="VCU20" s="31"/>
      <c r="VCV20" s="31"/>
      <c r="VCW20" s="31"/>
      <c r="VCX20" s="31"/>
      <c r="VCY20" s="31"/>
      <c r="VCZ20" s="31"/>
      <c r="VDA20" s="31"/>
      <c r="VDB20" s="31"/>
      <c r="VDC20" s="31"/>
      <c r="VDD20" s="31"/>
      <c r="VDE20" s="31"/>
      <c r="VDF20" s="31"/>
      <c r="VDG20" s="31"/>
      <c r="VDH20" s="31"/>
      <c r="VDI20" s="31"/>
      <c r="VDJ20" s="31"/>
      <c r="VDK20" s="31"/>
      <c r="VDL20" s="31"/>
      <c r="VDM20" s="31"/>
      <c r="VDN20" s="31"/>
      <c r="VDO20" s="31"/>
      <c r="VDP20" s="31"/>
      <c r="VDQ20" s="31"/>
      <c r="VDR20" s="31"/>
      <c r="VDS20" s="31"/>
      <c r="VDT20" s="31"/>
      <c r="VDU20" s="31"/>
      <c r="VDV20" s="31"/>
      <c r="VDW20" s="31"/>
      <c r="VDX20" s="31"/>
      <c r="VDY20" s="31"/>
      <c r="VDZ20" s="31"/>
      <c r="VEA20" s="31"/>
      <c r="VEB20" s="31"/>
      <c r="VEC20" s="31"/>
      <c r="VED20" s="31"/>
      <c r="VEE20" s="31"/>
      <c r="VEF20" s="31"/>
      <c r="VEG20" s="31"/>
      <c r="VEH20" s="31"/>
      <c r="VEI20" s="31"/>
      <c r="VEJ20" s="31"/>
      <c r="VEK20" s="31"/>
      <c r="VEL20" s="31"/>
      <c r="VEM20" s="31"/>
      <c r="VEN20" s="31"/>
      <c r="VEO20" s="31"/>
      <c r="VEP20" s="31"/>
      <c r="VEQ20" s="31"/>
      <c r="VER20" s="31"/>
      <c r="VES20" s="31"/>
      <c r="VET20" s="31"/>
      <c r="VEU20" s="31"/>
      <c r="VEV20" s="31"/>
      <c r="VEW20" s="31"/>
      <c r="VEX20" s="31"/>
      <c r="VEY20" s="31"/>
      <c r="VEZ20" s="31"/>
      <c r="VFA20" s="31"/>
      <c r="VFB20" s="31"/>
      <c r="VFC20" s="31"/>
      <c r="VFD20" s="31"/>
      <c r="VFE20" s="31"/>
      <c r="VFF20" s="31"/>
      <c r="VFG20" s="31"/>
      <c r="VFH20" s="31"/>
      <c r="VFI20" s="31"/>
      <c r="VFJ20" s="31"/>
      <c r="VFK20" s="31"/>
      <c r="VFL20" s="31"/>
      <c r="VFM20" s="31"/>
      <c r="VFN20" s="31"/>
      <c r="VFO20" s="31"/>
      <c r="VFP20" s="31"/>
      <c r="VFQ20" s="31"/>
      <c r="VFR20" s="31"/>
      <c r="VFS20" s="31"/>
      <c r="VFT20" s="31"/>
      <c r="VFU20" s="31"/>
      <c r="VFV20" s="31"/>
      <c r="VFW20" s="31"/>
      <c r="VFX20" s="31"/>
      <c r="VFY20" s="31"/>
      <c r="VFZ20" s="31"/>
      <c r="VGA20" s="31"/>
      <c r="VGB20" s="31"/>
      <c r="VGC20" s="31"/>
      <c r="VGD20" s="31"/>
      <c r="VGE20" s="31"/>
      <c r="VGF20" s="31"/>
      <c r="VGG20" s="31"/>
      <c r="VGH20" s="31"/>
      <c r="VGI20" s="31"/>
      <c r="VGJ20" s="31"/>
      <c r="VGK20" s="31"/>
      <c r="VGL20" s="31"/>
      <c r="VGM20" s="31"/>
      <c r="VGN20" s="31"/>
      <c r="VGO20" s="31"/>
      <c r="VGP20" s="31"/>
      <c r="VGQ20" s="31"/>
      <c r="VGR20" s="31"/>
      <c r="VGS20" s="31"/>
      <c r="VGT20" s="31"/>
      <c r="VGU20" s="31"/>
      <c r="VGV20" s="31"/>
      <c r="VGW20" s="31"/>
      <c r="VGX20" s="31"/>
      <c r="VGY20" s="31"/>
      <c r="VGZ20" s="31"/>
      <c r="VHA20" s="31"/>
      <c r="VHB20" s="31"/>
      <c r="VHC20" s="31"/>
      <c r="VHD20" s="31"/>
      <c r="VHE20" s="31"/>
      <c r="VHF20" s="31"/>
      <c r="VHG20" s="31"/>
      <c r="VHH20" s="31"/>
      <c r="VHI20" s="31"/>
      <c r="VHJ20" s="31"/>
      <c r="VHK20" s="31"/>
      <c r="VHL20" s="31"/>
      <c r="VHM20" s="31"/>
      <c r="VHN20" s="31"/>
      <c r="VHO20" s="31"/>
      <c r="VHP20" s="31"/>
      <c r="VHQ20" s="31"/>
      <c r="VHR20" s="31"/>
      <c r="VHS20" s="31"/>
      <c r="VHT20" s="31"/>
      <c r="VHU20" s="31"/>
      <c r="VHV20" s="31"/>
      <c r="VHW20" s="31"/>
      <c r="VHX20" s="31"/>
      <c r="VHY20" s="31"/>
      <c r="VHZ20" s="31"/>
      <c r="VIA20" s="31"/>
      <c r="VIB20" s="31"/>
      <c r="VIC20" s="31"/>
      <c r="VID20" s="31"/>
      <c r="VIE20" s="31"/>
      <c r="VIF20" s="31"/>
      <c r="VIG20" s="31"/>
      <c r="VIH20" s="31"/>
      <c r="VII20" s="31"/>
      <c r="VIJ20" s="31"/>
      <c r="VIK20" s="31"/>
      <c r="VIL20" s="31"/>
      <c r="VIM20" s="31"/>
      <c r="VIN20" s="31"/>
      <c r="VIO20" s="31"/>
      <c r="VIP20" s="31"/>
      <c r="VIQ20" s="31"/>
      <c r="VIR20" s="31"/>
      <c r="VIS20" s="31"/>
      <c r="VIT20" s="31"/>
      <c r="VIU20" s="31"/>
      <c r="VIV20" s="31"/>
      <c r="VIW20" s="31"/>
      <c r="VIX20" s="31"/>
      <c r="VIY20" s="31"/>
      <c r="VIZ20" s="31"/>
      <c r="VJA20" s="31"/>
      <c r="VJB20" s="31"/>
      <c r="VJC20" s="31"/>
      <c r="VJD20" s="31"/>
      <c r="VJE20" s="31"/>
      <c r="VJF20" s="31"/>
      <c r="VJG20" s="31"/>
      <c r="VJH20" s="31"/>
      <c r="VJI20" s="31"/>
      <c r="VJJ20" s="31"/>
      <c r="VJK20" s="31"/>
      <c r="VJL20" s="31"/>
      <c r="VJM20" s="31"/>
      <c r="VJN20" s="31"/>
      <c r="VJO20" s="31"/>
      <c r="VJP20" s="31"/>
      <c r="VJQ20" s="31"/>
      <c r="VJR20" s="31"/>
      <c r="VJS20" s="31"/>
      <c r="VJT20" s="31"/>
      <c r="VJU20" s="31"/>
      <c r="VJV20" s="31"/>
      <c r="VJW20" s="31"/>
      <c r="VJX20" s="31"/>
      <c r="VJY20" s="31"/>
      <c r="VJZ20" s="31"/>
      <c r="VKA20" s="31"/>
      <c r="VKB20" s="31"/>
      <c r="VKC20" s="31"/>
      <c r="VKD20" s="31"/>
      <c r="VKE20" s="31"/>
      <c r="VKF20" s="31"/>
      <c r="VKG20" s="31"/>
      <c r="VKH20" s="31"/>
      <c r="VKI20" s="31"/>
      <c r="VKJ20" s="31"/>
      <c r="VKK20" s="31"/>
      <c r="VKL20" s="31"/>
      <c r="VKM20" s="31"/>
      <c r="VKN20" s="31"/>
      <c r="VKO20" s="31"/>
      <c r="VKP20" s="31"/>
      <c r="VKQ20" s="31"/>
      <c r="VKR20" s="31"/>
      <c r="VKS20" s="31"/>
      <c r="VKT20" s="31"/>
      <c r="VKU20" s="31"/>
      <c r="VKV20" s="31"/>
      <c r="VKW20" s="31"/>
      <c r="VKX20" s="31"/>
      <c r="VKY20" s="31"/>
      <c r="VKZ20" s="31"/>
      <c r="VLA20" s="31"/>
      <c r="VLB20" s="31"/>
      <c r="VLC20" s="31"/>
      <c r="VLD20" s="31"/>
      <c r="VLE20" s="31"/>
      <c r="VLF20" s="31"/>
      <c r="VLG20" s="31"/>
      <c r="VLH20" s="31"/>
      <c r="VLI20" s="31"/>
      <c r="VLJ20" s="31"/>
      <c r="VLK20" s="31"/>
      <c r="VLL20" s="31"/>
      <c r="VLM20" s="31"/>
      <c r="VLN20" s="31"/>
      <c r="VLO20" s="31"/>
      <c r="VLP20" s="31"/>
      <c r="VLQ20" s="31"/>
      <c r="VLR20" s="31"/>
      <c r="VLS20" s="31"/>
      <c r="VLT20" s="31"/>
      <c r="VLU20" s="31"/>
      <c r="VLV20" s="31"/>
      <c r="VLW20" s="31"/>
      <c r="VLX20" s="31"/>
      <c r="VLY20" s="31"/>
      <c r="VLZ20" s="31"/>
      <c r="VMA20" s="31"/>
      <c r="VMB20" s="31"/>
      <c r="VMC20" s="31"/>
      <c r="VMD20" s="31"/>
      <c r="VME20" s="31"/>
      <c r="VMF20" s="31"/>
      <c r="VMG20" s="31"/>
      <c r="VMH20" s="31"/>
      <c r="VMI20" s="31"/>
      <c r="VMJ20" s="31"/>
      <c r="VMK20" s="31"/>
      <c r="VML20" s="31"/>
      <c r="VMM20" s="31"/>
      <c r="VMN20" s="31"/>
      <c r="VMO20" s="31"/>
      <c r="VMP20" s="31"/>
      <c r="VMQ20" s="31"/>
      <c r="VMR20" s="31"/>
      <c r="VMS20" s="31"/>
      <c r="VMT20" s="31"/>
      <c r="VMU20" s="31"/>
      <c r="VMV20" s="31"/>
      <c r="VMW20" s="31"/>
      <c r="VMX20" s="31"/>
      <c r="VMY20" s="31"/>
      <c r="VMZ20" s="31"/>
      <c r="VNA20" s="31"/>
      <c r="VNB20" s="31"/>
      <c r="VNC20" s="31"/>
      <c r="VND20" s="31"/>
      <c r="VNE20" s="31"/>
      <c r="VNF20" s="31"/>
      <c r="VNG20" s="31"/>
      <c r="VNH20" s="31"/>
      <c r="VNI20" s="31"/>
      <c r="VNJ20" s="31"/>
      <c r="VNK20" s="31"/>
      <c r="VNL20" s="31"/>
      <c r="VNM20" s="31"/>
      <c r="VNN20" s="31"/>
      <c r="VNO20" s="31"/>
      <c r="VNP20" s="31"/>
      <c r="VNQ20" s="31"/>
      <c r="VNR20" s="31"/>
      <c r="VNS20" s="31"/>
      <c r="VNT20" s="31"/>
      <c r="VNU20" s="31"/>
      <c r="VNV20" s="31"/>
      <c r="VNW20" s="31"/>
      <c r="VNX20" s="31"/>
      <c r="VNY20" s="31"/>
      <c r="VNZ20" s="31"/>
      <c r="VOA20" s="31"/>
      <c r="VOB20" s="31"/>
      <c r="VOC20" s="31"/>
      <c r="VOD20" s="31"/>
      <c r="VOE20" s="31"/>
      <c r="VOF20" s="31"/>
      <c r="VOG20" s="31"/>
      <c r="VOH20" s="31"/>
      <c r="VOI20" s="31"/>
      <c r="VOJ20" s="31"/>
      <c r="VOK20" s="31"/>
      <c r="VOL20" s="31"/>
      <c r="VOM20" s="31"/>
      <c r="VON20" s="31"/>
      <c r="VOO20" s="31"/>
      <c r="VOP20" s="31"/>
      <c r="VOQ20" s="31"/>
      <c r="VOR20" s="31"/>
      <c r="VOS20" s="31"/>
      <c r="VOT20" s="31"/>
      <c r="VOU20" s="31"/>
      <c r="VOV20" s="31"/>
      <c r="VOW20" s="31"/>
      <c r="VOX20" s="31"/>
      <c r="VOY20" s="31"/>
      <c r="VOZ20" s="31"/>
      <c r="VPA20" s="31"/>
      <c r="VPB20" s="31"/>
      <c r="VPC20" s="31"/>
      <c r="VPD20" s="31"/>
      <c r="VPE20" s="31"/>
      <c r="VPF20" s="31"/>
      <c r="VPG20" s="31"/>
      <c r="VPH20" s="31"/>
      <c r="VPI20" s="31"/>
      <c r="VPJ20" s="31"/>
      <c r="VPK20" s="31"/>
      <c r="VPL20" s="31"/>
      <c r="VPM20" s="31"/>
      <c r="VPN20" s="31"/>
      <c r="VPO20" s="31"/>
      <c r="VPP20" s="31"/>
      <c r="VPQ20" s="31"/>
      <c r="VPR20" s="31"/>
      <c r="VPS20" s="31"/>
      <c r="VPT20" s="31"/>
      <c r="VPU20" s="31"/>
      <c r="VPV20" s="31"/>
      <c r="VPW20" s="31"/>
      <c r="VPX20" s="31"/>
      <c r="VPY20" s="31"/>
      <c r="VPZ20" s="31"/>
      <c r="VQA20" s="31"/>
      <c r="VQB20" s="31"/>
      <c r="VQC20" s="31"/>
      <c r="VQD20" s="31"/>
      <c r="VQE20" s="31"/>
      <c r="VQF20" s="31"/>
      <c r="VQG20" s="31"/>
      <c r="VQH20" s="31"/>
      <c r="VQI20" s="31"/>
      <c r="VQJ20" s="31"/>
      <c r="VQK20" s="31"/>
      <c r="VQL20" s="31"/>
      <c r="VQM20" s="31"/>
      <c r="VQN20" s="31"/>
      <c r="VQO20" s="31"/>
      <c r="VQP20" s="31"/>
      <c r="VQQ20" s="31"/>
      <c r="VQR20" s="31"/>
      <c r="VQS20" s="31"/>
      <c r="VQT20" s="31"/>
      <c r="VQU20" s="31"/>
      <c r="VQV20" s="31"/>
      <c r="VQW20" s="31"/>
      <c r="VQX20" s="31"/>
      <c r="VQY20" s="31"/>
      <c r="VQZ20" s="31"/>
      <c r="VRA20" s="31"/>
      <c r="VRB20" s="31"/>
      <c r="VRC20" s="31"/>
      <c r="VRD20" s="31"/>
      <c r="VRE20" s="31"/>
      <c r="VRF20" s="31"/>
      <c r="VRG20" s="31"/>
      <c r="VRH20" s="31"/>
      <c r="VRI20" s="31"/>
      <c r="VRJ20" s="31"/>
      <c r="VRK20" s="31"/>
      <c r="VRL20" s="31"/>
      <c r="VRM20" s="31"/>
      <c r="VRN20" s="31"/>
      <c r="VRO20" s="31"/>
      <c r="VRP20" s="31"/>
      <c r="VRQ20" s="31"/>
      <c r="VRR20" s="31"/>
      <c r="VRS20" s="31"/>
      <c r="VRU20" s="31"/>
      <c r="VRV20" s="31"/>
      <c r="VRW20" s="31"/>
      <c r="VRX20" s="31"/>
      <c r="VRY20" s="31"/>
      <c r="VRZ20" s="31"/>
      <c r="VSA20" s="31"/>
      <c r="VSB20" s="31"/>
      <c r="VSC20" s="31"/>
      <c r="VSD20" s="31"/>
      <c r="VSE20" s="31"/>
      <c r="VSF20" s="31"/>
      <c r="VSG20" s="31"/>
      <c r="VSH20" s="31"/>
      <c r="VSI20" s="31"/>
      <c r="VSJ20" s="31"/>
      <c r="VSK20" s="31"/>
      <c r="VSL20" s="31"/>
      <c r="VSM20" s="31"/>
      <c r="VSN20" s="31"/>
      <c r="VSO20" s="31"/>
      <c r="VSP20" s="31"/>
      <c r="VSQ20" s="31"/>
      <c r="VSR20" s="31"/>
      <c r="VSS20" s="31"/>
      <c r="VST20" s="31"/>
      <c r="VSU20" s="31"/>
      <c r="VSV20" s="31"/>
      <c r="VSW20" s="31"/>
      <c r="VSX20" s="31"/>
      <c r="VSY20" s="31"/>
      <c r="VSZ20" s="31"/>
      <c r="VTA20" s="31"/>
      <c r="VTB20" s="31"/>
      <c r="VTC20" s="31"/>
      <c r="VTD20" s="31"/>
      <c r="VTE20" s="31"/>
      <c r="VTF20" s="31"/>
      <c r="VTG20" s="31"/>
      <c r="VTH20" s="31"/>
      <c r="VTI20" s="31"/>
      <c r="VTJ20" s="31"/>
      <c r="VTK20" s="31"/>
      <c r="VTL20" s="31"/>
      <c r="VTM20" s="31"/>
      <c r="VTN20" s="31"/>
      <c r="VTO20" s="31"/>
      <c r="VTP20" s="31"/>
      <c r="VTQ20" s="31"/>
      <c r="VTR20" s="31"/>
      <c r="VTS20" s="31"/>
      <c r="VTT20" s="31"/>
      <c r="VTU20" s="31"/>
      <c r="VTV20" s="31"/>
      <c r="VTW20" s="31"/>
      <c r="VTX20" s="31"/>
      <c r="VTY20" s="31"/>
      <c r="VTZ20" s="31"/>
      <c r="VUA20" s="31"/>
      <c r="VUB20" s="31"/>
      <c r="VUC20" s="31"/>
      <c r="VUD20" s="31"/>
      <c r="VUE20" s="31"/>
      <c r="VUF20" s="31"/>
      <c r="VUG20" s="31"/>
      <c r="VUH20" s="31"/>
      <c r="VUI20" s="31"/>
      <c r="VUJ20" s="31"/>
      <c r="VUK20" s="31"/>
      <c r="VUL20" s="31"/>
      <c r="VUM20" s="31"/>
      <c r="VUN20" s="31"/>
      <c r="VUO20" s="31"/>
      <c r="VUP20" s="31"/>
      <c r="VUQ20" s="31"/>
      <c r="VUR20" s="31"/>
      <c r="VUS20" s="31"/>
      <c r="VUT20" s="31"/>
      <c r="VUU20" s="31"/>
      <c r="VUV20" s="31"/>
      <c r="VUW20" s="31"/>
      <c r="VUX20" s="31"/>
      <c r="VUY20" s="31"/>
      <c r="VUZ20" s="31"/>
      <c r="VVA20" s="31"/>
      <c r="VVB20" s="31"/>
      <c r="VVC20" s="31"/>
      <c r="VVD20" s="31"/>
      <c r="VVE20" s="31"/>
      <c r="VVF20" s="31"/>
      <c r="VVG20" s="31"/>
      <c r="VVH20" s="31"/>
      <c r="VVI20" s="31"/>
      <c r="VVJ20" s="31"/>
      <c r="VVK20" s="31"/>
      <c r="VVL20" s="31"/>
      <c r="VVM20" s="31"/>
      <c r="VVN20" s="31"/>
      <c r="VVO20" s="31"/>
      <c r="VVP20" s="31"/>
      <c r="VVQ20" s="31"/>
      <c r="VVR20" s="31"/>
      <c r="VVS20" s="31"/>
      <c r="VVT20" s="31"/>
      <c r="VVU20" s="31"/>
      <c r="VVV20" s="31"/>
      <c r="VVW20" s="31"/>
      <c r="VVX20" s="31"/>
      <c r="VVY20" s="31"/>
      <c r="VVZ20" s="31"/>
      <c r="VWA20" s="31"/>
      <c r="VWB20" s="31"/>
      <c r="VWC20" s="31"/>
      <c r="VWD20" s="31"/>
      <c r="VWE20" s="31"/>
      <c r="VWF20" s="31"/>
      <c r="VWG20" s="31"/>
      <c r="VWH20" s="31"/>
      <c r="VWI20" s="31"/>
      <c r="VWJ20" s="31"/>
      <c r="VWK20" s="31"/>
      <c r="VWL20" s="31"/>
      <c r="VWM20" s="31"/>
      <c r="VWN20" s="31"/>
      <c r="VWO20" s="31"/>
      <c r="VWP20" s="31"/>
      <c r="VWQ20" s="31"/>
      <c r="VWR20" s="31"/>
      <c r="VWS20" s="31"/>
      <c r="VWT20" s="31"/>
      <c r="VWU20" s="31"/>
      <c r="VWV20" s="31"/>
      <c r="VWW20" s="31"/>
      <c r="VWX20" s="31"/>
      <c r="VWY20" s="31"/>
      <c r="VWZ20" s="31"/>
      <c r="VXA20" s="31"/>
      <c r="VXB20" s="31"/>
      <c r="VXC20" s="31"/>
      <c r="VXD20" s="31"/>
      <c r="VXE20" s="31"/>
      <c r="VXF20" s="31"/>
      <c r="VXG20" s="31"/>
      <c r="VXH20" s="31"/>
      <c r="VXI20" s="31"/>
      <c r="VXJ20" s="31"/>
      <c r="VXK20" s="31"/>
      <c r="VXL20" s="31"/>
      <c r="VXM20" s="31"/>
      <c r="VXN20" s="31"/>
      <c r="VXO20" s="31"/>
      <c r="VXP20" s="31"/>
      <c r="VXQ20" s="31"/>
      <c r="VXR20" s="31"/>
      <c r="VXS20" s="31"/>
      <c r="VXT20" s="31"/>
      <c r="VXU20" s="31"/>
      <c r="VXV20" s="31"/>
      <c r="VXW20" s="31"/>
      <c r="VXX20" s="31"/>
      <c r="VXY20" s="31"/>
      <c r="VXZ20" s="31"/>
      <c r="VYA20" s="31"/>
      <c r="VYB20" s="31"/>
      <c r="VYC20" s="31"/>
      <c r="VYD20" s="31"/>
      <c r="VYE20" s="31"/>
      <c r="VYF20" s="31"/>
      <c r="VYG20" s="31"/>
      <c r="VYH20" s="31"/>
      <c r="VYI20" s="31"/>
      <c r="VYJ20" s="31"/>
      <c r="VYK20" s="31"/>
      <c r="VYL20" s="31"/>
      <c r="VYM20" s="31"/>
      <c r="VYN20" s="31"/>
      <c r="VYO20" s="31"/>
      <c r="VYP20" s="31"/>
      <c r="VYQ20" s="31"/>
      <c r="VYR20" s="31"/>
      <c r="VYS20" s="31"/>
      <c r="VYT20" s="31"/>
      <c r="VYU20" s="31"/>
      <c r="VYV20" s="31"/>
      <c r="VYW20" s="31"/>
      <c r="VYX20" s="31"/>
      <c r="VYY20" s="31"/>
      <c r="VYZ20" s="31"/>
      <c r="VZA20" s="31"/>
      <c r="VZB20" s="31"/>
      <c r="VZC20" s="31"/>
      <c r="VZD20" s="31"/>
      <c r="VZE20" s="31"/>
      <c r="VZF20" s="31"/>
      <c r="VZG20" s="31"/>
      <c r="VZH20" s="31"/>
      <c r="VZI20" s="31"/>
      <c r="VZJ20" s="31"/>
      <c r="VZK20" s="31"/>
      <c r="VZL20" s="31"/>
      <c r="VZM20" s="31"/>
      <c r="VZN20" s="31"/>
      <c r="VZO20" s="31"/>
      <c r="VZP20" s="31"/>
      <c r="VZQ20" s="31"/>
      <c r="VZR20" s="31"/>
      <c r="VZS20" s="31"/>
      <c r="VZT20" s="31"/>
      <c r="VZU20" s="31"/>
      <c r="VZV20" s="31"/>
      <c r="VZW20" s="31"/>
      <c r="VZX20" s="31"/>
      <c r="VZY20" s="31"/>
      <c r="VZZ20" s="31"/>
      <c r="WAA20" s="31"/>
      <c r="WAB20" s="31"/>
      <c r="WAC20" s="31"/>
      <c r="WAD20" s="31"/>
      <c r="WAE20" s="31"/>
      <c r="WAF20" s="31"/>
      <c r="WAG20" s="31"/>
      <c r="WAH20" s="31"/>
      <c r="WAI20" s="31"/>
      <c r="WAJ20" s="31"/>
      <c r="WAK20" s="31"/>
      <c r="WAL20" s="31"/>
      <c r="WAM20" s="31"/>
      <c r="WAN20" s="31"/>
      <c r="WAO20" s="31"/>
      <c r="WAP20" s="31"/>
      <c r="WAQ20" s="31"/>
      <c r="WAR20" s="31"/>
      <c r="WAS20" s="31"/>
      <c r="WAT20" s="31"/>
      <c r="WAU20" s="31"/>
      <c r="WAV20" s="31"/>
      <c r="WAW20" s="31"/>
      <c r="WAX20" s="31"/>
      <c r="WAY20" s="31"/>
      <c r="WAZ20" s="31"/>
      <c r="WBA20" s="31"/>
      <c r="WBB20" s="31"/>
      <c r="WBC20" s="31"/>
      <c r="WBD20" s="31"/>
      <c r="WBE20" s="31"/>
      <c r="WBF20" s="31"/>
      <c r="WBG20" s="31"/>
      <c r="WBH20" s="31"/>
      <c r="WBI20" s="31"/>
      <c r="WBJ20" s="31"/>
      <c r="WBK20" s="31"/>
      <c r="WBL20" s="31"/>
      <c r="WBM20" s="31"/>
      <c r="WBN20" s="31"/>
      <c r="WBO20" s="31"/>
      <c r="WBP20" s="31"/>
      <c r="WBQ20" s="31"/>
      <c r="WBR20" s="31"/>
      <c r="WBS20" s="31"/>
      <c r="WBT20" s="31"/>
      <c r="WBU20" s="31"/>
      <c r="WBV20" s="31"/>
      <c r="WBW20" s="31"/>
      <c r="WBX20" s="31"/>
      <c r="WBY20" s="31"/>
      <c r="WBZ20" s="31"/>
      <c r="WCA20" s="31"/>
      <c r="WCB20" s="31"/>
      <c r="WCC20" s="31"/>
      <c r="WCD20" s="31"/>
      <c r="WCE20" s="31"/>
      <c r="WCF20" s="31"/>
      <c r="WCG20" s="31"/>
      <c r="WCH20" s="31"/>
      <c r="WCI20" s="31"/>
      <c r="WCJ20" s="31"/>
      <c r="WCK20" s="31"/>
      <c r="WCL20" s="31"/>
      <c r="WCM20" s="31"/>
      <c r="WCN20" s="31"/>
      <c r="WCO20" s="31"/>
      <c r="WCP20" s="31"/>
      <c r="WCQ20" s="31"/>
      <c r="WCR20" s="31"/>
      <c r="WCS20" s="31"/>
      <c r="WCT20" s="31"/>
      <c r="WCU20" s="31"/>
      <c r="WCV20" s="31"/>
      <c r="WCW20" s="31"/>
      <c r="WCX20" s="31"/>
      <c r="WCY20" s="31"/>
      <c r="WCZ20" s="31"/>
      <c r="WDA20" s="31"/>
      <c r="WDB20" s="31"/>
      <c r="WDC20" s="31"/>
      <c r="WDD20" s="31"/>
      <c r="WDE20" s="31"/>
      <c r="WDF20" s="31"/>
      <c r="WDG20" s="31"/>
      <c r="WDH20" s="31"/>
      <c r="WDI20" s="31"/>
      <c r="WDJ20" s="31"/>
      <c r="WDK20" s="31"/>
      <c r="WDL20" s="31"/>
      <c r="WDM20" s="31"/>
      <c r="WDN20" s="31"/>
      <c r="WDO20" s="31"/>
      <c r="WDP20" s="31"/>
      <c r="WDQ20" s="31"/>
      <c r="WDR20" s="31"/>
      <c r="WDS20" s="31"/>
      <c r="WDT20" s="31"/>
      <c r="WDU20" s="31"/>
      <c r="WDV20" s="31"/>
      <c r="WDW20" s="31"/>
      <c r="WDX20" s="31"/>
      <c r="WDY20" s="31"/>
      <c r="WDZ20" s="31"/>
      <c r="WEA20" s="31"/>
      <c r="WEB20" s="31"/>
      <c r="WEC20" s="31"/>
      <c r="WED20" s="31"/>
      <c r="WEE20" s="31"/>
      <c r="WEF20" s="31"/>
      <c r="WEG20" s="31"/>
      <c r="WEH20" s="31"/>
      <c r="WEI20" s="31"/>
      <c r="WEJ20" s="31"/>
      <c r="WEK20" s="31"/>
      <c r="WEL20" s="31"/>
      <c r="WEM20" s="31"/>
      <c r="WEN20" s="31"/>
      <c r="WEO20" s="31"/>
      <c r="WEP20" s="31"/>
      <c r="WEQ20" s="31"/>
      <c r="WER20" s="31"/>
      <c r="WES20" s="31"/>
      <c r="WET20" s="31"/>
      <c r="WEU20" s="31"/>
      <c r="WEV20" s="31"/>
      <c r="WEW20" s="31"/>
      <c r="WEX20" s="31"/>
      <c r="WEY20" s="31"/>
      <c r="WEZ20" s="31"/>
      <c r="WFA20" s="31"/>
      <c r="WFB20" s="31"/>
      <c r="WFC20" s="31"/>
      <c r="WFD20" s="31"/>
      <c r="WFE20" s="31"/>
      <c r="WFF20" s="31"/>
      <c r="WFG20" s="31"/>
      <c r="WFH20" s="31"/>
      <c r="WFI20" s="31"/>
      <c r="WFJ20" s="31"/>
      <c r="WFK20" s="31"/>
      <c r="WFL20" s="31"/>
      <c r="WFM20" s="31"/>
      <c r="WFN20" s="31"/>
      <c r="WFO20" s="31"/>
      <c r="WFP20" s="31"/>
      <c r="WFQ20" s="31"/>
      <c r="WFR20" s="31"/>
      <c r="WFS20" s="31"/>
      <c r="WFT20" s="31"/>
      <c r="WFU20" s="31"/>
      <c r="WFV20" s="31"/>
      <c r="WFW20" s="31"/>
      <c r="WFX20" s="31"/>
      <c r="WFY20" s="31"/>
      <c r="WFZ20" s="31"/>
      <c r="WGA20" s="31"/>
      <c r="WGB20" s="31"/>
      <c r="WGC20" s="31"/>
      <c r="WGD20" s="31"/>
      <c r="WGE20" s="31"/>
      <c r="WGF20" s="31"/>
      <c r="WGG20" s="31"/>
      <c r="WGH20" s="31"/>
      <c r="WGI20" s="31"/>
      <c r="WGJ20" s="31"/>
      <c r="WGK20" s="31"/>
      <c r="WGL20" s="31"/>
      <c r="WGM20" s="31"/>
      <c r="WGN20" s="31"/>
      <c r="WGO20" s="31"/>
      <c r="WGP20" s="31"/>
      <c r="WGQ20" s="31"/>
      <c r="WGR20" s="31"/>
      <c r="WGS20" s="31"/>
      <c r="WGT20" s="31"/>
      <c r="WGU20" s="31"/>
      <c r="WGV20" s="31"/>
      <c r="WGW20" s="31"/>
      <c r="WGX20" s="31"/>
      <c r="WGY20" s="31"/>
      <c r="WGZ20" s="31"/>
      <c r="WHA20" s="31"/>
      <c r="WHB20" s="31"/>
      <c r="WHC20" s="31"/>
      <c r="WHD20" s="31"/>
      <c r="WHE20" s="31"/>
      <c r="WHF20" s="31"/>
      <c r="WHG20" s="31"/>
      <c r="WHH20" s="31"/>
      <c r="WHI20" s="31"/>
      <c r="WHJ20" s="31"/>
      <c r="WHK20" s="31"/>
      <c r="WHL20" s="31"/>
      <c r="WHM20" s="31"/>
      <c r="WHN20" s="31"/>
      <c r="WHO20" s="31"/>
      <c r="WHP20" s="31"/>
      <c r="WHQ20" s="31"/>
      <c r="WHR20" s="31"/>
      <c r="WHS20" s="31"/>
      <c r="WHT20" s="31"/>
      <c r="WHU20" s="31"/>
      <c r="WHV20" s="31"/>
      <c r="WHW20" s="31"/>
      <c r="WHX20" s="31"/>
      <c r="WHY20" s="31"/>
      <c r="WHZ20" s="31"/>
      <c r="WIA20" s="31"/>
      <c r="WIB20" s="31"/>
      <c r="WIC20" s="31"/>
      <c r="WID20" s="31"/>
      <c r="WIE20" s="31"/>
      <c r="WIF20" s="31"/>
      <c r="WIG20" s="31"/>
      <c r="WIH20" s="31"/>
      <c r="WII20" s="31"/>
      <c r="WIJ20" s="31"/>
      <c r="WIK20" s="31"/>
      <c r="WIL20" s="31"/>
      <c r="WIM20" s="31"/>
      <c r="WIN20" s="31"/>
      <c r="WIO20" s="31"/>
      <c r="WIP20" s="31"/>
      <c r="WIQ20" s="31"/>
      <c r="WIR20" s="31"/>
      <c r="WIS20" s="31"/>
      <c r="WIT20" s="31"/>
      <c r="WIU20" s="31"/>
      <c r="WIV20" s="31"/>
      <c r="WIW20" s="31"/>
      <c r="WIX20" s="31"/>
      <c r="WIY20" s="31"/>
      <c r="WIZ20" s="31"/>
      <c r="WJA20" s="31"/>
      <c r="WJB20" s="31"/>
      <c r="WJC20" s="31"/>
      <c r="WJD20" s="31"/>
      <c r="WJE20" s="31"/>
      <c r="WJF20" s="31"/>
      <c r="WJG20" s="31"/>
      <c r="WJH20" s="31"/>
      <c r="WJI20" s="31"/>
      <c r="WJJ20" s="31"/>
      <c r="WJK20" s="31"/>
      <c r="WJL20" s="31"/>
      <c r="WJM20" s="31"/>
      <c r="WJN20" s="31"/>
      <c r="WJO20" s="31"/>
      <c r="WJP20" s="31"/>
      <c r="WJQ20" s="31"/>
      <c r="WJR20" s="31"/>
      <c r="WJS20" s="31"/>
      <c r="WJT20" s="31"/>
      <c r="WJU20" s="31"/>
      <c r="WJV20" s="31"/>
      <c r="WJW20" s="31"/>
      <c r="WJX20" s="31"/>
      <c r="WJY20" s="31"/>
      <c r="WJZ20" s="31"/>
      <c r="WKA20" s="31"/>
      <c r="WKB20" s="31"/>
      <c r="WKC20" s="31"/>
      <c r="WKD20" s="31"/>
      <c r="WKE20" s="31"/>
      <c r="WKF20" s="31"/>
      <c r="WKG20" s="31"/>
      <c r="WKH20" s="31"/>
      <c r="WKI20" s="31"/>
      <c r="WKJ20" s="31"/>
      <c r="WKK20" s="31"/>
      <c r="WKL20" s="31"/>
      <c r="WKM20" s="31"/>
      <c r="WKN20" s="31"/>
      <c r="WKO20" s="31"/>
      <c r="WKP20" s="31"/>
      <c r="WKQ20" s="31"/>
      <c r="WKR20" s="31"/>
      <c r="WKS20" s="31"/>
      <c r="WKT20" s="31"/>
      <c r="WKU20" s="31"/>
      <c r="WKV20" s="31"/>
      <c r="WKW20" s="31"/>
      <c r="WKX20" s="31"/>
      <c r="WKY20" s="31"/>
      <c r="WKZ20" s="31"/>
      <c r="WLA20" s="31"/>
      <c r="WLB20" s="31"/>
      <c r="WLC20" s="31"/>
      <c r="WLD20" s="31"/>
      <c r="WLE20" s="31"/>
      <c r="WLF20" s="31"/>
      <c r="WLG20" s="31"/>
      <c r="WLH20" s="31"/>
      <c r="WLI20" s="31"/>
      <c r="WLJ20" s="31"/>
      <c r="WLK20" s="31"/>
      <c r="WLL20" s="31"/>
      <c r="WLM20" s="31"/>
      <c r="WLN20" s="31"/>
      <c r="WLO20" s="31"/>
      <c r="WLP20" s="31"/>
      <c r="WLQ20" s="31"/>
      <c r="WLR20" s="31"/>
      <c r="WLS20" s="31"/>
      <c r="WLT20" s="31"/>
      <c r="WLU20" s="31"/>
      <c r="WLV20" s="31"/>
      <c r="WLW20" s="31"/>
      <c r="WLX20" s="31"/>
      <c r="WLY20" s="31"/>
      <c r="WLZ20" s="31"/>
      <c r="WMA20" s="31"/>
      <c r="WMB20" s="31"/>
      <c r="WMC20" s="31"/>
      <c r="WMD20" s="31"/>
      <c r="WME20" s="31"/>
      <c r="WMF20" s="31"/>
      <c r="WMG20" s="31"/>
      <c r="WMH20" s="31"/>
      <c r="WMI20" s="31"/>
      <c r="WMJ20" s="31"/>
      <c r="WMK20" s="31"/>
      <c r="WML20" s="31"/>
      <c r="WMM20" s="31"/>
      <c r="WMN20" s="31"/>
      <c r="WMO20" s="31"/>
      <c r="WMP20" s="31"/>
      <c r="WMQ20" s="31"/>
      <c r="WMR20" s="31"/>
      <c r="WMS20" s="31"/>
      <c r="WMT20" s="31"/>
      <c r="WMU20" s="31"/>
      <c r="WMV20" s="31"/>
      <c r="WMW20" s="31"/>
      <c r="WMX20" s="31"/>
      <c r="WMY20" s="31"/>
      <c r="WMZ20" s="31"/>
      <c r="WNA20" s="31"/>
      <c r="WNB20" s="31"/>
      <c r="WNC20" s="31"/>
      <c r="WND20" s="31"/>
      <c r="WNE20" s="31"/>
      <c r="WNF20" s="31"/>
      <c r="WNG20" s="31"/>
      <c r="WNH20" s="31"/>
      <c r="WNI20" s="31"/>
      <c r="WNJ20" s="31"/>
      <c r="WNK20" s="31"/>
      <c r="WNL20" s="31"/>
      <c r="WNM20" s="31"/>
      <c r="WNN20" s="31"/>
      <c r="WNO20" s="31"/>
      <c r="WNP20" s="31"/>
      <c r="WNQ20" s="31"/>
      <c r="WNR20" s="31"/>
      <c r="WNS20" s="31"/>
      <c r="WNT20" s="31"/>
      <c r="WNU20" s="31"/>
      <c r="WNV20" s="31"/>
      <c r="WNW20" s="31"/>
      <c r="WNX20" s="31"/>
      <c r="WNY20" s="31"/>
      <c r="WNZ20" s="31"/>
      <c r="WOA20" s="31"/>
      <c r="WOB20" s="31"/>
      <c r="WOC20" s="31"/>
      <c r="WOD20" s="31"/>
      <c r="WOE20" s="31"/>
      <c r="WOF20" s="31"/>
      <c r="WOG20" s="31"/>
      <c r="WOH20" s="31"/>
      <c r="WOI20" s="31"/>
      <c r="WOJ20" s="31"/>
      <c r="WOK20" s="31"/>
      <c r="WOL20" s="31"/>
      <c r="WOM20" s="31"/>
      <c r="WON20" s="31"/>
      <c r="WOO20" s="31"/>
      <c r="WOP20" s="31"/>
      <c r="WOQ20" s="31"/>
      <c r="WOR20" s="31"/>
      <c r="WOS20" s="31"/>
      <c r="WOT20" s="31"/>
      <c r="WOU20" s="31"/>
      <c r="WOV20" s="31"/>
      <c r="WOW20" s="31"/>
      <c r="WOX20" s="31"/>
      <c r="WOY20" s="31"/>
      <c r="WOZ20" s="31"/>
      <c r="WPA20" s="31"/>
      <c r="WPB20" s="31"/>
      <c r="WPC20" s="31"/>
      <c r="WPD20" s="31"/>
      <c r="WPE20" s="31"/>
      <c r="WPF20" s="31"/>
      <c r="WPG20" s="31"/>
      <c r="WPH20" s="31"/>
      <c r="WPI20" s="31"/>
      <c r="WPJ20" s="31"/>
      <c r="WPK20" s="31"/>
      <c r="WPL20" s="31"/>
      <c r="WPM20" s="31"/>
      <c r="WPN20" s="31"/>
      <c r="WPO20" s="31"/>
      <c r="WPP20" s="31"/>
      <c r="WPQ20" s="31"/>
      <c r="WPR20" s="31"/>
      <c r="WPS20" s="31"/>
      <c r="WPT20" s="31"/>
      <c r="WPU20" s="31"/>
      <c r="WPV20" s="31"/>
      <c r="WPW20" s="31"/>
      <c r="WPX20" s="31"/>
      <c r="WPY20" s="31"/>
      <c r="WPZ20" s="31"/>
      <c r="WQA20" s="31"/>
      <c r="WQB20" s="31"/>
      <c r="WQC20" s="31"/>
      <c r="WQD20" s="31"/>
      <c r="WQE20" s="31"/>
      <c r="WQF20" s="31"/>
      <c r="WQG20" s="31"/>
      <c r="WQH20" s="31"/>
      <c r="WQI20" s="31"/>
      <c r="WQJ20" s="31"/>
      <c r="WQK20" s="31"/>
      <c r="WQL20" s="31"/>
      <c r="WQM20" s="31"/>
      <c r="WQN20" s="31"/>
      <c r="WQO20" s="31"/>
      <c r="WQP20" s="31"/>
      <c r="WQQ20" s="31"/>
      <c r="WQR20" s="31"/>
      <c r="WQS20" s="31"/>
      <c r="WQT20" s="31"/>
      <c r="WQU20" s="31"/>
      <c r="WQV20" s="31"/>
      <c r="WQW20" s="31"/>
      <c r="WQX20" s="31"/>
      <c r="WQY20" s="31"/>
      <c r="WQZ20" s="31"/>
      <c r="WRA20" s="31"/>
      <c r="WRB20" s="31"/>
      <c r="WRC20" s="31"/>
      <c r="WRD20" s="31"/>
      <c r="WRE20" s="31"/>
      <c r="WRF20" s="31"/>
      <c r="WRG20" s="31"/>
      <c r="WRH20" s="31"/>
      <c r="WRI20" s="31"/>
      <c r="WRJ20" s="31"/>
      <c r="WRK20" s="31"/>
      <c r="WRL20" s="31"/>
      <c r="WRM20" s="31"/>
      <c r="WRN20" s="31"/>
      <c r="WRO20" s="31"/>
      <c r="WRP20" s="31"/>
      <c r="WRQ20" s="31"/>
      <c r="WRR20" s="31"/>
      <c r="WRS20" s="31"/>
      <c r="WRT20" s="31"/>
      <c r="WRU20" s="31"/>
      <c r="WRV20" s="31"/>
      <c r="WRW20" s="31"/>
      <c r="WRX20" s="31"/>
      <c r="WRY20" s="31"/>
      <c r="WRZ20" s="31"/>
      <c r="WSA20" s="31"/>
      <c r="WSB20" s="31"/>
      <c r="WSC20" s="31"/>
      <c r="WSD20" s="31"/>
      <c r="WSE20" s="31"/>
      <c r="WSF20" s="31"/>
      <c r="WSG20" s="31"/>
      <c r="WSH20" s="31"/>
      <c r="WSI20" s="31"/>
      <c r="WSJ20" s="31"/>
      <c r="WSK20" s="31"/>
      <c r="WSL20" s="31"/>
      <c r="WSM20" s="31"/>
      <c r="WSN20" s="31"/>
      <c r="WSO20" s="31"/>
      <c r="WSP20" s="31"/>
      <c r="WSQ20" s="31"/>
      <c r="WSR20" s="31"/>
      <c r="WSS20" s="31"/>
      <c r="WST20" s="31"/>
      <c r="WSU20" s="31"/>
      <c r="WSV20" s="31"/>
      <c r="WSW20" s="31"/>
      <c r="WSX20" s="31"/>
      <c r="WSY20" s="31"/>
      <c r="WSZ20" s="31"/>
      <c r="WTA20" s="31"/>
      <c r="WTB20" s="31"/>
      <c r="WTC20" s="31"/>
      <c r="WTD20" s="31"/>
      <c r="WTE20" s="31"/>
      <c r="WTF20" s="31"/>
      <c r="WTG20" s="31"/>
      <c r="WTH20" s="31"/>
      <c r="WTI20" s="31"/>
      <c r="WTJ20" s="31"/>
      <c r="WTK20" s="31"/>
      <c r="WTL20" s="31"/>
      <c r="WTM20" s="31"/>
      <c r="WTN20" s="31"/>
      <c r="WTO20" s="31"/>
      <c r="WTP20" s="31"/>
      <c r="WTQ20" s="31"/>
      <c r="WTR20" s="31"/>
      <c r="WTS20" s="31"/>
      <c r="WTT20" s="31"/>
      <c r="WTU20" s="31"/>
      <c r="WTV20" s="31"/>
      <c r="WTW20" s="31"/>
      <c r="WTX20" s="31"/>
      <c r="WTY20" s="31"/>
      <c r="WTZ20" s="31"/>
      <c r="WUA20" s="31"/>
      <c r="WUB20" s="31"/>
      <c r="WUC20" s="31"/>
      <c r="WUD20" s="31"/>
      <c r="WUE20" s="31"/>
      <c r="WUF20" s="31"/>
      <c r="WUG20" s="31"/>
      <c r="WUH20" s="31"/>
      <c r="WUI20" s="31"/>
      <c r="WUJ20" s="31"/>
      <c r="WUK20" s="31"/>
      <c r="WUL20" s="31"/>
      <c r="WUM20" s="31"/>
      <c r="WUN20" s="31"/>
      <c r="WUO20" s="31"/>
      <c r="WUP20" s="31"/>
      <c r="WUQ20" s="31"/>
      <c r="WUR20" s="31"/>
      <c r="WUS20" s="31"/>
      <c r="WUT20" s="31"/>
      <c r="WUU20" s="31"/>
      <c r="WUV20" s="31"/>
      <c r="WUW20" s="31"/>
      <c r="WUX20" s="31"/>
      <c r="WUY20" s="31"/>
      <c r="WUZ20" s="31"/>
      <c r="WVA20" s="31"/>
      <c r="WVB20" s="31"/>
      <c r="WVC20" s="31"/>
      <c r="WVD20" s="31"/>
      <c r="WVE20" s="31"/>
      <c r="WVF20" s="31"/>
      <c r="WVG20" s="31"/>
      <c r="WVH20" s="31"/>
      <c r="WVI20" s="31"/>
      <c r="WVJ20" s="31"/>
      <c r="WVK20" s="31"/>
      <c r="WVL20" s="31"/>
      <c r="WVM20" s="31"/>
      <c r="WVN20" s="31"/>
      <c r="WVO20" s="31"/>
      <c r="WVP20" s="31"/>
      <c r="WVQ20" s="31"/>
      <c r="WVR20" s="31"/>
      <c r="WVS20" s="31"/>
      <c r="WVT20" s="31"/>
      <c r="WVU20" s="31"/>
      <c r="WVV20" s="31"/>
      <c r="WVW20" s="31"/>
      <c r="WVX20" s="31"/>
      <c r="WVY20" s="31"/>
      <c r="WVZ20" s="31"/>
      <c r="WWA20" s="31"/>
      <c r="WWB20" s="31"/>
      <c r="WWC20" s="31"/>
      <c r="WWD20" s="31"/>
      <c r="WWE20" s="31"/>
      <c r="WWF20" s="31"/>
      <c r="WWG20" s="31"/>
      <c r="WWH20" s="31"/>
      <c r="WWI20" s="31"/>
      <c r="WWJ20" s="31"/>
      <c r="WWK20" s="31"/>
      <c r="WWL20" s="31"/>
      <c r="WWM20" s="31"/>
      <c r="WWN20" s="31"/>
      <c r="WWO20" s="31"/>
      <c r="WWP20" s="31"/>
      <c r="WWQ20" s="31"/>
      <c r="WWR20" s="31"/>
      <c r="WWS20" s="31"/>
      <c r="WWT20" s="31"/>
      <c r="WWU20" s="31"/>
      <c r="WWV20" s="31"/>
      <c r="WWW20" s="31"/>
      <c r="WWX20" s="31"/>
      <c r="WWY20" s="31"/>
      <c r="WWZ20" s="31"/>
      <c r="WXA20" s="31"/>
      <c r="WXB20" s="31"/>
      <c r="WXC20" s="31"/>
      <c r="WXD20" s="31"/>
      <c r="WXE20" s="31"/>
      <c r="WXF20" s="31"/>
      <c r="WXG20" s="31"/>
      <c r="WXH20" s="31"/>
      <c r="WXI20" s="31"/>
      <c r="WXJ20" s="31"/>
      <c r="WXK20" s="31"/>
      <c r="WXL20" s="31"/>
      <c r="WXM20" s="31"/>
      <c r="WXN20" s="31"/>
      <c r="WXO20" s="31"/>
      <c r="WXP20" s="31"/>
      <c r="WXQ20" s="31"/>
      <c r="WXR20" s="31"/>
      <c r="WXS20" s="31"/>
      <c r="WXT20" s="31"/>
      <c r="WXU20" s="31"/>
      <c r="WXV20" s="31"/>
      <c r="WXW20" s="31"/>
      <c r="WXX20" s="31"/>
      <c r="WXY20" s="31"/>
      <c r="WXZ20" s="31"/>
      <c r="WYA20" s="31"/>
      <c r="WYB20" s="31"/>
      <c r="WYC20" s="31"/>
      <c r="WYD20" s="31"/>
      <c r="WYE20" s="31"/>
      <c r="WYF20" s="31"/>
      <c r="WYG20" s="31"/>
      <c r="WYH20" s="31"/>
      <c r="WYI20" s="31"/>
      <c r="WYJ20" s="31"/>
      <c r="WYK20" s="31"/>
      <c r="WYL20" s="31"/>
      <c r="WYM20" s="31"/>
      <c r="WYN20" s="31"/>
      <c r="WYO20" s="31"/>
      <c r="WYP20" s="31"/>
      <c r="WYQ20" s="31"/>
      <c r="WYR20" s="31"/>
      <c r="WYS20" s="31"/>
      <c r="WYT20" s="31"/>
      <c r="WYU20" s="31"/>
      <c r="WYV20" s="31"/>
      <c r="WYW20" s="31"/>
      <c r="WYX20" s="31"/>
      <c r="WYY20" s="31"/>
      <c r="WYZ20" s="31"/>
      <c r="WZA20" s="31"/>
      <c r="WZB20" s="31"/>
      <c r="WZC20" s="31"/>
      <c r="WZD20" s="31"/>
      <c r="WZE20" s="31"/>
      <c r="WZF20" s="31"/>
      <c r="WZG20" s="31"/>
      <c r="WZH20" s="31"/>
      <c r="WZI20" s="31"/>
      <c r="WZJ20" s="31"/>
      <c r="WZK20" s="31"/>
      <c r="WZL20" s="31"/>
      <c r="WZM20" s="31"/>
      <c r="WZN20" s="31"/>
      <c r="WZO20" s="31"/>
      <c r="WZP20" s="31"/>
      <c r="WZQ20" s="31"/>
      <c r="WZR20" s="31"/>
      <c r="WZS20" s="31"/>
      <c r="WZT20" s="31"/>
      <c r="WZU20" s="31"/>
      <c r="WZV20" s="31"/>
      <c r="WZW20" s="31"/>
      <c r="WZX20" s="31"/>
      <c r="WZY20" s="31"/>
      <c r="WZZ20" s="31"/>
      <c r="XAA20" s="31"/>
      <c r="XAB20" s="31"/>
      <c r="XAC20" s="31"/>
      <c r="XAD20" s="31"/>
      <c r="XAE20" s="31"/>
      <c r="XAF20" s="31"/>
      <c r="XAG20" s="31"/>
      <c r="XAH20" s="31"/>
      <c r="XAI20" s="31"/>
      <c r="XAJ20" s="31"/>
      <c r="XAK20" s="31"/>
      <c r="XAL20" s="31"/>
      <c r="XAM20" s="31"/>
      <c r="XAN20" s="31"/>
      <c r="XAO20" s="31"/>
      <c r="XAP20" s="31"/>
      <c r="XAQ20" s="31"/>
      <c r="XAR20" s="31"/>
      <c r="XAS20" s="31"/>
      <c r="XAT20" s="31"/>
      <c r="XAU20" s="31"/>
      <c r="XAV20" s="31"/>
      <c r="XAW20" s="31"/>
      <c r="XAX20" s="31"/>
      <c r="XAY20" s="31"/>
      <c r="XAZ20" s="31"/>
      <c r="XBA20" s="31"/>
      <c r="XBB20" s="31"/>
      <c r="XBC20" s="31"/>
      <c r="XBD20" s="31"/>
      <c r="XBE20" s="31"/>
      <c r="XBF20" s="31"/>
      <c r="XBG20" s="31"/>
      <c r="XBH20" s="31"/>
      <c r="XBI20" s="31"/>
      <c r="XBJ20" s="31"/>
      <c r="XBK20" s="31"/>
      <c r="XBL20" s="31"/>
      <c r="XBM20" s="31"/>
      <c r="XBN20" s="31"/>
      <c r="XBO20" s="31"/>
      <c r="XBP20" s="31"/>
      <c r="XBQ20" s="31"/>
      <c r="XBR20" s="31"/>
      <c r="XBS20" s="31"/>
      <c r="XBT20" s="31"/>
      <c r="XBU20" s="31"/>
      <c r="XBV20" s="31"/>
      <c r="XBW20" s="31"/>
      <c r="XBX20" s="31"/>
      <c r="XBY20" s="31"/>
      <c r="XBZ20" s="31"/>
      <c r="XCA20" s="31"/>
      <c r="XCB20" s="31"/>
      <c r="XCC20" s="31"/>
      <c r="XCD20" s="31"/>
      <c r="XCE20" s="31"/>
      <c r="XCF20" s="31"/>
      <c r="XCG20" s="31"/>
      <c r="XCH20" s="31"/>
      <c r="XCI20" s="31"/>
      <c r="XCJ20" s="31"/>
      <c r="XCK20" s="31"/>
      <c r="XCL20" s="31"/>
      <c r="XCM20" s="31"/>
      <c r="XCN20" s="31"/>
      <c r="XCO20" s="31"/>
      <c r="XCP20" s="31"/>
      <c r="XCQ20" s="31"/>
      <c r="XCR20" s="31"/>
      <c r="XCS20" s="31"/>
      <c r="XCT20" s="31"/>
      <c r="XCU20" s="31"/>
      <c r="XCV20" s="31"/>
      <c r="XCW20" s="31"/>
      <c r="XCX20" s="31"/>
      <c r="XCY20" s="31"/>
      <c r="XCZ20" s="31"/>
      <c r="XDA20" s="31"/>
      <c r="XDB20" s="31"/>
      <c r="XDC20" s="31"/>
      <c r="XDD20" s="31"/>
      <c r="XDE20" s="31"/>
      <c r="XDF20" s="31"/>
      <c r="XDG20" s="31"/>
      <c r="XDH20" s="31"/>
      <c r="XDI20" s="31"/>
      <c r="XDJ20" s="31"/>
      <c r="XDK20" s="31"/>
      <c r="XDL20" s="31"/>
      <c r="XDM20" s="31"/>
      <c r="XDN20" s="31"/>
      <c r="XDO20" s="31"/>
      <c r="XDP20" s="31"/>
      <c r="XDQ20" s="31"/>
      <c r="XDR20" s="31"/>
      <c r="XDS20" s="31"/>
      <c r="XDT20" s="31"/>
      <c r="XDU20" s="31"/>
      <c r="XDV20" s="31"/>
      <c r="XDW20" s="31"/>
      <c r="XDX20" s="31"/>
      <c r="XDY20" s="31"/>
      <c r="XDZ20" s="31"/>
      <c r="XEA20" s="31"/>
      <c r="XEB20" s="31"/>
      <c r="XEC20" s="31"/>
      <c r="XED20" s="31"/>
      <c r="XEE20" s="31"/>
      <c r="XEF20" s="31"/>
      <c r="XEG20" s="31"/>
      <c r="XEH20" s="31"/>
      <c r="XEI20" s="31"/>
      <c r="XEJ20" s="31"/>
      <c r="XEK20" s="31"/>
      <c r="XEL20" s="31"/>
      <c r="XEM20" s="31"/>
      <c r="XEN20" s="31"/>
      <c r="XEO20" s="31"/>
      <c r="XEP20" s="31"/>
      <c r="XEQ20" s="31"/>
      <c r="XER20" s="31"/>
      <c r="XES20" s="31"/>
      <c r="XET20" s="31"/>
      <c r="XEU20" s="31"/>
      <c r="XEV20" s="31"/>
      <c r="XEW20" s="31"/>
      <c r="XEX20" s="31"/>
      <c r="XEY20" s="31"/>
      <c r="XEZ20" s="31"/>
      <c r="XFA20" s="31"/>
      <c r="XFB20" s="31"/>
      <c r="XFC20" s="31"/>
    </row>
    <row r="21" spans="1:1023 1025:2047 2049:3071 3073:4095 4097:5119 5121:6143 6145:7167 7169:8191 8193:9215 9217:10239 10241:11263 11265:12287 12289:13311 13313:14335 14337:15359 15361:16383" s="71" customFormat="1" x14ac:dyDescent="0.35">
      <c r="A21" s="82" t="s">
        <v>232</v>
      </c>
      <c r="B21" s="21">
        <f>original!B14*original!B25/original!B19</f>
        <v>3.0436090225563905</v>
      </c>
      <c r="C21" s="31" t="s">
        <v>26</v>
      </c>
      <c r="D21" s="31" t="s">
        <v>172</v>
      </c>
      <c r="E21" s="31"/>
      <c r="F21" s="31" t="s">
        <v>18</v>
      </c>
      <c r="G21" s="31" t="s">
        <v>15</v>
      </c>
      <c r="H21" s="31"/>
      <c r="I21" s="31"/>
      <c r="J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31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LW21" s="31"/>
      <c r="LX21" s="31"/>
      <c r="LY21" s="31"/>
      <c r="LZ21" s="31"/>
      <c r="MA21" s="31"/>
      <c r="MB21" s="31"/>
      <c r="MC21" s="31"/>
      <c r="MD21" s="31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R21" s="31"/>
      <c r="MS21" s="31"/>
      <c r="MT21" s="31"/>
      <c r="MU21" s="31"/>
      <c r="MV21" s="31"/>
      <c r="MW21" s="31"/>
      <c r="MX21" s="31"/>
      <c r="MY21" s="31"/>
      <c r="MZ21" s="31"/>
      <c r="NA21" s="31"/>
      <c r="NB21" s="31"/>
      <c r="NC21" s="31"/>
      <c r="ND21" s="31"/>
      <c r="NE21" s="31"/>
      <c r="NF21" s="31"/>
      <c r="NG21" s="31"/>
      <c r="NH21" s="31"/>
      <c r="NI21" s="31"/>
      <c r="NJ21" s="31"/>
      <c r="NK21" s="31"/>
      <c r="NL21" s="31"/>
      <c r="NM21" s="31"/>
      <c r="NN21" s="31"/>
      <c r="NO21" s="31"/>
      <c r="NP21" s="31"/>
      <c r="NQ21" s="31"/>
      <c r="NR21" s="31"/>
      <c r="NS21" s="31"/>
      <c r="NT21" s="31"/>
      <c r="NU21" s="31"/>
      <c r="NV21" s="31"/>
      <c r="NW21" s="31"/>
      <c r="NX21" s="31"/>
      <c r="NY21" s="31"/>
      <c r="NZ21" s="31"/>
      <c r="OA21" s="31"/>
      <c r="OB21" s="31"/>
      <c r="OC21" s="31"/>
      <c r="OD21" s="31"/>
      <c r="OE21" s="31"/>
      <c r="OF21" s="31"/>
      <c r="OG21" s="31"/>
      <c r="OH21" s="31"/>
      <c r="OI21" s="31"/>
      <c r="OJ21" s="31"/>
      <c r="OK21" s="31"/>
      <c r="OL21" s="31"/>
      <c r="OM21" s="31"/>
      <c r="ON21" s="31"/>
      <c r="OO21" s="31"/>
      <c r="OP21" s="31"/>
      <c r="OQ21" s="31"/>
      <c r="OR21" s="31"/>
      <c r="OS21" s="31"/>
      <c r="OT21" s="31"/>
      <c r="OU21" s="31"/>
      <c r="OV21" s="31"/>
      <c r="OW21" s="31"/>
      <c r="OX21" s="31"/>
      <c r="OY21" s="31"/>
      <c r="OZ21" s="31"/>
      <c r="PA21" s="31"/>
      <c r="PB21" s="31"/>
      <c r="PC21" s="31"/>
      <c r="PD21" s="31"/>
      <c r="PE21" s="31"/>
      <c r="PF21" s="31"/>
      <c r="PG21" s="31"/>
      <c r="PH21" s="31"/>
      <c r="PI21" s="31"/>
      <c r="PJ21" s="31"/>
      <c r="PK21" s="31"/>
      <c r="PL21" s="31"/>
      <c r="PM21" s="31"/>
      <c r="PN21" s="31"/>
      <c r="PO21" s="31"/>
      <c r="PP21" s="31"/>
      <c r="PQ21" s="31"/>
      <c r="PR21" s="31"/>
      <c r="PS21" s="31"/>
      <c r="PT21" s="31"/>
      <c r="PU21" s="31"/>
      <c r="PV21" s="31"/>
      <c r="PW21" s="31"/>
      <c r="PX21" s="31"/>
      <c r="PY21" s="31"/>
      <c r="PZ21" s="31"/>
      <c r="QA21" s="31"/>
      <c r="QB21" s="31"/>
      <c r="QC21" s="31"/>
      <c r="QD21" s="31"/>
      <c r="QE21" s="31"/>
      <c r="QF21" s="31"/>
      <c r="QG21" s="31"/>
      <c r="QH21" s="31"/>
      <c r="QI21" s="31"/>
      <c r="QJ21" s="31"/>
      <c r="QK21" s="31"/>
      <c r="QL21" s="31"/>
      <c r="QM21" s="31"/>
      <c r="QN21" s="31"/>
      <c r="QO21" s="31"/>
      <c r="QP21" s="31"/>
      <c r="QQ21" s="31"/>
      <c r="QR21" s="31"/>
      <c r="QS21" s="31"/>
      <c r="QT21" s="31"/>
      <c r="QU21" s="31"/>
      <c r="QV21" s="31"/>
      <c r="QW21" s="31"/>
      <c r="QX21" s="31"/>
      <c r="QY21" s="31"/>
      <c r="QZ21" s="31"/>
      <c r="RA21" s="31"/>
      <c r="RB21" s="31"/>
      <c r="RC21" s="31"/>
      <c r="RD21" s="31"/>
      <c r="RE21" s="31"/>
      <c r="RF21" s="31"/>
      <c r="RG21" s="31"/>
      <c r="RH21" s="31"/>
      <c r="RI21" s="31"/>
      <c r="RJ21" s="31"/>
      <c r="RK21" s="31"/>
      <c r="RL21" s="31"/>
      <c r="RM21" s="31"/>
      <c r="RN21" s="31"/>
      <c r="RO21" s="31"/>
      <c r="RP21" s="31"/>
      <c r="RQ21" s="31"/>
      <c r="RR21" s="31"/>
      <c r="RS21" s="31"/>
      <c r="RT21" s="31"/>
      <c r="RU21" s="31"/>
      <c r="RV21" s="31"/>
      <c r="RW21" s="31"/>
      <c r="RX21" s="31"/>
      <c r="RY21" s="31"/>
      <c r="RZ21" s="31"/>
      <c r="SA21" s="31"/>
      <c r="SB21" s="31"/>
      <c r="SC21" s="31"/>
      <c r="SD21" s="31"/>
      <c r="SE21" s="31"/>
      <c r="SF21" s="31"/>
      <c r="SG21" s="31"/>
      <c r="SH21" s="31"/>
      <c r="SI21" s="31"/>
      <c r="SJ21" s="31"/>
      <c r="SK21" s="31"/>
      <c r="SL21" s="31"/>
      <c r="SM21" s="31"/>
      <c r="SN21" s="31"/>
      <c r="SO21" s="31"/>
      <c r="SP21" s="31"/>
      <c r="SQ21" s="31"/>
      <c r="SR21" s="31"/>
      <c r="SS21" s="31"/>
      <c r="ST21" s="31"/>
      <c r="SU21" s="31"/>
      <c r="SV21" s="31"/>
      <c r="SW21" s="31"/>
      <c r="SX21" s="31"/>
      <c r="SY21" s="31"/>
      <c r="SZ21" s="31"/>
      <c r="TA21" s="31"/>
      <c r="TB21" s="31"/>
      <c r="TC21" s="31"/>
      <c r="TD21" s="31"/>
      <c r="TE21" s="31"/>
      <c r="TF21" s="31"/>
      <c r="TG21" s="31"/>
      <c r="TH21" s="31"/>
      <c r="TI21" s="31"/>
      <c r="TJ21" s="31"/>
      <c r="TK21" s="31"/>
      <c r="TL21" s="31"/>
      <c r="TM21" s="31"/>
      <c r="TN21" s="31"/>
      <c r="TO21" s="31"/>
      <c r="TP21" s="31"/>
      <c r="TQ21" s="31"/>
      <c r="TR21" s="31"/>
      <c r="TS21" s="31"/>
      <c r="TT21" s="31"/>
      <c r="TU21" s="31"/>
      <c r="TV21" s="31"/>
      <c r="TW21" s="31"/>
      <c r="TX21" s="31"/>
      <c r="TY21" s="31"/>
      <c r="TZ21" s="31"/>
      <c r="UA21" s="31"/>
      <c r="UB21" s="31"/>
      <c r="UC21" s="31"/>
      <c r="UD21" s="31"/>
      <c r="UE21" s="31"/>
      <c r="UF21" s="31"/>
      <c r="UG21" s="31"/>
      <c r="UH21" s="31"/>
      <c r="UI21" s="31"/>
      <c r="UJ21" s="31"/>
      <c r="UK21" s="31"/>
      <c r="UL21" s="31"/>
      <c r="UM21" s="31"/>
      <c r="UN21" s="31"/>
      <c r="UO21" s="31"/>
      <c r="UP21" s="31"/>
      <c r="UQ21" s="31"/>
      <c r="UR21" s="31"/>
      <c r="US21" s="31"/>
      <c r="UT21" s="31"/>
      <c r="UU21" s="31"/>
      <c r="UV21" s="31"/>
      <c r="UW21" s="31"/>
      <c r="UX21" s="31"/>
      <c r="UY21" s="31"/>
      <c r="UZ21" s="31"/>
      <c r="VA21" s="31"/>
      <c r="VB21" s="31"/>
      <c r="VC21" s="31"/>
      <c r="VD21" s="31"/>
      <c r="VE21" s="31"/>
      <c r="VF21" s="31"/>
      <c r="VG21" s="31"/>
      <c r="VH21" s="31"/>
      <c r="VI21" s="31"/>
      <c r="VJ21" s="31"/>
      <c r="VK21" s="31"/>
      <c r="VL21" s="31"/>
      <c r="VM21" s="31"/>
      <c r="VN21" s="31"/>
      <c r="VO21" s="31"/>
      <c r="VP21" s="31"/>
      <c r="VQ21" s="31"/>
      <c r="VR21" s="31"/>
      <c r="VS21" s="31"/>
      <c r="VT21" s="31"/>
      <c r="VU21" s="31"/>
      <c r="VV21" s="31"/>
      <c r="VW21" s="31"/>
      <c r="VX21" s="31"/>
      <c r="VY21" s="31"/>
      <c r="VZ21" s="31"/>
      <c r="WA21" s="31"/>
      <c r="WB21" s="31"/>
      <c r="WC21" s="31"/>
      <c r="WD21" s="31"/>
      <c r="WE21" s="31"/>
      <c r="WF21" s="31"/>
      <c r="WG21" s="31"/>
      <c r="WH21" s="31"/>
      <c r="WI21" s="31"/>
      <c r="WJ21" s="31"/>
      <c r="WK21" s="31"/>
      <c r="WL21" s="31"/>
      <c r="WM21" s="31"/>
      <c r="WN21" s="31"/>
      <c r="WO21" s="31"/>
      <c r="WP21" s="31"/>
      <c r="WQ21" s="31"/>
      <c r="WR21" s="31"/>
      <c r="WS21" s="31"/>
      <c r="WT21" s="31"/>
      <c r="WU21" s="31"/>
      <c r="WV21" s="31"/>
      <c r="WW21" s="31"/>
      <c r="WX21" s="31"/>
      <c r="WY21" s="31"/>
      <c r="WZ21" s="31"/>
      <c r="XA21" s="31"/>
      <c r="XB21" s="31"/>
      <c r="XC21" s="31"/>
      <c r="XD21" s="31"/>
      <c r="XE21" s="31"/>
      <c r="XF21" s="31"/>
      <c r="XG21" s="31"/>
      <c r="XH21" s="31"/>
      <c r="XI21" s="31"/>
      <c r="XJ21" s="31"/>
      <c r="XK21" s="31"/>
      <c r="XL21" s="31"/>
      <c r="XM21" s="31"/>
      <c r="XN21" s="31"/>
      <c r="XO21" s="31"/>
      <c r="XP21" s="31"/>
      <c r="XQ21" s="31"/>
      <c r="XR21" s="31"/>
      <c r="XS21" s="31"/>
      <c r="XT21" s="31"/>
      <c r="XU21" s="31"/>
      <c r="XV21" s="31"/>
      <c r="XW21" s="31"/>
      <c r="XX21" s="31"/>
      <c r="XY21" s="31"/>
      <c r="XZ21" s="31"/>
      <c r="YA21" s="31"/>
      <c r="YB21" s="31"/>
      <c r="YC21" s="31"/>
      <c r="YD21" s="31"/>
      <c r="YE21" s="31"/>
      <c r="YF21" s="31"/>
      <c r="YG21" s="31"/>
      <c r="YH21" s="31"/>
      <c r="YI21" s="31"/>
      <c r="YJ21" s="31"/>
      <c r="YK21" s="31"/>
      <c r="YL21" s="31"/>
      <c r="YM21" s="31"/>
      <c r="YN21" s="31"/>
      <c r="YO21" s="31"/>
      <c r="YP21" s="31"/>
      <c r="YQ21" s="31"/>
      <c r="YR21" s="31"/>
      <c r="YS21" s="31"/>
      <c r="YT21" s="31"/>
      <c r="YU21" s="31"/>
      <c r="YV21" s="31"/>
      <c r="YW21" s="31"/>
      <c r="YX21" s="31"/>
      <c r="YY21" s="31"/>
      <c r="YZ21" s="31"/>
      <c r="ZA21" s="31"/>
      <c r="ZB21" s="31"/>
      <c r="ZC21" s="31"/>
      <c r="ZD21" s="31"/>
      <c r="ZE21" s="31"/>
      <c r="ZF21" s="31"/>
      <c r="ZG21" s="31"/>
      <c r="ZH21" s="31"/>
      <c r="ZI21" s="31"/>
      <c r="ZJ21" s="31"/>
      <c r="ZK21" s="31"/>
      <c r="ZL21" s="31"/>
      <c r="ZM21" s="31"/>
      <c r="ZN21" s="31"/>
      <c r="ZO21" s="31"/>
      <c r="ZP21" s="31"/>
      <c r="ZQ21" s="31"/>
      <c r="ZR21" s="31"/>
      <c r="ZS21" s="31"/>
      <c r="ZT21" s="31"/>
      <c r="ZU21" s="31"/>
      <c r="ZV21" s="31"/>
      <c r="ZW21" s="31"/>
      <c r="ZX21" s="31"/>
      <c r="ZY21" s="31"/>
      <c r="ZZ21" s="31"/>
      <c r="AAA21" s="31"/>
      <c r="AAB21" s="31"/>
      <c r="AAC21" s="31"/>
      <c r="AAD21" s="31"/>
      <c r="AAE21" s="31"/>
      <c r="AAF21" s="31"/>
      <c r="AAG21" s="31"/>
      <c r="AAH21" s="31"/>
      <c r="AAI21" s="31"/>
      <c r="AAJ21" s="31"/>
      <c r="AAK21" s="31"/>
      <c r="AAL21" s="31"/>
      <c r="AAM21" s="31"/>
      <c r="AAN21" s="31"/>
      <c r="AAO21" s="31"/>
      <c r="AAP21" s="31"/>
      <c r="AAQ21" s="31"/>
      <c r="AAR21" s="31"/>
      <c r="AAS21" s="31"/>
      <c r="AAT21" s="31"/>
      <c r="AAU21" s="31"/>
      <c r="AAV21" s="31"/>
      <c r="AAW21" s="31"/>
      <c r="AAX21" s="31"/>
      <c r="AAY21" s="31"/>
      <c r="AAZ21" s="31"/>
      <c r="ABA21" s="31"/>
      <c r="ABB21" s="31"/>
      <c r="ABC21" s="31"/>
      <c r="ABD21" s="31"/>
      <c r="ABE21" s="31"/>
      <c r="ABF21" s="31"/>
      <c r="ABG21" s="31"/>
      <c r="ABH21" s="31"/>
      <c r="ABI21" s="31"/>
      <c r="ABJ21" s="31"/>
      <c r="ABK21" s="31"/>
      <c r="ABL21" s="31"/>
      <c r="ABM21" s="31"/>
      <c r="ABN21" s="31"/>
      <c r="ABO21" s="31"/>
      <c r="ABP21" s="31"/>
      <c r="ABQ21" s="31"/>
      <c r="ABR21" s="31"/>
      <c r="ABS21" s="31"/>
      <c r="ABT21" s="31"/>
      <c r="ABU21" s="31"/>
      <c r="ABV21" s="31"/>
      <c r="ABW21" s="31"/>
      <c r="ABX21" s="31"/>
      <c r="ABY21" s="31"/>
      <c r="ABZ21" s="31"/>
      <c r="ACA21" s="31"/>
      <c r="ACB21" s="31"/>
      <c r="ACC21" s="31"/>
      <c r="ACD21" s="31"/>
      <c r="ACE21" s="31"/>
      <c r="ACF21" s="31"/>
      <c r="ACG21" s="31"/>
      <c r="ACH21" s="31"/>
      <c r="ACI21" s="31"/>
      <c r="ACJ21" s="31"/>
      <c r="ACK21" s="31"/>
      <c r="ACL21" s="31"/>
      <c r="ACM21" s="31"/>
      <c r="ACN21" s="31"/>
      <c r="ACO21" s="31"/>
      <c r="ACP21" s="31"/>
      <c r="ACQ21" s="31"/>
      <c r="ACR21" s="31"/>
      <c r="ACS21" s="31"/>
      <c r="ACT21" s="31"/>
      <c r="ACU21" s="31"/>
      <c r="ACV21" s="31"/>
      <c r="ACW21" s="31"/>
      <c r="ACX21" s="31"/>
      <c r="ACY21" s="31"/>
      <c r="ACZ21" s="31"/>
      <c r="ADA21" s="31"/>
      <c r="ADB21" s="31"/>
      <c r="ADC21" s="31"/>
      <c r="ADD21" s="31"/>
      <c r="ADE21" s="31"/>
      <c r="ADF21" s="31"/>
      <c r="ADG21" s="31"/>
      <c r="ADH21" s="31"/>
      <c r="ADI21" s="31"/>
      <c r="ADJ21" s="31"/>
      <c r="ADK21" s="31"/>
      <c r="ADL21" s="31"/>
      <c r="ADM21" s="31"/>
      <c r="ADN21" s="31"/>
      <c r="ADO21" s="31"/>
      <c r="ADP21" s="31"/>
      <c r="ADQ21" s="31"/>
      <c r="ADR21" s="31"/>
      <c r="ADS21" s="31"/>
      <c r="ADT21" s="31"/>
      <c r="ADU21" s="31"/>
      <c r="ADV21" s="31"/>
      <c r="ADW21" s="31"/>
      <c r="ADX21" s="31"/>
      <c r="ADY21" s="31"/>
      <c r="ADZ21" s="31"/>
      <c r="AEA21" s="31"/>
      <c r="AEB21" s="31"/>
      <c r="AEC21" s="31"/>
      <c r="AED21" s="31"/>
      <c r="AEE21" s="31"/>
      <c r="AEF21" s="31"/>
      <c r="AEG21" s="31"/>
      <c r="AEH21" s="31"/>
      <c r="AEI21" s="31"/>
      <c r="AEJ21" s="31"/>
      <c r="AEK21" s="31"/>
      <c r="AEL21" s="31"/>
      <c r="AEM21" s="31"/>
      <c r="AEN21" s="31"/>
      <c r="AEO21" s="31"/>
      <c r="AEP21" s="31"/>
      <c r="AEQ21" s="31"/>
      <c r="AER21" s="31"/>
      <c r="AES21" s="31"/>
      <c r="AET21" s="31"/>
      <c r="AEU21" s="31"/>
      <c r="AEV21" s="31"/>
      <c r="AEW21" s="31"/>
      <c r="AEX21" s="31"/>
      <c r="AEY21" s="31"/>
      <c r="AEZ21" s="31"/>
      <c r="AFA21" s="31"/>
      <c r="AFB21" s="31"/>
      <c r="AFC21" s="31"/>
      <c r="AFD21" s="31"/>
      <c r="AFE21" s="31"/>
      <c r="AFF21" s="31"/>
      <c r="AFG21" s="31"/>
      <c r="AFH21" s="31"/>
      <c r="AFI21" s="31"/>
      <c r="AFJ21" s="31"/>
      <c r="AFK21" s="31"/>
      <c r="AFL21" s="31"/>
      <c r="AFM21" s="31"/>
      <c r="AFN21" s="31"/>
      <c r="AFO21" s="31"/>
      <c r="AFP21" s="31"/>
      <c r="AFQ21" s="31"/>
      <c r="AFR21" s="31"/>
      <c r="AFS21" s="31"/>
      <c r="AFT21" s="31"/>
      <c r="AFU21" s="31"/>
      <c r="AFV21" s="31"/>
      <c r="AFW21" s="31"/>
      <c r="AFX21" s="31"/>
      <c r="AFY21" s="31"/>
      <c r="AFZ21" s="31"/>
      <c r="AGA21" s="31"/>
      <c r="AGB21" s="31"/>
      <c r="AGC21" s="31"/>
      <c r="AGD21" s="31"/>
      <c r="AGE21" s="31"/>
      <c r="AGF21" s="31"/>
      <c r="AGG21" s="31"/>
      <c r="AGH21" s="31"/>
      <c r="AGI21" s="31"/>
      <c r="AGJ21" s="31"/>
      <c r="AGK21" s="31"/>
      <c r="AGL21" s="31"/>
      <c r="AGM21" s="31"/>
      <c r="AGN21" s="31"/>
      <c r="AGO21" s="31"/>
      <c r="AGP21" s="31"/>
      <c r="AGQ21" s="31"/>
      <c r="AGR21" s="31"/>
      <c r="AGS21" s="31"/>
      <c r="AGT21" s="31"/>
      <c r="AGU21" s="31"/>
      <c r="AGV21" s="31"/>
      <c r="AGW21" s="31"/>
      <c r="AGX21" s="31"/>
      <c r="AGY21" s="31"/>
      <c r="AGZ21" s="31"/>
      <c r="AHA21" s="31"/>
      <c r="AHB21" s="31"/>
      <c r="AHC21" s="31"/>
      <c r="AHD21" s="31"/>
      <c r="AHE21" s="31"/>
      <c r="AHF21" s="31"/>
      <c r="AHG21" s="31"/>
      <c r="AHH21" s="31"/>
      <c r="AHI21" s="31"/>
      <c r="AHJ21" s="31"/>
      <c r="AHK21" s="31"/>
      <c r="AHL21" s="31"/>
      <c r="AHM21" s="31"/>
      <c r="AHN21" s="31"/>
      <c r="AHO21" s="31"/>
      <c r="AHP21" s="31"/>
      <c r="AHQ21" s="31"/>
      <c r="AHR21" s="31"/>
      <c r="AHS21" s="31"/>
      <c r="AHT21" s="31"/>
      <c r="AHU21" s="31"/>
      <c r="AHV21" s="31"/>
      <c r="AHW21" s="31"/>
      <c r="AHX21" s="31"/>
      <c r="AHY21" s="31"/>
      <c r="AHZ21" s="31"/>
      <c r="AIA21" s="31"/>
      <c r="AIB21" s="31"/>
      <c r="AIC21" s="31"/>
      <c r="AID21" s="31"/>
      <c r="AIE21" s="31"/>
      <c r="AIF21" s="31"/>
      <c r="AIG21" s="31"/>
      <c r="AIH21" s="31"/>
      <c r="AII21" s="31"/>
      <c r="AIJ21" s="31"/>
      <c r="AIK21" s="31"/>
      <c r="AIL21" s="31"/>
      <c r="AIM21" s="31"/>
      <c r="AIN21" s="31"/>
      <c r="AIO21" s="31"/>
      <c r="AIP21" s="31"/>
      <c r="AIQ21" s="31"/>
      <c r="AIR21" s="31"/>
      <c r="AIS21" s="31"/>
      <c r="AIT21" s="31"/>
      <c r="AIU21" s="31"/>
      <c r="AIV21" s="31"/>
      <c r="AIW21" s="31"/>
      <c r="AIX21" s="31"/>
      <c r="AIY21" s="31"/>
      <c r="AIZ21" s="31"/>
      <c r="AJA21" s="31"/>
      <c r="AJB21" s="31"/>
      <c r="AJC21" s="31"/>
      <c r="AJD21" s="31"/>
      <c r="AJE21" s="31"/>
      <c r="AJF21" s="31"/>
      <c r="AJG21" s="31"/>
      <c r="AJH21" s="31"/>
      <c r="AJI21" s="31"/>
      <c r="AJJ21" s="31"/>
      <c r="AJK21" s="31"/>
      <c r="AJL21" s="31"/>
      <c r="AJM21" s="31"/>
      <c r="AJN21" s="31"/>
      <c r="AJO21" s="31"/>
      <c r="AJP21" s="31"/>
      <c r="AJQ21" s="31"/>
      <c r="AJR21" s="31"/>
      <c r="AJS21" s="31"/>
      <c r="AJT21" s="31"/>
      <c r="AJU21" s="31"/>
      <c r="AJV21" s="31"/>
      <c r="AJW21" s="31"/>
      <c r="AJX21" s="31"/>
      <c r="AJY21" s="31"/>
      <c r="AJZ21" s="31"/>
      <c r="AKA21" s="31"/>
      <c r="AKB21" s="31"/>
      <c r="AKC21" s="31"/>
      <c r="AKD21" s="31"/>
      <c r="AKE21" s="31"/>
      <c r="AKF21" s="31"/>
      <c r="AKG21" s="31"/>
      <c r="AKH21" s="31"/>
      <c r="AKI21" s="31"/>
      <c r="AKJ21" s="31"/>
      <c r="AKK21" s="31"/>
      <c r="AKL21" s="31"/>
      <c r="AKM21" s="31"/>
      <c r="AKN21" s="31"/>
      <c r="AKO21" s="31"/>
      <c r="AKP21" s="31"/>
      <c r="AKQ21" s="31"/>
      <c r="AKR21" s="31"/>
      <c r="AKS21" s="31"/>
      <c r="AKT21" s="31"/>
      <c r="AKU21" s="31"/>
      <c r="AKV21" s="31"/>
      <c r="AKW21" s="31"/>
      <c r="AKX21" s="31"/>
      <c r="AKY21" s="31"/>
      <c r="AKZ21" s="31"/>
      <c r="ALA21" s="31"/>
      <c r="ALB21" s="31"/>
      <c r="ALC21" s="31"/>
      <c r="ALD21" s="31"/>
      <c r="ALE21" s="31"/>
      <c r="ALF21" s="31"/>
      <c r="ALG21" s="31"/>
      <c r="ALH21" s="31"/>
      <c r="ALI21" s="31"/>
      <c r="ALJ21" s="31"/>
      <c r="ALK21" s="31"/>
      <c r="ALL21" s="31"/>
      <c r="ALM21" s="31"/>
      <c r="ALN21" s="31"/>
      <c r="ALO21" s="31"/>
      <c r="ALP21" s="31"/>
      <c r="ALQ21" s="31"/>
      <c r="ALR21" s="31"/>
      <c r="ALS21" s="31"/>
      <c r="ALT21" s="31"/>
      <c r="ALU21" s="31"/>
      <c r="ALV21" s="31"/>
      <c r="ALW21" s="31"/>
      <c r="ALX21" s="31"/>
      <c r="ALY21" s="31"/>
      <c r="ALZ21" s="31"/>
      <c r="AMA21" s="31"/>
      <c r="AMB21" s="31"/>
      <c r="AMC21" s="31"/>
      <c r="AMD21" s="31"/>
      <c r="AME21" s="31"/>
      <c r="AMF21" s="31"/>
      <c r="AMG21" s="31"/>
      <c r="AMH21" s="31"/>
      <c r="AMI21" s="31"/>
      <c r="AMK21" s="31"/>
      <c r="AML21" s="31"/>
      <c r="AMM21" s="31"/>
      <c r="AMN21" s="31"/>
      <c r="AMO21" s="31"/>
      <c r="AMP21" s="31"/>
      <c r="AMQ21" s="31"/>
      <c r="AMR21" s="31"/>
      <c r="AMS21" s="31"/>
      <c r="AMT21" s="31"/>
      <c r="AMU21" s="31"/>
      <c r="AMV21" s="31"/>
      <c r="AMW21" s="31"/>
      <c r="AMX21" s="31"/>
      <c r="AMY21" s="31"/>
      <c r="AMZ21" s="31"/>
      <c r="ANA21" s="31"/>
      <c r="ANB21" s="31"/>
      <c r="ANC21" s="31"/>
      <c r="AND21" s="31"/>
      <c r="ANE21" s="31"/>
      <c r="ANF21" s="31"/>
      <c r="ANG21" s="31"/>
      <c r="ANH21" s="31"/>
      <c r="ANI21" s="31"/>
      <c r="ANJ21" s="31"/>
      <c r="ANK21" s="31"/>
      <c r="ANL21" s="31"/>
      <c r="ANM21" s="31"/>
      <c r="ANN21" s="31"/>
      <c r="ANO21" s="31"/>
      <c r="ANP21" s="31"/>
      <c r="ANQ21" s="31"/>
      <c r="ANR21" s="31"/>
      <c r="ANS21" s="31"/>
      <c r="ANT21" s="31"/>
      <c r="ANU21" s="31"/>
      <c r="ANV21" s="31"/>
      <c r="ANW21" s="31"/>
      <c r="ANX21" s="31"/>
      <c r="ANY21" s="31"/>
      <c r="ANZ21" s="31"/>
      <c r="AOA21" s="31"/>
      <c r="AOB21" s="31"/>
      <c r="AOC21" s="31"/>
      <c r="AOD21" s="31"/>
      <c r="AOE21" s="31"/>
      <c r="AOF21" s="31"/>
      <c r="AOG21" s="31"/>
      <c r="AOH21" s="31"/>
      <c r="AOI21" s="31"/>
      <c r="AOJ21" s="31"/>
      <c r="AOK21" s="31"/>
      <c r="AOL21" s="31"/>
      <c r="AOM21" s="31"/>
      <c r="AON21" s="31"/>
      <c r="AOO21" s="31"/>
      <c r="AOP21" s="31"/>
      <c r="AOQ21" s="31"/>
      <c r="AOR21" s="31"/>
      <c r="AOS21" s="31"/>
      <c r="AOT21" s="31"/>
      <c r="AOU21" s="31"/>
      <c r="AOV21" s="31"/>
      <c r="AOW21" s="31"/>
      <c r="AOX21" s="31"/>
      <c r="AOY21" s="31"/>
      <c r="AOZ21" s="31"/>
      <c r="APA21" s="31"/>
      <c r="APB21" s="31"/>
      <c r="APC21" s="31"/>
      <c r="APD21" s="31"/>
      <c r="APE21" s="31"/>
      <c r="APF21" s="31"/>
      <c r="APG21" s="31"/>
      <c r="APH21" s="31"/>
      <c r="API21" s="31"/>
      <c r="APJ21" s="31"/>
      <c r="APK21" s="31"/>
      <c r="APL21" s="31"/>
      <c r="APM21" s="31"/>
      <c r="APN21" s="31"/>
      <c r="APO21" s="31"/>
      <c r="APP21" s="31"/>
      <c r="APQ21" s="31"/>
      <c r="APR21" s="31"/>
      <c r="APS21" s="31"/>
      <c r="APT21" s="31"/>
      <c r="APU21" s="31"/>
      <c r="APV21" s="31"/>
      <c r="APW21" s="31"/>
      <c r="APX21" s="31"/>
      <c r="APY21" s="31"/>
      <c r="APZ21" s="31"/>
      <c r="AQA21" s="31"/>
      <c r="AQB21" s="31"/>
      <c r="AQC21" s="31"/>
      <c r="AQD21" s="31"/>
      <c r="AQE21" s="31"/>
      <c r="AQF21" s="31"/>
      <c r="AQG21" s="31"/>
      <c r="AQH21" s="31"/>
      <c r="AQI21" s="31"/>
      <c r="AQJ21" s="31"/>
      <c r="AQK21" s="31"/>
      <c r="AQL21" s="31"/>
      <c r="AQM21" s="31"/>
      <c r="AQN21" s="31"/>
      <c r="AQO21" s="31"/>
      <c r="AQP21" s="31"/>
      <c r="AQQ21" s="31"/>
      <c r="AQR21" s="31"/>
      <c r="AQS21" s="31"/>
      <c r="AQT21" s="31"/>
      <c r="AQU21" s="31"/>
      <c r="AQV21" s="31"/>
      <c r="AQW21" s="31"/>
      <c r="AQX21" s="31"/>
      <c r="AQY21" s="31"/>
      <c r="AQZ21" s="31"/>
      <c r="ARA21" s="31"/>
      <c r="ARB21" s="31"/>
      <c r="ARC21" s="31"/>
      <c r="ARD21" s="31"/>
      <c r="ARE21" s="31"/>
      <c r="ARF21" s="31"/>
      <c r="ARG21" s="31"/>
      <c r="ARH21" s="31"/>
      <c r="ARI21" s="31"/>
      <c r="ARJ21" s="31"/>
      <c r="ARK21" s="31"/>
      <c r="ARL21" s="31"/>
      <c r="ARM21" s="31"/>
      <c r="ARN21" s="31"/>
      <c r="ARO21" s="31"/>
      <c r="ARP21" s="31"/>
      <c r="ARQ21" s="31"/>
      <c r="ARR21" s="31"/>
      <c r="ARS21" s="31"/>
      <c r="ART21" s="31"/>
      <c r="ARU21" s="31"/>
      <c r="ARV21" s="31"/>
      <c r="ARW21" s="31"/>
      <c r="ARX21" s="31"/>
      <c r="ARY21" s="31"/>
      <c r="ARZ21" s="31"/>
      <c r="ASA21" s="31"/>
      <c r="ASB21" s="31"/>
      <c r="ASC21" s="31"/>
      <c r="ASD21" s="31"/>
      <c r="ASE21" s="31"/>
      <c r="ASF21" s="31"/>
      <c r="ASG21" s="31"/>
      <c r="ASH21" s="31"/>
      <c r="ASI21" s="31"/>
      <c r="ASJ21" s="31"/>
      <c r="ASK21" s="31"/>
      <c r="ASL21" s="31"/>
      <c r="ASM21" s="31"/>
      <c r="ASN21" s="31"/>
      <c r="ASO21" s="31"/>
      <c r="ASP21" s="31"/>
      <c r="ASQ21" s="31"/>
      <c r="ASR21" s="31"/>
      <c r="ASS21" s="31"/>
      <c r="AST21" s="31"/>
      <c r="ASU21" s="31"/>
      <c r="ASV21" s="31"/>
      <c r="ASW21" s="31"/>
      <c r="ASX21" s="31"/>
      <c r="ASY21" s="31"/>
      <c r="ASZ21" s="31"/>
      <c r="ATA21" s="31"/>
      <c r="ATB21" s="31"/>
      <c r="ATC21" s="31"/>
      <c r="ATD21" s="31"/>
      <c r="ATE21" s="31"/>
      <c r="ATF21" s="31"/>
      <c r="ATG21" s="31"/>
      <c r="ATH21" s="31"/>
      <c r="ATI21" s="31"/>
      <c r="ATJ21" s="31"/>
      <c r="ATK21" s="31"/>
      <c r="ATL21" s="31"/>
      <c r="ATM21" s="31"/>
      <c r="ATN21" s="31"/>
      <c r="ATO21" s="31"/>
      <c r="ATP21" s="31"/>
      <c r="ATQ21" s="31"/>
      <c r="ATR21" s="31"/>
      <c r="ATS21" s="31"/>
      <c r="ATT21" s="31"/>
      <c r="ATU21" s="31"/>
      <c r="ATV21" s="31"/>
      <c r="ATW21" s="31"/>
      <c r="ATX21" s="31"/>
      <c r="ATY21" s="31"/>
      <c r="ATZ21" s="31"/>
      <c r="AUA21" s="31"/>
      <c r="AUB21" s="31"/>
      <c r="AUC21" s="31"/>
      <c r="AUD21" s="31"/>
      <c r="AUE21" s="31"/>
      <c r="AUF21" s="31"/>
      <c r="AUG21" s="31"/>
      <c r="AUH21" s="31"/>
      <c r="AUI21" s="31"/>
      <c r="AUJ21" s="31"/>
      <c r="AUK21" s="31"/>
      <c r="AUL21" s="31"/>
      <c r="AUM21" s="31"/>
      <c r="AUN21" s="31"/>
      <c r="AUO21" s="31"/>
      <c r="AUP21" s="31"/>
      <c r="AUQ21" s="31"/>
      <c r="AUR21" s="31"/>
      <c r="AUS21" s="31"/>
      <c r="AUT21" s="31"/>
      <c r="AUU21" s="31"/>
      <c r="AUV21" s="31"/>
      <c r="AUW21" s="31"/>
      <c r="AUX21" s="31"/>
      <c r="AUY21" s="31"/>
      <c r="AUZ21" s="31"/>
      <c r="AVA21" s="31"/>
      <c r="AVB21" s="31"/>
      <c r="AVC21" s="31"/>
      <c r="AVD21" s="31"/>
      <c r="AVE21" s="31"/>
      <c r="AVF21" s="31"/>
      <c r="AVG21" s="31"/>
      <c r="AVH21" s="31"/>
      <c r="AVI21" s="31"/>
      <c r="AVJ21" s="31"/>
      <c r="AVK21" s="31"/>
      <c r="AVL21" s="31"/>
      <c r="AVM21" s="31"/>
      <c r="AVN21" s="31"/>
      <c r="AVO21" s="31"/>
      <c r="AVP21" s="31"/>
      <c r="AVQ21" s="31"/>
      <c r="AVR21" s="31"/>
      <c r="AVS21" s="31"/>
      <c r="AVT21" s="31"/>
      <c r="AVU21" s="31"/>
      <c r="AVV21" s="31"/>
      <c r="AVW21" s="31"/>
      <c r="AVX21" s="31"/>
      <c r="AVY21" s="31"/>
      <c r="AVZ21" s="31"/>
      <c r="AWA21" s="31"/>
      <c r="AWB21" s="31"/>
      <c r="AWC21" s="31"/>
      <c r="AWD21" s="31"/>
      <c r="AWE21" s="31"/>
      <c r="AWF21" s="31"/>
      <c r="AWG21" s="31"/>
      <c r="AWH21" s="31"/>
      <c r="AWI21" s="31"/>
      <c r="AWJ21" s="31"/>
      <c r="AWK21" s="31"/>
      <c r="AWL21" s="31"/>
      <c r="AWM21" s="31"/>
      <c r="AWN21" s="31"/>
      <c r="AWO21" s="31"/>
      <c r="AWP21" s="31"/>
      <c r="AWQ21" s="31"/>
      <c r="AWR21" s="31"/>
      <c r="AWS21" s="31"/>
      <c r="AWT21" s="31"/>
      <c r="AWU21" s="31"/>
      <c r="AWV21" s="31"/>
      <c r="AWW21" s="31"/>
      <c r="AWX21" s="31"/>
      <c r="AWY21" s="31"/>
      <c r="AWZ21" s="31"/>
      <c r="AXA21" s="31"/>
      <c r="AXB21" s="31"/>
      <c r="AXC21" s="31"/>
      <c r="AXD21" s="31"/>
      <c r="AXE21" s="31"/>
      <c r="AXF21" s="31"/>
      <c r="AXG21" s="31"/>
      <c r="AXH21" s="31"/>
      <c r="AXI21" s="31"/>
      <c r="AXJ21" s="31"/>
      <c r="AXK21" s="31"/>
      <c r="AXL21" s="31"/>
      <c r="AXM21" s="31"/>
      <c r="AXN21" s="31"/>
      <c r="AXO21" s="31"/>
      <c r="AXP21" s="31"/>
      <c r="AXQ21" s="31"/>
      <c r="AXR21" s="31"/>
      <c r="AXS21" s="31"/>
      <c r="AXT21" s="31"/>
      <c r="AXU21" s="31"/>
      <c r="AXV21" s="31"/>
      <c r="AXW21" s="31"/>
      <c r="AXX21" s="31"/>
      <c r="AXY21" s="31"/>
      <c r="AXZ21" s="31"/>
      <c r="AYA21" s="31"/>
      <c r="AYB21" s="31"/>
      <c r="AYC21" s="31"/>
      <c r="AYD21" s="31"/>
      <c r="AYE21" s="31"/>
      <c r="AYF21" s="31"/>
      <c r="AYG21" s="31"/>
      <c r="AYH21" s="31"/>
      <c r="AYI21" s="31"/>
      <c r="AYJ21" s="31"/>
      <c r="AYK21" s="31"/>
      <c r="AYL21" s="31"/>
      <c r="AYM21" s="31"/>
      <c r="AYN21" s="31"/>
      <c r="AYO21" s="31"/>
      <c r="AYP21" s="31"/>
      <c r="AYQ21" s="31"/>
      <c r="AYR21" s="31"/>
      <c r="AYS21" s="31"/>
      <c r="AYT21" s="31"/>
      <c r="AYU21" s="31"/>
      <c r="AYV21" s="31"/>
      <c r="AYW21" s="31"/>
      <c r="AYX21" s="31"/>
      <c r="AYY21" s="31"/>
      <c r="AYZ21" s="31"/>
      <c r="AZA21" s="31"/>
      <c r="AZB21" s="31"/>
      <c r="AZC21" s="31"/>
      <c r="AZD21" s="31"/>
      <c r="AZE21" s="31"/>
      <c r="AZF21" s="31"/>
      <c r="AZG21" s="31"/>
      <c r="AZH21" s="31"/>
      <c r="AZI21" s="31"/>
      <c r="AZJ21" s="31"/>
      <c r="AZK21" s="31"/>
      <c r="AZL21" s="31"/>
      <c r="AZM21" s="31"/>
      <c r="AZN21" s="31"/>
      <c r="AZO21" s="31"/>
      <c r="AZP21" s="31"/>
      <c r="AZQ21" s="31"/>
      <c r="AZR21" s="31"/>
      <c r="AZS21" s="31"/>
      <c r="AZT21" s="31"/>
      <c r="AZU21" s="31"/>
      <c r="AZV21" s="31"/>
      <c r="AZW21" s="31"/>
      <c r="AZX21" s="31"/>
      <c r="AZY21" s="31"/>
      <c r="AZZ21" s="31"/>
      <c r="BAA21" s="31"/>
      <c r="BAB21" s="31"/>
      <c r="BAC21" s="31"/>
      <c r="BAD21" s="31"/>
      <c r="BAE21" s="31"/>
      <c r="BAF21" s="31"/>
      <c r="BAG21" s="31"/>
      <c r="BAH21" s="31"/>
      <c r="BAI21" s="31"/>
      <c r="BAJ21" s="31"/>
      <c r="BAK21" s="31"/>
      <c r="BAL21" s="31"/>
      <c r="BAM21" s="31"/>
      <c r="BAN21" s="31"/>
      <c r="BAO21" s="31"/>
      <c r="BAP21" s="31"/>
      <c r="BAQ21" s="31"/>
      <c r="BAR21" s="31"/>
      <c r="BAS21" s="31"/>
      <c r="BAT21" s="31"/>
      <c r="BAU21" s="31"/>
      <c r="BAV21" s="31"/>
      <c r="BAW21" s="31"/>
      <c r="BAX21" s="31"/>
      <c r="BAY21" s="31"/>
      <c r="BAZ21" s="31"/>
      <c r="BBA21" s="31"/>
      <c r="BBB21" s="31"/>
      <c r="BBC21" s="31"/>
      <c r="BBD21" s="31"/>
      <c r="BBE21" s="31"/>
      <c r="BBF21" s="31"/>
      <c r="BBG21" s="31"/>
      <c r="BBH21" s="31"/>
      <c r="BBI21" s="31"/>
      <c r="BBJ21" s="31"/>
      <c r="BBK21" s="31"/>
      <c r="BBL21" s="31"/>
      <c r="BBM21" s="31"/>
      <c r="BBN21" s="31"/>
      <c r="BBO21" s="31"/>
      <c r="BBP21" s="31"/>
      <c r="BBQ21" s="31"/>
      <c r="BBR21" s="31"/>
      <c r="BBS21" s="31"/>
      <c r="BBT21" s="31"/>
      <c r="BBU21" s="31"/>
      <c r="BBV21" s="31"/>
      <c r="BBW21" s="31"/>
      <c r="BBX21" s="31"/>
      <c r="BBY21" s="31"/>
      <c r="BBZ21" s="31"/>
      <c r="BCA21" s="31"/>
      <c r="BCB21" s="31"/>
      <c r="BCC21" s="31"/>
      <c r="BCD21" s="31"/>
      <c r="BCE21" s="31"/>
      <c r="BCF21" s="31"/>
      <c r="BCG21" s="31"/>
      <c r="BCH21" s="31"/>
      <c r="BCI21" s="31"/>
      <c r="BCJ21" s="31"/>
      <c r="BCK21" s="31"/>
      <c r="BCL21" s="31"/>
      <c r="BCM21" s="31"/>
      <c r="BCN21" s="31"/>
      <c r="BCO21" s="31"/>
      <c r="BCP21" s="31"/>
      <c r="BCQ21" s="31"/>
      <c r="BCR21" s="31"/>
      <c r="BCS21" s="31"/>
      <c r="BCT21" s="31"/>
      <c r="BCU21" s="31"/>
      <c r="BCV21" s="31"/>
      <c r="BCW21" s="31"/>
      <c r="BCX21" s="31"/>
      <c r="BCY21" s="31"/>
      <c r="BCZ21" s="31"/>
      <c r="BDA21" s="31"/>
      <c r="BDB21" s="31"/>
      <c r="BDC21" s="31"/>
      <c r="BDD21" s="31"/>
      <c r="BDE21" s="31"/>
      <c r="BDF21" s="31"/>
      <c r="BDG21" s="31"/>
      <c r="BDH21" s="31"/>
      <c r="BDI21" s="31"/>
      <c r="BDJ21" s="31"/>
      <c r="BDK21" s="31"/>
      <c r="BDL21" s="31"/>
      <c r="BDM21" s="31"/>
      <c r="BDN21" s="31"/>
      <c r="BDO21" s="31"/>
      <c r="BDP21" s="31"/>
      <c r="BDQ21" s="31"/>
      <c r="BDR21" s="31"/>
      <c r="BDS21" s="31"/>
      <c r="BDT21" s="31"/>
      <c r="BDU21" s="31"/>
      <c r="BDV21" s="31"/>
      <c r="BDW21" s="31"/>
      <c r="BDX21" s="31"/>
      <c r="BDY21" s="31"/>
      <c r="BDZ21" s="31"/>
      <c r="BEA21" s="31"/>
      <c r="BEB21" s="31"/>
      <c r="BEC21" s="31"/>
      <c r="BED21" s="31"/>
      <c r="BEE21" s="31"/>
      <c r="BEF21" s="31"/>
      <c r="BEG21" s="31"/>
      <c r="BEH21" s="31"/>
      <c r="BEI21" s="31"/>
      <c r="BEJ21" s="31"/>
      <c r="BEK21" s="31"/>
      <c r="BEL21" s="31"/>
      <c r="BEM21" s="31"/>
      <c r="BEN21" s="31"/>
      <c r="BEO21" s="31"/>
      <c r="BEP21" s="31"/>
      <c r="BEQ21" s="31"/>
      <c r="BER21" s="31"/>
      <c r="BES21" s="31"/>
      <c r="BET21" s="31"/>
      <c r="BEU21" s="31"/>
      <c r="BEV21" s="31"/>
      <c r="BEW21" s="31"/>
      <c r="BEX21" s="31"/>
      <c r="BEY21" s="31"/>
      <c r="BEZ21" s="31"/>
      <c r="BFA21" s="31"/>
      <c r="BFB21" s="31"/>
      <c r="BFC21" s="31"/>
      <c r="BFD21" s="31"/>
      <c r="BFE21" s="31"/>
      <c r="BFF21" s="31"/>
      <c r="BFG21" s="31"/>
      <c r="BFH21" s="31"/>
      <c r="BFI21" s="31"/>
      <c r="BFJ21" s="31"/>
      <c r="BFK21" s="31"/>
      <c r="BFL21" s="31"/>
      <c r="BFM21" s="31"/>
      <c r="BFN21" s="31"/>
      <c r="BFO21" s="31"/>
      <c r="BFP21" s="31"/>
      <c r="BFQ21" s="31"/>
      <c r="BFR21" s="31"/>
      <c r="BFS21" s="31"/>
      <c r="BFT21" s="31"/>
      <c r="BFU21" s="31"/>
      <c r="BFV21" s="31"/>
      <c r="BFW21" s="31"/>
      <c r="BFX21" s="31"/>
      <c r="BFY21" s="31"/>
      <c r="BFZ21" s="31"/>
      <c r="BGA21" s="31"/>
      <c r="BGB21" s="31"/>
      <c r="BGC21" s="31"/>
      <c r="BGD21" s="31"/>
      <c r="BGE21" s="31"/>
      <c r="BGF21" s="31"/>
      <c r="BGG21" s="31"/>
      <c r="BGH21" s="31"/>
      <c r="BGI21" s="31"/>
      <c r="BGJ21" s="31"/>
      <c r="BGK21" s="31"/>
      <c r="BGL21" s="31"/>
      <c r="BGM21" s="31"/>
      <c r="BGN21" s="31"/>
      <c r="BGO21" s="31"/>
      <c r="BGP21" s="31"/>
      <c r="BGQ21" s="31"/>
      <c r="BGR21" s="31"/>
      <c r="BGS21" s="31"/>
      <c r="BGT21" s="31"/>
      <c r="BGU21" s="31"/>
      <c r="BGV21" s="31"/>
      <c r="BGW21" s="31"/>
      <c r="BGX21" s="31"/>
      <c r="BGY21" s="31"/>
      <c r="BGZ21" s="31"/>
      <c r="BHA21" s="31"/>
      <c r="BHB21" s="31"/>
      <c r="BHC21" s="31"/>
      <c r="BHD21" s="31"/>
      <c r="BHE21" s="31"/>
      <c r="BHF21" s="31"/>
      <c r="BHG21" s="31"/>
      <c r="BHH21" s="31"/>
      <c r="BHI21" s="31"/>
      <c r="BHJ21" s="31"/>
      <c r="BHK21" s="31"/>
      <c r="BHL21" s="31"/>
      <c r="BHM21" s="31"/>
      <c r="BHN21" s="31"/>
      <c r="BHO21" s="31"/>
      <c r="BHP21" s="31"/>
      <c r="BHQ21" s="31"/>
      <c r="BHR21" s="31"/>
      <c r="BHS21" s="31"/>
      <c r="BHT21" s="31"/>
      <c r="BHU21" s="31"/>
      <c r="BHV21" s="31"/>
      <c r="BHW21" s="31"/>
      <c r="BHX21" s="31"/>
      <c r="BHY21" s="31"/>
      <c r="BHZ21" s="31"/>
      <c r="BIA21" s="31"/>
      <c r="BIB21" s="31"/>
      <c r="BIC21" s="31"/>
      <c r="BID21" s="31"/>
      <c r="BIE21" s="31"/>
      <c r="BIF21" s="31"/>
      <c r="BIG21" s="31"/>
      <c r="BIH21" s="31"/>
      <c r="BII21" s="31"/>
      <c r="BIJ21" s="31"/>
      <c r="BIK21" s="31"/>
      <c r="BIL21" s="31"/>
      <c r="BIM21" s="31"/>
      <c r="BIN21" s="31"/>
      <c r="BIO21" s="31"/>
      <c r="BIP21" s="31"/>
      <c r="BIQ21" s="31"/>
      <c r="BIR21" s="31"/>
      <c r="BIS21" s="31"/>
      <c r="BIT21" s="31"/>
      <c r="BIU21" s="31"/>
      <c r="BIV21" s="31"/>
      <c r="BIW21" s="31"/>
      <c r="BIX21" s="31"/>
      <c r="BIY21" s="31"/>
      <c r="BIZ21" s="31"/>
      <c r="BJA21" s="31"/>
      <c r="BJB21" s="31"/>
      <c r="BJC21" s="31"/>
      <c r="BJD21" s="31"/>
      <c r="BJE21" s="31"/>
      <c r="BJF21" s="31"/>
      <c r="BJG21" s="31"/>
      <c r="BJH21" s="31"/>
      <c r="BJI21" s="31"/>
      <c r="BJJ21" s="31"/>
      <c r="BJK21" s="31"/>
      <c r="BJL21" s="31"/>
      <c r="BJM21" s="31"/>
      <c r="BJN21" s="31"/>
      <c r="BJO21" s="31"/>
      <c r="BJP21" s="31"/>
      <c r="BJQ21" s="31"/>
      <c r="BJR21" s="31"/>
      <c r="BJS21" s="31"/>
      <c r="BJT21" s="31"/>
      <c r="BJU21" s="31"/>
      <c r="BJV21" s="31"/>
      <c r="BJW21" s="31"/>
      <c r="BJX21" s="31"/>
      <c r="BJY21" s="31"/>
      <c r="BJZ21" s="31"/>
      <c r="BKA21" s="31"/>
      <c r="BKB21" s="31"/>
      <c r="BKC21" s="31"/>
      <c r="BKD21" s="31"/>
      <c r="BKE21" s="31"/>
      <c r="BKF21" s="31"/>
      <c r="BKG21" s="31"/>
      <c r="BKH21" s="31"/>
      <c r="BKI21" s="31"/>
      <c r="BKJ21" s="31"/>
      <c r="BKK21" s="31"/>
      <c r="BKL21" s="31"/>
      <c r="BKM21" s="31"/>
      <c r="BKN21" s="31"/>
      <c r="BKO21" s="31"/>
      <c r="BKP21" s="31"/>
      <c r="BKQ21" s="31"/>
      <c r="BKR21" s="31"/>
      <c r="BKS21" s="31"/>
      <c r="BKT21" s="31"/>
      <c r="BKU21" s="31"/>
      <c r="BKV21" s="31"/>
      <c r="BKW21" s="31"/>
      <c r="BKX21" s="31"/>
      <c r="BKY21" s="31"/>
      <c r="BKZ21" s="31"/>
      <c r="BLA21" s="31"/>
      <c r="BLB21" s="31"/>
      <c r="BLC21" s="31"/>
      <c r="BLD21" s="31"/>
      <c r="BLE21" s="31"/>
      <c r="BLF21" s="31"/>
      <c r="BLG21" s="31"/>
      <c r="BLH21" s="31"/>
      <c r="BLI21" s="31"/>
      <c r="BLJ21" s="31"/>
      <c r="BLK21" s="31"/>
      <c r="BLL21" s="31"/>
      <c r="BLM21" s="31"/>
      <c r="BLN21" s="31"/>
      <c r="BLO21" s="31"/>
      <c r="BLP21" s="31"/>
      <c r="BLQ21" s="31"/>
      <c r="BLR21" s="31"/>
      <c r="BLS21" s="31"/>
      <c r="BLT21" s="31"/>
      <c r="BLU21" s="31"/>
      <c r="BLV21" s="31"/>
      <c r="BLW21" s="31"/>
      <c r="BLX21" s="31"/>
      <c r="BLY21" s="31"/>
      <c r="BLZ21" s="31"/>
      <c r="BMA21" s="31"/>
      <c r="BMB21" s="31"/>
      <c r="BMC21" s="31"/>
      <c r="BMD21" s="31"/>
      <c r="BME21" s="31"/>
      <c r="BMF21" s="31"/>
      <c r="BMG21" s="31"/>
      <c r="BMH21" s="31"/>
      <c r="BMI21" s="31"/>
      <c r="BMJ21" s="31"/>
      <c r="BMK21" s="31"/>
      <c r="BML21" s="31"/>
      <c r="BMM21" s="31"/>
      <c r="BMN21" s="31"/>
      <c r="BMO21" s="31"/>
      <c r="BMP21" s="31"/>
      <c r="BMQ21" s="31"/>
      <c r="BMR21" s="31"/>
      <c r="BMS21" s="31"/>
      <c r="BMT21" s="31"/>
      <c r="BMU21" s="31"/>
      <c r="BMV21" s="31"/>
      <c r="BMW21" s="31"/>
      <c r="BMX21" s="31"/>
      <c r="BMY21" s="31"/>
      <c r="BMZ21" s="31"/>
      <c r="BNA21" s="31"/>
      <c r="BNB21" s="31"/>
      <c r="BNC21" s="31"/>
      <c r="BND21" s="31"/>
      <c r="BNE21" s="31"/>
      <c r="BNF21" s="31"/>
      <c r="BNG21" s="31"/>
      <c r="BNH21" s="31"/>
      <c r="BNI21" s="31"/>
      <c r="BNJ21" s="31"/>
      <c r="BNK21" s="31"/>
      <c r="BNL21" s="31"/>
      <c r="BNM21" s="31"/>
      <c r="BNN21" s="31"/>
      <c r="BNO21" s="31"/>
      <c r="BNP21" s="31"/>
      <c r="BNQ21" s="31"/>
      <c r="BNR21" s="31"/>
      <c r="BNS21" s="31"/>
      <c r="BNT21" s="31"/>
      <c r="BNU21" s="31"/>
      <c r="BNV21" s="31"/>
      <c r="BNW21" s="31"/>
      <c r="BNX21" s="31"/>
      <c r="BNY21" s="31"/>
      <c r="BNZ21" s="31"/>
      <c r="BOA21" s="31"/>
      <c r="BOB21" s="31"/>
      <c r="BOC21" s="31"/>
      <c r="BOD21" s="31"/>
      <c r="BOE21" s="31"/>
      <c r="BOF21" s="31"/>
      <c r="BOG21" s="31"/>
      <c r="BOH21" s="31"/>
      <c r="BOI21" s="31"/>
      <c r="BOJ21" s="31"/>
      <c r="BOK21" s="31"/>
      <c r="BOL21" s="31"/>
      <c r="BOM21" s="31"/>
      <c r="BON21" s="31"/>
      <c r="BOO21" s="31"/>
      <c r="BOP21" s="31"/>
      <c r="BOQ21" s="31"/>
      <c r="BOR21" s="31"/>
      <c r="BOS21" s="31"/>
      <c r="BOT21" s="31"/>
      <c r="BOU21" s="31"/>
      <c r="BOV21" s="31"/>
      <c r="BOW21" s="31"/>
      <c r="BOX21" s="31"/>
      <c r="BOY21" s="31"/>
      <c r="BOZ21" s="31"/>
      <c r="BPA21" s="31"/>
      <c r="BPB21" s="31"/>
      <c r="BPC21" s="31"/>
      <c r="BPD21" s="31"/>
      <c r="BPE21" s="31"/>
      <c r="BPF21" s="31"/>
      <c r="BPG21" s="31"/>
      <c r="BPH21" s="31"/>
      <c r="BPI21" s="31"/>
      <c r="BPJ21" s="31"/>
      <c r="BPK21" s="31"/>
      <c r="BPL21" s="31"/>
      <c r="BPM21" s="31"/>
      <c r="BPN21" s="31"/>
      <c r="BPO21" s="31"/>
      <c r="BPP21" s="31"/>
      <c r="BPQ21" s="31"/>
      <c r="BPR21" s="31"/>
      <c r="BPS21" s="31"/>
      <c r="BPT21" s="31"/>
      <c r="BPU21" s="31"/>
      <c r="BPV21" s="31"/>
      <c r="BPW21" s="31"/>
      <c r="BPX21" s="31"/>
      <c r="BPY21" s="31"/>
      <c r="BPZ21" s="31"/>
      <c r="BQA21" s="31"/>
      <c r="BQB21" s="31"/>
      <c r="BQC21" s="31"/>
      <c r="BQD21" s="31"/>
      <c r="BQE21" s="31"/>
      <c r="BQF21" s="31"/>
      <c r="BQG21" s="31"/>
      <c r="BQH21" s="31"/>
      <c r="BQI21" s="31"/>
      <c r="BQJ21" s="31"/>
      <c r="BQK21" s="31"/>
      <c r="BQL21" s="31"/>
      <c r="BQM21" s="31"/>
      <c r="BQN21" s="31"/>
      <c r="BQO21" s="31"/>
      <c r="BQP21" s="31"/>
      <c r="BQQ21" s="31"/>
      <c r="BQR21" s="31"/>
      <c r="BQS21" s="31"/>
      <c r="BQT21" s="31"/>
      <c r="BQU21" s="31"/>
      <c r="BQV21" s="31"/>
      <c r="BQW21" s="31"/>
      <c r="BQX21" s="31"/>
      <c r="BQY21" s="31"/>
      <c r="BQZ21" s="31"/>
      <c r="BRA21" s="31"/>
      <c r="BRB21" s="31"/>
      <c r="BRC21" s="31"/>
      <c r="BRD21" s="31"/>
      <c r="BRE21" s="31"/>
      <c r="BRF21" s="31"/>
      <c r="BRG21" s="31"/>
      <c r="BRH21" s="31"/>
      <c r="BRI21" s="31"/>
      <c r="BRJ21" s="31"/>
      <c r="BRK21" s="31"/>
      <c r="BRL21" s="31"/>
      <c r="BRM21" s="31"/>
      <c r="BRN21" s="31"/>
      <c r="BRO21" s="31"/>
      <c r="BRP21" s="31"/>
      <c r="BRQ21" s="31"/>
      <c r="BRR21" s="31"/>
      <c r="BRS21" s="31"/>
      <c r="BRT21" s="31"/>
      <c r="BRU21" s="31"/>
      <c r="BRV21" s="31"/>
      <c r="BRW21" s="31"/>
      <c r="BRX21" s="31"/>
      <c r="BRY21" s="31"/>
      <c r="BRZ21" s="31"/>
      <c r="BSA21" s="31"/>
      <c r="BSB21" s="31"/>
      <c r="BSC21" s="31"/>
      <c r="BSD21" s="31"/>
      <c r="BSE21" s="31"/>
      <c r="BSF21" s="31"/>
      <c r="BSG21" s="31"/>
      <c r="BSH21" s="31"/>
      <c r="BSI21" s="31"/>
      <c r="BSJ21" s="31"/>
      <c r="BSK21" s="31"/>
      <c r="BSL21" s="31"/>
      <c r="BSM21" s="31"/>
      <c r="BSN21" s="31"/>
      <c r="BSO21" s="31"/>
      <c r="BSP21" s="31"/>
      <c r="BSQ21" s="31"/>
      <c r="BSR21" s="31"/>
      <c r="BSS21" s="31"/>
      <c r="BST21" s="31"/>
      <c r="BSU21" s="31"/>
      <c r="BSV21" s="31"/>
      <c r="BSW21" s="31"/>
      <c r="BSX21" s="31"/>
      <c r="BSY21" s="31"/>
      <c r="BSZ21" s="31"/>
      <c r="BTA21" s="31"/>
      <c r="BTB21" s="31"/>
      <c r="BTC21" s="31"/>
      <c r="BTD21" s="31"/>
      <c r="BTE21" s="31"/>
      <c r="BTF21" s="31"/>
      <c r="BTG21" s="31"/>
      <c r="BTH21" s="31"/>
      <c r="BTI21" s="31"/>
      <c r="BTJ21" s="31"/>
      <c r="BTK21" s="31"/>
      <c r="BTL21" s="31"/>
      <c r="BTM21" s="31"/>
      <c r="BTN21" s="31"/>
      <c r="BTO21" s="31"/>
      <c r="BTP21" s="31"/>
      <c r="BTQ21" s="31"/>
      <c r="BTR21" s="31"/>
      <c r="BTS21" s="31"/>
      <c r="BTT21" s="31"/>
      <c r="BTU21" s="31"/>
      <c r="BTV21" s="31"/>
      <c r="BTW21" s="31"/>
      <c r="BTX21" s="31"/>
      <c r="BTY21" s="31"/>
      <c r="BTZ21" s="31"/>
      <c r="BUA21" s="31"/>
      <c r="BUB21" s="31"/>
      <c r="BUC21" s="31"/>
      <c r="BUD21" s="31"/>
      <c r="BUE21" s="31"/>
      <c r="BUF21" s="31"/>
      <c r="BUG21" s="31"/>
      <c r="BUH21" s="31"/>
      <c r="BUI21" s="31"/>
      <c r="BUJ21" s="31"/>
      <c r="BUK21" s="31"/>
      <c r="BUL21" s="31"/>
      <c r="BUM21" s="31"/>
      <c r="BUN21" s="31"/>
      <c r="BUO21" s="31"/>
      <c r="BUP21" s="31"/>
      <c r="BUQ21" s="31"/>
      <c r="BUR21" s="31"/>
      <c r="BUS21" s="31"/>
      <c r="BUT21" s="31"/>
      <c r="BUU21" s="31"/>
      <c r="BUV21" s="31"/>
      <c r="BUW21" s="31"/>
      <c r="BUX21" s="31"/>
      <c r="BUY21" s="31"/>
      <c r="BUZ21" s="31"/>
      <c r="BVA21" s="31"/>
      <c r="BVB21" s="31"/>
      <c r="BVC21" s="31"/>
      <c r="BVD21" s="31"/>
      <c r="BVE21" s="31"/>
      <c r="BVF21" s="31"/>
      <c r="BVG21" s="31"/>
      <c r="BVH21" s="31"/>
      <c r="BVI21" s="31"/>
      <c r="BVJ21" s="31"/>
      <c r="BVK21" s="31"/>
      <c r="BVL21" s="31"/>
      <c r="BVM21" s="31"/>
      <c r="BVN21" s="31"/>
      <c r="BVO21" s="31"/>
      <c r="BVP21" s="31"/>
      <c r="BVQ21" s="31"/>
      <c r="BVR21" s="31"/>
      <c r="BVS21" s="31"/>
      <c r="BVT21" s="31"/>
      <c r="BVU21" s="31"/>
      <c r="BVV21" s="31"/>
      <c r="BVW21" s="31"/>
      <c r="BVX21" s="31"/>
      <c r="BVY21" s="31"/>
      <c r="BVZ21" s="31"/>
      <c r="BWA21" s="31"/>
      <c r="BWB21" s="31"/>
      <c r="BWC21" s="31"/>
      <c r="BWD21" s="31"/>
      <c r="BWE21" s="31"/>
      <c r="BWF21" s="31"/>
      <c r="BWG21" s="31"/>
      <c r="BWH21" s="31"/>
      <c r="BWI21" s="31"/>
      <c r="BWJ21" s="31"/>
      <c r="BWK21" s="31"/>
      <c r="BWL21" s="31"/>
      <c r="BWM21" s="31"/>
      <c r="BWN21" s="31"/>
      <c r="BWO21" s="31"/>
      <c r="BWP21" s="31"/>
      <c r="BWQ21" s="31"/>
      <c r="BWR21" s="31"/>
      <c r="BWS21" s="31"/>
      <c r="BWT21" s="31"/>
      <c r="BWU21" s="31"/>
      <c r="BWV21" s="31"/>
      <c r="BWW21" s="31"/>
      <c r="BWX21" s="31"/>
      <c r="BWY21" s="31"/>
      <c r="BWZ21" s="31"/>
      <c r="BXA21" s="31"/>
      <c r="BXB21" s="31"/>
      <c r="BXC21" s="31"/>
      <c r="BXD21" s="31"/>
      <c r="BXE21" s="31"/>
      <c r="BXF21" s="31"/>
      <c r="BXG21" s="31"/>
      <c r="BXH21" s="31"/>
      <c r="BXI21" s="31"/>
      <c r="BXJ21" s="31"/>
      <c r="BXK21" s="31"/>
      <c r="BXL21" s="31"/>
      <c r="BXM21" s="31"/>
      <c r="BXN21" s="31"/>
      <c r="BXO21" s="31"/>
      <c r="BXP21" s="31"/>
      <c r="BXQ21" s="31"/>
      <c r="BXR21" s="31"/>
      <c r="BXS21" s="31"/>
      <c r="BXT21" s="31"/>
      <c r="BXU21" s="31"/>
      <c r="BXV21" s="31"/>
      <c r="BXW21" s="31"/>
      <c r="BXX21" s="31"/>
      <c r="BXY21" s="31"/>
      <c r="BXZ21" s="31"/>
      <c r="BYA21" s="31"/>
      <c r="BYB21" s="31"/>
      <c r="BYC21" s="31"/>
      <c r="BYD21" s="31"/>
      <c r="BYE21" s="31"/>
      <c r="BYF21" s="31"/>
      <c r="BYG21" s="31"/>
      <c r="BYH21" s="31"/>
      <c r="BYI21" s="31"/>
      <c r="BYJ21" s="31"/>
      <c r="BYK21" s="31"/>
      <c r="BYL21" s="31"/>
      <c r="BYM21" s="31"/>
      <c r="BYN21" s="31"/>
      <c r="BYO21" s="31"/>
      <c r="BYP21" s="31"/>
      <c r="BYQ21" s="31"/>
      <c r="BYR21" s="31"/>
      <c r="BYS21" s="31"/>
      <c r="BYT21" s="31"/>
      <c r="BYU21" s="31"/>
      <c r="BYV21" s="31"/>
      <c r="BYW21" s="31"/>
      <c r="BYX21" s="31"/>
      <c r="BYY21" s="31"/>
      <c r="BYZ21" s="31"/>
      <c r="BZA21" s="31"/>
      <c r="BZB21" s="31"/>
      <c r="BZC21" s="31"/>
      <c r="BZD21" s="31"/>
      <c r="BZE21" s="31"/>
      <c r="BZF21" s="31"/>
      <c r="BZG21" s="31"/>
      <c r="BZH21" s="31"/>
      <c r="BZI21" s="31"/>
      <c r="BZJ21" s="31"/>
      <c r="BZK21" s="31"/>
      <c r="BZL21" s="31"/>
      <c r="BZM21" s="31"/>
      <c r="BZN21" s="31"/>
      <c r="BZO21" s="31"/>
      <c r="BZP21" s="31"/>
      <c r="BZQ21" s="31"/>
      <c r="BZR21" s="31"/>
      <c r="BZS21" s="31"/>
      <c r="BZU21" s="31"/>
      <c r="BZV21" s="31"/>
      <c r="BZW21" s="31"/>
      <c r="BZX21" s="31"/>
      <c r="BZY21" s="31"/>
      <c r="BZZ21" s="31"/>
      <c r="CAA21" s="31"/>
      <c r="CAB21" s="31"/>
      <c r="CAC21" s="31"/>
      <c r="CAD21" s="31"/>
      <c r="CAE21" s="31"/>
      <c r="CAF21" s="31"/>
      <c r="CAG21" s="31"/>
      <c r="CAH21" s="31"/>
      <c r="CAI21" s="31"/>
      <c r="CAJ21" s="31"/>
      <c r="CAK21" s="31"/>
      <c r="CAL21" s="31"/>
      <c r="CAM21" s="31"/>
      <c r="CAN21" s="31"/>
      <c r="CAO21" s="31"/>
      <c r="CAP21" s="31"/>
      <c r="CAQ21" s="31"/>
      <c r="CAR21" s="31"/>
      <c r="CAS21" s="31"/>
      <c r="CAT21" s="31"/>
      <c r="CAU21" s="31"/>
      <c r="CAV21" s="31"/>
      <c r="CAW21" s="31"/>
      <c r="CAX21" s="31"/>
      <c r="CAY21" s="31"/>
      <c r="CAZ21" s="31"/>
      <c r="CBA21" s="31"/>
      <c r="CBB21" s="31"/>
      <c r="CBC21" s="31"/>
      <c r="CBD21" s="31"/>
      <c r="CBE21" s="31"/>
      <c r="CBF21" s="31"/>
      <c r="CBG21" s="31"/>
      <c r="CBH21" s="31"/>
      <c r="CBI21" s="31"/>
      <c r="CBJ21" s="31"/>
      <c r="CBK21" s="31"/>
      <c r="CBL21" s="31"/>
      <c r="CBM21" s="31"/>
      <c r="CBN21" s="31"/>
      <c r="CBO21" s="31"/>
      <c r="CBP21" s="31"/>
      <c r="CBQ21" s="31"/>
      <c r="CBR21" s="31"/>
      <c r="CBS21" s="31"/>
      <c r="CBT21" s="31"/>
      <c r="CBU21" s="31"/>
      <c r="CBV21" s="31"/>
      <c r="CBW21" s="31"/>
      <c r="CBX21" s="31"/>
      <c r="CBY21" s="31"/>
      <c r="CBZ21" s="31"/>
      <c r="CCA21" s="31"/>
      <c r="CCB21" s="31"/>
      <c r="CCC21" s="31"/>
      <c r="CCD21" s="31"/>
      <c r="CCE21" s="31"/>
      <c r="CCF21" s="31"/>
      <c r="CCG21" s="31"/>
      <c r="CCH21" s="31"/>
      <c r="CCI21" s="31"/>
      <c r="CCJ21" s="31"/>
      <c r="CCK21" s="31"/>
      <c r="CCL21" s="31"/>
      <c r="CCM21" s="31"/>
      <c r="CCN21" s="31"/>
      <c r="CCO21" s="31"/>
      <c r="CCP21" s="31"/>
      <c r="CCQ21" s="31"/>
      <c r="CCR21" s="31"/>
      <c r="CCS21" s="31"/>
      <c r="CCT21" s="31"/>
      <c r="CCU21" s="31"/>
      <c r="CCV21" s="31"/>
      <c r="CCW21" s="31"/>
      <c r="CCX21" s="31"/>
      <c r="CCY21" s="31"/>
      <c r="CCZ21" s="31"/>
      <c r="CDA21" s="31"/>
      <c r="CDB21" s="31"/>
      <c r="CDC21" s="31"/>
      <c r="CDD21" s="31"/>
      <c r="CDE21" s="31"/>
      <c r="CDF21" s="31"/>
      <c r="CDG21" s="31"/>
      <c r="CDH21" s="31"/>
      <c r="CDI21" s="31"/>
      <c r="CDJ21" s="31"/>
      <c r="CDK21" s="31"/>
      <c r="CDL21" s="31"/>
      <c r="CDM21" s="31"/>
      <c r="CDN21" s="31"/>
      <c r="CDO21" s="31"/>
      <c r="CDP21" s="31"/>
      <c r="CDQ21" s="31"/>
      <c r="CDR21" s="31"/>
      <c r="CDS21" s="31"/>
      <c r="CDT21" s="31"/>
      <c r="CDU21" s="31"/>
      <c r="CDV21" s="31"/>
      <c r="CDW21" s="31"/>
      <c r="CDX21" s="31"/>
      <c r="CDY21" s="31"/>
      <c r="CDZ21" s="31"/>
      <c r="CEA21" s="31"/>
      <c r="CEB21" s="31"/>
      <c r="CEC21" s="31"/>
      <c r="CED21" s="31"/>
      <c r="CEE21" s="31"/>
      <c r="CEF21" s="31"/>
      <c r="CEG21" s="31"/>
      <c r="CEH21" s="31"/>
      <c r="CEI21" s="31"/>
      <c r="CEJ21" s="31"/>
      <c r="CEK21" s="31"/>
      <c r="CEL21" s="31"/>
      <c r="CEM21" s="31"/>
      <c r="CEN21" s="31"/>
      <c r="CEO21" s="31"/>
      <c r="CEP21" s="31"/>
      <c r="CEQ21" s="31"/>
      <c r="CER21" s="31"/>
      <c r="CES21" s="31"/>
      <c r="CET21" s="31"/>
      <c r="CEU21" s="31"/>
      <c r="CEV21" s="31"/>
      <c r="CEW21" s="31"/>
      <c r="CEX21" s="31"/>
      <c r="CEY21" s="31"/>
      <c r="CEZ21" s="31"/>
      <c r="CFA21" s="31"/>
      <c r="CFB21" s="31"/>
      <c r="CFC21" s="31"/>
      <c r="CFD21" s="31"/>
      <c r="CFE21" s="31"/>
      <c r="CFF21" s="31"/>
      <c r="CFG21" s="31"/>
      <c r="CFH21" s="31"/>
      <c r="CFI21" s="31"/>
      <c r="CFJ21" s="31"/>
      <c r="CFK21" s="31"/>
      <c r="CFL21" s="31"/>
      <c r="CFM21" s="31"/>
      <c r="CFN21" s="31"/>
      <c r="CFO21" s="31"/>
      <c r="CFP21" s="31"/>
      <c r="CFQ21" s="31"/>
      <c r="CFR21" s="31"/>
      <c r="CFS21" s="31"/>
      <c r="CFT21" s="31"/>
      <c r="CFU21" s="31"/>
      <c r="CFV21" s="31"/>
      <c r="CFW21" s="31"/>
      <c r="CFX21" s="31"/>
      <c r="CFY21" s="31"/>
      <c r="CFZ21" s="31"/>
      <c r="CGA21" s="31"/>
      <c r="CGB21" s="31"/>
      <c r="CGC21" s="31"/>
      <c r="CGD21" s="31"/>
      <c r="CGE21" s="31"/>
      <c r="CGF21" s="31"/>
      <c r="CGG21" s="31"/>
      <c r="CGH21" s="31"/>
      <c r="CGI21" s="31"/>
      <c r="CGJ21" s="31"/>
      <c r="CGK21" s="31"/>
      <c r="CGL21" s="31"/>
      <c r="CGM21" s="31"/>
      <c r="CGN21" s="31"/>
      <c r="CGO21" s="31"/>
      <c r="CGP21" s="31"/>
      <c r="CGQ21" s="31"/>
      <c r="CGR21" s="31"/>
      <c r="CGS21" s="31"/>
      <c r="CGT21" s="31"/>
      <c r="CGU21" s="31"/>
      <c r="CGV21" s="31"/>
      <c r="CGW21" s="31"/>
      <c r="CGX21" s="31"/>
      <c r="CGY21" s="31"/>
      <c r="CGZ21" s="31"/>
      <c r="CHA21" s="31"/>
      <c r="CHB21" s="31"/>
      <c r="CHC21" s="31"/>
      <c r="CHD21" s="31"/>
      <c r="CHE21" s="31"/>
      <c r="CHF21" s="31"/>
      <c r="CHG21" s="31"/>
      <c r="CHH21" s="31"/>
      <c r="CHI21" s="31"/>
      <c r="CHJ21" s="31"/>
      <c r="CHK21" s="31"/>
      <c r="CHL21" s="31"/>
      <c r="CHM21" s="31"/>
      <c r="CHN21" s="31"/>
      <c r="CHO21" s="31"/>
      <c r="CHP21" s="31"/>
      <c r="CHQ21" s="31"/>
      <c r="CHR21" s="31"/>
      <c r="CHS21" s="31"/>
      <c r="CHT21" s="31"/>
      <c r="CHU21" s="31"/>
      <c r="CHV21" s="31"/>
      <c r="CHW21" s="31"/>
      <c r="CHX21" s="31"/>
      <c r="CHY21" s="31"/>
      <c r="CHZ21" s="31"/>
      <c r="CIA21" s="31"/>
      <c r="CIB21" s="31"/>
      <c r="CIC21" s="31"/>
      <c r="CID21" s="31"/>
      <c r="CIE21" s="31"/>
      <c r="CIF21" s="31"/>
      <c r="CIG21" s="31"/>
      <c r="CIH21" s="31"/>
      <c r="CII21" s="31"/>
      <c r="CIJ21" s="31"/>
      <c r="CIK21" s="31"/>
      <c r="CIL21" s="31"/>
      <c r="CIM21" s="31"/>
      <c r="CIN21" s="31"/>
      <c r="CIO21" s="31"/>
      <c r="CIP21" s="31"/>
      <c r="CIQ21" s="31"/>
      <c r="CIR21" s="31"/>
      <c r="CIS21" s="31"/>
      <c r="CIT21" s="31"/>
      <c r="CIU21" s="31"/>
      <c r="CIV21" s="31"/>
      <c r="CIW21" s="31"/>
      <c r="CIX21" s="31"/>
      <c r="CIY21" s="31"/>
      <c r="CIZ21" s="31"/>
      <c r="CJA21" s="31"/>
      <c r="CJB21" s="31"/>
      <c r="CJC21" s="31"/>
      <c r="CJD21" s="31"/>
      <c r="CJE21" s="31"/>
      <c r="CJF21" s="31"/>
      <c r="CJG21" s="31"/>
      <c r="CJH21" s="31"/>
      <c r="CJI21" s="31"/>
      <c r="CJJ21" s="31"/>
      <c r="CJK21" s="31"/>
      <c r="CJL21" s="31"/>
      <c r="CJM21" s="31"/>
      <c r="CJN21" s="31"/>
      <c r="CJO21" s="31"/>
      <c r="CJP21" s="31"/>
      <c r="CJQ21" s="31"/>
      <c r="CJR21" s="31"/>
      <c r="CJS21" s="31"/>
      <c r="CJT21" s="31"/>
      <c r="CJU21" s="31"/>
      <c r="CJV21" s="31"/>
      <c r="CJW21" s="31"/>
      <c r="CJX21" s="31"/>
      <c r="CJY21" s="31"/>
      <c r="CJZ21" s="31"/>
      <c r="CKA21" s="31"/>
      <c r="CKB21" s="31"/>
      <c r="CKC21" s="31"/>
      <c r="CKD21" s="31"/>
      <c r="CKE21" s="31"/>
      <c r="CKF21" s="31"/>
      <c r="CKG21" s="31"/>
      <c r="CKH21" s="31"/>
      <c r="CKI21" s="31"/>
      <c r="CKJ21" s="31"/>
      <c r="CKK21" s="31"/>
      <c r="CKL21" s="31"/>
      <c r="CKM21" s="31"/>
      <c r="CKN21" s="31"/>
      <c r="CKO21" s="31"/>
      <c r="CKP21" s="31"/>
      <c r="CKQ21" s="31"/>
      <c r="CKR21" s="31"/>
      <c r="CKS21" s="31"/>
      <c r="CKT21" s="31"/>
      <c r="CKU21" s="31"/>
      <c r="CKV21" s="31"/>
      <c r="CKW21" s="31"/>
      <c r="CKX21" s="31"/>
      <c r="CKY21" s="31"/>
      <c r="CKZ21" s="31"/>
      <c r="CLA21" s="31"/>
      <c r="CLB21" s="31"/>
      <c r="CLC21" s="31"/>
      <c r="CLD21" s="31"/>
      <c r="CLE21" s="31"/>
      <c r="CLF21" s="31"/>
      <c r="CLG21" s="31"/>
      <c r="CLH21" s="31"/>
      <c r="CLI21" s="31"/>
      <c r="CLJ21" s="31"/>
      <c r="CLK21" s="31"/>
      <c r="CLL21" s="31"/>
      <c r="CLM21" s="31"/>
      <c r="CLN21" s="31"/>
      <c r="CLO21" s="31"/>
      <c r="CLP21" s="31"/>
      <c r="CLQ21" s="31"/>
      <c r="CLR21" s="31"/>
      <c r="CLS21" s="31"/>
      <c r="CLT21" s="31"/>
      <c r="CLU21" s="31"/>
      <c r="CLV21" s="31"/>
      <c r="CLW21" s="31"/>
      <c r="CLX21" s="31"/>
      <c r="CLY21" s="31"/>
      <c r="CLZ21" s="31"/>
      <c r="CMA21" s="31"/>
      <c r="CMB21" s="31"/>
      <c r="CMC21" s="31"/>
      <c r="CMD21" s="31"/>
      <c r="CME21" s="31"/>
      <c r="CMF21" s="31"/>
      <c r="CMG21" s="31"/>
      <c r="CMH21" s="31"/>
      <c r="CMI21" s="31"/>
      <c r="CMJ21" s="31"/>
      <c r="CMK21" s="31"/>
      <c r="CML21" s="31"/>
      <c r="CMM21" s="31"/>
      <c r="CMN21" s="31"/>
      <c r="CMO21" s="31"/>
      <c r="CMP21" s="31"/>
      <c r="CMQ21" s="31"/>
      <c r="CMR21" s="31"/>
      <c r="CMS21" s="31"/>
      <c r="CMT21" s="31"/>
      <c r="CMU21" s="31"/>
      <c r="CMV21" s="31"/>
      <c r="CMW21" s="31"/>
      <c r="CMX21" s="31"/>
      <c r="CMY21" s="31"/>
      <c r="CMZ21" s="31"/>
      <c r="CNA21" s="31"/>
      <c r="CNB21" s="31"/>
      <c r="CNC21" s="31"/>
      <c r="CND21" s="31"/>
      <c r="CNE21" s="31"/>
      <c r="CNF21" s="31"/>
      <c r="CNG21" s="31"/>
      <c r="CNH21" s="31"/>
      <c r="CNI21" s="31"/>
      <c r="CNJ21" s="31"/>
      <c r="CNK21" s="31"/>
      <c r="CNL21" s="31"/>
      <c r="CNM21" s="31"/>
      <c r="CNN21" s="31"/>
      <c r="CNO21" s="31"/>
      <c r="CNP21" s="31"/>
      <c r="CNQ21" s="31"/>
      <c r="CNR21" s="31"/>
      <c r="CNS21" s="31"/>
      <c r="CNT21" s="31"/>
      <c r="CNU21" s="31"/>
      <c r="CNV21" s="31"/>
      <c r="CNW21" s="31"/>
      <c r="CNX21" s="31"/>
      <c r="CNY21" s="31"/>
      <c r="CNZ21" s="31"/>
      <c r="COA21" s="31"/>
      <c r="COB21" s="31"/>
      <c r="COC21" s="31"/>
      <c r="COD21" s="31"/>
      <c r="COE21" s="31"/>
      <c r="COF21" s="31"/>
      <c r="COG21" s="31"/>
      <c r="COH21" s="31"/>
      <c r="COI21" s="31"/>
      <c r="COJ21" s="31"/>
      <c r="COK21" s="31"/>
      <c r="COL21" s="31"/>
      <c r="COM21" s="31"/>
      <c r="CON21" s="31"/>
      <c r="COO21" s="31"/>
      <c r="COP21" s="31"/>
      <c r="COQ21" s="31"/>
      <c r="COR21" s="31"/>
      <c r="COS21" s="31"/>
      <c r="COT21" s="31"/>
      <c r="COU21" s="31"/>
      <c r="COV21" s="31"/>
      <c r="COW21" s="31"/>
      <c r="COX21" s="31"/>
      <c r="COY21" s="31"/>
      <c r="COZ21" s="31"/>
      <c r="CPA21" s="31"/>
      <c r="CPB21" s="31"/>
      <c r="CPC21" s="31"/>
      <c r="CPD21" s="31"/>
      <c r="CPE21" s="31"/>
      <c r="CPF21" s="31"/>
      <c r="CPG21" s="31"/>
      <c r="CPH21" s="31"/>
      <c r="CPI21" s="31"/>
      <c r="CPJ21" s="31"/>
      <c r="CPK21" s="31"/>
      <c r="CPL21" s="31"/>
      <c r="CPM21" s="31"/>
      <c r="CPN21" s="31"/>
      <c r="CPO21" s="31"/>
      <c r="CPP21" s="31"/>
      <c r="CPQ21" s="31"/>
      <c r="CPR21" s="31"/>
      <c r="CPS21" s="31"/>
      <c r="CPT21" s="31"/>
      <c r="CPU21" s="31"/>
      <c r="CPV21" s="31"/>
      <c r="CPW21" s="31"/>
      <c r="CPX21" s="31"/>
      <c r="CPY21" s="31"/>
      <c r="CPZ21" s="31"/>
      <c r="CQA21" s="31"/>
      <c r="CQB21" s="31"/>
      <c r="CQC21" s="31"/>
      <c r="CQD21" s="31"/>
      <c r="CQE21" s="31"/>
      <c r="CQF21" s="31"/>
      <c r="CQG21" s="31"/>
      <c r="CQH21" s="31"/>
      <c r="CQI21" s="31"/>
      <c r="CQJ21" s="31"/>
      <c r="CQK21" s="31"/>
      <c r="CQL21" s="31"/>
      <c r="CQM21" s="31"/>
      <c r="CQN21" s="31"/>
      <c r="CQO21" s="31"/>
      <c r="CQP21" s="31"/>
      <c r="CQQ21" s="31"/>
      <c r="CQR21" s="31"/>
      <c r="CQS21" s="31"/>
      <c r="CQT21" s="31"/>
      <c r="CQU21" s="31"/>
      <c r="CQV21" s="31"/>
      <c r="CQW21" s="31"/>
      <c r="CQX21" s="31"/>
      <c r="CQY21" s="31"/>
      <c r="CQZ21" s="31"/>
      <c r="CRA21" s="31"/>
      <c r="CRB21" s="31"/>
      <c r="CRC21" s="31"/>
      <c r="CRD21" s="31"/>
      <c r="CRE21" s="31"/>
      <c r="CRF21" s="31"/>
      <c r="CRG21" s="31"/>
      <c r="CRH21" s="31"/>
      <c r="CRI21" s="31"/>
      <c r="CRJ21" s="31"/>
      <c r="CRK21" s="31"/>
      <c r="CRL21" s="31"/>
      <c r="CRM21" s="31"/>
      <c r="CRN21" s="31"/>
      <c r="CRO21" s="31"/>
      <c r="CRP21" s="31"/>
      <c r="CRQ21" s="31"/>
      <c r="CRR21" s="31"/>
      <c r="CRS21" s="31"/>
      <c r="CRT21" s="31"/>
      <c r="CRU21" s="31"/>
      <c r="CRV21" s="31"/>
      <c r="CRW21" s="31"/>
      <c r="CRX21" s="31"/>
      <c r="CRY21" s="31"/>
      <c r="CRZ21" s="31"/>
      <c r="CSA21" s="31"/>
      <c r="CSB21" s="31"/>
      <c r="CSC21" s="31"/>
      <c r="CSD21" s="31"/>
      <c r="CSE21" s="31"/>
      <c r="CSF21" s="31"/>
      <c r="CSG21" s="31"/>
      <c r="CSH21" s="31"/>
      <c r="CSI21" s="31"/>
      <c r="CSJ21" s="31"/>
      <c r="CSK21" s="31"/>
      <c r="CSL21" s="31"/>
      <c r="CSM21" s="31"/>
      <c r="CSN21" s="31"/>
      <c r="CSO21" s="31"/>
      <c r="CSP21" s="31"/>
      <c r="CSQ21" s="31"/>
      <c r="CSR21" s="31"/>
      <c r="CSS21" s="31"/>
      <c r="CST21" s="31"/>
      <c r="CSU21" s="31"/>
      <c r="CSV21" s="31"/>
      <c r="CSW21" s="31"/>
      <c r="CSX21" s="31"/>
      <c r="CSY21" s="31"/>
      <c r="CSZ21" s="31"/>
      <c r="CTA21" s="31"/>
      <c r="CTB21" s="31"/>
      <c r="CTC21" s="31"/>
      <c r="CTD21" s="31"/>
      <c r="CTE21" s="31"/>
      <c r="CTF21" s="31"/>
      <c r="CTG21" s="31"/>
      <c r="CTH21" s="31"/>
      <c r="CTI21" s="31"/>
      <c r="CTJ21" s="31"/>
      <c r="CTK21" s="31"/>
      <c r="CTL21" s="31"/>
      <c r="CTM21" s="31"/>
      <c r="CTN21" s="31"/>
      <c r="CTO21" s="31"/>
      <c r="CTP21" s="31"/>
      <c r="CTQ21" s="31"/>
      <c r="CTR21" s="31"/>
      <c r="CTS21" s="31"/>
      <c r="CTT21" s="31"/>
      <c r="CTU21" s="31"/>
      <c r="CTV21" s="31"/>
      <c r="CTW21" s="31"/>
      <c r="CTX21" s="31"/>
      <c r="CTY21" s="31"/>
      <c r="CTZ21" s="31"/>
      <c r="CUA21" s="31"/>
      <c r="CUB21" s="31"/>
      <c r="CUC21" s="31"/>
      <c r="CUD21" s="31"/>
      <c r="CUE21" s="31"/>
      <c r="CUF21" s="31"/>
      <c r="CUG21" s="31"/>
      <c r="CUH21" s="31"/>
      <c r="CUI21" s="31"/>
      <c r="CUJ21" s="31"/>
      <c r="CUK21" s="31"/>
      <c r="CUL21" s="31"/>
      <c r="CUM21" s="31"/>
      <c r="CUN21" s="31"/>
      <c r="CUO21" s="31"/>
      <c r="CUP21" s="31"/>
      <c r="CUQ21" s="31"/>
      <c r="CUR21" s="31"/>
      <c r="CUS21" s="31"/>
      <c r="CUT21" s="31"/>
      <c r="CUU21" s="31"/>
      <c r="CUV21" s="31"/>
      <c r="CUW21" s="31"/>
      <c r="CUX21" s="31"/>
      <c r="CUY21" s="31"/>
      <c r="CUZ21" s="31"/>
      <c r="CVA21" s="31"/>
      <c r="CVB21" s="31"/>
      <c r="CVC21" s="31"/>
      <c r="CVD21" s="31"/>
      <c r="CVE21" s="31"/>
      <c r="CVF21" s="31"/>
      <c r="CVG21" s="31"/>
      <c r="CVH21" s="31"/>
      <c r="CVI21" s="31"/>
      <c r="CVJ21" s="31"/>
      <c r="CVK21" s="31"/>
      <c r="CVL21" s="31"/>
      <c r="CVM21" s="31"/>
      <c r="CVN21" s="31"/>
      <c r="CVO21" s="31"/>
      <c r="CVP21" s="31"/>
      <c r="CVQ21" s="31"/>
      <c r="CVR21" s="31"/>
      <c r="CVS21" s="31"/>
      <c r="CVT21" s="31"/>
      <c r="CVU21" s="31"/>
      <c r="CVV21" s="31"/>
      <c r="CVW21" s="31"/>
      <c r="CVX21" s="31"/>
      <c r="CVY21" s="31"/>
      <c r="CVZ21" s="31"/>
      <c r="CWA21" s="31"/>
      <c r="CWB21" s="31"/>
      <c r="CWC21" s="31"/>
      <c r="CWD21" s="31"/>
      <c r="CWE21" s="31"/>
      <c r="CWF21" s="31"/>
      <c r="CWG21" s="31"/>
      <c r="CWH21" s="31"/>
      <c r="CWI21" s="31"/>
      <c r="CWJ21" s="31"/>
      <c r="CWK21" s="31"/>
      <c r="CWL21" s="31"/>
      <c r="CWM21" s="31"/>
      <c r="CWN21" s="31"/>
      <c r="CWO21" s="31"/>
      <c r="CWP21" s="31"/>
      <c r="CWQ21" s="31"/>
      <c r="CWR21" s="31"/>
      <c r="CWS21" s="31"/>
      <c r="CWT21" s="31"/>
      <c r="CWU21" s="31"/>
      <c r="CWV21" s="31"/>
      <c r="CWW21" s="31"/>
      <c r="CWX21" s="31"/>
      <c r="CWY21" s="31"/>
      <c r="CWZ21" s="31"/>
      <c r="CXA21" s="31"/>
      <c r="CXB21" s="31"/>
      <c r="CXC21" s="31"/>
      <c r="CXD21" s="31"/>
      <c r="CXE21" s="31"/>
      <c r="CXF21" s="31"/>
      <c r="CXG21" s="31"/>
      <c r="CXH21" s="31"/>
      <c r="CXI21" s="31"/>
      <c r="CXJ21" s="31"/>
      <c r="CXK21" s="31"/>
      <c r="CXL21" s="31"/>
      <c r="CXM21" s="31"/>
      <c r="CXN21" s="31"/>
      <c r="CXO21" s="31"/>
      <c r="CXP21" s="31"/>
      <c r="CXQ21" s="31"/>
      <c r="CXR21" s="31"/>
      <c r="CXS21" s="31"/>
      <c r="CXT21" s="31"/>
      <c r="CXU21" s="31"/>
      <c r="CXV21" s="31"/>
      <c r="CXW21" s="31"/>
      <c r="CXX21" s="31"/>
      <c r="CXY21" s="31"/>
      <c r="CXZ21" s="31"/>
      <c r="CYA21" s="31"/>
      <c r="CYB21" s="31"/>
      <c r="CYC21" s="31"/>
      <c r="CYD21" s="31"/>
      <c r="CYE21" s="31"/>
      <c r="CYF21" s="31"/>
      <c r="CYG21" s="31"/>
      <c r="CYH21" s="31"/>
      <c r="CYI21" s="31"/>
      <c r="CYJ21" s="31"/>
      <c r="CYK21" s="31"/>
      <c r="CYL21" s="31"/>
      <c r="CYM21" s="31"/>
      <c r="CYN21" s="31"/>
      <c r="CYO21" s="31"/>
      <c r="CYP21" s="31"/>
      <c r="CYQ21" s="31"/>
      <c r="CYR21" s="31"/>
      <c r="CYS21" s="31"/>
      <c r="CYT21" s="31"/>
      <c r="CYU21" s="31"/>
      <c r="CYV21" s="31"/>
      <c r="CYW21" s="31"/>
      <c r="CYX21" s="31"/>
      <c r="CYY21" s="31"/>
      <c r="CYZ21" s="31"/>
      <c r="CZA21" s="31"/>
      <c r="CZB21" s="31"/>
      <c r="CZC21" s="31"/>
      <c r="CZD21" s="31"/>
      <c r="CZE21" s="31"/>
      <c r="CZF21" s="31"/>
      <c r="CZG21" s="31"/>
      <c r="CZH21" s="31"/>
      <c r="CZI21" s="31"/>
      <c r="CZJ21" s="31"/>
      <c r="CZK21" s="31"/>
      <c r="CZL21" s="31"/>
      <c r="CZM21" s="31"/>
      <c r="CZN21" s="31"/>
      <c r="CZO21" s="31"/>
      <c r="CZP21" s="31"/>
      <c r="CZQ21" s="31"/>
      <c r="CZR21" s="31"/>
      <c r="CZS21" s="31"/>
      <c r="CZT21" s="31"/>
      <c r="CZU21" s="31"/>
      <c r="CZV21" s="31"/>
      <c r="CZW21" s="31"/>
      <c r="CZX21" s="31"/>
      <c r="CZY21" s="31"/>
      <c r="CZZ21" s="31"/>
      <c r="DAA21" s="31"/>
      <c r="DAB21" s="31"/>
      <c r="DAC21" s="31"/>
      <c r="DAD21" s="31"/>
      <c r="DAE21" s="31"/>
      <c r="DAF21" s="31"/>
      <c r="DAG21" s="31"/>
      <c r="DAH21" s="31"/>
      <c r="DAI21" s="31"/>
      <c r="DAJ21" s="31"/>
      <c r="DAK21" s="31"/>
      <c r="DAL21" s="31"/>
      <c r="DAM21" s="31"/>
      <c r="DAN21" s="31"/>
      <c r="DAO21" s="31"/>
      <c r="DAP21" s="31"/>
      <c r="DAQ21" s="31"/>
      <c r="DAR21" s="31"/>
      <c r="DAS21" s="31"/>
      <c r="DAT21" s="31"/>
      <c r="DAU21" s="31"/>
      <c r="DAV21" s="31"/>
      <c r="DAW21" s="31"/>
      <c r="DAX21" s="31"/>
      <c r="DAY21" s="31"/>
      <c r="DAZ21" s="31"/>
      <c r="DBA21" s="31"/>
      <c r="DBB21" s="31"/>
      <c r="DBC21" s="31"/>
      <c r="DBD21" s="31"/>
      <c r="DBE21" s="31"/>
      <c r="DBF21" s="31"/>
      <c r="DBG21" s="31"/>
      <c r="DBH21" s="31"/>
      <c r="DBI21" s="31"/>
      <c r="DBJ21" s="31"/>
      <c r="DBK21" s="31"/>
      <c r="DBL21" s="31"/>
      <c r="DBM21" s="31"/>
      <c r="DBN21" s="31"/>
      <c r="DBO21" s="31"/>
      <c r="DBP21" s="31"/>
      <c r="DBQ21" s="31"/>
      <c r="DBR21" s="31"/>
      <c r="DBS21" s="31"/>
      <c r="DBT21" s="31"/>
      <c r="DBU21" s="31"/>
      <c r="DBV21" s="31"/>
      <c r="DBW21" s="31"/>
      <c r="DBX21" s="31"/>
      <c r="DBY21" s="31"/>
      <c r="DBZ21" s="31"/>
      <c r="DCA21" s="31"/>
      <c r="DCB21" s="31"/>
      <c r="DCC21" s="31"/>
      <c r="DCD21" s="31"/>
      <c r="DCE21" s="31"/>
      <c r="DCF21" s="31"/>
      <c r="DCG21" s="31"/>
      <c r="DCH21" s="31"/>
      <c r="DCI21" s="31"/>
      <c r="DCJ21" s="31"/>
      <c r="DCK21" s="31"/>
      <c r="DCL21" s="31"/>
      <c r="DCM21" s="31"/>
      <c r="DCN21" s="31"/>
      <c r="DCO21" s="31"/>
      <c r="DCP21" s="31"/>
      <c r="DCQ21" s="31"/>
      <c r="DCR21" s="31"/>
      <c r="DCS21" s="31"/>
      <c r="DCT21" s="31"/>
      <c r="DCU21" s="31"/>
      <c r="DCV21" s="31"/>
      <c r="DCW21" s="31"/>
      <c r="DCX21" s="31"/>
      <c r="DCY21" s="31"/>
      <c r="DCZ21" s="31"/>
      <c r="DDA21" s="31"/>
      <c r="DDB21" s="31"/>
      <c r="DDC21" s="31"/>
      <c r="DDD21" s="31"/>
      <c r="DDE21" s="31"/>
      <c r="DDF21" s="31"/>
      <c r="DDG21" s="31"/>
      <c r="DDH21" s="31"/>
      <c r="DDI21" s="31"/>
      <c r="DDJ21" s="31"/>
      <c r="DDK21" s="31"/>
      <c r="DDL21" s="31"/>
      <c r="DDM21" s="31"/>
      <c r="DDN21" s="31"/>
      <c r="DDO21" s="31"/>
      <c r="DDP21" s="31"/>
      <c r="DDQ21" s="31"/>
      <c r="DDR21" s="31"/>
      <c r="DDS21" s="31"/>
      <c r="DDT21" s="31"/>
      <c r="DDU21" s="31"/>
      <c r="DDV21" s="31"/>
      <c r="DDW21" s="31"/>
      <c r="DDX21" s="31"/>
      <c r="DDY21" s="31"/>
      <c r="DDZ21" s="31"/>
      <c r="DEA21" s="31"/>
      <c r="DEB21" s="31"/>
      <c r="DEC21" s="31"/>
      <c r="DED21" s="31"/>
      <c r="DEE21" s="31"/>
      <c r="DEF21" s="31"/>
      <c r="DEG21" s="31"/>
      <c r="DEH21" s="31"/>
      <c r="DEI21" s="31"/>
      <c r="DEJ21" s="31"/>
      <c r="DEK21" s="31"/>
      <c r="DEL21" s="31"/>
      <c r="DEM21" s="31"/>
      <c r="DEN21" s="31"/>
      <c r="DEO21" s="31"/>
      <c r="DEP21" s="31"/>
      <c r="DEQ21" s="31"/>
      <c r="DER21" s="31"/>
      <c r="DES21" s="31"/>
      <c r="DET21" s="31"/>
      <c r="DEU21" s="31"/>
      <c r="DEV21" s="31"/>
      <c r="DEW21" s="31"/>
      <c r="DEX21" s="31"/>
      <c r="DEY21" s="31"/>
      <c r="DEZ21" s="31"/>
      <c r="DFA21" s="31"/>
      <c r="DFB21" s="31"/>
      <c r="DFC21" s="31"/>
      <c r="DFD21" s="31"/>
      <c r="DFE21" s="31"/>
      <c r="DFF21" s="31"/>
      <c r="DFG21" s="31"/>
      <c r="DFH21" s="31"/>
      <c r="DFI21" s="31"/>
      <c r="DFJ21" s="31"/>
      <c r="DFK21" s="31"/>
      <c r="DFL21" s="31"/>
      <c r="DFM21" s="31"/>
      <c r="DFN21" s="31"/>
      <c r="DFO21" s="31"/>
      <c r="DFP21" s="31"/>
      <c r="DFQ21" s="31"/>
      <c r="DFR21" s="31"/>
      <c r="DFS21" s="31"/>
      <c r="DFT21" s="31"/>
      <c r="DFU21" s="31"/>
      <c r="DFV21" s="31"/>
      <c r="DFW21" s="31"/>
      <c r="DFX21" s="31"/>
      <c r="DFY21" s="31"/>
      <c r="DFZ21" s="31"/>
      <c r="DGA21" s="31"/>
      <c r="DGB21" s="31"/>
      <c r="DGC21" s="31"/>
      <c r="DGD21" s="31"/>
      <c r="DGE21" s="31"/>
      <c r="DGF21" s="31"/>
      <c r="DGG21" s="31"/>
      <c r="DGH21" s="31"/>
      <c r="DGI21" s="31"/>
      <c r="DGJ21" s="31"/>
      <c r="DGK21" s="31"/>
      <c r="DGL21" s="31"/>
      <c r="DGM21" s="31"/>
      <c r="DGN21" s="31"/>
      <c r="DGO21" s="31"/>
      <c r="DGP21" s="31"/>
      <c r="DGQ21" s="31"/>
      <c r="DGR21" s="31"/>
      <c r="DGS21" s="31"/>
      <c r="DGT21" s="31"/>
      <c r="DGU21" s="31"/>
      <c r="DGV21" s="31"/>
      <c r="DGW21" s="31"/>
      <c r="DGX21" s="31"/>
      <c r="DGY21" s="31"/>
      <c r="DGZ21" s="31"/>
      <c r="DHA21" s="31"/>
      <c r="DHB21" s="31"/>
      <c r="DHC21" s="31"/>
      <c r="DHD21" s="31"/>
      <c r="DHE21" s="31"/>
      <c r="DHF21" s="31"/>
      <c r="DHG21" s="31"/>
      <c r="DHH21" s="31"/>
      <c r="DHI21" s="31"/>
      <c r="DHJ21" s="31"/>
      <c r="DHK21" s="31"/>
      <c r="DHL21" s="31"/>
      <c r="DHM21" s="31"/>
      <c r="DHN21" s="31"/>
      <c r="DHO21" s="31"/>
      <c r="DHP21" s="31"/>
      <c r="DHQ21" s="31"/>
      <c r="DHR21" s="31"/>
      <c r="DHS21" s="31"/>
      <c r="DHT21" s="31"/>
      <c r="DHU21" s="31"/>
      <c r="DHV21" s="31"/>
      <c r="DHW21" s="31"/>
      <c r="DHX21" s="31"/>
      <c r="DHY21" s="31"/>
      <c r="DHZ21" s="31"/>
      <c r="DIA21" s="31"/>
      <c r="DIB21" s="31"/>
      <c r="DIC21" s="31"/>
      <c r="DID21" s="31"/>
      <c r="DIE21" s="31"/>
      <c r="DIF21" s="31"/>
      <c r="DIG21" s="31"/>
      <c r="DIH21" s="31"/>
      <c r="DII21" s="31"/>
      <c r="DIJ21" s="31"/>
      <c r="DIK21" s="31"/>
      <c r="DIL21" s="31"/>
      <c r="DIM21" s="31"/>
      <c r="DIN21" s="31"/>
      <c r="DIO21" s="31"/>
      <c r="DIP21" s="31"/>
      <c r="DIQ21" s="31"/>
      <c r="DIR21" s="31"/>
      <c r="DIS21" s="31"/>
      <c r="DIT21" s="31"/>
      <c r="DIU21" s="31"/>
      <c r="DIV21" s="31"/>
      <c r="DIW21" s="31"/>
      <c r="DIX21" s="31"/>
      <c r="DIY21" s="31"/>
      <c r="DIZ21" s="31"/>
      <c r="DJA21" s="31"/>
      <c r="DJB21" s="31"/>
      <c r="DJC21" s="31"/>
      <c r="DJD21" s="31"/>
      <c r="DJE21" s="31"/>
      <c r="DJF21" s="31"/>
      <c r="DJG21" s="31"/>
      <c r="DJH21" s="31"/>
      <c r="DJI21" s="31"/>
      <c r="DJJ21" s="31"/>
      <c r="DJK21" s="31"/>
      <c r="DJL21" s="31"/>
      <c r="DJM21" s="31"/>
      <c r="DJN21" s="31"/>
      <c r="DJO21" s="31"/>
      <c r="DJP21" s="31"/>
      <c r="DJQ21" s="31"/>
      <c r="DJR21" s="31"/>
      <c r="DJS21" s="31"/>
      <c r="DJT21" s="31"/>
      <c r="DJU21" s="31"/>
      <c r="DJV21" s="31"/>
      <c r="DJW21" s="31"/>
      <c r="DJX21" s="31"/>
      <c r="DJY21" s="31"/>
      <c r="DJZ21" s="31"/>
      <c r="DKA21" s="31"/>
      <c r="DKB21" s="31"/>
      <c r="DKC21" s="31"/>
      <c r="DKD21" s="31"/>
      <c r="DKE21" s="31"/>
      <c r="DKF21" s="31"/>
      <c r="DKG21" s="31"/>
      <c r="DKH21" s="31"/>
      <c r="DKI21" s="31"/>
      <c r="DKJ21" s="31"/>
      <c r="DKK21" s="31"/>
      <c r="DKL21" s="31"/>
      <c r="DKM21" s="31"/>
      <c r="DKN21" s="31"/>
      <c r="DKO21" s="31"/>
      <c r="DKP21" s="31"/>
      <c r="DKQ21" s="31"/>
      <c r="DKR21" s="31"/>
      <c r="DKS21" s="31"/>
      <c r="DKT21" s="31"/>
      <c r="DKU21" s="31"/>
      <c r="DKV21" s="31"/>
      <c r="DKW21" s="31"/>
      <c r="DKX21" s="31"/>
      <c r="DKY21" s="31"/>
      <c r="DKZ21" s="31"/>
      <c r="DLA21" s="31"/>
      <c r="DLB21" s="31"/>
      <c r="DLC21" s="31"/>
      <c r="DLD21" s="31"/>
      <c r="DLE21" s="31"/>
      <c r="DLF21" s="31"/>
      <c r="DLG21" s="31"/>
      <c r="DLH21" s="31"/>
      <c r="DLI21" s="31"/>
      <c r="DLJ21" s="31"/>
      <c r="DLK21" s="31"/>
      <c r="DLL21" s="31"/>
      <c r="DLM21" s="31"/>
      <c r="DLN21" s="31"/>
      <c r="DLO21" s="31"/>
      <c r="DLP21" s="31"/>
      <c r="DLQ21" s="31"/>
      <c r="DLR21" s="31"/>
      <c r="DLS21" s="31"/>
      <c r="DLT21" s="31"/>
      <c r="DLU21" s="31"/>
      <c r="DLV21" s="31"/>
      <c r="DLW21" s="31"/>
      <c r="DLX21" s="31"/>
      <c r="DLY21" s="31"/>
      <c r="DLZ21" s="31"/>
      <c r="DMA21" s="31"/>
      <c r="DMB21" s="31"/>
      <c r="DMC21" s="31"/>
      <c r="DMD21" s="31"/>
      <c r="DME21" s="31"/>
      <c r="DMF21" s="31"/>
      <c r="DMG21" s="31"/>
      <c r="DMH21" s="31"/>
      <c r="DMI21" s="31"/>
      <c r="DMJ21" s="31"/>
      <c r="DMK21" s="31"/>
      <c r="DML21" s="31"/>
      <c r="DMM21" s="31"/>
      <c r="DMN21" s="31"/>
      <c r="DMO21" s="31"/>
      <c r="DMP21" s="31"/>
      <c r="DMQ21" s="31"/>
      <c r="DMR21" s="31"/>
      <c r="DMS21" s="31"/>
      <c r="DMT21" s="31"/>
      <c r="DMU21" s="31"/>
      <c r="DMV21" s="31"/>
      <c r="DMW21" s="31"/>
      <c r="DMX21" s="31"/>
      <c r="DMY21" s="31"/>
      <c r="DMZ21" s="31"/>
      <c r="DNA21" s="31"/>
      <c r="DNB21" s="31"/>
      <c r="DNC21" s="31"/>
      <c r="DNE21" s="31"/>
      <c r="DNF21" s="31"/>
      <c r="DNG21" s="31"/>
      <c r="DNH21" s="31"/>
      <c r="DNI21" s="31"/>
      <c r="DNJ21" s="31"/>
      <c r="DNK21" s="31"/>
      <c r="DNL21" s="31"/>
      <c r="DNM21" s="31"/>
      <c r="DNN21" s="31"/>
      <c r="DNO21" s="31"/>
      <c r="DNP21" s="31"/>
      <c r="DNQ21" s="31"/>
      <c r="DNR21" s="31"/>
      <c r="DNS21" s="31"/>
      <c r="DNT21" s="31"/>
      <c r="DNU21" s="31"/>
      <c r="DNV21" s="31"/>
      <c r="DNW21" s="31"/>
      <c r="DNX21" s="31"/>
      <c r="DNY21" s="31"/>
      <c r="DNZ21" s="31"/>
      <c r="DOA21" s="31"/>
      <c r="DOB21" s="31"/>
      <c r="DOC21" s="31"/>
      <c r="DOD21" s="31"/>
      <c r="DOE21" s="31"/>
      <c r="DOF21" s="31"/>
      <c r="DOG21" s="31"/>
      <c r="DOH21" s="31"/>
      <c r="DOI21" s="31"/>
      <c r="DOJ21" s="31"/>
      <c r="DOK21" s="31"/>
      <c r="DOL21" s="31"/>
      <c r="DOM21" s="31"/>
      <c r="DON21" s="31"/>
      <c r="DOO21" s="31"/>
      <c r="DOP21" s="31"/>
      <c r="DOQ21" s="31"/>
      <c r="DOR21" s="31"/>
      <c r="DOS21" s="31"/>
      <c r="DOT21" s="31"/>
      <c r="DOU21" s="31"/>
      <c r="DOV21" s="31"/>
      <c r="DOW21" s="31"/>
      <c r="DOX21" s="31"/>
      <c r="DOY21" s="31"/>
      <c r="DOZ21" s="31"/>
      <c r="DPA21" s="31"/>
      <c r="DPB21" s="31"/>
      <c r="DPC21" s="31"/>
      <c r="DPD21" s="31"/>
      <c r="DPE21" s="31"/>
      <c r="DPF21" s="31"/>
      <c r="DPG21" s="31"/>
      <c r="DPH21" s="31"/>
      <c r="DPI21" s="31"/>
      <c r="DPJ21" s="31"/>
      <c r="DPK21" s="31"/>
      <c r="DPL21" s="31"/>
      <c r="DPM21" s="31"/>
      <c r="DPN21" s="31"/>
      <c r="DPO21" s="31"/>
      <c r="DPP21" s="31"/>
      <c r="DPQ21" s="31"/>
      <c r="DPR21" s="31"/>
      <c r="DPS21" s="31"/>
      <c r="DPT21" s="31"/>
      <c r="DPU21" s="31"/>
      <c r="DPV21" s="31"/>
      <c r="DPW21" s="31"/>
      <c r="DPX21" s="31"/>
      <c r="DPY21" s="31"/>
      <c r="DPZ21" s="31"/>
      <c r="DQA21" s="31"/>
      <c r="DQB21" s="31"/>
      <c r="DQC21" s="31"/>
      <c r="DQD21" s="31"/>
      <c r="DQE21" s="31"/>
      <c r="DQF21" s="31"/>
      <c r="DQG21" s="31"/>
      <c r="DQH21" s="31"/>
      <c r="DQI21" s="31"/>
      <c r="DQJ21" s="31"/>
      <c r="DQK21" s="31"/>
      <c r="DQL21" s="31"/>
      <c r="DQM21" s="31"/>
      <c r="DQN21" s="31"/>
      <c r="DQO21" s="31"/>
      <c r="DQP21" s="31"/>
      <c r="DQQ21" s="31"/>
      <c r="DQR21" s="31"/>
      <c r="DQS21" s="31"/>
      <c r="DQT21" s="31"/>
      <c r="DQU21" s="31"/>
      <c r="DQV21" s="31"/>
      <c r="DQW21" s="31"/>
      <c r="DQX21" s="31"/>
      <c r="DQY21" s="31"/>
      <c r="DQZ21" s="31"/>
      <c r="DRA21" s="31"/>
      <c r="DRB21" s="31"/>
      <c r="DRC21" s="31"/>
      <c r="DRD21" s="31"/>
      <c r="DRE21" s="31"/>
      <c r="DRF21" s="31"/>
      <c r="DRG21" s="31"/>
      <c r="DRH21" s="31"/>
      <c r="DRI21" s="31"/>
      <c r="DRJ21" s="31"/>
      <c r="DRK21" s="31"/>
      <c r="DRL21" s="31"/>
      <c r="DRM21" s="31"/>
      <c r="DRN21" s="31"/>
      <c r="DRO21" s="31"/>
      <c r="DRP21" s="31"/>
      <c r="DRQ21" s="31"/>
      <c r="DRR21" s="31"/>
      <c r="DRS21" s="31"/>
      <c r="DRT21" s="31"/>
      <c r="DRU21" s="31"/>
      <c r="DRV21" s="31"/>
      <c r="DRW21" s="31"/>
      <c r="DRX21" s="31"/>
      <c r="DRY21" s="31"/>
      <c r="DRZ21" s="31"/>
      <c r="DSA21" s="31"/>
      <c r="DSB21" s="31"/>
      <c r="DSC21" s="31"/>
      <c r="DSD21" s="31"/>
      <c r="DSE21" s="31"/>
      <c r="DSF21" s="31"/>
      <c r="DSG21" s="31"/>
      <c r="DSH21" s="31"/>
      <c r="DSI21" s="31"/>
      <c r="DSJ21" s="31"/>
      <c r="DSK21" s="31"/>
      <c r="DSL21" s="31"/>
      <c r="DSM21" s="31"/>
      <c r="DSN21" s="31"/>
      <c r="DSO21" s="31"/>
      <c r="DSP21" s="31"/>
      <c r="DSQ21" s="31"/>
      <c r="DSR21" s="31"/>
      <c r="DSS21" s="31"/>
      <c r="DST21" s="31"/>
      <c r="DSU21" s="31"/>
      <c r="DSV21" s="31"/>
      <c r="DSW21" s="31"/>
      <c r="DSX21" s="31"/>
      <c r="DSY21" s="31"/>
      <c r="DSZ21" s="31"/>
      <c r="DTA21" s="31"/>
      <c r="DTB21" s="31"/>
      <c r="DTC21" s="31"/>
      <c r="DTD21" s="31"/>
      <c r="DTE21" s="31"/>
      <c r="DTF21" s="31"/>
      <c r="DTG21" s="31"/>
      <c r="DTH21" s="31"/>
      <c r="DTI21" s="31"/>
      <c r="DTJ21" s="31"/>
      <c r="DTK21" s="31"/>
      <c r="DTL21" s="31"/>
      <c r="DTM21" s="31"/>
      <c r="DTN21" s="31"/>
      <c r="DTO21" s="31"/>
      <c r="DTP21" s="31"/>
      <c r="DTQ21" s="31"/>
      <c r="DTR21" s="31"/>
      <c r="DTS21" s="31"/>
      <c r="DTT21" s="31"/>
      <c r="DTU21" s="31"/>
      <c r="DTV21" s="31"/>
      <c r="DTW21" s="31"/>
      <c r="DTX21" s="31"/>
      <c r="DTY21" s="31"/>
      <c r="DTZ21" s="31"/>
      <c r="DUA21" s="31"/>
      <c r="DUB21" s="31"/>
      <c r="DUC21" s="31"/>
      <c r="DUD21" s="31"/>
      <c r="DUE21" s="31"/>
      <c r="DUF21" s="31"/>
      <c r="DUG21" s="31"/>
      <c r="DUH21" s="31"/>
      <c r="DUI21" s="31"/>
      <c r="DUJ21" s="31"/>
      <c r="DUK21" s="31"/>
      <c r="DUL21" s="31"/>
      <c r="DUM21" s="31"/>
      <c r="DUN21" s="31"/>
      <c r="DUO21" s="31"/>
      <c r="DUP21" s="31"/>
      <c r="DUQ21" s="31"/>
      <c r="DUR21" s="31"/>
      <c r="DUS21" s="31"/>
      <c r="DUT21" s="31"/>
      <c r="DUU21" s="31"/>
      <c r="DUV21" s="31"/>
      <c r="DUW21" s="31"/>
      <c r="DUX21" s="31"/>
      <c r="DUY21" s="31"/>
      <c r="DUZ21" s="31"/>
      <c r="DVA21" s="31"/>
      <c r="DVB21" s="31"/>
      <c r="DVC21" s="31"/>
      <c r="DVD21" s="31"/>
      <c r="DVE21" s="31"/>
      <c r="DVF21" s="31"/>
      <c r="DVG21" s="31"/>
      <c r="DVH21" s="31"/>
      <c r="DVI21" s="31"/>
      <c r="DVJ21" s="31"/>
      <c r="DVK21" s="31"/>
      <c r="DVL21" s="31"/>
      <c r="DVM21" s="31"/>
      <c r="DVN21" s="31"/>
      <c r="DVO21" s="31"/>
      <c r="DVP21" s="31"/>
      <c r="DVQ21" s="31"/>
      <c r="DVR21" s="31"/>
      <c r="DVS21" s="31"/>
      <c r="DVT21" s="31"/>
      <c r="DVU21" s="31"/>
      <c r="DVV21" s="31"/>
      <c r="DVW21" s="31"/>
      <c r="DVX21" s="31"/>
      <c r="DVY21" s="31"/>
      <c r="DVZ21" s="31"/>
      <c r="DWA21" s="31"/>
      <c r="DWB21" s="31"/>
      <c r="DWC21" s="31"/>
      <c r="DWD21" s="31"/>
      <c r="DWE21" s="31"/>
      <c r="DWF21" s="31"/>
      <c r="DWG21" s="31"/>
      <c r="DWH21" s="31"/>
      <c r="DWI21" s="31"/>
      <c r="DWJ21" s="31"/>
      <c r="DWK21" s="31"/>
      <c r="DWL21" s="31"/>
      <c r="DWM21" s="31"/>
      <c r="DWN21" s="31"/>
      <c r="DWO21" s="31"/>
      <c r="DWP21" s="31"/>
      <c r="DWQ21" s="31"/>
      <c r="DWR21" s="31"/>
      <c r="DWS21" s="31"/>
      <c r="DWT21" s="31"/>
      <c r="DWU21" s="31"/>
      <c r="DWV21" s="31"/>
      <c r="DWW21" s="31"/>
      <c r="DWX21" s="31"/>
      <c r="DWY21" s="31"/>
      <c r="DWZ21" s="31"/>
      <c r="DXA21" s="31"/>
      <c r="DXB21" s="31"/>
      <c r="DXC21" s="31"/>
      <c r="DXD21" s="31"/>
      <c r="DXE21" s="31"/>
      <c r="DXF21" s="31"/>
      <c r="DXG21" s="31"/>
      <c r="DXH21" s="31"/>
      <c r="DXI21" s="31"/>
      <c r="DXJ21" s="31"/>
      <c r="DXK21" s="31"/>
      <c r="DXL21" s="31"/>
      <c r="DXM21" s="31"/>
      <c r="DXN21" s="31"/>
      <c r="DXO21" s="31"/>
      <c r="DXP21" s="31"/>
      <c r="DXQ21" s="31"/>
      <c r="DXR21" s="31"/>
      <c r="DXS21" s="31"/>
      <c r="DXT21" s="31"/>
      <c r="DXU21" s="31"/>
      <c r="DXV21" s="31"/>
      <c r="DXW21" s="31"/>
      <c r="DXX21" s="31"/>
      <c r="DXY21" s="31"/>
      <c r="DXZ21" s="31"/>
      <c r="DYA21" s="31"/>
      <c r="DYB21" s="31"/>
      <c r="DYC21" s="31"/>
      <c r="DYD21" s="31"/>
      <c r="DYE21" s="31"/>
      <c r="DYF21" s="31"/>
      <c r="DYG21" s="31"/>
      <c r="DYH21" s="31"/>
      <c r="DYI21" s="31"/>
      <c r="DYJ21" s="31"/>
      <c r="DYK21" s="31"/>
      <c r="DYL21" s="31"/>
      <c r="DYM21" s="31"/>
      <c r="DYN21" s="31"/>
      <c r="DYO21" s="31"/>
      <c r="DYP21" s="31"/>
      <c r="DYQ21" s="31"/>
      <c r="DYR21" s="31"/>
      <c r="DYS21" s="31"/>
      <c r="DYT21" s="31"/>
      <c r="DYU21" s="31"/>
      <c r="DYV21" s="31"/>
      <c r="DYW21" s="31"/>
      <c r="DYX21" s="31"/>
      <c r="DYY21" s="31"/>
      <c r="DYZ21" s="31"/>
      <c r="DZA21" s="31"/>
      <c r="DZB21" s="31"/>
      <c r="DZC21" s="31"/>
      <c r="DZD21" s="31"/>
      <c r="DZE21" s="31"/>
      <c r="DZF21" s="31"/>
      <c r="DZG21" s="31"/>
      <c r="DZH21" s="31"/>
      <c r="DZI21" s="31"/>
      <c r="DZJ21" s="31"/>
      <c r="DZK21" s="31"/>
      <c r="DZL21" s="31"/>
      <c r="DZM21" s="31"/>
      <c r="DZN21" s="31"/>
      <c r="DZO21" s="31"/>
      <c r="DZP21" s="31"/>
      <c r="DZQ21" s="31"/>
      <c r="DZR21" s="31"/>
      <c r="DZS21" s="31"/>
      <c r="DZT21" s="31"/>
      <c r="DZU21" s="31"/>
      <c r="DZV21" s="31"/>
      <c r="DZW21" s="31"/>
      <c r="DZX21" s="31"/>
      <c r="DZY21" s="31"/>
      <c r="DZZ21" s="31"/>
      <c r="EAA21" s="31"/>
      <c r="EAB21" s="31"/>
      <c r="EAC21" s="31"/>
      <c r="EAD21" s="31"/>
      <c r="EAE21" s="31"/>
      <c r="EAF21" s="31"/>
      <c r="EAG21" s="31"/>
      <c r="EAH21" s="31"/>
      <c r="EAI21" s="31"/>
      <c r="EAJ21" s="31"/>
      <c r="EAK21" s="31"/>
      <c r="EAL21" s="31"/>
      <c r="EAM21" s="31"/>
      <c r="EAN21" s="31"/>
      <c r="EAO21" s="31"/>
      <c r="EAP21" s="31"/>
      <c r="EAQ21" s="31"/>
      <c r="EAR21" s="31"/>
      <c r="EAS21" s="31"/>
      <c r="EAT21" s="31"/>
      <c r="EAU21" s="31"/>
      <c r="EAV21" s="31"/>
      <c r="EAW21" s="31"/>
      <c r="EAX21" s="31"/>
      <c r="EAY21" s="31"/>
      <c r="EAZ21" s="31"/>
      <c r="EBA21" s="31"/>
      <c r="EBB21" s="31"/>
      <c r="EBC21" s="31"/>
      <c r="EBD21" s="31"/>
      <c r="EBE21" s="31"/>
      <c r="EBF21" s="31"/>
      <c r="EBG21" s="31"/>
      <c r="EBH21" s="31"/>
      <c r="EBI21" s="31"/>
      <c r="EBJ21" s="31"/>
      <c r="EBK21" s="31"/>
      <c r="EBL21" s="31"/>
      <c r="EBM21" s="31"/>
      <c r="EBN21" s="31"/>
      <c r="EBO21" s="31"/>
      <c r="EBP21" s="31"/>
      <c r="EBQ21" s="31"/>
      <c r="EBR21" s="31"/>
      <c r="EBS21" s="31"/>
      <c r="EBT21" s="31"/>
      <c r="EBU21" s="31"/>
      <c r="EBV21" s="31"/>
      <c r="EBW21" s="31"/>
      <c r="EBX21" s="31"/>
      <c r="EBY21" s="31"/>
      <c r="EBZ21" s="31"/>
      <c r="ECA21" s="31"/>
      <c r="ECB21" s="31"/>
      <c r="ECC21" s="31"/>
      <c r="ECD21" s="31"/>
      <c r="ECE21" s="31"/>
      <c r="ECF21" s="31"/>
      <c r="ECG21" s="31"/>
      <c r="ECH21" s="31"/>
      <c r="ECI21" s="31"/>
      <c r="ECJ21" s="31"/>
      <c r="ECK21" s="31"/>
      <c r="ECL21" s="31"/>
      <c r="ECM21" s="31"/>
      <c r="ECN21" s="31"/>
      <c r="ECO21" s="31"/>
      <c r="ECP21" s="31"/>
      <c r="ECQ21" s="31"/>
      <c r="ECR21" s="31"/>
      <c r="ECS21" s="31"/>
      <c r="ECT21" s="31"/>
      <c r="ECU21" s="31"/>
      <c r="ECV21" s="31"/>
      <c r="ECW21" s="31"/>
      <c r="ECX21" s="31"/>
      <c r="ECY21" s="31"/>
      <c r="ECZ21" s="31"/>
      <c r="EDA21" s="31"/>
      <c r="EDB21" s="31"/>
      <c r="EDC21" s="31"/>
      <c r="EDD21" s="31"/>
      <c r="EDE21" s="31"/>
      <c r="EDF21" s="31"/>
      <c r="EDG21" s="31"/>
      <c r="EDH21" s="31"/>
      <c r="EDI21" s="31"/>
      <c r="EDJ21" s="31"/>
      <c r="EDK21" s="31"/>
      <c r="EDL21" s="31"/>
      <c r="EDM21" s="31"/>
      <c r="EDN21" s="31"/>
      <c r="EDO21" s="31"/>
      <c r="EDP21" s="31"/>
      <c r="EDQ21" s="31"/>
      <c r="EDR21" s="31"/>
      <c r="EDS21" s="31"/>
      <c r="EDT21" s="31"/>
      <c r="EDU21" s="31"/>
      <c r="EDV21" s="31"/>
      <c r="EDW21" s="31"/>
      <c r="EDX21" s="31"/>
      <c r="EDY21" s="31"/>
      <c r="EDZ21" s="31"/>
      <c r="EEA21" s="31"/>
      <c r="EEB21" s="31"/>
      <c r="EEC21" s="31"/>
      <c r="EED21" s="31"/>
      <c r="EEE21" s="31"/>
      <c r="EEF21" s="31"/>
      <c r="EEG21" s="31"/>
      <c r="EEH21" s="31"/>
      <c r="EEI21" s="31"/>
      <c r="EEJ21" s="31"/>
      <c r="EEK21" s="31"/>
      <c r="EEL21" s="31"/>
      <c r="EEM21" s="31"/>
      <c r="EEN21" s="31"/>
      <c r="EEO21" s="31"/>
      <c r="EEP21" s="31"/>
      <c r="EEQ21" s="31"/>
      <c r="EER21" s="31"/>
      <c r="EES21" s="31"/>
      <c r="EET21" s="31"/>
      <c r="EEU21" s="31"/>
      <c r="EEV21" s="31"/>
      <c r="EEW21" s="31"/>
      <c r="EEX21" s="31"/>
      <c r="EEY21" s="31"/>
      <c r="EEZ21" s="31"/>
      <c r="EFA21" s="31"/>
      <c r="EFB21" s="31"/>
      <c r="EFC21" s="31"/>
      <c r="EFD21" s="31"/>
      <c r="EFE21" s="31"/>
      <c r="EFF21" s="31"/>
      <c r="EFG21" s="31"/>
      <c r="EFH21" s="31"/>
      <c r="EFI21" s="31"/>
      <c r="EFJ21" s="31"/>
      <c r="EFK21" s="31"/>
      <c r="EFL21" s="31"/>
      <c r="EFM21" s="31"/>
      <c r="EFN21" s="31"/>
      <c r="EFO21" s="31"/>
      <c r="EFP21" s="31"/>
      <c r="EFQ21" s="31"/>
      <c r="EFR21" s="31"/>
      <c r="EFS21" s="31"/>
      <c r="EFT21" s="31"/>
      <c r="EFU21" s="31"/>
      <c r="EFV21" s="31"/>
      <c r="EFW21" s="31"/>
      <c r="EFX21" s="31"/>
      <c r="EFY21" s="31"/>
      <c r="EFZ21" s="31"/>
      <c r="EGA21" s="31"/>
      <c r="EGB21" s="31"/>
      <c r="EGC21" s="31"/>
      <c r="EGD21" s="31"/>
      <c r="EGE21" s="31"/>
      <c r="EGF21" s="31"/>
      <c r="EGG21" s="31"/>
      <c r="EGH21" s="31"/>
      <c r="EGI21" s="31"/>
      <c r="EGJ21" s="31"/>
      <c r="EGK21" s="31"/>
      <c r="EGL21" s="31"/>
      <c r="EGM21" s="31"/>
      <c r="EGN21" s="31"/>
      <c r="EGO21" s="31"/>
      <c r="EGP21" s="31"/>
      <c r="EGQ21" s="31"/>
      <c r="EGR21" s="31"/>
      <c r="EGS21" s="31"/>
      <c r="EGT21" s="31"/>
      <c r="EGU21" s="31"/>
      <c r="EGV21" s="31"/>
      <c r="EGW21" s="31"/>
      <c r="EGX21" s="31"/>
      <c r="EGY21" s="31"/>
      <c r="EGZ21" s="31"/>
      <c r="EHA21" s="31"/>
      <c r="EHB21" s="31"/>
      <c r="EHC21" s="31"/>
      <c r="EHD21" s="31"/>
      <c r="EHE21" s="31"/>
      <c r="EHF21" s="31"/>
      <c r="EHG21" s="31"/>
      <c r="EHH21" s="31"/>
      <c r="EHI21" s="31"/>
      <c r="EHJ21" s="31"/>
      <c r="EHK21" s="31"/>
      <c r="EHL21" s="31"/>
      <c r="EHM21" s="31"/>
      <c r="EHN21" s="31"/>
      <c r="EHO21" s="31"/>
      <c r="EHP21" s="31"/>
      <c r="EHQ21" s="31"/>
      <c r="EHR21" s="31"/>
      <c r="EHS21" s="31"/>
      <c r="EHT21" s="31"/>
      <c r="EHU21" s="31"/>
      <c r="EHV21" s="31"/>
      <c r="EHW21" s="31"/>
      <c r="EHX21" s="31"/>
      <c r="EHY21" s="31"/>
      <c r="EHZ21" s="31"/>
      <c r="EIA21" s="31"/>
      <c r="EIB21" s="31"/>
      <c r="EIC21" s="31"/>
      <c r="EID21" s="31"/>
      <c r="EIE21" s="31"/>
      <c r="EIF21" s="31"/>
      <c r="EIG21" s="31"/>
      <c r="EIH21" s="31"/>
      <c r="EII21" s="31"/>
      <c r="EIJ21" s="31"/>
      <c r="EIK21" s="31"/>
      <c r="EIL21" s="31"/>
      <c r="EIM21" s="31"/>
      <c r="EIN21" s="31"/>
      <c r="EIO21" s="31"/>
      <c r="EIP21" s="31"/>
      <c r="EIQ21" s="31"/>
      <c r="EIR21" s="31"/>
      <c r="EIS21" s="31"/>
      <c r="EIT21" s="31"/>
      <c r="EIU21" s="31"/>
      <c r="EIV21" s="31"/>
      <c r="EIW21" s="31"/>
      <c r="EIX21" s="31"/>
      <c r="EIY21" s="31"/>
      <c r="EIZ21" s="31"/>
      <c r="EJA21" s="31"/>
      <c r="EJB21" s="31"/>
      <c r="EJC21" s="31"/>
      <c r="EJD21" s="31"/>
      <c r="EJE21" s="31"/>
      <c r="EJF21" s="31"/>
      <c r="EJG21" s="31"/>
      <c r="EJH21" s="31"/>
      <c r="EJI21" s="31"/>
      <c r="EJJ21" s="31"/>
      <c r="EJK21" s="31"/>
      <c r="EJL21" s="31"/>
      <c r="EJM21" s="31"/>
      <c r="EJN21" s="31"/>
      <c r="EJO21" s="31"/>
      <c r="EJP21" s="31"/>
      <c r="EJQ21" s="31"/>
      <c r="EJR21" s="31"/>
      <c r="EJS21" s="31"/>
      <c r="EJT21" s="31"/>
      <c r="EJU21" s="31"/>
      <c r="EJV21" s="31"/>
      <c r="EJW21" s="31"/>
      <c r="EJX21" s="31"/>
      <c r="EJY21" s="31"/>
      <c r="EJZ21" s="31"/>
      <c r="EKA21" s="31"/>
      <c r="EKB21" s="31"/>
      <c r="EKC21" s="31"/>
      <c r="EKD21" s="31"/>
      <c r="EKE21" s="31"/>
      <c r="EKF21" s="31"/>
      <c r="EKG21" s="31"/>
      <c r="EKH21" s="31"/>
      <c r="EKI21" s="31"/>
      <c r="EKJ21" s="31"/>
      <c r="EKK21" s="31"/>
      <c r="EKL21" s="31"/>
      <c r="EKM21" s="31"/>
      <c r="EKN21" s="31"/>
      <c r="EKO21" s="31"/>
      <c r="EKP21" s="31"/>
      <c r="EKQ21" s="31"/>
      <c r="EKR21" s="31"/>
      <c r="EKS21" s="31"/>
      <c r="EKT21" s="31"/>
      <c r="EKU21" s="31"/>
      <c r="EKV21" s="31"/>
      <c r="EKW21" s="31"/>
      <c r="EKX21" s="31"/>
      <c r="EKY21" s="31"/>
      <c r="EKZ21" s="31"/>
      <c r="ELA21" s="31"/>
      <c r="ELB21" s="31"/>
      <c r="ELC21" s="31"/>
      <c r="ELD21" s="31"/>
      <c r="ELE21" s="31"/>
      <c r="ELF21" s="31"/>
      <c r="ELG21" s="31"/>
      <c r="ELH21" s="31"/>
      <c r="ELI21" s="31"/>
      <c r="ELJ21" s="31"/>
      <c r="ELK21" s="31"/>
      <c r="ELL21" s="31"/>
      <c r="ELM21" s="31"/>
      <c r="ELN21" s="31"/>
      <c r="ELO21" s="31"/>
      <c r="ELP21" s="31"/>
      <c r="ELQ21" s="31"/>
      <c r="ELR21" s="31"/>
      <c r="ELS21" s="31"/>
      <c r="ELT21" s="31"/>
      <c r="ELU21" s="31"/>
      <c r="ELV21" s="31"/>
      <c r="ELW21" s="31"/>
      <c r="ELX21" s="31"/>
      <c r="ELY21" s="31"/>
      <c r="ELZ21" s="31"/>
      <c r="EMA21" s="31"/>
      <c r="EMB21" s="31"/>
      <c r="EMC21" s="31"/>
      <c r="EMD21" s="31"/>
      <c r="EME21" s="31"/>
      <c r="EMF21" s="31"/>
      <c r="EMG21" s="31"/>
      <c r="EMH21" s="31"/>
      <c r="EMI21" s="31"/>
      <c r="EMJ21" s="31"/>
      <c r="EMK21" s="31"/>
      <c r="EML21" s="31"/>
      <c r="EMM21" s="31"/>
      <c r="EMN21" s="31"/>
      <c r="EMO21" s="31"/>
      <c r="EMP21" s="31"/>
      <c r="EMQ21" s="31"/>
      <c r="EMR21" s="31"/>
      <c r="EMS21" s="31"/>
      <c r="EMT21" s="31"/>
      <c r="EMU21" s="31"/>
      <c r="EMV21" s="31"/>
      <c r="EMW21" s="31"/>
      <c r="EMX21" s="31"/>
      <c r="EMY21" s="31"/>
      <c r="EMZ21" s="31"/>
      <c r="ENA21" s="31"/>
      <c r="ENB21" s="31"/>
      <c r="ENC21" s="31"/>
      <c r="END21" s="31"/>
      <c r="ENE21" s="31"/>
      <c r="ENF21" s="31"/>
      <c r="ENG21" s="31"/>
      <c r="ENH21" s="31"/>
      <c r="ENI21" s="31"/>
      <c r="ENJ21" s="31"/>
      <c r="ENK21" s="31"/>
      <c r="ENL21" s="31"/>
      <c r="ENM21" s="31"/>
      <c r="ENN21" s="31"/>
      <c r="ENO21" s="31"/>
      <c r="ENP21" s="31"/>
      <c r="ENQ21" s="31"/>
      <c r="ENR21" s="31"/>
      <c r="ENS21" s="31"/>
      <c r="ENT21" s="31"/>
      <c r="ENU21" s="31"/>
      <c r="ENV21" s="31"/>
      <c r="ENW21" s="31"/>
      <c r="ENX21" s="31"/>
      <c r="ENY21" s="31"/>
      <c r="ENZ21" s="31"/>
      <c r="EOA21" s="31"/>
      <c r="EOB21" s="31"/>
      <c r="EOC21" s="31"/>
      <c r="EOD21" s="31"/>
      <c r="EOE21" s="31"/>
      <c r="EOF21" s="31"/>
      <c r="EOG21" s="31"/>
      <c r="EOH21" s="31"/>
      <c r="EOI21" s="31"/>
      <c r="EOJ21" s="31"/>
      <c r="EOK21" s="31"/>
      <c r="EOL21" s="31"/>
      <c r="EOM21" s="31"/>
      <c r="EON21" s="31"/>
      <c r="EOO21" s="31"/>
      <c r="EOP21" s="31"/>
      <c r="EOQ21" s="31"/>
      <c r="EOR21" s="31"/>
      <c r="EOS21" s="31"/>
      <c r="EOT21" s="31"/>
      <c r="EOU21" s="31"/>
      <c r="EOV21" s="31"/>
      <c r="EOW21" s="31"/>
      <c r="EOX21" s="31"/>
      <c r="EOY21" s="31"/>
      <c r="EOZ21" s="31"/>
      <c r="EPA21" s="31"/>
      <c r="EPB21" s="31"/>
      <c r="EPC21" s="31"/>
      <c r="EPD21" s="31"/>
      <c r="EPE21" s="31"/>
      <c r="EPF21" s="31"/>
      <c r="EPG21" s="31"/>
      <c r="EPH21" s="31"/>
      <c r="EPI21" s="31"/>
      <c r="EPJ21" s="31"/>
      <c r="EPK21" s="31"/>
      <c r="EPL21" s="31"/>
      <c r="EPM21" s="31"/>
      <c r="EPN21" s="31"/>
      <c r="EPO21" s="31"/>
      <c r="EPP21" s="31"/>
      <c r="EPQ21" s="31"/>
      <c r="EPR21" s="31"/>
      <c r="EPS21" s="31"/>
      <c r="EPT21" s="31"/>
      <c r="EPU21" s="31"/>
      <c r="EPV21" s="31"/>
      <c r="EPW21" s="31"/>
      <c r="EPX21" s="31"/>
      <c r="EPY21" s="31"/>
      <c r="EPZ21" s="31"/>
      <c r="EQA21" s="31"/>
      <c r="EQB21" s="31"/>
      <c r="EQC21" s="31"/>
      <c r="EQD21" s="31"/>
      <c r="EQE21" s="31"/>
      <c r="EQF21" s="31"/>
      <c r="EQG21" s="31"/>
      <c r="EQH21" s="31"/>
      <c r="EQI21" s="31"/>
      <c r="EQJ21" s="31"/>
      <c r="EQK21" s="31"/>
      <c r="EQL21" s="31"/>
      <c r="EQM21" s="31"/>
      <c r="EQN21" s="31"/>
      <c r="EQO21" s="31"/>
      <c r="EQP21" s="31"/>
      <c r="EQQ21" s="31"/>
      <c r="EQR21" s="31"/>
      <c r="EQS21" s="31"/>
      <c r="EQT21" s="31"/>
      <c r="EQU21" s="31"/>
      <c r="EQV21" s="31"/>
      <c r="EQW21" s="31"/>
      <c r="EQX21" s="31"/>
      <c r="EQY21" s="31"/>
      <c r="EQZ21" s="31"/>
      <c r="ERA21" s="31"/>
      <c r="ERB21" s="31"/>
      <c r="ERC21" s="31"/>
      <c r="ERD21" s="31"/>
      <c r="ERE21" s="31"/>
      <c r="ERF21" s="31"/>
      <c r="ERG21" s="31"/>
      <c r="ERH21" s="31"/>
      <c r="ERI21" s="31"/>
      <c r="ERJ21" s="31"/>
      <c r="ERK21" s="31"/>
      <c r="ERL21" s="31"/>
      <c r="ERM21" s="31"/>
      <c r="ERN21" s="31"/>
      <c r="ERO21" s="31"/>
      <c r="ERP21" s="31"/>
      <c r="ERQ21" s="31"/>
      <c r="ERR21" s="31"/>
      <c r="ERS21" s="31"/>
      <c r="ERT21" s="31"/>
      <c r="ERU21" s="31"/>
      <c r="ERV21" s="31"/>
      <c r="ERW21" s="31"/>
      <c r="ERX21" s="31"/>
      <c r="ERY21" s="31"/>
      <c r="ERZ21" s="31"/>
      <c r="ESA21" s="31"/>
      <c r="ESB21" s="31"/>
      <c r="ESC21" s="31"/>
      <c r="ESD21" s="31"/>
      <c r="ESE21" s="31"/>
      <c r="ESF21" s="31"/>
      <c r="ESG21" s="31"/>
      <c r="ESH21" s="31"/>
      <c r="ESI21" s="31"/>
      <c r="ESJ21" s="31"/>
      <c r="ESK21" s="31"/>
      <c r="ESL21" s="31"/>
      <c r="ESM21" s="31"/>
      <c r="ESN21" s="31"/>
      <c r="ESO21" s="31"/>
      <c r="ESP21" s="31"/>
      <c r="ESQ21" s="31"/>
      <c r="ESR21" s="31"/>
      <c r="ESS21" s="31"/>
      <c r="EST21" s="31"/>
      <c r="ESU21" s="31"/>
      <c r="ESV21" s="31"/>
      <c r="ESW21" s="31"/>
      <c r="ESX21" s="31"/>
      <c r="ESY21" s="31"/>
      <c r="ESZ21" s="31"/>
      <c r="ETA21" s="31"/>
      <c r="ETB21" s="31"/>
      <c r="ETC21" s="31"/>
      <c r="ETD21" s="31"/>
      <c r="ETE21" s="31"/>
      <c r="ETF21" s="31"/>
      <c r="ETG21" s="31"/>
      <c r="ETH21" s="31"/>
      <c r="ETI21" s="31"/>
      <c r="ETJ21" s="31"/>
      <c r="ETK21" s="31"/>
      <c r="ETL21" s="31"/>
      <c r="ETM21" s="31"/>
      <c r="ETN21" s="31"/>
      <c r="ETO21" s="31"/>
      <c r="ETP21" s="31"/>
      <c r="ETQ21" s="31"/>
      <c r="ETR21" s="31"/>
      <c r="ETS21" s="31"/>
      <c r="ETT21" s="31"/>
      <c r="ETU21" s="31"/>
      <c r="ETV21" s="31"/>
      <c r="ETW21" s="31"/>
      <c r="ETX21" s="31"/>
      <c r="ETY21" s="31"/>
      <c r="ETZ21" s="31"/>
      <c r="EUA21" s="31"/>
      <c r="EUB21" s="31"/>
      <c r="EUC21" s="31"/>
      <c r="EUD21" s="31"/>
      <c r="EUE21" s="31"/>
      <c r="EUF21" s="31"/>
      <c r="EUG21" s="31"/>
      <c r="EUH21" s="31"/>
      <c r="EUI21" s="31"/>
      <c r="EUJ21" s="31"/>
      <c r="EUK21" s="31"/>
      <c r="EUL21" s="31"/>
      <c r="EUM21" s="31"/>
      <c r="EUN21" s="31"/>
      <c r="EUO21" s="31"/>
      <c r="EUP21" s="31"/>
      <c r="EUQ21" s="31"/>
      <c r="EUR21" s="31"/>
      <c r="EUS21" s="31"/>
      <c r="EUT21" s="31"/>
      <c r="EUU21" s="31"/>
      <c r="EUV21" s="31"/>
      <c r="EUW21" s="31"/>
      <c r="EUX21" s="31"/>
      <c r="EUY21" s="31"/>
      <c r="EUZ21" s="31"/>
      <c r="EVA21" s="31"/>
      <c r="EVB21" s="31"/>
      <c r="EVC21" s="31"/>
      <c r="EVD21" s="31"/>
      <c r="EVE21" s="31"/>
      <c r="EVF21" s="31"/>
      <c r="EVG21" s="31"/>
      <c r="EVH21" s="31"/>
      <c r="EVI21" s="31"/>
      <c r="EVJ21" s="31"/>
      <c r="EVK21" s="31"/>
      <c r="EVL21" s="31"/>
      <c r="EVM21" s="31"/>
      <c r="EVN21" s="31"/>
      <c r="EVO21" s="31"/>
      <c r="EVP21" s="31"/>
      <c r="EVQ21" s="31"/>
      <c r="EVR21" s="31"/>
      <c r="EVS21" s="31"/>
      <c r="EVT21" s="31"/>
      <c r="EVU21" s="31"/>
      <c r="EVV21" s="31"/>
      <c r="EVW21" s="31"/>
      <c r="EVX21" s="31"/>
      <c r="EVY21" s="31"/>
      <c r="EVZ21" s="31"/>
      <c r="EWA21" s="31"/>
      <c r="EWB21" s="31"/>
      <c r="EWC21" s="31"/>
      <c r="EWD21" s="31"/>
      <c r="EWE21" s="31"/>
      <c r="EWF21" s="31"/>
      <c r="EWG21" s="31"/>
      <c r="EWH21" s="31"/>
      <c r="EWI21" s="31"/>
      <c r="EWJ21" s="31"/>
      <c r="EWK21" s="31"/>
      <c r="EWL21" s="31"/>
      <c r="EWM21" s="31"/>
      <c r="EWN21" s="31"/>
      <c r="EWO21" s="31"/>
      <c r="EWP21" s="31"/>
      <c r="EWQ21" s="31"/>
      <c r="EWR21" s="31"/>
      <c r="EWS21" s="31"/>
      <c r="EWT21" s="31"/>
      <c r="EWU21" s="31"/>
      <c r="EWV21" s="31"/>
      <c r="EWW21" s="31"/>
      <c r="EWX21" s="31"/>
      <c r="EWY21" s="31"/>
      <c r="EWZ21" s="31"/>
      <c r="EXA21" s="31"/>
      <c r="EXB21" s="31"/>
      <c r="EXC21" s="31"/>
      <c r="EXD21" s="31"/>
      <c r="EXE21" s="31"/>
      <c r="EXF21" s="31"/>
      <c r="EXG21" s="31"/>
      <c r="EXH21" s="31"/>
      <c r="EXI21" s="31"/>
      <c r="EXJ21" s="31"/>
      <c r="EXK21" s="31"/>
      <c r="EXL21" s="31"/>
      <c r="EXM21" s="31"/>
      <c r="EXN21" s="31"/>
      <c r="EXO21" s="31"/>
      <c r="EXP21" s="31"/>
      <c r="EXQ21" s="31"/>
      <c r="EXR21" s="31"/>
      <c r="EXS21" s="31"/>
      <c r="EXT21" s="31"/>
      <c r="EXU21" s="31"/>
      <c r="EXV21" s="31"/>
      <c r="EXW21" s="31"/>
      <c r="EXX21" s="31"/>
      <c r="EXY21" s="31"/>
      <c r="EXZ21" s="31"/>
      <c r="EYA21" s="31"/>
      <c r="EYB21" s="31"/>
      <c r="EYC21" s="31"/>
      <c r="EYD21" s="31"/>
      <c r="EYE21" s="31"/>
      <c r="EYF21" s="31"/>
      <c r="EYG21" s="31"/>
      <c r="EYH21" s="31"/>
      <c r="EYI21" s="31"/>
      <c r="EYJ21" s="31"/>
      <c r="EYK21" s="31"/>
      <c r="EYL21" s="31"/>
      <c r="EYM21" s="31"/>
      <c r="EYN21" s="31"/>
      <c r="EYO21" s="31"/>
      <c r="EYP21" s="31"/>
      <c r="EYQ21" s="31"/>
      <c r="EYR21" s="31"/>
      <c r="EYS21" s="31"/>
      <c r="EYT21" s="31"/>
      <c r="EYU21" s="31"/>
      <c r="EYV21" s="31"/>
      <c r="EYW21" s="31"/>
      <c r="EYX21" s="31"/>
      <c r="EYY21" s="31"/>
      <c r="EYZ21" s="31"/>
      <c r="EZA21" s="31"/>
      <c r="EZB21" s="31"/>
      <c r="EZC21" s="31"/>
      <c r="EZD21" s="31"/>
      <c r="EZE21" s="31"/>
      <c r="EZF21" s="31"/>
      <c r="EZG21" s="31"/>
      <c r="EZH21" s="31"/>
      <c r="EZI21" s="31"/>
      <c r="EZJ21" s="31"/>
      <c r="EZK21" s="31"/>
      <c r="EZL21" s="31"/>
      <c r="EZM21" s="31"/>
      <c r="EZN21" s="31"/>
      <c r="EZO21" s="31"/>
      <c r="EZP21" s="31"/>
      <c r="EZQ21" s="31"/>
      <c r="EZR21" s="31"/>
      <c r="EZS21" s="31"/>
      <c r="EZT21" s="31"/>
      <c r="EZU21" s="31"/>
      <c r="EZV21" s="31"/>
      <c r="EZW21" s="31"/>
      <c r="EZX21" s="31"/>
      <c r="EZY21" s="31"/>
      <c r="EZZ21" s="31"/>
      <c r="FAA21" s="31"/>
      <c r="FAB21" s="31"/>
      <c r="FAC21" s="31"/>
      <c r="FAD21" s="31"/>
      <c r="FAE21" s="31"/>
      <c r="FAF21" s="31"/>
      <c r="FAG21" s="31"/>
      <c r="FAH21" s="31"/>
      <c r="FAI21" s="31"/>
      <c r="FAJ21" s="31"/>
      <c r="FAK21" s="31"/>
      <c r="FAL21" s="31"/>
      <c r="FAM21" s="31"/>
      <c r="FAO21" s="31"/>
      <c r="FAP21" s="31"/>
      <c r="FAQ21" s="31"/>
      <c r="FAR21" s="31"/>
      <c r="FAS21" s="31"/>
      <c r="FAT21" s="31"/>
      <c r="FAU21" s="31"/>
      <c r="FAV21" s="31"/>
      <c r="FAW21" s="31"/>
      <c r="FAX21" s="31"/>
      <c r="FAY21" s="31"/>
      <c r="FAZ21" s="31"/>
      <c r="FBA21" s="31"/>
      <c r="FBB21" s="31"/>
      <c r="FBC21" s="31"/>
      <c r="FBD21" s="31"/>
      <c r="FBE21" s="31"/>
      <c r="FBF21" s="31"/>
      <c r="FBG21" s="31"/>
      <c r="FBH21" s="31"/>
      <c r="FBI21" s="31"/>
      <c r="FBJ21" s="31"/>
      <c r="FBK21" s="31"/>
      <c r="FBL21" s="31"/>
      <c r="FBM21" s="31"/>
      <c r="FBN21" s="31"/>
      <c r="FBO21" s="31"/>
      <c r="FBP21" s="31"/>
      <c r="FBQ21" s="31"/>
      <c r="FBR21" s="31"/>
      <c r="FBS21" s="31"/>
      <c r="FBT21" s="31"/>
      <c r="FBU21" s="31"/>
      <c r="FBV21" s="31"/>
      <c r="FBW21" s="31"/>
      <c r="FBX21" s="31"/>
      <c r="FBY21" s="31"/>
      <c r="FBZ21" s="31"/>
      <c r="FCA21" s="31"/>
      <c r="FCB21" s="31"/>
      <c r="FCC21" s="31"/>
      <c r="FCD21" s="31"/>
      <c r="FCE21" s="31"/>
      <c r="FCF21" s="31"/>
      <c r="FCG21" s="31"/>
      <c r="FCH21" s="31"/>
      <c r="FCI21" s="31"/>
      <c r="FCJ21" s="31"/>
      <c r="FCK21" s="31"/>
      <c r="FCL21" s="31"/>
      <c r="FCM21" s="31"/>
      <c r="FCN21" s="31"/>
      <c r="FCO21" s="31"/>
      <c r="FCP21" s="31"/>
      <c r="FCQ21" s="31"/>
      <c r="FCR21" s="31"/>
      <c r="FCS21" s="31"/>
      <c r="FCT21" s="31"/>
      <c r="FCU21" s="31"/>
      <c r="FCV21" s="31"/>
      <c r="FCW21" s="31"/>
      <c r="FCX21" s="31"/>
      <c r="FCY21" s="31"/>
      <c r="FCZ21" s="31"/>
      <c r="FDA21" s="31"/>
      <c r="FDB21" s="31"/>
      <c r="FDC21" s="31"/>
      <c r="FDD21" s="31"/>
      <c r="FDE21" s="31"/>
      <c r="FDF21" s="31"/>
      <c r="FDG21" s="31"/>
      <c r="FDH21" s="31"/>
      <c r="FDI21" s="31"/>
      <c r="FDJ21" s="31"/>
      <c r="FDK21" s="31"/>
      <c r="FDL21" s="31"/>
      <c r="FDM21" s="31"/>
      <c r="FDN21" s="31"/>
      <c r="FDO21" s="31"/>
      <c r="FDP21" s="31"/>
      <c r="FDQ21" s="31"/>
      <c r="FDR21" s="31"/>
      <c r="FDS21" s="31"/>
      <c r="FDT21" s="31"/>
      <c r="FDU21" s="31"/>
      <c r="FDV21" s="31"/>
      <c r="FDW21" s="31"/>
      <c r="FDX21" s="31"/>
      <c r="FDY21" s="31"/>
      <c r="FDZ21" s="31"/>
      <c r="FEA21" s="31"/>
      <c r="FEB21" s="31"/>
      <c r="FEC21" s="31"/>
      <c r="FED21" s="31"/>
      <c r="FEE21" s="31"/>
      <c r="FEF21" s="31"/>
      <c r="FEG21" s="31"/>
      <c r="FEH21" s="31"/>
      <c r="FEI21" s="31"/>
      <c r="FEJ21" s="31"/>
      <c r="FEK21" s="31"/>
      <c r="FEL21" s="31"/>
      <c r="FEM21" s="31"/>
      <c r="FEN21" s="31"/>
      <c r="FEO21" s="31"/>
      <c r="FEP21" s="31"/>
      <c r="FEQ21" s="31"/>
      <c r="FER21" s="31"/>
      <c r="FES21" s="31"/>
      <c r="FET21" s="31"/>
      <c r="FEU21" s="31"/>
      <c r="FEV21" s="31"/>
      <c r="FEW21" s="31"/>
      <c r="FEX21" s="31"/>
      <c r="FEY21" s="31"/>
      <c r="FEZ21" s="31"/>
      <c r="FFA21" s="31"/>
      <c r="FFB21" s="31"/>
      <c r="FFC21" s="31"/>
      <c r="FFD21" s="31"/>
      <c r="FFE21" s="31"/>
      <c r="FFF21" s="31"/>
      <c r="FFG21" s="31"/>
      <c r="FFH21" s="31"/>
      <c r="FFI21" s="31"/>
      <c r="FFJ21" s="31"/>
      <c r="FFK21" s="31"/>
      <c r="FFL21" s="31"/>
      <c r="FFM21" s="31"/>
      <c r="FFN21" s="31"/>
      <c r="FFO21" s="31"/>
      <c r="FFP21" s="31"/>
      <c r="FFQ21" s="31"/>
      <c r="FFR21" s="31"/>
      <c r="FFS21" s="31"/>
      <c r="FFT21" s="31"/>
      <c r="FFU21" s="31"/>
      <c r="FFV21" s="31"/>
      <c r="FFW21" s="31"/>
      <c r="FFX21" s="31"/>
      <c r="FFY21" s="31"/>
      <c r="FFZ21" s="31"/>
      <c r="FGA21" s="31"/>
      <c r="FGB21" s="31"/>
      <c r="FGC21" s="31"/>
      <c r="FGD21" s="31"/>
      <c r="FGE21" s="31"/>
      <c r="FGF21" s="31"/>
      <c r="FGG21" s="31"/>
      <c r="FGH21" s="31"/>
      <c r="FGI21" s="31"/>
      <c r="FGJ21" s="31"/>
      <c r="FGK21" s="31"/>
      <c r="FGL21" s="31"/>
      <c r="FGM21" s="31"/>
      <c r="FGN21" s="31"/>
      <c r="FGO21" s="31"/>
      <c r="FGP21" s="31"/>
      <c r="FGQ21" s="31"/>
      <c r="FGR21" s="31"/>
      <c r="FGS21" s="31"/>
      <c r="FGT21" s="31"/>
      <c r="FGU21" s="31"/>
      <c r="FGV21" s="31"/>
      <c r="FGW21" s="31"/>
      <c r="FGX21" s="31"/>
      <c r="FGY21" s="31"/>
      <c r="FGZ21" s="31"/>
      <c r="FHA21" s="31"/>
      <c r="FHB21" s="31"/>
      <c r="FHC21" s="31"/>
      <c r="FHD21" s="31"/>
      <c r="FHE21" s="31"/>
      <c r="FHF21" s="31"/>
      <c r="FHG21" s="31"/>
      <c r="FHH21" s="31"/>
      <c r="FHI21" s="31"/>
      <c r="FHJ21" s="31"/>
      <c r="FHK21" s="31"/>
      <c r="FHL21" s="31"/>
      <c r="FHM21" s="31"/>
      <c r="FHN21" s="31"/>
      <c r="FHO21" s="31"/>
      <c r="FHP21" s="31"/>
      <c r="FHQ21" s="31"/>
      <c r="FHR21" s="31"/>
      <c r="FHS21" s="31"/>
      <c r="FHT21" s="31"/>
      <c r="FHU21" s="31"/>
      <c r="FHV21" s="31"/>
      <c r="FHW21" s="31"/>
      <c r="FHX21" s="31"/>
      <c r="FHY21" s="31"/>
      <c r="FHZ21" s="31"/>
      <c r="FIA21" s="31"/>
      <c r="FIB21" s="31"/>
      <c r="FIC21" s="31"/>
      <c r="FID21" s="31"/>
      <c r="FIE21" s="31"/>
      <c r="FIF21" s="31"/>
      <c r="FIG21" s="31"/>
      <c r="FIH21" s="31"/>
      <c r="FII21" s="31"/>
      <c r="FIJ21" s="31"/>
      <c r="FIK21" s="31"/>
      <c r="FIL21" s="31"/>
      <c r="FIM21" s="31"/>
      <c r="FIN21" s="31"/>
      <c r="FIO21" s="31"/>
      <c r="FIP21" s="31"/>
      <c r="FIQ21" s="31"/>
      <c r="FIR21" s="31"/>
      <c r="FIS21" s="31"/>
      <c r="FIT21" s="31"/>
      <c r="FIU21" s="31"/>
      <c r="FIV21" s="31"/>
      <c r="FIW21" s="31"/>
      <c r="FIX21" s="31"/>
      <c r="FIY21" s="31"/>
      <c r="FIZ21" s="31"/>
      <c r="FJA21" s="31"/>
      <c r="FJB21" s="31"/>
      <c r="FJC21" s="31"/>
      <c r="FJD21" s="31"/>
      <c r="FJE21" s="31"/>
      <c r="FJF21" s="31"/>
      <c r="FJG21" s="31"/>
      <c r="FJH21" s="31"/>
      <c r="FJI21" s="31"/>
      <c r="FJJ21" s="31"/>
      <c r="FJK21" s="31"/>
      <c r="FJL21" s="31"/>
      <c r="FJM21" s="31"/>
      <c r="FJN21" s="31"/>
      <c r="FJO21" s="31"/>
      <c r="FJP21" s="31"/>
      <c r="FJQ21" s="31"/>
      <c r="FJR21" s="31"/>
      <c r="FJS21" s="31"/>
      <c r="FJT21" s="31"/>
      <c r="FJU21" s="31"/>
      <c r="FJV21" s="31"/>
      <c r="FJW21" s="31"/>
      <c r="FJX21" s="31"/>
      <c r="FJY21" s="31"/>
      <c r="FJZ21" s="31"/>
      <c r="FKA21" s="31"/>
      <c r="FKB21" s="31"/>
      <c r="FKC21" s="31"/>
      <c r="FKD21" s="31"/>
      <c r="FKE21" s="31"/>
      <c r="FKF21" s="31"/>
      <c r="FKG21" s="31"/>
      <c r="FKH21" s="31"/>
      <c r="FKI21" s="31"/>
      <c r="FKJ21" s="31"/>
      <c r="FKK21" s="31"/>
      <c r="FKL21" s="31"/>
      <c r="FKM21" s="31"/>
      <c r="FKN21" s="31"/>
      <c r="FKO21" s="31"/>
      <c r="FKP21" s="31"/>
      <c r="FKQ21" s="31"/>
      <c r="FKR21" s="31"/>
      <c r="FKS21" s="31"/>
      <c r="FKT21" s="31"/>
      <c r="FKU21" s="31"/>
      <c r="FKV21" s="31"/>
      <c r="FKW21" s="31"/>
      <c r="FKX21" s="31"/>
      <c r="FKY21" s="31"/>
      <c r="FKZ21" s="31"/>
      <c r="FLA21" s="31"/>
      <c r="FLB21" s="31"/>
      <c r="FLC21" s="31"/>
      <c r="FLD21" s="31"/>
      <c r="FLE21" s="31"/>
      <c r="FLF21" s="31"/>
      <c r="FLG21" s="31"/>
      <c r="FLH21" s="31"/>
      <c r="FLI21" s="31"/>
      <c r="FLJ21" s="31"/>
      <c r="FLK21" s="31"/>
      <c r="FLL21" s="31"/>
      <c r="FLM21" s="31"/>
      <c r="FLN21" s="31"/>
      <c r="FLO21" s="31"/>
      <c r="FLP21" s="31"/>
      <c r="FLQ21" s="31"/>
      <c r="FLR21" s="31"/>
      <c r="FLS21" s="31"/>
      <c r="FLT21" s="31"/>
      <c r="FLU21" s="31"/>
      <c r="FLV21" s="31"/>
      <c r="FLW21" s="31"/>
      <c r="FLX21" s="31"/>
      <c r="FLY21" s="31"/>
      <c r="FLZ21" s="31"/>
      <c r="FMA21" s="31"/>
      <c r="FMB21" s="31"/>
      <c r="FMC21" s="31"/>
      <c r="FMD21" s="31"/>
      <c r="FME21" s="31"/>
      <c r="FMF21" s="31"/>
      <c r="FMG21" s="31"/>
      <c r="FMH21" s="31"/>
      <c r="FMI21" s="31"/>
      <c r="FMJ21" s="31"/>
      <c r="FMK21" s="31"/>
      <c r="FML21" s="31"/>
      <c r="FMM21" s="31"/>
      <c r="FMN21" s="31"/>
      <c r="FMO21" s="31"/>
      <c r="FMP21" s="31"/>
      <c r="FMQ21" s="31"/>
      <c r="FMR21" s="31"/>
      <c r="FMS21" s="31"/>
      <c r="FMT21" s="31"/>
      <c r="FMU21" s="31"/>
      <c r="FMV21" s="31"/>
      <c r="FMW21" s="31"/>
      <c r="FMX21" s="31"/>
      <c r="FMY21" s="31"/>
      <c r="FMZ21" s="31"/>
      <c r="FNA21" s="31"/>
      <c r="FNB21" s="31"/>
      <c r="FNC21" s="31"/>
      <c r="FND21" s="31"/>
      <c r="FNE21" s="31"/>
      <c r="FNF21" s="31"/>
      <c r="FNG21" s="31"/>
      <c r="FNH21" s="31"/>
      <c r="FNI21" s="31"/>
      <c r="FNJ21" s="31"/>
      <c r="FNK21" s="31"/>
      <c r="FNL21" s="31"/>
      <c r="FNM21" s="31"/>
      <c r="FNN21" s="31"/>
      <c r="FNO21" s="31"/>
      <c r="FNP21" s="31"/>
      <c r="FNQ21" s="31"/>
      <c r="FNR21" s="31"/>
      <c r="FNS21" s="31"/>
      <c r="FNT21" s="31"/>
      <c r="FNU21" s="31"/>
      <c r="FNV21" s="31"/>
      <c r="FNW21" s="31"/>
      <c r="FNX21" s="31"/>
      <c r="FNY21" s="31"/>
      <c r="FNZ21" s="31"/>
      <c r="FOA21" s="31"/>
      <c r="FOB21" s="31"/>
      <c r="FOC21" s="31"/>
      <c r="FOD21" s="31"/>
      <c r="FOE21" s="31"/>
      <c r="FOF21" s="31"/>
      <c r="FOG21" s="31"/>
      <c r="FOH21" s="31"/>
      <c r="FOI21" s="31"/>
      <c r="FOJ21" s="31"/>
      <c r="FOK21" s="31"/>
      <c r="FOL21" s="31"/>
      <c r="FOM21" s="31"/>
      <c r="FON21" s="31"/>
      <c r="FOO21" s="31"/>
      <c r="FOP21" s="31"/>
      <c r="FOQ21" s="31"/>
      <c r="FOR21" s="31"/>
      <c r="FOS21" s="31"/>
      <c r="FOT21" s="31"/>
      <c r="FOU21" s="31"/>
      <c r="FOV21" s="31"/>
      <c r="FOW21" s="31"/>
      <c r="FOX21" s="31"/>
      <c r="FOY21" s="31"/>
      <c r="FOZ21" s="31"/>
      <c r="FPA21" s="31"/>
      <c r="FPB21" s="31"/>
      <c r="FPC21" s="31"/>
      <c r="FPD21" s="31"/>
      <c r="FPE21" s="31"/>
      <c r="FPF21" s="31"/>
      <c r="FPG21" s="31"/>
      <c r="FPH21" s="31"/>
      <c r="FPI21" s="31"/>
      <c r="FPJ21" s="31"/>
      <c r="FPK21" s="31"/>
      <c r="FPL21" s="31"/>
      <c r="FPM21" s="31"/>
      <c r="FPN21" s="31"/>
      <c r="FPO21" s="31"/>
      <c r="FPP21" s="31"/>
      <c r="FPQ21" s="31"/>
      <c r="FPR21" s="31"/>
      <c r="FPS21" s="31"/>
      <c r="FPT21" s="31"/>
      <c r="FPU21" s="31"/>
      <c r="FPV21" s="31"/>
      <c r="FPW21" s="31"/>
      <c r="FPX21" s="31"/>
      <c r="FPY21" s="31"/>
      <c r="FPZ21" s="31"/>
      <c r="FQA21" s="31"/>
      <c r="FQB21" s="31"/>
      <c r="FQC21" s="31"/>
      <c r="FQD21" s="31"/>
      <c r="FQE21" s="31"/>
      <c r="FQF21" s="31"/>
      <c r="FQG21" s="31"/>
      <c r="FQH21" s="31"/>
      <c r="FQI21" s="31"/>
      <c r="FQJ21" s="31"/>
      <c r="FQK21" s="31"/>
      <c r="FQL21" s="31"/>
      <c r="FQM21" s="31"/>
      <c r="FQN21" s="31"/>
      <c r="FQO21" s="31"/>
      <c r="FQP21" s="31"/>
      <c r="FQQ21" s="31"/>
      <c r="FQR21" s="31"/>
      <c r="FQS21" s="31"/>
      <c r="FQT21" s="31"/>
      <c r="FQU21" s="31"/>
      <c r="FQV21" s="31"/>
      <c r="FQW21" s="31"/>
      <c r="FQX21" s="31"/>
      <c r="FQY21" s="31"/>
      <c r="FQZ21" s="31"/>
      <c r="FRA21" s="31"/>
      <c r="FRB21" s="31"/>
      <c r="FRC21" s="31"/>
      <c r="FRD21" s="31"/>
      <c r="FRE21" s="31"/>
      <c r="FRF21" s="31"/>
      <c r="FRG21" s="31"/>
      <c r="FRH21" s="31"/>
      <c r="FRI21" s="31"/>
      <c r="FRJ21" s="31"/>
      <c r="FRK21" s="31"/>
      <c r="FRL21" s="31"/>
      <c r="FRM21" s="31"/>
      <c r="FRN21" s="31"/>
      <c r="FRO21" s="31"/>
      <c r="FRP21" s="31"/>
      <c r="FRQ21" s="31"/>
      <c r="FRR21" s="31"/>
      <c r="FRS21" s="31"/>
      <c r="FRT21" s="31"/>
      <c r="FRU21" s="31"/>
      <c r="FRV21" s="31"/>
      <c r="FRW21" s="31"/>
      <c r="FRX21" s="31"/>
      <c r="FRY21" s="31"/>
      <c r="FRZ21" s="31"/>
      <c r="FSA21" s="31"/>
      <c r="FSB21" s="31"/>
      <c r="FSC21" s="31"/>
      <c r="FSD21" s="31"/>
      <c r="FSE21" s="31"/>
      <c r="FSF21" s="31"/>
      <c r="FSG21" s="31"/>
      <c r="FSH21" s="31"/>
      <c r="FSI21" s="31"/>
      <c r="FSJ21" s="31"/>
      <c r="FSK21" s="31"/>
      <c r="FSL21" s="31"/>
      <c r="FSM21" s="31"/>
      <c r="FSN21" s="31"/>
      <c r="FSO21" s="31"/>
      <c r="FSP21" s="31"/>
      <c r="FSQ21" s="31"/>
      <c r="FSR21" s="31"/>
      <c r="FSS21" s="31"/>
      <c r="FST21" s="31"/>
      <c r="FSU21" s="31"/>
      <c r="FSV21" s="31"/>
      <c r="FSW21" s="31"/>
      <c r="FSX21" s="31"/>
      <c r="FSY21" s="31"/>
      <c r="FSZ21" s="31"/>
      <c r="FTA21" s="31"/>
      <c r="FTB21" s="31"/>
      <c r="FTC21" s="31"/>
      <c r="FTD21" s="31"/>
      <c r="FTE21" s="31"/>
      <c r="FTF21" s="31"/>
      <c r="FTG21" s="31"/>
      <c r="FTH21" s="31"/>
      <c r="FTI21" s="31"/>
      <c r="FTJ21" s="31"/>
      <c r="FTK21" s="31"/>
      <c r="FTL21" s="31"/>
      <c r="FTM21" s="31"/>
      <c r="FTN21" s="31"/>
      <c r="FTO21" s="31"/>
      <c r="FTP21" s="31"/>
      <c r="FTQ21" s="31"/>
      <c r="FTR21" s="31"/>
      <c r="FTS21" s="31"/>
      <c r="FTT21" s="31"/>
      <c r="FTU21" s="31"/>
      <c r="FTV21" s="31"/>
      <c r="FTW21" s="31"/>
      <c r="FTX21" s="31"/>
      <c r="FTY21" s="31"/>
      <c r="FTZ21" s="31"/>
      <c r="FUA21" s="31"/>
      <c r="FUB21" s="31"/>
      <c r="FUC21" s="31"/>
      <c r="FUD21" s="31"/>
      <c r="FUE21" s="31"/>
      <c r="FUF21" s="31"/>
      <c r="FUG21" s="31"/>
      <c r="FUH21" s="31"/>
      <c r="FUI21" s="31"/>
      <c r="FUJ21" s="31"/>
      <c r="FUK21" s="31"/>
      <c r="FUL21" s="31"/>
      <c r="FUM21" s="31"/>
      <c r="FUN21" s="31"/>
      <c r="FUO21" s="31"/>
      <c r="FUP21" s="31"/>
      <c r="FUQ21" s="31"/>
      <c r="FUR21" s="31"/>
      <c r="FUS21" s="31"/>
      <c r="FUT21" s="31"/>
      <c r="FUU21" s="31"/>
      <c r="FUV21" s="31"/>
      <c r="FUW21" s="31"/>
      <c r="FUX21" s="31"/>
      <c r="FUY21" s="31"/>
      <c r="FUZ21" s="31"/>
      <c r="FVA21" s="31"/>
      <c r="FVB21" s="31"/>
      <c r="FVC21" s="31"/>
      <c r="FVD21" s="31"/>
      <c r="FVE21" s="31"/>
      <c r="FVF21" s="31"/>
      <c r="FVG21" s="31"/>
      <c r="FVH21" s="31"/>
      <c r="FVI21" s="31"/>
      <c r="FVJ21" s="31"/>
      <c r="FVK21" s="31"/>
      <c r="FVL21" s="31"/>
      <c r="FVM21" s="31"/>
      <c r="FVN21" s="31"/>
      <c r="FVO21" s="31"/>
      <c r="FVP21" s="31"/>
      <c r="FVQ21" s="31"/>
      <c r="FVR21" s="31"/>
      <c r="FVS21" s="31"/>
      <c r="FVT21" s="31"/>
      <c r="FVU21" s="31"/>
      <c r="FVV21" s="31"/>
      <c r="FVW21" s="31"/>
      <c r="FVX21" s="31"/>
      <c r="FVY21" s="31"/>
      <c r="FVZ21" s="31"/>
      <c r="FWA21" s="31"/>
      <c r="FWB21" s="31"/>
      <c r="FWC21" s="31"/>
      <c r="FWD21" s="31"/>
      <c r="FWE21" s="31"/>
      <c r="FWF21" s="31"/>
      <c r="FWG21" s="31"/>
      <c r="FWH21" s="31"/>
      <c r="FWI21" s="31"/>
      <c r="FWJ21" s="31"/>
      <c r="FWK21" s="31"/>
      <c r="FWL21" s="31"/>
      <c r="FWM21" s="31"/>
      <c r="FWN21" s="31"/>
      <c r="FWO21" s="31"/>
      <c r="FWP21" s="31"/>
      <c r="FWQ21" s="31"/>
      <c r="FWR21" s="31"/>
      <c r="FWS21" s="31"/>
      <c r="FWT21" s="31"/>
      <c r="FWU21" s="31"/>
      <c r="FWV21" s="31"/>
      <c r="FWW21" s="31"/>
      <c r="FWX21" s="31"/>
      <c r="FWY21" s="31"/>
      <c r="FWZ21" s="31"/>
      <c r="FXA21" s="31"/>
      <c r="FXB21" s="31"/>
      <c r="FXC21" s="31"/>
      <c r="FXD21" s="31"/>
      <c r="FXE21" s="31"/>
      <c r="FXF21" s="31"/>
      <c r="FXG21" s="31"/>
      <c r="FXH21" s="31"/>
      <c r="FXI21" s="31"/>
      <c r="FXJ21" s="31"/>
      <c r="FXK21" s="31"/>
      <c r="FXL21" s="31"/>
      <c r="FXM21" s="31"/>
      <c r="FXN21" s="31"/>
      <c r="FXO21" s="31"/>
      <c r="FXP21" s="31"/>
      <c r="FXQ21" s="31"/>
      <c r="FXR21" s="31"/>
      <c r="FXS21" s="31"/>
      <c r="FXT21" s="31"/>
      <c r="FXU21" s="31"/>
      <c r="FXV21" s="31"/>
      <c r="FXW21" s="31"/>
      <c r="FXX21" s="31"/>
      <c r="FXY21" s="31"/>
      <c r="FXZ21" s="31"/>
      <c r="FYA21" s="31"/>
      <c r="FYB21" s="31"/>
      <c r="FYC21" s="31"/>
      <c r="FYD21" s="31"/>
      <c r="FYE21" s="31"/>
      <c r="FYF21" s="31"/>
      <c r="FYG21" s="31"/>
      <c r="FYH21" s="31"/>
      <c r="FYI21" s="31"/>
      <c r="FYJ21" s="31"/>
      <c r="FYK21" s="31"/>
      <c r="FYL21" s="31"/>
      <c r="FYM21" s="31"/>
      <c r="FYN21" s="31"/>
      <c r="FYO21" s="31"/>
      <c r="FYP21" s="31"/>
      <c r="FYQ21" s="31"/>
      <c r="FYR21" s="31"/>
      <c r="FYS21" s="31"/>
      <c r="FYT21" s="31"/>
      <c r="FYU21" s="31"/>
      <c r="FYV21" s="31"/>
      <c r="FYW21" s="31"/>
      <c r="FYX21" s="31"/>
      <c r="FYY21" s="31"/>
      <c r="FYZ21" s="31"/>
      <c r="FZA21" s="31"/>
      <c r="FZB21" s="31"/>
      <c r="FZC21" s="31"/>
      <c r="FZD21" s="31"/>
      <c r="FZE21" s="31"/>
      <c r="FZF21" s="31"/>
      <c r="FZG21" s="31"/>
      <c r="FZH21" s="31"/>
      <c r="FZI21" s="31"/>
      <c r="FZJ21" s="31"/>
      <c r="FZK21" s="31"/>
      <c r="FZL21" s="31"/>
      <c r="FZM21" s="31"/>
      <c r="FZN21" s="31"/>
      <c r="FZO21" s="31"/>
      <c r="FZP21" s="31"/>
      <c r="FZQ21" s="31"/>
      <c r="FZR21" s="31"/>
      <c r="FZS21" s="31"/>
      <c r="FZT21" s="31"/>
      <c r="FZU21" s="31"/>
      <c r="FZV21" s="31"/>
      <c r="FZW21" s="31"/>
      <c r="FZX21" s="31"/>
      <c r="FZY21" s="31"/>
      <c r="FZZ21" s="31"/>
      <c r="GAA21" s="31"/>
      <c r="GAB21" s="31"/>
      <c r="GAC21" s="31"/>
      <c r="GAD21" s="31"/>
      <c r="GAE21" s="31"/>
      <c r="GAF21" s="31"/>
      <c r="GAG21" s="31"/>
      <c r="GAH21" s="31"/>
      <c r="GAI21" s="31"/>
      <c r="GAJ21" s="31"/>
      <c r="GAK21" s="31"/>
      <c r="GAL21" s="31"/>
      <c r="GAM21" s="31"/>
      <c r="GAN21" s="31"/>
      <c r="GAO21" s="31"/>
      <c r="GAP21" s="31"/>
      <c r="GAQ21" s="31"/>
      <c r="GAR21" s="31"/>
      <c r="GAS21" s="31"/>
      <c r="GAT21" s="31"/>
      <c r="GAU21" s="31"/>
      <c r="GAV21" s="31"/>
      <c r="GAW21" s="31"/>
      <c r="GAX21" s="31"/>
      <c r="GAY21" s="31"/>
      <c r="GAZ21" s="31"/>
      <c r="GBA21" s="31"/>
      <c r="GBB21" s="31"/>
      <c r="GBC21" s="31"/>
      <c r="GBD21" s="31"/>
      <c r="GBE21" s="31"/>
      <c r="GBF21" s="31"/>
      <c r="GBG21" s="31"/>
      <c r="GBH21" s="31"/>
      <c r="GBI21" s="31"/>
      <c r="GBJ21" s="31"/>
      <c r="GBK21" s="31"/>
      <c r="GBL21" s="31"/>
      <c r="GBM21" s="31"/>
      <c r="GBN21" s="31"/>
      <c r="GBO21" s="31"/>
      <c r="GBP21" s="31"/>
      <c r="GBQ21" s="31"/>
      <c r="GBR21" s="31"/>
      <c r="GBS21" s="31"/>
      <c r="GBT21" s="31"/>
      <c r="GBU21" s="31"/>
      <c r="GBV21" s="31"/>
      <c r="GBW21" s="31"/>
      <c r="GBX21" s="31"/>
      <c r="GBY21" s="31"/>
      <c r="GBZ21" s="31"/>
      <c r="GCA21" s="31"/>
      <c r="GCB21" s="31"/>
      <c r="GCC21" s="31"/>
      <c r="GCD21" s="31"/>
      <c r="GCE21" s="31"/>
      <c r="GCF21" s="31"/>
      <c r="GCG21" s="31"/>
      <c r="GCH21" s="31"/>
      <c r="GCI21" s="31"/>
      <c r="GCJ21" s="31"/>
      <c r="GCK21" s="31"/>
      <c r="GCL21" s="31"/>
      <c r="GCM21" s="31"/>
      <c r="GCN21" s="31"/>
      <c r="GCO21" s="31"/>
      <c r="GCP21" s="31"/>
      <c r="GCQ21" s="31"/>
      <c r="GCR21" s="31"/>
      <c r="GCS21" s="31"/>
      <c r="GCT21" s="31"/>
      <c r="GCU21" s="31"/>
      <c r="GCV21" s="31"/>
      <c r="GCW21" s="31"/>
      <c r="GCX21" s="31"/>
      <c r="GCY21" s="31"/>
      <c r="GCZ21" s="31"/>
      <c r="GDA21" s="31"/>
      <c r="GDB21" s="31"/>
      <c r="GDC21" s="31"/>
      <c r="GDD21" s="31"/>
      <c r="GDE21" s="31"/>
      <c r="GDF21" s="31"/>
      <c r="GDG21" s="31"/>
      <c r="GDH21" s="31"/>
      <c r="GDI21" s="31"/>
      <c r="GDJ21" s="31"/>
      <c r="GDK21" s="31"/>
      <c r="GDL21" s="31"/>
      <c r="GDM21" s="31"/>
      <c r="GDN21" s="31"/>
      <c r="GDO21" s="31"/>
      <c r="GDP21" s="31"/>
      <c r="GDQ21" s="31"/>
      <c r="GDR21" s="31"/>
      <c r="GDS21" s="31"/>
      <c r="GDT21" s="31"/>
      <c r="GDU21" s="31"/>
      <c r="GDV21" s="31"/>
      <c r="GDW21" s="31"/>
      <c r="GDX21" s="31"/>
      <c r="GDY21" s="31"/>
      <c r="GDZ21" s="31"/>
      <c r="GEA21" s="31"/>
      <c r="GEB21" s="31"/>
      <c r="GEC21" s="31"/>
      <c r="GED21" s="31"/>
      <c r="GEE21" s="31"/>
      <c r="GEF21" s="31"/>
      <c r="GEG21" s="31"/>
      <c r="GEH21" s="31"/>
      <c r="GEI21" s="31"/>
      <c r="GEJ21" s="31"/>
      <c r="GEK21" s="31"/>
      <c r="GEL21" s="31"/>
      <c r="GEM21" s="31"/>
      <c r="GEN21" s="31"/>
      <c r="GEO21" s="31"/>
      <c r="GEP21" s="31"/>
      <c r="GEQ21" s="31"/>
      <c r="GER21" s="31"/>
      <c r="GES21" s="31"/>
      <c r="GET21" s="31"/>
      <c r="GEU21" s="31"/>
      <c r="GEV21" s="31"/>
      <c r="GEW21" s="31"/>
      <c r="GEX21" s="31"/>
      <c r="GEY21" s="31"/>
      <c r="GEZ21" s="31"/>
      <c r="GFA21" s="31"/>
      <c r="GFB21" s="31"/>
      <c r="GFC21" s="31"/>
      <c r="GFD21" s="31"/>
      <c r="GFE21" s="31"/>
      <c r="GFF21" s="31"/>
      <c r="GFG21" s="31"/>
      <c r="GFH21" s="31"/>
      <c r="GFI21" s="31"/>
      <c r="GFJ21" s="31"/>
      <c r="GFK21" s="31"/>
      <c r="GFL21" s="31"/>
      <c r="GFM21" s="31"/>
      <c r="GFN21" s="31"/>
      <c r="GFO21" s="31"/>
      <c r="GFP21" s="31"/>
      <c r="GFQ21" s="31"/>
      <c r="GFR21" s="31"/>
      <c r="GFS21" s="31"/>
      <c r="GFT21" s="31"/>
      <c r="GFU21" s="31"/>
      <c r="GFV21" s="31"/>
      <c r="GFW21" s="31"/>
      <c r="GFX21" s="31"/>
      <c r="GFY21" s="31"/>
      <c r="GFZ21" s="31"/>
      <c r="GGA21" s="31"/>
      <c r="GGB21" s="31"/>
      <c r="GGC21" s="31"/>
      <c r="GGD21" s="31"/>
      <c r="GGE21" s="31"/>
      <c r="GGF21" s="31"/>
      <c r="GGG21" s="31"/>
      <c r="GGH21" s="31"/>
      <c r="GGI21" s="31"/>
      <c r="GGJ21" s="31"/>
      <c r="GGK21" s="31"/>
      <c r="GGL21" s="31"/>
      <c r="GGM21" s="31"/>
      <c r="GGN21" s="31"/>
      <c r="GGO21" s="31"/>
      <c r="GGP21" s="31"/>
      <c r="GGQ21" s="31"/>
      <c r="GGR21" s="31"/>
      <c r="GGS21" s="31"/>
      <c r="GGT21" s="31"/>
      <c r="GGU21" s="31"/>
      <c r="GGV21" s="31"/>
      <c r="GGW21" s="31"/>
      <c r="GGX21" s="31"/>
      <c r="GGY21" s="31"/>
      <c r="GGZ21" s="31"/>
      <c r="GHA21" s="31"/>
      <c r="GHB21" s="31"/>
      <c r="GHC21" s="31"/>
      <c r="GHD21" s="31"/>
      <c r="GHE21" s="31"/>
      <c r="GHF21" s="31"/>
      <c r="GHG21" s="31"/>
      <c r="GHH21" s="31"/>
      <c r="GHI21" s="31"/>
      <c r="GHJ21" s="31"/>
      <c r="GHK21" s="31"/>
      <c r="GHL21" s="31"/>
      <c r="GHM21" s="31"/>
      <c r="GHN21" s="31"/>
      <c r="GHO21" s="31"/>
      <c r="GHP21" s="31"/>
      <c r="GHQ21" s="31"/>
      <c r="GHR21" s="31"/>
      <c r="GHS21" s="31"/>
      <c r="GHT21" s="31"/>
      <c r="GHU21" s="31"/>
      <c r="GHV21" s="31"/>
      <c r="GHW21" s="31"/>
      <c r="GHX21" s="31"/>
      <c r="GHY21" s="31"/>
      <c r="GHZ21" s="31"/>
      <c r="GIA21" s="31"/>
      <c r="GIB21" s="31"/>
      <c r="GIC21" s="31"/>
      <c r="GID21" s="31"/>
      <c r="GIE21" s="31"/>
      <c r="GIF21" s="31"/>
      <c r="GIG21" s="31"/>
      <c r="GIH21" s="31"/>
      <c r="GII21" s="31"/>
      <c r="GIJ21" s="31"/>
      <c r="GIK21" s="31"/>
      <c r="GIL21" s="31"/>
      <c r="GIM21" s="31"/>
      <c r="GIN21" s="31"/>
      <c r="GIO21" s="31"/>
      <c r="GIP21" s="31"/>
      <c r="GIQ21" s="31"/>
      <c r="GIR21" s="31"/>
      <c r="GIS21" s="31"/>
      <c r="GIT21" s="31"/>
      <c r="GIU21" s="31"/>
      <c r="GIV21" s="31"/>
      <c r="GIW21" s="31"/>
      <c r="GIX21" s="31"/>
      <c r="GIY21" s="31"/>
      <c r="GIZ21" s="31"/>
      <c r="GJA21" s="31"/>
      <c r="GJB21" s="31"/>
      <c r="GJC21" s="31"/>
      <c r="GJD21" s="31"/>
      <c r="GJE21" s="31"/>
      <c r="GJF21" s="31"/>
      <c r="GJG21" s="31"/>
      <c r="GJH21" s="31"/>
      <c r="GJI21" s="31"/>
      <c r="GJJ21" s="31"/>
      <c r="GJK21" s="31"/>
      <c r="GJL21" s="31"/>
      <c r="GJM21" s="31"/>
      <c r="GJN21" s="31"/>
      <c r="GJO21" s="31"/>
      <c r="GJP21" s="31"/>
      <c r="GJQ21" s="31"/>
      <c r="GJR21" s="31"/>
      <c r="GJS21" s="31"/>
      <c r="GJT21" s="31"/>
      <c r="GJU21" s="31"/>
      <c r="GJV21" s="31"/>
      <c r="GJW21" s="31"/>
      <c r="GJX21" s="31"/>
      <c r="GJY21" s="31"/>
      <c r="GJZ21" s="31"/>
      <c r="GKA21" s="31"/>
      <c r="GKB21" s="31"/>
      <c r="GKC21" s="31"/>
      <c r="GKD21" s="31"/>
      <c r="GKE21" s="31"/>
      <c r="GKF21" s="31"/>
      <c r="GKG21" s="31"/>
      <c r="GKH21" s="31"/>
      <c r="GKI21" s="31"/>
      <c r="GKJ21" s="31"/>
      <c r="GKK21" s="31"/>
      <c r="GKL21" s="31"/>
      <c r="GKM21" s="31"/>
      <c r="GKN21" s="31"/>
      <c r="GKO21" s="31"/>
      <c r="GKP21" s="31"/>
      <c r="GKQ21" s="31"/>
      <c r="GKR21" s="31"/>
      <c r="GKS21" s="31"/>
      <c r="GKT21" s="31"/>
      <c r="GKU21" s="31"/>
      <c r="GKV21" s="31"/>
      <c r="GKW21" s="31"/>
      <c r="GKX21" s="31"/>
      <c r="GKY21" s="31"/>
      <c r="GKZ21" s="31"/>
      <c r="GLA21" s="31"/>
      <c r="GLB21" s="31"/>
      <c r="GLC21" s="31"/>
      <c r="GLD21" s="31"/>
      <c r="GLE21" s="31"/>
      <c r="GLF21" s="31"/>
      <c r="GLG21" s="31"/>
      <c r="GLH21" s="31"/>
      <c r="GLI21" s="31"/>
      <c r="GLJ21" s="31"/>
      <c r="GLK21" s="31"/>
      <c r="GLL21" s="31"/>
      <c r="GLM21" s="31"/>
      <c r="GLN21" s="31"/>
      <c r="GLO21" s="31"/>
      <c r="GLP21" s="31"/>
      <c r="GLQ21" s="31"/>
      <c r="GLR21" s="31"/>
      <c r="GLS21" s="31"/>
      <c r="GLT21" s="31"/>
      <c r="GLU21" s="31"/>
      <c r="GLV21" s="31"/>
      <c r="GLW21" s="31"/>
      <c r="GLX21" s="31"/>
      <c r="GLY21" s="31"/>
      <c r="GLZ21" s="31"/>
      <c r="GMA21" s="31"/>
      <c r="GMB21" s="31"/>
      <c r="GMC21" s="31"/>
      <c r="GMD21" s="31"/>
      <c r="GME21" s="31"/>
      <c r="GMF21" s="31"/>
      <c r="GMG21" s="31"/>
      <c r="GMH21" s="31"/>
      <c r="GMI21" s="31"/>
      <c r="GMJ21" s="31"/>
      <c r="GMK21" s="31"/>
      <c r="GML21" s="31"/>
      <c r="GMM21" s="31"/>
      <c r="GMN21" s="31"/>
      <c r="GMO21" s="31"/>
      <c r="GMP21" s="31"/>
      <c r="GMQ21" s="31"/>
      <c r="GMR21" s="31"/>
      <c r="GMS21" s="31"/>
      <c r="GMT21" s="31"/>
      <c r="GMU21" s="31"/>
      <c r="GMV21" s="31"/>
      <c r="GMW21" s="31"/>
      <c r="GMX21" s="31"/>
      <c r="GMY21" s="31"/>
      <c r="GMZ21" s="31"/>
      <c r="GNA21" s="31"/>
      <c r="GNB21" s="31"/>
      <c r="GNC21" s="31"/>
      <c r="GND21" s="31"/>
      <c r="GNE21" s="31"/>
      <c r="GNF21" s="31"/>
      <c r="GNG21" s="31"/>
      <c r="GNH21" s="31"/>
      <c r="GNI21" s="31"/>
      <c r="GNJ21" s="31"/>
      <c r="GNK21" s="31"/>
      <c r="GNL21" s="31"/>
      <c r="GNM21" s="31"/>
      <c r="GNN21" s="31"/>
      <c r="GNO21" s="31"/>
      <c r="GNP21" s="31"/>
      <c r="GNQ21" s="31"/>
      <c r="GNR21" s="31"/>
      <c r="GNS21" s="31"/>
      <c r="GNT21" s="31"/>
      <c r="GNU21" s="31"/>
      <c r="GNV21" s="31"/>
      <c r="GNW21" s="31"/>
      <c r="GNY21" s="31"/>
      <c r="GNZ21" s="31"/>
      <c r="GOA21" s="31"/>
      <c r="GOB21" s="31"/>
      <c r="GOC21" s="31"/>
      <c r="GOD21" s="31"/>
      <c r="GOE21" s="31"/>
      <c r="GOF21" s="31"/>
      <c r="GOG21" s="31"/>
      <c r="GOH21" s="31"/>
      <c r="GOI21" s="31"/>
      <c r="GOJ21" s="31"/>
      <c r="GOK21" s="31"/>
      <c r="GOL21" s="31"/>
      <c r="GOM21" s="31"/>
      <c r="GON21" s="31"/>
      <c r="GOO21" s="31"/>
      <c r="GOP21" s="31"/>
      <c r="GOQ21" s="31"/>
      <c r="GOR21" s="31"/>
      <c r="GOS21" s="31"/>
      <c r="GOT21" s="31"/>
      <c r="GOU21" s="31"/>
      <c r="GOV21" s="31"/>
      <c r="GOW21" s="31"/>
      <c r="GOX21" s="31"/>
      <c r="GOY21" s="31"/>
      <c r="GOZ21" s="31"/>
      <c r="GPA21" s="31"/>
      <c r="GPB21" s="31"/>
      <c r="GPC21" s="31"/>
      <c r="GPD21" s="31"/>
      <c r="GPE21" s="31"/>
      <c r="GPF21" s="31"/>
      <c r="GPG21" s="31"/>
      <c r="GPH21" s="31"/>
      <c r="GPI21" s="31"/>
      <c r="GPJ21" s="31"/>
      <c r="GPK21" s="31"/>
      <c r="GPL21" s="31"/>
      <c r="GPM21" s="31"/>
      <c r="GPN21" s="31"/>
      <c r="GPO21" s="31"/>
      <c r="GPP21" s="31"/>
      <c r="GPQ21" s="31"/>
      <c r="GPR21" s="31"/>
      <c r="GPS21" s="31"/>
      <c r="GPT21" s="31"/>
      <c r="GPU21" s="31"/>
      <c r="GPV21" s="31"/>
      <c r="GPW21" s="31"/>
      <c r="GPX21" s="31"/>
      <c r="GPY21" s="31"/>
      <c r="GPZ21" s="31"/>
      <c r="GQA21" s="31"/>
      <c r="GQB21" s="31"/>
      <c r="GQC21" s="31"/>
      <c r="GQD21" s="31"/>
      <c r="GQE21" s="31"/>
      <c r="GQF21" s="31"/>
      <c r="GQG21" s="31"/>
      <c r="GQH21" s="31"/>
      <c r="GQI21" s="31"/>
      <c r="GQJ21" s="31"/>
      <c r="GQK21" s="31"/>
      <c r="GQL21" s="31"/>
      <c r="GQM21" s="31"/>
      <c r="GQN21" s="31"/>
      <c r="GQO21" s="31"/>
      <c r="GQP21" s="31"/>
      <c r="GQQ21" s="31"/>
      <c r="GQR21" s="31"/>
      <c r="GQS21" s="31"/>
      <c r="GQT21" s="31"/>
      <c r="GQU21" s="31"/>
      <c r="GQV21" s="31"/>
      <c r="GQW21" s="31"/>
      <c r="GQX21" s="31"/>
      <c r="GQY21" s="31"/>
      <c r="GQZ21" s="31"/>
      <c r="GRA21" s="31"/>
      <c r="GRB21" s="31"/>
      <c r="GRC21" s="31"/>
      <c r="GRD21" s="31"/>
      <c r="GRE21" s="31"/>
      <c r="GRF21" s="31"/>
      <c r="GRG21" s="31"/>
      <c r="GRH21" s="31"/>
      <c r="GRI21" s="31"/>
      <c r="GRJ21" s="31"/>
      <c r="GRK21" s="31"/>
      <c r="GRL21" s="31"/>
      <c r="GRM21" s="31"/>
      <c r="GRN21" s="31"/>
      <c r="GRO21" s="31"/>
      <c r="GRP21" s="31"/>
      <c r="GRQ21" s="31"/>
      <c r="GRR21" s="31"/>
      <c r="GRS21" s="31"/>
      <c r="GRT21" s="31"/>
      <c r="GRU21" s="31"/>
      <c r="GRV21" s="31"/>
      <c r="GRW21" s="31"/>
      <c r="GRX21" s="31"/>
      <c r="GRY21" s="31"/>
      <c r="GRZ21" s="31"/>
      <c r="GSA21" s="31"/>
      <c r="GSB21" s="31"/>
      <c r="GSC21" s="31"/>
      <c r="GSD21" s="31"/>
      <c r="GSE21" s="31"/>
      <c r="GSF21" s="31"/>
      <c r="GSG21" s="31"/>
      <c r="GSH21" s="31"/>
      <c r="GSI21" s="31"/>
      <c r="GSJ21" s="31"/>
      <c r="GSK21" s="31"/>
      <c r="GSL21" s="31"/>
      <c r="GSM21" s="31"/>
      <c r="GSN21" s="31"/>
      <c r="GSO21" s="31"/>
      <c r="GSP21" s="31"/>
      <c r="GSQ21" s="31"/>
      <c r="GSR21" s="31"/>
      <c r="GSS21" s="31"/>
      <c r="GST21" s="31"/>
      <c r="GSU21" s="31"/>
      <c r="GSV21" s="31"/>
      <c r="GSW21" s="31"/>
      <c r="GSX21" s="31"/>
      <c r="GSY21" s="31"/>
      <c r="GSZ21" s="31"/>
      <c r="GTA21" s="31"/>
      <c r="GTB21" s="31"/>
      <c r="GTC21" s="31"/>
      <c r="GTD21" s="31"/>
      <c r="GTE21" s="31"/>
      <c r="GTF21" s="31"/>
      <c r="GTG21" s="31"/>
      <c r="GTH21" s="31"/>
      <c r="GTI21" s="31"/>
      <c r="GTJ21" s="31"/>
      <c r="GTK21" s="31"/>
      <c r="GTL21" s="31"/>
      <c r="GTM21" s="31"/>
      <c r="GTN21" s="31"/>
      <c r="GTO21" s="31"/>
      <c r="GTP21" s="31"/>
      <c r="GTQ21" s="31"/>
      <c r="GTR21" s="31"/>
      <c r="GTS21" s="31"/>
      <c r="GTT21" s="31"/>
      <c r="GTU21" s="31"/>
      <c r="GTV21" s="31"/>
      <c r="GTW21" s="31"/>
      <c r="GTX21" s="31"/>
      <c r="GTY21" s="31"/>
      <c r="GTZ21" s="31"/>
      <c r="GUA21" s="31"/>
      <c r="GUB21" s="31"/>
      <c r="GUC21" s="31"/>
      <c r="GUD21" s="31"/>
      <c r="GUE21" s="31"/>
      <c r="GUF21" s="31"/>
      <c r="GUG21" s="31"/>
      <c r="GUH21" s="31"/>
      <c r="GUI21" s="31"/>
      <c r="GUJ21" s="31"/>
      <c r="GUK21" s="31"/>
      <c r="GUL21" s="31"/>
      <c r="GUM21" s="31"/>
      <c r="GUN21" s="31"/>
      <c r="GUO21" s="31"/>
      <c r="GUP21" s="31"/>
      <c r="GUQ21" s="31"/>
      <c r="GUR21" s="31"/>
      <c r="GUS21" s="31"/>
      <c r="GUT21" s="31"/>
      <c r="GUU21" s="31"/>
      <c r="GUV21" s="31"/>
      <c r="GUW21" s="31"/>
      <c r="GUX21" s="31"/>
      <c r="GUY21" s="31"/>
      <c r="GUZ21" s="31"/>
      <c r="GVA21" s="31"/>
      <c r="GVB21" s="31"/>
      <c r="GVC21" s="31"/>
      <c r="GVD21" s="31"/>
      <c r="GVE21" s="31"/>
      <c r="GVF21" s="31"/>
      <c r="GVG21" s="31"/>
      <c r="GVH21" s="31"/>
      <c r="GVI21" s="31"/>
      <c r="GVJ21" s="31"/>
      <c r="GVK21" s="31"/>
      <c r="GVL21" s="31"/>
      <c r="GVM21" s="31"/>
      <c r="GVN21" s="31"/>
      <c r="GVO21" s="31"/>
      <c r="GVP21" s="31"/>
      <c r="GVQ21" s="31"/>
      <c r="GVR21" s="31"/>
      <c r="GVS21" s="31"/>
      <c r="GVT21" s="31"/>
      <c r="GVU21" s="31"/>
      <c r="GVV21" s="31"/>
      <c r="GVW21" s="31"/>
      <c r="GVX21" s="31"/>
      <c r="GVY21" s="31"/>
      <c r="GVZ21" s="31"/>
      <c r="GWA21" s="31"/>
      <c r="GWB21" s="31"/>
      <c r="GWC21" s="31"/>
      <c r="GWD21" s="31"/>
      <c r="GWE21" s="31"/>
      <c r="GWF21" s="31"/>
      <c r="GWG21" s="31"/>
      <c r="GWH21" s="31"/>
      <c r="GWI21" s="31"/>
      <c r="GWJ21" s="31"/>
      <c r="GWK21" s="31"/>
      <c r="GWL21" s="31"/>
      <c r="GWM21" s="31"/>
      <c r="GWN21" s="31"/>
      <c r="GWO21" s="31"/>
      <c r="GWP21" s="31"/>
      <c r="GWQ21" s="31"/>
      <c r="GWR21" s="31"/>
      <c r="GWS21" s="31"/>
      <c r="GWT21" s="31"/>
      <c r="GWU21" s="31"/>
      <c r="GWV21" s="31"/>
      <c r="GWW21" s="31"/>
      <c r="GWX21" s="31"/>
      <c r="GWY21" s="31"/>
      <c r="GWZ21" s="31"/>
      <c r="GXA21" s="31"/>
      <c r="GXB21" s="31"/>
      <c r="GXC21" s="31"/>
      <c r="GXD21" s="31"/>
      <c r="GXE21" s="31"/>
      <c r="GXF21" s="31"/>
      <c r="GXG21" s="31"/>
      <c r="GXH21" s="31"/>
      <c r="GXI21" s="31"/>
      <c r="GXJ21" s="31"/>
      <c r="GXK21" s="31"/>
      <c r="GXL21" s="31"/>
      <c r="GXM21" s="31"/>
      <c r="GXN21" s="31"/>
      <c r="GXO21" s="31"/>
      <c r="GXP21" s="31"/>
      <c r="GXQ21" s="31"/>
      <c r="GXR21" s="31"/>
      <c r="GXS21" s="31"/>
      <c r="GXT21" s="31"/>
      <c r="GXU21" s="31"/>
      <c r="GXV21" s="31"/>
      <c r="GXW21" s="31"/>
      <c r="GXX21" s="31"/>
      <c r="GXY21" s="31"/>
      <c r="GXZ21" s="31"/>
      <c r="GYA21" s="31"/>
      <c r="GYB21" s="31"/>
      <c r="GYC21" s="31"/>
      <c r="GYD21" s="31"/>
      <c r="GYE21" s="31"/>
      <c r="GYF21" s="31"/>
      <c r="GYG21" s="31"/>
      <c r="GYH21" s="31"/>
      <c r="GYI21" s="31"/>
      <c r="GYJ21" s="31"/>
      <c r="GYK21" s="31"/>
      <c r="GYL21" s="31"/>
      <c r="GYM21" s="31"/>
      <c r="GYN21" s="31"/>
      <c r="GYO21" s="31"/>
      <c r="GYP21" s="31"/>
      <c r="GYQ21" s="31"/>
      <c r="GYR21" s="31"/>
      <c r="GYS21" s="31"/>
      <c r="GYT21" s="31"/>
      <c r="GYU21" s="31"/>
      <c r="GYV21" s="31"/>
      <c r="GYW21" s="31"/>
      <c r="GYX21" s="31"/>
      <c r="GYY21" s="31"/>
      <c r="GYZ21" s="31"/>
      <c r="GZA21" s="31"/>
      <c r="GZB21" s="31"/>
      <c r="GZC21" s="31"/>
      <c r="GZD21" s="31"/>
      <c r="GZE21" s="31"/>
      <c r="GZF21" s="31"/>
      <c r="GZG21" s="31"/>
      <c r="GZH21" s="31"/>
      <c r="GZI21" s="31"/>
      <c r="GZJ21" s="31"/>
      <c r="GZK21" s="31"/>
      <c r="GZL21" s="31"/>
      <c r="GZM21" s="31"/>
      <c r="GZN21" s="31"/>
      <c r="GZO21" s="31"/>
      <c r="GZP21" s="31"/>
      <c r="GZQ21" s="31"/>
      <c r="GZR21" s="31"/>
      <c r="GZS21" s="31"/>
      <c r="GZT21" s="31"/>
      <c r="GZU21" s="31"/>
      <c r="GZV21" s="31"/>
      <c r="GZW21" s="31"/>
      <c r="GZX21" s="31"/>
      <c r="GZY21" s="31"/>
      <c r="GZZ21" s="31"/>
      <c r="HAA21" s="31"/>
      <c r="HAB21" s="31"/>
      <c r="HAC21" s="31"/>
      <c r="HAD21" s="31"/>
      <c r="HAE21" s="31"/>
      <c r="HAF21" s="31"/>
      <c r="HAG21" s="31"/>
      <c r="HAH21" s="31"/>
      <c r="HAI21" s="31"/>
      <c r="HAJ21" s="31"/>
      <c r="HAK21" s="31"/>
      <c r="HAL21" s="31"/>
      <c r="HAM21" s="31"/>
      <c r="HAN21" s="31"/>
      <c r="HAO21" s="31"/>
      <c r="HAP21" s="31"/>
      <c r="HAQ21" s="31"/>
      <c r="HAR21" s="31"/>
      <c r="HAS21" s="31"/>
      <c r="HAT21" s="31"/>
      <c r="HAU21" s="31"/>
      <c r="HAV21" s="31"/>
      <c r="HAW21" s="31"/>
      <c r="HAX21" s="31"/>
      <c r="HAY21" s="31"/>
      <c r="HAZ21" s="31"/>
      <c r="HBA21" s="31"/>
      <c r="HBB21" s="31"/>
      <c r="HBC21" s="31"/>
      <c r="HBD21" s="31"/>
      <c r="HBE21" s="31"/>
      <c r="HBF21" s="31"/>
      <c r="HBG21" s="31"/>
      <c r="HBH21" s="31"/>
      <c r="HBI21" s="31"/>
      <c r="HBJ21" s="31"/>
      <c r="HBK21" s="31"/>
      <c r="HBL21" s="31"/>
      <c r="HBM21" s="31"/>
      <c r="HBN21" s="31"/>
      <c r="HBO21" s="31"/>
      <c r="HBP21" s="31"/>
      <c r="HBQ21" s="31"/>
      <c r="HBR21" s="31"/>
      <c r="HBS21" s="31"/>
      <c r="HBT21" s="31"/>
      <c r="HBU21" s="31"/>
      <c r="HBV21" s="31"/>
      <c r="HBW21" s="31"/>
      <c r="HBX21" s="31"/>
      <c r="HBY21" s="31"/>
      <c r="HBZ21" s="31"/>
      <c r="HCA21" s="31"/>
      <c r="HCB21" s="31"/>
      <c r="HCC21" s="31"/>
      <c r="HCD21" s="31"/>
      <c r="HCE21" s="31"/>
      <c r="HCF21" s="31"/>
      <c r="HCG21" s="31"/>
      <c r="HCH21" s="31"/>
      <c r="HCI21" s="31"/>
      <c r="HCJ21" s="31"/>
      <c r="HCK21" s="31"/>
      <c r="HCL21" s="31"/>
      <c r="HCM21" s="31"/>
      <c r="HCN21" s="31"/>
      <c r="HCO21" s="31"/>
      <c r="HCP21" s="31"/>
      <c r="HCQ21" s="31"/>
      <c r="HCR21" s="31"/>
      <c r="HCS21" s="31"/>
      <c r="HCT21" s="31"/>
      <c r="HCU21" s="31"/>
      <c r="HCV21" s="31"/>
      <c r="HCW21" s="31"/>
      <c r="HCX21" s="31"/>
      <c r="HCY21" s="31"/>
      <c r="HCZ21" s="31"/>
      <c r="HDA21" s="31"/>
      <c r="HDB21" s="31"/>
      <c r="HDC21" s="31"/>
      <c r="HDD21" s="31"/>
      <c r="HDE21" s="31"/>
      <c r="HDF21" s="31"/>
      <c r="HDG21" s="31"/>
      <c r="HDH21" s="31"/>
      <c r="HDI21" s="31"/>
      <c r="HDJ21" s="31"/>
      <c r="HDK21" s="31"/>
      <c r="HDL21" s="31"/>
      <c r="HDM21" s="31"/>
      <c r="HDN21" s="31"/>
      <c r="HDO21" s="31"/>
      <c r="HDP21" s="31"/>
      <c r="HDQ21" s="31"/>
      <c r="HDR21" s="31"/>
      <c r="HDS21" s="31"/>
      <c r="HDT21" s="31"/>
      <c r="HDU21" s="31"/>
      <c r="HDV21" s="31"/>
      <c r="HDW21" s="31"/>
      <c r="HDX21" s="31"/>
      <c r="HDY21" s="31"/>
      <c r="HDZ21" s="31"/>
      <c r="HEA21" s="31"/>
      <c r="HEB21" s="31"/>
      <c r="HEC21" s="31"/>
      <c r="HED21" s="31"/>
      <c r="HEE21" s="31"/>
      <c r="HEF21" s="31"/>
      <c r="HEG21" s="31"/>
      <c r="HEH21" s="31"/>
      <c r="HEI21" s="31"/>
      <c r="HEJ21" s="31"/>
      <c r="HEK21" s="31"/>
      <c r="HEL21" s="31"/>
      <c r="HEM21" s="31"/>
      <c r="HEN21" s="31"/>
      <c r="HEO21" s="31"/>
      <c r="HEP21" s="31"/>
      <c r="HEQ21" s="31"/>
      <c r="HER21" s="31"/>
      <c r="HES21" s="31"/>
      <c r="HET21" s="31"/>
      <c r="HEU21" s="31"/>
      <c r="HEV21" s="31"/>
      <c r="HEW21" s="31"/>
      <c r="HEX21" s="31"/>
      <c r="HEY21" s="31"/>
      <c r="HEZ21" s="31"/>
      <c r="HFA21" s="31"/>
      <c r="HFB21" s="31"/>
      <c r="HFC21" s="31"/>
      <c r="HFD21" s="31"/>
      <c r="HFE21" s="31"/>
      <c r="HFF21" s="31"/>
      <c r="HFG21" s="31"/>
      <c r="HFH21" s="31"/>
      <c r="HFI21" s="31"/>
      <c r="HFJ21" s="31"/>
      <c r="HFK21" s="31"/>
      <c r="HFL21" s="31"/>
      <c r="HFM21" s="31"/>
      <c r="HFN21" s="31"/>
      <c r="HFO21" s="31"/>
      <c r="HFP21" s="31"/>
      <c r="HFQ21" s="31"/>
      <c r="HFR21" s="31"/>
      <c r="HFS21" s="31"/>
      <c r="HFT21" s="31"/>
      <c r="HFU21" s="31"/>
      <c r="HFV21" s="31"/>
      <c r="HFW21" s="31"/>
      <c r="HFX21" s="31"/>
      <c r="HFY21" s="31"/>
      <c r="HFZ21" s="31"/>
      <c r="HGA21" s="31"/>
      <c r="HGB21" s="31"/>
      <c r="HGC21" s="31"/>
      <c r="HGD21" s="31"/>
      <c r="HGE21" s="31"/>
      <c r="HGF21" s="31"/>
      <c r="HGG21" s="31"/>
      <c r="HGH21" s="31"/>
      <c r="HGI21" s="31"/>
      <c r="HGJ21" s="31"/>
      <c r="HGK21" s="31"/>
      <c r="HGL21" s="31"/>
      <c r="HGM21" s="31"/>
      <c r="HGN21" s="31"/>
      <c r="HGO21" s="31"/>
      <c r="HGP21" s="31"/>
      <c r="HGQ21" s="31"/>
      <c r="HGR21" s="31"/>
      <c r="HGS21" s="31"/>
      <c r="HGT21" s="31"/>
      <c r="HGU21" s="31"/>
      <c r="HGV21" s="31"/>
      <c r="HGW21" s="31"/>
      <c r="HGX21" s="31"/>
      <c r="HGY21" s="31"/>
      <c r="HGZ21" s="31"/>
      <c r="HHA21" s="31"/>
      <c r="HHB21" s="31"/>
      <c r="HHC21" s="31"/>
      <c r="HHD21" s="31"/>
      <c r="HHE21" s="31"/>
      <c r="HHF21" s="31"/>
      <c r="HHG21" s="31"/>
      <c r="HHH21" s="31"/>
      <c r="HHI21" s="31"/>
      <c r="HHJ21" s="31"/>
      <c r="HHK21" s="31"/>
      <c r="HHL21" s="31"/>
      <c r="HHM21" s="31"/>
      <c r="HHN21" s="31"/>
      <c r="HHO21" s="31"/>
      <c r="HHP21" s="31"/>
      <c r="HHQ21" s="31"/>
      <c r="HHR21" s="31"/>
      <c r="HHS21" s="31"/>
      <c r="HHT21" s="31"/>
      <c r="HHU21" s="31"/>
      <c r="HHV21" s="31"/>
      <c r="HHW21" s="31"/>
      <c r="HHX21" s="31"/>
      <c r="HHY21" s="31"/>
      <c r="HHZ21" s="31"/>
      <c r="HIA21" s="31"/>
      <c r="HIB21" s="31"/>
      <c r="HIC21" s="31"/>
      <c r="HID21" s="31"/>
      <c r="HIE21" s="31"/>
      <c r="HIF21" s="31"/>
      <c r="HIG21" s="31"/>
      <c r="HIH21" s="31"/>
      <c r="HII21" s="31"/>
      <c r="HIJ21" s="31"/>
      <c r="HIK21" s="31"/>
      <c r="HIL21" s="31"/>
      <c r="HIM21" s="31"/>
      <c r="HIN21" s="31"/>
      <c r="HIO21" s="31"/>
      <c r="HIP21" s="31"/>
      <c r="HIQ21" s="31"/>
      <c r="HIR21" s="31"/>
      <c r="HIS21" s="31"/>
      <c r="HIT21" s="31"/>
      <c r="HIU21" s="31"/>
      <c r="HIV21" s="31"/>
      <c r="HIW21" s="31"/>
      <c r="HIX21" s="31"/>
      <c r="HIY21" s="31"/>
      <c r="HIZ21" s="31"/>
      <c r="HJA21" s="31"/>
      <c r="HJB21" s="31"/>
      <c r="HJC21" s="31"/>
      <c r="HJD21" s="31"/>
      <c r="HJE21" s="31"/>
      <c r="HJF21" s="31"/>
      <c r="HJG21" s="31"/>
      <c r="HJH21" s="31"/>
      <c r="HJI21" s="31"/>
      <c r="HJJ21" s="31"/>
      <c r="HJK21" s="31"/>
      <c r="HJL21" s="31"/>
      <c r="HJM21" s="31"/>
      <c r="HJN21" s="31"/>
      <c r="HJO21" s="31"/>
      <c r="HJP21" s="31"/>
      <c r="HJQ21" s="31"/>
      <c r="HJR21" s="31"/>
      <c r="HJS21" s="31"/>
      <c r="HJT21" s="31"/>
      <c r="HJU21" s="31"/>
      <c r="HJV21" s="31"/>
      <c r="HJW21" s="31"/>
      <c r="HJX21" s="31"/>
      <c r="HJY21" s="31"/>
      <c r="HJZ21" s="31"/>
      <c r="HKA21" s="31"/>
      <c r="HKB21" s="31"/>
      <c r="HKC21" s="31"/>
      <c r="HKD21" s="31"/>
      <c r="HKE21" s="31"/>
      <c r="HKF21" s="31"/>
      <c r="HKG21" s="31"/>
      <c r="HKH21" s="31"/>
      <c r="HKI21" s="31"/>
      <c r="HKJ21" s="31"/>
      <c r="HKK21" s="31"/>
      <c r="HKL21" s="31"/>
      <c r="HKM21" s="31"/>
      <c r="HKN21" s="31"/>
      <c r="HKO21" s="31"/>
      <c r="HKP21" s="31"/>
      <c r="HKQ21" s="31"/>
      <c r="HKR21" s="31"/>
      <c r="HKS21" s="31"/>
      <c r="HKT21" s="31"/>
      <c r="HKU21" s="31"/>
      <c r="HKV21" s="31"/>
      <c r="HKW21" s="31"/>
      <c r="HKX21" s="31"/>
      <c r="HKY21" s="31"/>
      <c r="HKZ21" s="31"/>
      <c r="HLA21" s="31"/>
      <c r="HLB21" s="31"/>
      <c r="HLC21" s="31"/>
      <c r="HLD21" s="31"/>
      <c r="HLE21" s="31"/>
      <c r="HLF21" s="31"/>
      <c r="HLG21" s="31"/>
      <c r="HLH21" s="31"/>
      <c r="HLI21" s="31"/>
      <c r="HLJ21" s="31"/>
      <c r="HLK21" s="31"/>
      <c r="HLL21" s="31"/>
      <c r="HLM21" s="31"/>
      <c r="HLN21" s="31"/>
      <c r="HLO21" s="31"/>
      <c r="HLP21" s="31"/>
      <c r="HLQ21" s="31"/>
      <c r="HLR21" s="31"/>
      <c r="HLS21" s="31"/>
      <c r="HLT21" s="31"/>
      <c r="HLU21" s="31"/>
      <c r="HLV21" s="31"/>
      <c r="HLW21" s="31"/>
      <c r="HLX21" s="31"/>
      <c r="HLY21" s="31"/>
      <c r="HLZ21" s="31"/>
      <c r="HMA21" s="31"/>
      <c r="HMB21" s="31"/>
      <c r="HMC21" s="31"/>
      <c r="HMD21" s="31"/>
      <c r="HME21" s="31"/>
      <c r="HMF21" s="31"/>
      <c r="HMG21" s="31"/>
      <c r="HMH21" s="31"/>
      <c r="HMI21" s="31"/>
      <c r="HMJ21" s="31"/>
      <c r="HMK21" s="31"/>
      <c r="HML21" s="31"/>
      <c r="HMM21" s="31"/>
      <c r="HMN21" s="31"/>
      <c r="HMO21" s="31"/>
      <c r="HMP21" s="31"/>
      <c r="HMQ21" s="31"/>
      <c r="HMR21" s="31"/>
      <c r="HMS21" s="31"/>
      <c r="HMT21" s="31"/>
      <c r="HMU21" s="31"/>
      <c r="HMV21" s="31"/>
      <c r="HMW21" s="31"/>
      <c r="HMX21" s="31"/>
      <c r="HMY21" s="31"/>
      <c r="HMZ21" s="31"/>
      <c r="HNA21" s="31"/>
      <c r="HNB21" s="31"/>
      <c r="HNC21" s="31"/>
      <c r="HND21" s="31"/>
      <c r="HNE21" s="31"/>
      <c r="HNF21" s="31"/>
      <c r="HNG21" s="31"/>
      <c r="HNH21" s="31"/>
      <c r="HNI21" s="31"/>
      <c r="HNJ21" s="31"/>
      <c r="HNK21" s="31"/>
      <c r="HNL21" s="31"/>
      <c r="HNM21" s="31"/>
      <c r="HNN21" s="31"/>
      <c r="HNO21" s="31"/>
      <c r="HNP21" s="31"/>
      <c r="HNQ21" s="31"/>
      <c r="HNR21" s="31"/>
      <c r="HNS21" s="31"/>
      <c r="HNT21" s="31"/>
      <c r="HNU21" s="31"/>
      <c r="HNV21" s="31"/>
      <c r="HNW21" s="31"/>
      <c r="HNX21" s="31"/>
      <c r="HNY21" s="31"/>
      <c r="HNZ21" s="31"/>
      <c r="HOA21" s="31"/>
      <c r="HOB21" s="31"/>
      <c r="HOC21" s="31"/>
      <c r="HOD21" s="31"/>
      <c r="HOE21" s="31"/>
      <c r="HOF21" s="31"/>
      <c r="HOG21" s="31"/>
      <c r="HOH21" s="31"/>
      <c r="HOI21" s="31"/>
      <c r="HOJ21" s="31"/>
      <c r="HOK21" s="31"/>
      <c r="HOL21" s="31"/>
      <c r="HOM21" s="31"/>
      <c r="HON21" s="31"/>
      <c r="HOO21" s="31"/>
      <c r="HOP21" s="31"/>
      <c r="HOQ21" s="31"/>
      <c r="HOR21" s="31"/>
      <c r="HOS21" s="31"/>
      <c r="HOT21" s="31"/>
      <c r="HOU21" s="31"/>
      <c r="HOV21" s="31"/>
      <c r="HOW21" s="31"/>
      <c r="HOX21" s="31"/>
      <c r="HOY21" s="31"/>
      <c r="HOZ21" s="31"/>
      <c r="HPA21" s="31"/>
      <c r="HPB21" s="31"/>
      <c r="HPC21" s="31"/>
      <c r="HPD21" s="31"/>
      <c r="HPE21" s="31"/>
      <c r="HPF21" s="31"/>
      <c r="HPG21" s="31"/>
      <c r="HPH21" s="31"/>
      <c r="HPI21" s="31"/>
      <c r="HPJ21" s="31"/>
      <c r="HPK21" s="31"/>
      <c r="HPL21" s="31"/>
      <c r="HPM21" s="31"/>
      <c r="HPN21" s="31"/>
      <c r="HPO21" s="31"/>
      <c r="HPP21" s="31"/>
      <c r="HPQ21" s="31"/>
      <c r="HPR21" s="31"/>
      <c r="HPS21" s="31"/>
      <c r="HPT21" s="31"/>
      <c r="HPU21" s="31"/>
      <c r="HPV21" s="31"/>
      <c r="HPW21" s="31"/>
      <c r="HPX21" s="31"/>
      <c r="HPY21" s="31"/>
      <c r="HPZ21" s="31"/>
      <c r="HQA21" s="31"/>
      <c r="HQB21" s="31"/>
      <c r="HQC21" s="31"/>
      <c r="HQD21" s="31"/>
      <c r="HQE21" s="31"/>
      <c r="HQF21" s="31"/>
      <c r="HQG21" s="31"/>
      <c r="HQH21" s="31"/>
      <c r="HQI21" s="31"/>
      <c r="HQJ21" s="31"/>
      <c r="HQK21" s="31"/>
      <c r="HQL21" s="31"/>
      <c r="HQM21" s="31"/>
      <c r="HQN21" s="31"/>
      <c r="HQO21" s="31"/>
      <c r="HQP21" s="31"/>
      <c r="HQQ21" s="31"/>
      <c r="HQR21" s="31"/>
      <c r="HQS21" s="31"/>
      <c r="HQT21" s="31"/>
      <c r="HQU21" s="31"/>
      <c r="HQV21" s="31"/>
      <c r="HQW21" s="31"/>
      <c r="HQX21" s="31"/>
      <c r="HQY21" s="31"/>
      <c r="HQZ21" s="31"/>
      <c r="HRA21" s="31"/>
      <c r="HRB21" s="31"/>
      <c r="HRC21" s="31"/>
      <c r="HRD21" s="31"/>
      <c r="HRE21" s="31"/>
      <c r="HRF21" s="31"/>
      <c r="HRG21" s="31"/>
      <c r="HRH21" s="31"/>
      <c r="HRI21" s="31"/>
      <c r="HRJ21" s="31"/>
      <c r="HRK21" s="31"/>
      <c r="HRL21" s="31"/>
      <c r="HRM21" s="31"/>
      <c r="HRN21" s="31"/>
      <c r="HRO21" s="31"/>
      <c r="HRP21" s="31"/>
      <c r="HRQ21" s="31"/>
      <c r="HRR21" s="31"/>
      <c r="HRS21" s="31"/>
      <c r="HRT21" s="31"/>
      <c r="HRU21" s="31"/>
      <c r="HRV21" s="31"/>
      <c r="HRW21" s="31"/>
      <c r="HRX21" s="31"/>
      <c r="HRY21" s="31"/>
      <c r="HRZ21" s="31"/>
      <c r="HSA21" s="31"/>
      <c r="HSB21" s="31"/>
      <c r="HSC21" s="31"/>
      <c r="HSD21" s="31"/>
      <c r="HSE21" s="31"/>
      <c r="HSF21" s="31"/>
      <c r="HSG21" s="31"/>
      <c r="HSH21" s="31"/>
      <c r="HSI21" s="31"/>
      <c r="HSJ21" s="31"/>
      <c r="HSK21" s="31"/>
      <c r="HSL21" s="31"/>
      <c r="HSM21" s="31"/>
      <c r="HSN21" s="31"/>
      <c r="HSO21" s="31"/>
      <c r="HSP21" s="31"/>
      <c r="HSQ21" s="31"/>
      <c r="HSR21" s="31"/>
      <c r="HSS21" s="31"/>
      <c r="HST21" s="31"/>
      <c r="HSU21" s="31"/>
      <c r="HSV21" s="31"/>
      <c r="HSW21" s="31"/>
      <c r="HSX21" s="31"/>
      <c r="HSY21" s="31"/>
      <c r="HSZ21" s="31"/>
      <c r="HTA21" s="31"/>
      <c r="HTB21" s="31"/>
      <c r="HTC21" s="31"/>
      <c r="HTD21" s="31"/>
      <c r="HTE21" s="31"/>
      <c r="HTF21" s="31"/>
      <c r="HTG21" s="31"/>
      <c r="HTH21" s="31"/>
      <c r="HTI21" s="31"/>
      <c r="HTJ21" s="31"/>
      <c r="HTK21" s="31"/>
      <c r="HTL21" s="31"/>
      <c r="HTM21" s="31"/>
      <c r="HTN21" s="31"/>
      <c r="HTO21" s="31"/>
      <c r="HTP21" s="31"/>
      <c r="HTQ21" s="31"/>
      <c r="HTR21" s="31"/>
      <c r="HTS21" s="31"/>
      <c r="HTT21" s="31"/>
      <c r="HTU21" s="31"/>
      <c r="HTV21" s="31"/>
      <c r="HTW21" s="31"/>
      <c r="HTX21" s="31"/>
      <c r="HTY21" s="31"/>
      <c r="HTZ21" s="31"/>
      <c r="HUA21" s="31"/>
      <c r="HUB21" s="31"/>
      <c r="HUC21" s="31"/>
      <c r="HUD21" s="31"/>
      <c r="HUE21" s="31"/>
      <c r="HUF21" s="31"/>
      <c r="HUG21" s="31"/>
      <c r="HUH21" s="31"/>
      <c r="HUI21" s="31"/>
      <c r="HUJ21" s="31"/>
      <c r="HUK21" s="31"/>
      <c r="HUL21" s="31"/>
      <c r="HUM21" s="31"/>
      <c r="HUN21" s="31"/>
      <c r="HUO21" s="31"/>
      <c r="HUP21" s="31"/>
      <c r="HUQ21" s="31"/>
      <c r="HUR21" s="31"/>
      <c r="HUS21" s="31"/>
      <c r="HUT21" s="31"/>
      <c r="HUU21" s="31"/>
      <c r="HUV21" s="31"/>
      <c r="HUW21" s="31"/>
      <c r="HUX21" s="31"/>
      <c r="HUY21" s="31"/>
      <c r="HUZ21" s="31"/>
      <c r="HVA21" s="31"/>
      <c r="HVB21" s="31"/>
      <c r="HVC21" s="31"/>
      <c r="HVD21" s="31"/>
      <c r="HVE21" s="31"/>
      <c r="HVF21" s="31"/>
      <c r="HVG21" s="31"/>
      <c r="HVH21" s="31"/>
      <c r="HVI21" s="31"/>
      <c r="HVJ21" s="31"/>
      <c r="HVK21" s="31"/>
      <c r="HVL21" s="31"/>
      <c r="HVM21" s="31"/>
      <c r="HVN21" s="31"/>
      <c r="HVO21" s="31"/>
      <c r="HVP21" s="31"/>
      <c r="HVQ21" s="31"/>
      <c r="HVR21" s="31"/>
      <c r="HVS21" s="31"/>
      <c r="HVT21" s="31"/>
      <c r="HVU21" s="31"/>
      <c r="HVV21" s="31"/>
      <c r="HVW21" s="31"/>
      <c r="HVX21" s="31"/>
      <c r="HVY21" s="31"/>
      <c r="HVZ21" s="31"/>
      <c r="HWA21" s="31"/>
      <c r="HWB21" s="31"/>
      <c r="HWC21" s="31"/>
      <c r="HWD21" s="31"/>
      <c r="HWE21" s="31"/>
      <c r="HWF21" s="31"/>
      <c r="HWG21" s="31"/>
      <c r="HWH21" s="31"/>
      <c r="HWI21" s="31"/>
      <c r="HWJ21" s="31"/>
      <c r="HWK21" s="31"/>
      <c r="HWL21" s="31"/>
      <c r="HWM21" s="31"/>
      <c r="HWN21" s="31"/>
      <c r="HWO21" s="31"/>
      <c r="HWP21" s="31"/>
      <c r="HWQ21" s="31"/>
      <c r="HWR21" s="31"/>
      <c r="HWS21" s="31"/>
      <c r="HWT21" s="31"/>
      <c r="HWU21" s="31"/>
      <c r="HWV21" s="31"/>
      <c r="HWW21" s="31"/>
      <c r="HWX21" s="31"/>
      <c r="HWY21" s="31"/>
      <c r="HWZ21" s="31"/>
      <c r="HXA21" s="31"/>
      <c r="HXB21" s="31"/>
      <c r="HXC21" s="31"/>
      <c r="HXD21" s="31"/>
      <c r="HXE21" s="31"/>
      <c r="HXF21" s="31"/>
      <c r="HXG21" s="31"/>
      <c r="HXH21" s="31"/>
      <c r="HXI21" s="31"/>
      <c r="HXJ21" s="31"/>
      <c r="HXK21" s="31"/>
      <c r="HXL21" s="31"/>
      <c r="HXM21" s="31"/>
      <c r="HXN21" s="31"/>
      <c r="HXO21" s="31"/>
      <c r="HXP21" s="31"/>
      <c r="HXQ21" s="31"/>
      <c r="HXR21" s="31"/>
      <c r="HXS21" s="31"/>
      <c r="HXT21" s="31"/>
      <c r="HXU21" s="31"/>
      <c r="HXV21" s="31"/>
      <c r="HXW21" s="31"/>
      <c r="HXX21" s="31"/>
      <c r="HXY21" s="31"/>
      <c r="HXZ21" s="31"/>
      <c r="HYA21" s="31"/>
      <c r="HYB21" s="31"/>
      <c r="HYC21" s="31"/>
      <c r="HYD21" s="31"/>
      <c r="HYE21" s="31"/>
      <c r="HYF21" s="31"/>
      <c r="HYG21" s="31"/>
      <c r="HYH21" s="31"/>
      <c r="HYI21" s="31"/>
      <c r="HYJ21" s="31"/>
      <c r="HYK21" s="31"/>
      <c r="HYL21" s="31"/>
      <c r="HYM21" s="31"/>
      <c r="HYN21" s="31"/>
      <c r="HYO21" s="31"/>
      <c r="HYP21" s="31"/>
      <c r="HYQ21" s="31"/>
      <c r="HYR21" s="31"/>
      <c r="HYS21" s="31"/>
      <c r="HYT21" s="31"/>
      <c r="HYU21" s="31"/>
      <c r="HYV21" s="31"/>
      <c r="HYW21" s="31"/>
      <c r="HYX21" s="31"/>
      <c r="HYY21" s="31"/>
      <c r="HYZ21" s="31"/>
      <c r="HZA21" s="31"/>
      <c r="HZB21" s="31"/>
      <c r="HZC21" s="31"/>
      <c r="HZD21" s="31"/>
      <c r="HZE21" s="31"/>
      <c r="HZF21" s="31"/>
      <c r="HZG21" s="31"/>
      <c r="HZH21" s="31"/>
      <c r="HZI21" s="31"/>
      <c r="HZJ21" s="31"/>
      <c r="HZK21" s="31"/>
      <c r="HZL21" s="31"/>
      <c r="HZM21" s="31"/>
      <c r="HZN21" s="31"/>
      <c r="HZO21" s="31"/>
      <c r="HZP21" s="31"/>
      <c r="HZQ21" s="31"/>
      <c r="HZR21" s="31"/>
      <c r="HZS21" s="31"/>
      <c r="HZT21" s="31"/>
      <c r="HZU21" s="31"/>
      <c r="HZV21" s="31"/>
      <c r="HZW21" s="31"/>
      <c r="HZX21" s="31"/>
      <c r="HZY21" s="31"/>
      <c r="HZZ21" s="31"/>
      <c r="IAA21" s="31"/>
      <c r="IAB21" s="31"/>
      <c r="IAC21" s="31"/>
      <c r="IAD21" s="31"/>
      <c r="IAE21" s="31"/>
      <c r="IAF21" s="31"/>
      <c r="IAG21" s="31"/>
      <c r="IAH21" s="31"/>
      <c r="IAI21" s="31"/>
      <c r="IAJ21" s="31"/>
      <c r="IAK21" s="31"/>
      <c r="IAL21" s="31"/>
      <c r="IAM21" s="31"/>
      <c r="IAN21" s="31"/>
      <c r="IAO21" s="31"/>
      <c r="IAP21" s="31"/>
      <c r="IAQ21" s="31"/>
      <c r="IAR21" s="31"/>
      <c r="IAS21" s="31"/>
      <c r="IAT21" s="31"/>
      <c r="IAU21" s="31"/>
      <c r="IAV21" s="31"/>
      <c r="IAW21" s="31"/>
      <c r="IAX21" s="31"/>
      <c r="IAY21" s="31"/>
      <c r="IAZ21" s="31"/>
      <c r="IBA21" s="31"/>
      <c r="IBB21" s="31"/>
      <c r="IBC21" s="31"/>
      <c r="IBD21" s="31"/>
      <c r="IBE21" s="31"/>
      <c r="IBF21" s="31"/>
      <c r="IBG21" s="31"/>
      <c r="IBI21" s="31"/>
      <c r="IBJ21" s="31"/>
      <c r="IBK21" s="31"/>
      <c r="IBL21" s="31"/>
      <c r="IBM21" s="31"/>
      <c r="IBN21" s="31"/>
      <c r="IBO21" s="31"/>
      <c r="IBP21" s="31"/>
      <c r="IBQ21" s="31"/>
      <c r="IBR21" s="31"/>
      <c r="IBS21" s="31"/>
      <c r="IBT21" s="31"/>
      <c r="IBU21" s="31"/>
      <c r="IBV21" s="31"/>
      <c r="IBW21" s="31"/>
      <c r="IBX21" s="31"/>
      <c r="IBY21" s="31"/>
      <c r="IBZ21" s="31"/>
      <c r="ICA21" s="31"/>
      <c r="ICB21" s="31"/>
      <c r="ICC21" s="31"/>
      <c r="ICD21" s="31"/>
      <c r="ICE21" s="31"/>
      <c r="ICF21" s="31"/>
      <c r="ICG21" s="31"/>
      <c r="ICH21" s="31"/>
      <c r="ICI21" s="31"/>
      <c r="ICJ21" s="31"/>
      <c r="ICK21" s="31"/>
      <c r="ICL21" s="31"/>
      <c r="ICM21" s="31"/>
      <c r="ICN21" s="31"/>
      <c r="ICO21" s="31"/>
      <c r="ICP21" s="31"/>
      <c r="ICQ21" s="31"/>
      <c r="ICR21" s="31"/>
      <c r="ICS21" s="31"/>
      <c r="ICT21" s="31"/>
      <c r="ICU21" s="31"/>
      <c r="ICV21" s="31"/>
      <c r="ICW21" s="31"/>
      <c r="ICX21" s="31"/>
      <c r="ICY21" s="31"/>
      <c r="ICZ21" s="31"/>
      <c r="IDA21" s="31"/>
      <c r="IDB21" s="31"/>
      <c r="IDC21" s="31"/>
      <c r="IDD21" s="31"/>
      <c r="IDE21" s="31"/>
      <c r="IDF21" s="31"/>
      <c r="IDG21" s="31"/>
      <c r="IDH21" s="31"/>
      <c r="IDI21" s="31"/>
      <c r="IDJ21" s="31"/>
      <c r="IDK21" s="31"/>
      <c r="IDL21" s="31"/>
      <c r="IDM21" s="31"/>
      <c r="IDN21" s="31"/>
      <c r="IDO21" s="31"/>
      <c r="IDP21" s="31"/>
      <c r="IDQ21" s="31"/>
      <c r="IDR21" s="31"/>
      <c r="IDS21" s="31"/>
      <c r="IDT21" s="31"/>
      <c r="IDU21" s="31"/>
      <c r="IDV21" s="31"/>
      <c r="IDW21" s="31"/>
      <c r="IDX21" s="31"/>
      <c r="IDY21" s="31"/>
      <c r="IDZ21" s="31"/>
      <c r="IEA21" s="31"/>
      <c r="IEB21" s="31"/>
      <c r="IEC21" s="31"/>
      <c r="IED21" s="31"/>
      <c r="IEE21" s="31"/>
      <c r="IEF21" s="31"/>
      <c r="IEG21" s="31"/>
      <c r="IEH21" s="31"/>
      <c r="IEI21" s="31"/>
      <c r="IEJ21" s="31"/>
      <c r="IEK21" s="31"/>
      <c r="IEL21" s="31"/>
      <c r="IEM21" s="31"/>
      <c r="IEN21" s="31"/>
      <c r="IEO21" s="31"/>
      <c r="IEP21" s="31"/>
      <c r="IEQ21" s="31"/>
      <c r="IER21" s="31"/>
      <c r="IES21" s="31"/>
      <c r="IET21" s="31"/>
      <c r="IEU21" s="31"/>
      <c r="IEV21" s="31"/>
      <c r="IEW21" s="31"/>
      <c r="IEX21" s="31"/>
      <c r="IEY21" s="31"/>
      <c r="IEZ21" s="31"/>
      <c r="IFA21" s="31"/>
      <c r="IFB21" s="31"/>
      <c r="IFC21" s="31"/>
      <c r="IFD21" s="31"/>
      <c r="IFE21" s="31"/>
      <c r="IFF21" s="31"/>
      <c r="IFG21" s="31"/>
      <c r="IFH21" s="31"/>
      <c r="IFI21" s="31"/>
      <c r="IFJ21" s="31"/>
      <c r="IFK21" s="31"/>
      <c r="IFL21" s="31"/>
      <c r="IFM21" s="31"/>
      <c r="IFN21" s="31"/>
      <c r="IFO21" s="31"/>
      <c r="IFP21" s="31"/>
      <c r="IFQ21" s="31"/>
      <c r="IFR21" s="31"/>
      <c r="IFS21" s="31"/>
      <c r="IFT21" s="31"/>
      <c r="IFU21" s="31"/>
      <c r="IFV21" s="31"/>
      <c r="IFW21" s="31"/>
      <c r="IFX21" s="31"/>
      <c r="IFY21" s="31"/>
      <c r="IFZ21" s="31"/>
      <c r="IGA21" s="31"/>
      <c r="IGB21" s="31"/>
      <c r="IGC21" s="31"/>
      <c r="IGD21" s="31"/>
      <c r="IGE21" s="31"/>
      <c r="IGF21" s="31"/>
      <c r="IGG21" s="31"/>
      <c r="IGH21" s="31"/>
      <c r="IGI21" s="31"/>
      <c r="IGJ21" s="31"/>
      <c r="IGK21" s="31"/>
      <c r="IGL21" s="31"/>
      <c r="IGM21" s="31"/>
      <c r="IGN21" s="31"/>
      <c r="IGO21" s="31"/>
      <c r="IGP21" s="31"/>
      <c r="IGQ21" s="31"/>
      <c r="IGR21" s="31"/>
      <c r="IGS21" s="31"/>
      <c r="IGT21" s="31"/>
      <c r="IGU21" s="31"/>
      <c r="IGV21" s="31"/>
      <c r="IGW21" s="31"/>
      <c r="IGX21" s="31"/>
      <c r="IGY21" s="31"/>
      <c r="IGZ21" s="31"/>
      <c r="IHA21" s="31"/>
      <c r="IHB21" s="31"/>
      <c r="IHC21" s="31"/>
      <c r="IHD21" s="31"/>
      <c r="IHE21" s="31"/>
      <c r="IHF21" s="31"/>
      <c r="IHG21" s="31"/>
      <c r="IHH21" s="31"/>
      <c r="IHI21" s="31"/>
      <c r="IHJ21" s="31"/>
      <c r="IHK21" s="31"/>
      <c r="IHL21" s="31"/>
      <c r="IHM21" s="31"/>
      <c r="IHN21" s="31"/>
      <c r="IHO21" s="31"/>
      <c r="IHP21" s="31"/>
      <c r="IHQ21" s="31"/>
      <c r="IHR21" s="31"/>
      <c r="IHS21" s="31"/>
      <c r="IHT21" s="31"/>
      <c r="IHU21" s="31"/>
      <c r="IHV21" s="31"/>
      <c r="IHW21" s="31"/>
      <c r="IHX21" s="31"/>
      <c r="IHY21" s="31"/>
      <c r="IHZ21" s="31"/>
      <c r="IIA21" s="31"/>
      <c r="IIB21" s="31"/>
      <c r="IIC21" s="31"/>
      <c r="IID21" s="31"/>
      <c r="IIE21" s="31"/>
      <c r="IIF21" s="31"/>
      <c r="IIG21" s="31"/>
      <c r="IIH21" s="31"/>
      <c r="III21" s="31"/>
      <c r="IIJ21" s="31"/>
      <c r="IIK21" s="31"/>
      <c r="IIL21" s="31"/>
      <c r="IIM21" s="31"/>
      <c r="IIN21" s="31"/>
      <c r="IIO21" s="31"/>
      <c r="IIP21" s="31"/>
      <c r="IIQ21" s="31"/>
      <c r="IIR21" s="31"/>
      <c r="IIS21" s="31"/>
      <c r="IIT21" s="31"/>
      <c r="IIU21" s="31"/>
      <c r="IIV21" s="31"/>
      <c r="IIW21" s="31"/>
      <c r="IIX21" s="31"/>
      <c r="IIY21" s="31"/>
      <c r="IIZ21" s="31"/>
      <c r="IJA21" s="31"/>
      <c r="IJB21" s="31"/>
      <c r="IJC21" s="31"/>
      <c r="IJD21" s="31"/>
      <c r="IJE21" s="31"/>
      <c r="IJF21" s="31"/>
      <c r="IJG21" s="31"/>
      <c r="IJH21" s="31"/>
      <c r="IJI21" s="31"/>
      <c r="IJJ21" s="31"/>
      <c r="IJK21" s="31"/>
      <c r="IJL21" s="31"/>
      <c r="IJM21" s="31"/>
      <c r="IJN21" s="31"/>
      <c r="IJO21" s="31"/>
      <c r="IJP21" s="31"/>
      <c r="IJQ21" s="31"/>
      <c r="IJR21" s="31"/>
      <c r="IJS21" s="31"/>
      <c r="IJT21" s="31"/>
      <c r="IJU21" s="31"/>
      <c r="IJV21" s="31"/>
      <c r="IJW21" s="31"/>
      <c r="IJX21" s="31"/>
      <c r="IJY21" s="31"/>
      <c r="IJZ21" s="31"/>
      <c r="IKA21" s="31"/>
      <c r="IKB21" s="31"/>
      <c r="IKC21" s="31"/>
      <c r="IKD21" s="31"/>
      <c r="IKE21" s="31"/>
      <c r="IKF21" s="31"/>
      <c r="IKG21" s="31"/>
      <c r="IKH21" s="31"/>
      <c r="IKI21" s="31"/>
      <c r="IKJ21" s="31"/>
      <c r="IKK21" s="31"/>
      <c r="IKL21" s="31"/>
      <c r="IKM21" s="31"/>
      <c r="IKN21" s="31"/>
      <c r="IKO21" s="31"/>
      <c r="IKP21" s="31"/>
      <c r="IKQ21" s="31"/>
      <c r="IKR21" s="31"/>
      <c r="IKS21" s="31"/>
      <c r="IKT21" s="31"/>
      <c r="IKU21" s="31"/>
      <c r="IKV21" s="31"/>
      <c r="IKW21" s="31"/>
      <c r="IKX21" s="31"/>
      <c r="IKY21" s="31"/>
      <c r="IKZ21" s="31"/>
      <c r="ILA21" s="31"/>
      <c r="ILB21" s="31"/>
      <c r="ILC21" s="31"/>
      <c r="ILD21" s="31"/>
      <c r="ILE21" s="31"/>
      <c r="ILF21" s="31"/>
      <c r="ILG21" s="31"/>
      <c r="ILH21" s="31"/>
      <c r="ILI21" s="31"/>
      <c r="ILJ21" s="31"/>
      <c r="ILK21" s="31"/>
      <c r="ILL21" s="31"/>
      <c r="ILM21" s="31"/>
      <c r="ILN21" s="31"/>
      <c r="ILO21" s="31"/>
      <c r="ILP21" s="31"/>
      <c r="ILQ21" s="31"/>
      <c r="ILR21" s="31"/>
      <c r="ILS21" s="31"/>
      <c r="ILT21" s="31"/>
      <c r="ILU21" s="31"/>
      <c r="ILV21" s="31"/>
      <c r="ILW21" s="31"/>
      <c r="ILX21" s="31"/>
      <c r="ILY21" s="31"/>
      <c r="ILZ21" s="31"/>
      <c r="IMA21" s="31"/>
      <c r="IMB21" s="31"/>
      <c r="IMC21" s="31"/>
      <c r="IMD21" s="31"/>
      <c r="IME21" s="31"/>
      <c r="IMF21" s="31"/>
      <c r="IMG21" s="31"/>
      <c r="IMH21" s="31"/>
      <c r="IMI21" s="31"/>
      <c r="IMJ21" s="31"/>
      <c r="IMK21" s="31"/>
      <c r="IML21" s="31"/>
      <c r="IMM21" s="31"/>
      <c r="IMN21" s="31"/>
      <c r="IMO21" s="31"/>
      <c r="IMP21" s="31"/>
      <c r="IMQ21" s="31"/>
      <c r="IMR21" s="31"/>
      <c r="IMS21" s="31"/>
      <c r="IMT21" s="31"/>
      <c r="IMU21" s="31"/>
      <c r="IMV21" s="31"/>
      <c r="IMW21" s="31"/>
      <c r="IMX21" s="31"/>
      <c r="IMY21" s="31"/>
      <c r="IMZ21" s="31"/>
      <c r="INA21" s="31"/>
      <c r="INB21" s="31"/>
      <c r="INC21" s="31"/>
      <c r="IND21" s="31"/>
      <c r="INE21" s="31"/>
      <c r="INF21" s="31"/>
      <c r="ING21" s="31"/>
      <c r="INH21" s="31"/>
      <c r="INI21" s="31"/>
      <c r="INJ21" s="31"/>
      <c r="INK21" s="31"/>
      <c r="INL21" s="31"/>
      <c r="INM21" s="31"/>
      <c r="INN21" s="31"/>
      <c r="INO21" s="31"/>
      <c r="INP21" s="31"/>
      <c r="INQ21" s="31"/>
      <c r="INR21" s="31"/>
      <c r="INS21" s="31"/>
      <c r="INT21" s="31"/>
      <c r="INU21" s="31"/>
      <c r="INV21" s="31"/>
      <c r="INW21" s="31"/>
      <c r="INX21" s="31"/>
      <c r="INY21" s="31"/>
      <c r="INZ21" s="31"/>
      <c r="IOA21" s="31"/>
      <c r="IOB21" s="31"/>
      <c r="IOC21" s="31"/>
      <c r="IOD21" s="31"/>
      <c r="IOE21" s="31"/>
      <c r="IOF21" s="31"/>
      <c r="IOG21" s="31"/>
      <c r="IOH21" s="31"/>
      <c r="IOI21" s="31"/>
      <c r="IOJ21" s="31"/>
      <c r="IOK21" s="31"/>
      <c r="IOL21" s="31"/>
      <c r="IOM21" s="31"/>
      <c r="ION21" s="31"/>
      <c r="IOO21" s="31"/>
      <c r="IOP21" s="31"/>
      <c r="IOQ21" s="31"/>
      <c r="IOR21" s="31"/>
      <c r="IOS21" s="31"/>
      <c r="IOT21" s="31"/>
      <c r="IOU21" s="31"/>
      <c r="IOV21" s="31"/>
      <c r="IOW21" s="31"/>
      <c r="IOX21" s="31"/>
      <c r="IOY21" s="31"/>
      <c r="IOZ21" s="31"/>
      <c r="IPA21" s="31"/>
      <c r="IPB21" s="31"/>
      <c r="IPC21" s="31"/>
      <c r="IPD21" s="31"/>
      <c r="IPE21" s="31"/>
      <c r="IPF21" s="31"/>
      <c r="IPG21" s="31"/>
      <c r="IPH21" s="31"/>
      <c r="IPI21" s="31"/>
      <c r="IPJ21" s="31"/>
      <c r="IPK21" s="31"/>
      <c r="IPL21" s="31"/>
      <c r="IPM21" s="31"/>
      <c r="IPN21" s="31"/>
      <c r="IPO21" s="31"/>
      <c r="IPP21" s="31"/>
      <c r="IPQ21" s="31"/>
      <c r="IPR21" s="31"/>
      <c r="IPS21" s="31"/>
      <c r="IPT21" s="31"/>
      <c r="IPU21" s="31"/>
      <c r="IPV21" s="31"/>
      <c r="IPW21" s="31"/>
      <c r="IPX21" s="31"/>
      <c r="IPY21" s="31"/>
      <c r="IPZ21" s="31"/>
      <c r="IQA21" s="31"/>
      <c r="IQB21" s="31"/>
      <c r="IQC21" s="31"/>
      <c r="IQD21" s="31"/>
      <c r="IQE21" s="31"/>
      <c r="IQF21" s="31"/>
      <c r="IQG21" s="31"/>
      <c r="IQH21" s="31"/>
      <c r="IQI21" s="31"/>
      <c r="IQJ21" s="31"/>
      <c r="IQK21" s="31"/>
      <c r="IQL21" s="31"/>
      <c r="IQM21" s="31"/>
      <c r="IQN21" s="31"/>
      <c r="IQO21" s="31"/>
      <c r="IQP21" s="31"/>
      <c r="IQQ21" s="31"/>
      <c r="IQR21" s="31"/>
      <c r="IQS21" s="31"/>
      <c r="IQT21" s="31"/>
      <c r="IQU21" s="31"/>
      <c r="IQV21" s="31"/>
      <c r="IQW21" s="31"/>
      <c r="IQX21" s="31"/>
      <c r="IQY21" s="31"/>
      <c r="IQZ21" s="31"/>
      <c r="IRA21" s="31"/>
      <c r="IRB21" s="31"/>
      <c r="IRC21" s="31"/>
      <c r="IRD21" s="31"/>
      <c r="IRE21" s="31"/>
      <c r="IRF21" s="31"/>
      <c r="IRG21" s="31"/>
      <c r="IRH21" s="31"/>
      <c r="IRI21" s="31"/>
      <c r="IRJ21" s="31"/>
      <c r="IRK21" s="31"/>
      <c r="IRL21" s="31"/>
      <c r="IRM21" s="31"/>
      <c r="IRN21" s="31"/>
      <c r="IRO21" s="31"/>
      <c r="IRP21" s="31"/>
      <c r="IRQ21" s="31"/>
      <c r="IRR21" s="31"/>
      <c r="IRS21" s="31"/>
      <c r="IRT21" s="31"/>
      <c r="IRU21" s="31"/>
      <c r="IRV21" s="31"/>
      <c r="IRW21" s="31"/>
      <c r="IRX21" s="31"/>
      <c r="IRY21" s="31"/>
      <c r="IRZ21" s="31"/>
      <c r="ISA21" s="31"/>
      <c r="ISB21" s="31"/>
      <c r="ISC21" s="31"/>
      <c r="ISD21" s="31"/>
      <c r="ISE21" s="31"/>
      <c r="ISF21" s="31"/>
      <c r="ISG21" s="31"/>
      <c r="ISH21" s="31"/>
      <c r="ISI21" s="31"/>
      <c r="ISJ21" s="31"/>
      <c r="ISK21" s="31"/>
      <c r="ISL21" s="31"/>
      <c r="ISM21" s="31"/>
      <c r="ISN21" s="31"/>
      <c r="ISO21" s="31"/>
      <c r="ISP21" s="31"/>
      <c r="ISQ21" s="31"/>
      <c r="ISR21" s="31"/>
      <c r="ISS21" s="31"/>
      <c r="IST21" s="31"/>
      <c r="ISU21" s="31"/>
      <c r="ISV21" s="31"/>
      <c r="ISW21" s="31"/>
      <c r="ISX21" s="31"/>
      <c r="ISY21" s="31"/>
      <c r="ISZ21" s="31"/>
      <c r="ITA21" s="31"/>
      <c r="ITB21" s="31"/>
      <c r="ITC21" s="31"/>
      <c r="ITD21" s="31"/>
      <c r="ITE21" s="31"/>
      <c r="ITF21" s="31"/>
      <c r="ITG21" s="31"/>
      <c r="ITH21" s="31"/>
      <c r="ITI21" s="31"/>
      <c r="ITJ21" s="31"/>
      <c r="ITK21" s="31"/>
      <c r="ITL21" s="31"/>
      <c r="ITM21" s="31"/>
      <c r="ITN21" s="31"/>
      <c r="ITO21" s="31"/>
      <c r="ITP21" s="31"/>
      <c r="ITQ21" s="31"/>
      <c r="ITR21" s="31"/>
      <c r="ITS21" s="31"/>
      <c r="ITT21" s="31"/>
      <c r="ITU21" s="31"/>
      <c r="ITV21" s="31"/>
      <c r="ITW21" s="31"/>
      <c r="ITX21" s="31"/>
      <c r="ITY21" s="31"/>
      <c r="ITZ21" s="31"/>
      <c r="IUA21" s="31"/>
      <c r="IUB21" s="31"/>
      <c r="IUC21" s="31"/>
      <c r="IUD21" s="31"/>
      <c r="IUE21" s="31"/>
      <c r="IUF21" s="31"/>
      <c r="IUG21" s="31"/>
      <c r="IUH21" s="31"/>
      <c r="IUI21" s="31"/>
      <c r="IUJ21" s="31"/>
      <c r="IUK21" s="31"/>
      <c r="IUL21" s="31"/>
      <c r="IUM21" s="31"/>
      <c r="IUN21" s="31"/>
      <c r="IUO21" s="31"/>
      <c r="IUP21" s="31"/>
      <c r="IUQ21" s="31"/>
      <c r="IUR21" s="31"/>
      <c r="IUS21" s="31"/>
      <c r="IUT21" s="31"/>
      <c r="IUU21" s="31"/>
      <c r="IUV21" s="31"/>
      <c r="IUW21" s="31"/>
      <c r="IUX21" s="31"/>
      <c r="IUY21" s="31"/>
      <c r="IUZ21" s="31"/>
      <c r="IVA21" s="31"/>
      <c r="IVB21" s="31"/>
      <c r="IVC21" s="31"/>
      <c r="IVD21" s="31"/>
      <c r="IVE21" s="31"/>
      <c r="IVF21" s="31"/>
      <c r="IVG21" s="31"/>
      <c r="IVH21" s="31"/>
      <c r="IVI21" s="31"/>
      <c r="IVJ21" s="31"/>
      <c r="IVK21" s="31"/>
      <c r="IVL21" s="31"/>
      <c r="IVM21" s="31"/>
      <c r="IVN21" s="31"/>
      <c r="IVO21" s="31"/>
      <c r="IVP21" s="31"/>
      <c r="IVQ21" s="31"/>
      <c r="IVR21" s="31"/>
      <c r="IVS21" s="31"/>
      <c r="IVT21" s="31"/>
      <c r="IVU21" s="31"/>
      <c r="IVV21" s="31"/>
      <c r="IVW21" s="31"/>
      <c r="IVX21" s="31"/>
      <c r="IVY21" s="31"/>
      <c r="IVZ21" s="31"/>
      <c r="IWA21" s="31"/>
      <c r="IWB21" s="31"/>
      <c r="IWC21" s="31"/>
      <c r="IWD21" s="31"/>
      <c r="IWE21" s="31"/>
      <c r="IWF21" s="31"/>
      <c r="IWG21" s="31"/>
      <c r="IWH21" s="31"/>
      <c r="IWI21" s="31"/>
      <c r="IWJ21" s="31"/>
      <c r="IWK21" s="31"/>
      <c r="IWL21" s="31"/>
      <c r="IWM21" s="31"/>
      <c r="IWN21" s="31"/>
      <c r="IWO21" s="31"/>
      <c r="IWP21" s="31"/>
      <c r="IWQ21" s="31"/>
      <c r="IWR21" s="31"/>
      <c r="IWS21" s="31"/>
      <c r="IWT21" s="31"/>
      <c r="IWU21" s="31"/>
      <c r="IWV21" s="31"/>
      <c r="IWW21" s="31"/>
      <c r="IWX21" s="31"/>
      <c r="IWY21" s="31"/>
      <c r="IWZ21" s="31"/>
      <c r="IXA21" s="31"/>
      <c r="IXB21" s="31"/>
      <c r="IXC21" s="31"/>
      <c r="IXD21" s="31"/>
      <c r="IXE21" s="31"/>
      <c r="IXF21" s="31"/>
      <c r="IXG21" s="31"/>
      <c r="IXH21" s="31"/>
      <c r="IXI21" s="31"/>
      <c r="IXJ21" s="31"/>
      <c r="IXK21" s="31"/>
      <c r="IXL21" s="31"/>
      <c r="IXM21" s="31"/>
      <c r="IXN21" s="31"/>
      <c r="IXO21" s="31"/>
      <c r="IXP21" s="31"/>
      <c r="IXQ21" s="31"/>
      <c r="IXR21" s="31"/>
      <c r="IXS21" s="31"/>
      <c r="IXT21" s="31"/>
      <c r="IXU21" s="31"/>
      <c r="IXV21" s="31"/>
      <c r="IXW21" s="31"/>
      <c r="IXX21" s="31"/>
      <c r="IXY21" s="31"/>
      <c r="IXZ21" s="31"/>
      <c r="IYA21" s="31"/>
      <c r="IYB21" s="31"/>
      <c r="IYC21" s="31"/>
      <c r="IYD21" s="31"/>
      <c r="IYE21" s="31"/>
      <c r="IYF21" s="31"/>
      <c r="IYG21" s="31"/>
      <c r="IYH21" s="31"/>
      <c r="IYI21" s="31"/>
      <c r="IYJ21" s="31"/>
      <c r="IYK21" s="31"/>
      <c r="IYL21" s="31"/>
      <c r="IYM21" s="31"/>
      <c r="IYN21" s="31"/>
      <c r="IYO21" s="31"/>
      <c r="IYP21" s="31"/>
      <c r="IYQ21" s="31"/>
      <c r="IYR21" s="31"/>
      <c r="IYS21" s="31"/>
      <c r="IYT21" s="31"/>
      <c r="IYU21" s="31"/>
      <c r="IYV21" s="31"/>
      <c r="IYW21" s="31"/>
      <c r="IYX21" s="31"/>
      <c r="IYY21" s="31"/>
      <c r="IYZ21" s="31"/>
      <c r="IZA21" s="31"/>
      <c r="IZB21" s="31"/>
      <c r="IZC21" s="31"/>
      <c r="IZD21" s="31"/>
      <c r="IZE21" s="31"/>
      <c r="IZF21" s="31"/>
      <c r="IZG21" s="31"/>
      <c r="IZH21" s="31"/>
      <c r="IZI21" s="31"/>
      <c r="IZJ21" s="31"/>
      <c r="IZK21" s="31"/>
      <c r="IZL21" s="31"/>
      <c r="IZM21" s="31"/>
      <c r="IZN21" s="31"/>
      <c r="IZO21" s="31"/>
      <c r="IZP21" s="31"/>
      <c r="IZQ21" s="31"/>
      <c r="IZR21" s="31"/>
      <c r="IZS21" s="31"/>
      <c r="IZT21" s="31"/>
      <c r="IZU21" s="31"/>
      <c r="IZV21" s="31"/>
      <c r="IZW21" s="31"/>
      <c r="IZX21" s="31"/>
      <c r="IZY21" s="31"/>
      <c r="IZZ21" s="31"/>
      <c r="JAA21" s="31"/>
      <c r="JAB21" s="31"/>
      <c r="JAC21" s="31"/>
      <c r="JAD21" s="31"/>
      <c r="JAE21" s="31"/>
      <c r="JAF21" s="31"/>
      <c r="JAG21" s="31"/>
      <c r="JAH21" s="31"/>
      <c r="JAI21" s="31"/>
      <c r="JAJ21" s="31"/>
      <c r="JAK21" s="31"/>
      <c r="JAL21" s="31"/>
      <c r="JAM21" s="31"/>
      <c r="JAN21" s="31"/>
      <c r="JAO21" s="31"/>
      <c r="JAP21" s="31"/>
      <c r="JAQ21" s="31"/>
      <c r="JAR21" s="31"/>
      <c r="JAS21" s="31"/>
      <c r="JAT21" s="31"/>
      <c r="JAU21" s="31"/>
      <c r="JAV21" s="31"/>
      <c r="JAW21" s="31"/>
      <c r="JAX21" s="31"/>
      <c r="JAY21" s="31"/>
      <c r="JAZ21" s="31"/>
      <c r="JBA21" s="31"/>
      <c r="JBB21" s="31"/>
      <c r="JBC21" s="31"/>
      <c r="JBD21" s="31"/>
      <c r="JBE21" s="31"/>
      <c r="JBF21" s="31"/>
      <c r="JBG21" s="31"/>
      <c r="JBH21" s="31"/>
      <c r="JBI21" s="31"/>
      <c r="JBJ21" s="31"/>
      <c r="JBK21" s="31"/>
      <c r="JBL21" s="31"/>
      <c r="JBM21" s="31"/>
      <c r="JBN21" s="31"/>
      <c r="JBO21" s="31"/>
      <c r="JBP21" s="31"/>
      <c r="JBQ21" s="31"/>
      <c r="JBR21" s="31"/>
      <c r="JBS21" s="31"/>
      <c r="JBT21" s="31"/>
      <c r="JBU21" s="31"/>
      <c r="JBV21" s="31"/>
      <c r="JBW21" s="31"/>
      <c r="JBX21" s="31"/>
      <c r="JBY21" s="31"/>
      <c r="JBZ21" s="31"/>
      <c r="JCA21" s="31"/>
      <c r="JCB21" s="31"/>
      <c r="JCC21" s="31"/>
      <c r="JCD21" s="31"/>
      <c r="JCE21" s="31"/>
      <c r="JCF21" s="31"/>
      <c r="JCG21" s="31"/>
      <c r="JCH21" s="31"/>
      <c r="JCI21" s="31"/>
      <c r="JCJ21" s="31"/>
      <c r="JCK21" s="31"/>
      <c r="JCL21" s="31"/>
      <c r="JCM21" s="31"/>
      <c r="JCN21" s="31"/>
      <c r="JCO21" s="31"/>
      <c r="JCP21" s="31"/>
      <c r="JCQ21" s="31"/>
      <c r="JCR21" s="31"/>
      <c r="JCS21" s="31"/>
      <c r="JCT21" s="31"/>
      <c r="JCU21" s="31"/>
      <c r="JCV21" s="31"/>
      <c r="JCW21" s="31"/>
      <c r="JCX21" s="31"/>
      <c r="JCY21" s="31"/>
      <c r="JCZ21" s="31"/>
      <c r="JDA21" s="31"/>
      <c r="JDB21" s="31"/>
      <c r="JDC21" s="31"/>
      <c r="JDD21" s="31"/>
      <c r="JDE21" s="31"/>
      <c r="JDF21" s="31"/>
      <c r="JDG21" s="31"/>
      <c r="JDH21" s="31"/>
      <c r="JDI21" s="31"/>
      <c r="JDJ21" s="31"/>
      <c r="JDK21" s="31"/>
      <c r="JDL21" s="31"/>
      <c r="JDM21" s="31"/>
      <c r="JDN21" s="31"/>
      <c r="JDO21" s="31"/>
      <c r="JDP21" s="31"/>
      <c r="JDQ21" s="31"/>
      <c r="JDR21" s="31"/>
      <c r="JDS21" s="31"/>
      <c r="JDT21" s="31"/>
      <c r="JDU21" s="31"/>
      <c r="JDV21" s="31"/>
      <c r="JDW21" s="31"/>
      <c r="JDX21" s="31"/>
      <c r="JDY21" s="31"/>
      <c r="JDZ21" s="31"/>
      <c r="JEA21" s="31"/>
      <c r="JEB21" s="31"/>
      <c r="JEC21" s="31"/>
      <c r="JED21" s="31"/>
      <c r="JEE21" s="31"/>
      <c r="JEF21" s="31"/>
      <c r="JEG21" s="31"/>
      <c r="JEH21" s="31"/>
      <c r="JEI21" s="31"/>
      <c r="JEJ21" s="31"/>
      <c r="JEK21" s="31"/>
      <c r="JEL21" s="31"/>
      <c r="JEM21" s="31"/>
      <c r="JEN21" s="31"/>
      <c r="JEO21" s="31"/>
      <c r="JEP21" s="31"/>
      <c r="JEQ21" s="31"/>
      <c r="JER21" s="31"/>
      <c r="JES21" s="31"/>
      <c r="JET21" s="31"/>
      <c r="JEU21" s="31"/>
      <c r="JEV21" s="31"/>
      <c r="JEW21" s="31"/>
      <c r="JEX21" s="31"/>
      <c r="JEY21" s="31"/>
      <c r="JEZ21" s="31"/>
      <c r="JFA21" s="31"/>
      <c r="JFB21" s="31"/>
      <c r="JFC21" s="31"/>
      <c r="JFD21" s="31"/>
      <c r="JFE21" s="31"/>
      <c r="JFF21" s="31"/>
      <c r="JFG21" s="31"/>
      <c r="JFH21" s="31"/>
      <c r="JFI21" s="31"/>
      <c r="JFJ21" s="31"/>
      <c r="JFK21" s="31"/>
      <c r="JFL21" s="31"/>
      <c r="JFM21" s="31"/>
      <c r="JFN21" s="31"/>
      <c r="JFO21" s="31"/>
      <c r="JFP21" s="31"/>
      <c r="JFQ21" s="31"/>
      <c r="JFR21" s="31"/>
      <c r="JFS21" s="31"/>
      <c r="JFT21" s="31"/>
      <c r="JFU21" s="31"/>
      <c r="JFV21" s="31"/>
      <c r="JFW21" s="31"/>
      <c r="JFX21" s="31"/>
      <c r="JFY21" s="31"/>
      <c r="JFZ21" s="31"/>
      <c r="JGA21" s="31"/>
      <c r="JGB21" s="31"/>
      <c r="JGC21" s="31"/>
      <c r="JGD21" s="31"/>
      <c r="JGE21" s="31"/>
      <c r="JGF21" s="31"/>
      <c r="JGG21" s="31"/>
      <c r="JGH21" s="31"/>
      <c r="JGI21" s="31"/>
      <c r="JGJ21" s="31"/>
      <c r="JGK21" s="31"/>
      <c r="JGL21" s="31"/>
      <c r="JGM21" s="31"/>
      <c r="JGN21" s="31"/>
      <c r="JGO21" s="31"/>
      <c r="JGP21" s="31"/>
      <c r="JGQ21" s="31"/>
      <c r="JGR21" s="31"/>
      <c r="JGS21" s="31"/>
      <c r="JGT21" s="31"/>
      <c r="JGU21" s="31"/>
      <c r="JGV21" s="31"/>
      <c r="JGW21" s="31"/>
      <c r="JGX21" s="31"/>
      <c r="JGY21" s="31"/>
      <c r="JGZ21" s="31"/>
      <c r="JHA21" s="31"/>
      <c r="JHB21" s="31"/>
      <c r="JHC21" s="31"/>
      <c r="JHD21" s="31"/>
      <c r="JHE21" s="31"/>
      <c r="JHF21" s="31"/>
      <c r="JHG21" s="31"/>
      <c r="JHH21" s="31"/>
      <c r="JHI21" s="31"/>
      <c r="JHJ21" s="31"/>
      <c r="JHK21" s="31"/>
      <c r="JHL21" s="31"/>
      <c r="JHM21" s="31"/>
      <c r="JHN21" s="31"/>
      <c r="JHO21" s="31"/>
      <c r="JHP21" s="31"/>
      <c r="JHQ21" s="31"/>
      <c r="JHR21" s="31"/>
      <c r="JHS21" s="31"/>
      <c r="JHT21" s="31"/>
      <c r="JHU21" s="31"/>
      <c r="JHV21" s="31"/>
      <c r="JHW21" s="31"/>
      <c r="JHX21" s="31"/>
      <c r="JHY21" s="31"/>
      <c r="JHZ21" s="31"/>
      <c r="JIA21" s="31"/>
      <c r="JIB21" s="31"/>
      <c r="JIC21" s="31"/>
      <c r="JID21" s="31"/>
      <c r="JIE21" s="31"/>
      <c r="JIF21" s="31"/>
      <c r="JIG21" s="31"/>
      <c r="JIH21" s="31"/>
      <c r="JII21" s="31"/>
      <c r="JIJ21" s="31"/>
      <c r="JIK21" s="31"/>
      <c r="JIL21" s="31"/>
      <c r="JIM21" s="31"/>
      <c r="JIN21" s="31"/>
      <c r="JIO21" s="31"/>
      <c r="JIP21" s="31"/>
      <c r="JIQ21" s="31"/>
      <c r="JIR21" s="31"/>
      <c r="JIS21" s="31"/>
      <c r="JIT21" s="31"/>
      <c r="JIU21" s="31"/>
      <c r="JIV21" s="31"/>
      <c r="JIW21" s="31"/>
      <c r="JIX21" s="31"/>
      <c r="JIY21" s="31"/>
      <c r="JIZ21" s="31"/>
      <c r="JJA21" s="31"/>
      <c r="JJB21" s="31"/>
      <c r="JJC21" s="31"/>
      <c r="JJD21" s="31"/>
      <c r="JJE21" s="31"/>
      <c r="JJF21" s="31"/>
      <c r="JJG21" s="31"/>
      <c r="JJH21" s="31"/>
      <c r="JJI21" s="31"/>
      <c r="JJJ21" s="31"/>
      <c r="JJK21" s="31"/>
      <c r="JJL21" s="31"/>
      <c r="JJM21" s="31"/>
      <c r="JJN21" s="31"/>
      <c r="JJO21" s="31"/>
      <c r="JJP21" s="31"/>
      <c r="JJQ21" s="31"/>
      <c r="JJR21" s="31"/>
      <c r="JJS21" s="31"/>
      <c r="JJT21" s="31"/>
      <c r="JJU21" s="31"/>
      <c r="JJV21" s="31"/>
      <c r="JJW21" s="31"/>
      <c r="JJX21" s="31"/>
      <c r="JJY21" s="31"/>
      <c r="JJZ21" s="31"/>
      <c r="JKA21" s="31"/>
      <c r="JKB21" s="31"/>
      <c r="JKC21" s="31"/>
      <c r="JKD21" s="31"/>
      <c r="JKE21" s="31"/>
      <c r="JKF21" s="31"/>
      <c r="JKG21" s="31"/>
      <c r="JKH21" s="31"/>
      <c r="JKI21" s="31"/>
      <c r="JKJ21" s="31"/>
      <c r="JKK21" s="31"/>
      <c r="JKL21" s="31"/>
      <c r="JKM21" s="31"/>
      <c r="JKN21" s="31"/>
      <c r="JKO21" s="31"/>
      <c r="JKP21" s="31"/>
      <c r="JKQ21" s="31"/>
      <c r="JKR21" s="31"/>
      <c r="JKS21" s="31"/>
      <c r="JKT21" s="31"/>
      <c r="JKU21" s="31"/>
      <c r="JKV21" s="31"/>
      <c r="JKW21" s="31"/>
      <c r="JKX21" s="31"/>
      <c r="JKY21" s="31"/>
      <c r="JKZ21" s="31"/>
      <c r="JLA21" s="31"/>
      <c r="JLB21" s="31"/>
      <c r="JLC21" s="31"/>
      <c r="JLD21" s="31"/>
      <c r="JLE21" s="31"/>
      <c r="JLF21" s="31"/>
      <c r="JLG21" s="31"/>
      <c r="JLH21" s="31"/>
      <c r="JLI21" s="31"/>
      <c r="JLJ21" s="31"/>
      <c r="JLK21" s="31"/>
      <c r="JLL21" s="31"/>
      <c r="JLM21" s="31"/>
      <c r="JLN21" s="31"/>
      <c r="JLO21" s="31"/>
      <c r="JLP21" s="31"/>
      <c r="JLQ21" s="31"/>
      <c r="JLR21" s="31"/>
      <c r="JLS21" s="31"/>
      <c r="JLT21" s="31"/>
      <c r="JLU21" s="31"/>
      <c r="JLV21" s="31"/>
      <c r="JLW21" s="31"/>
      <c r="JLX21" s="31"/>
      <c r="JLY21" s="31"/>
      <c r="JLZ21" s="31"/>
      <c r="JMA21" s="31"/>
      <c r="JMB21" s="31"/>
      <c r="JMC21" s="31"/>
      <c r="JMD21" s="31"/>
      <c r="JME21" s="31"/>
      <c r="JMF21" s="31"/>
      <c r="JMG21" s="31"/>
      <c r="JMH21" s="31"/>
      <c r="JMI21" s="31"/>
      <c r="JMJ21" s="31"/>
      <c r="JMK21" s="31"/>
      <c r="JML21" s="31"/>
      <c r="JMM21" s="31"/>
      <c r="JMN21" s="31"/>
      <c r="JMO21" s="31"/>
      <c r="JMP21" s="31"/>
      <c r="JMQ21" s="31"/>
      <c r="JMR21" s="31"/>
      <c r="JMS21" s="31"/>
      <c r="JMT21" s="31"/>
      <c r="JMU21" s="31"/>
      <c r="JMV21" s="31"/>
      <c r="JMW21" s="31"/>
      <c r="JMX21" s="31"/>
      <c r="JMY21" s="31"/>
      <c r="JMZ21" s="31"/>
      <c r="JNA21" s="31"/>
      <c r="JNB21" s="31"/>
      <c r="JNC21" s="31"/>
      <c r="JND21" s="31"/>
      <c r="JNE21" s="31"/>
      <c r="JNF21" s="31"/>
      <c r="JNG21" s="31"/>
      <c r="JNH21" s="31"/>
      <c r="JNI21" s="31"/>
      <c r="JNJ21" s="31"/>
      <c r="JNK21" s="31"/>
      <c r="JNL21" s="31"/>
      <c r="JNM21" s="31"/>
      <c r="JNN21" s="31"/>
      <c r="JNO21" s="31"/>
      <c r="JNP21" s="31"/>
      <c r="JNQ21" s="31"/>
      <c r="JNR21" s="31"/>
      <c r="JNS21" s="31"/>
      <c r="JNT21" s="31"/>
      <c r="JNU21" s="31"/>
      <c r="JNV21" s="31"/>
      <c r="JNW21" s="31"/>
      <c r="JNX21" s="31"/>
      <c r="JNY21" s="31"/>
      <c r="JNZ21" s="31"/>
      <c r="JOA21" s="31"/>
      <c r="JOB21" s="31"/>
      <c r="JOC21" s="31"/>
      <c r="JOD21" s="31"/>
      <c r="JOE21" s="31"/>
      <c r="JOF21" s="31"/>
      <c r="JOG21" s="31"/>
      <c r="JOH21" s="31"/>
      <c r="JOI21" s="31"/>
      <c r="JOJ21" s="31"/>
      <c r="JOK21" s="31"/>
      <c r="JOL21" s="31"/>
      <c r="JOM21" s="31"/>
      <c r="JON21" s="31"/>
      <c r="JOO21" s="31"/>
      <c r="JOP21" s="31"/>
      <c r="JOQ21" s="31"/>
      <c r="JOS21" s="31"/>
      <c r="JOT21" s="31"/>
      <c r="JOU21" s="31"/>
      <c r="JOV21" s="31"/>
      <c r="JOW21" s="31"/>
      <c r="JOX21" s="31"/>
      <c r="JOY21" s="31"/>
      <c r="JOZ21" s="31"/>
      <c r="JPA21" s="31"/>
      <c r="JPB21" s="31"/>
      <c r="JPC21" s="31"/>
      <c r="JPD21" s="31"/>
      <c r="JPE21" s="31"/>
      <c r="JPF21" s="31"/>
      <c r="JPG21" s="31"/>
      <c r="JPH21" s="31"/>
      <c r="JPI21" s="31"/>
      <c r="JPJ21" s="31"/>
      <c r="JPK21" s="31"/>
      <c r="JPL21" s="31"/>
      <c r="JPM21" s="31"/>
      <c r="JPN21" s="31"/>
      <c r="JPO21" s="31"/>
      <c r="JPP21" s="31"/>
      <c r="JPQ21" s="31"/>
      <c r="JPR21" s="31"/>
      <c r="JPS21" s="31"/>
      <c r="JPT21" s="31"/>
      <c r="JPU21" s="31"/>
      <c r="JPV21" s="31"/>
      <c r="JPW21" s="31"/>
      <c r="JPX21" s="31"/>
      <c r="JPY21" s="31"/>
      <c r="JPZ21" s="31"/>
      <c r="JQA21" s="31"/>
      <c r="JQB21" s="31"/>
      <c r="JQC21" s="31"/>
      <c r="JQD21" s="31"/>
      <c r="JQE21" s="31"/>
      <c r="JQF21" s="31"/>
      <c r="JQG21" s="31"/>
      <c r="JQH21" s="31"/>
      <c r="JQI21" s="31"/>
      <c r="JQJ21" s="31"/>
      <c r="JQK21" s="31"/>
      <c r="JQL21" s="31"/>
      <c r="JQM21" s="31"/>
      <c r="JQN21" s="31"/>
      <c r="JQO21" s="31"/>
      <c r="JQP21" s="31"/>
      <c r="JQQ21" s="31"/>
      <c r="JQR21" s="31"/>
      <c r="JQS21" s="31"/>
      <c r="JQT21" s="31"/>
      <c r="JQU21" s="31"/>
      <c r="JQV21" s="31"/>
      <c r="JQW21" s="31"/>
      <c r="JQX21" s="31"/>
      <c r="JQY21" s="31"/>
      <c r="JQZ21" s="31"/>
      <c r="JRA21" s="31"/>
      <c r="JRB21" s="31"/>
      <c r="JRC21" s="31"/>
      <c r="JRD21" s="31"/>
      <c r="JRE21" s="31"/>
      <c r="JRF21" s="31"/>
      <c r="JRG21" s="31"/>
      <c r="JRH21" s="31"/>
      <c r="JRI21" s="31"/>
      <c r="JRJ21" s="31"/>
      <c r="JRK21" s="31"/>
      <c r="JRL21" s="31"/>
      <c r="JRM21" s="31"/>
      <c r="JRN21" s="31"/>
      <c r="JRO21" s="31"/>
      <c r="JRP21" s="31"/>
      <c r="JRQ21" s="31"/>
      <c r="JRR21" s="31"/>
      <c r="JRS21" s="31"/>
      <c r="JRT21" s="31"/>
      <c r="JRU21" s="31"/>
      <c r="JRV21" s="31"/>
      <c r="JRW21" s="31"/>
      <c r="JRX21" s="31"/>
      <c r="JRY21" s="31"/>
      <c r="JRZ21" s="31"/>
      <c r="JSA21" s="31"/>
      <c r="JSB21" s="31"/>
      <c r="JSC21" s="31"/>
      <c r="JSD21" s="31"/>
      <c r="JSE21" s="31"/>
      <c r="JSF21" s="31"/>
      <c r="JSG21" s="31"/>
      <c r="JSH21" s="31"/>
      <c r="JSI21" s="31"/>
      <c r="JSJ21" s="31"/>
      <c r="JSK21" s="31"/>
      <c r="JSL21" s="31"/>
      <c r="JSM21" s="31"/>
      <c r="JSN21" s="31"/>
      <c r="JSO21" s="31"/>
      <c r="JSP21" s="31"/>
      <c r="JSQ21" s="31"/>
      <c r="JSR21" s="31"/>
      <c r="JSS21" s="31"/>
      <c r="JST21" s="31"/>
      <c r="JSU21" s="31"/>
      <c r="JSV21" s="31"/>
      <c r="JSW21" s="31"/>
      <c r="JSX21" s="31"/>
      <c r="JSY21" s="31"/>
      <c r="JSZ21" s="31"/>
      <c r="JTA21" s="31"/>
      <c r="JTB21" s="31"/>
      <c r="JTC21" s="31"/>
      <c r="JTD21" s="31"/>
      <c r="JTE21" s="31"/>
      <c r="JTF21" s="31"/>
      <c r="JTG21" s="31"/>
      <c r="JTH21" s="31"/>
      <c r="JTI21" s="31"/>
      <c r="JTJ21" s="31"/>
      <c r="JTK21" s="31"/>
      <c r="JTL21" s="31"/>
      <c r="JTM21" s="31"/>
      <c r="JTN21" s="31"/>
      <c r="JTO21" s="31"/>
      <c r="JTP21" s="31"/>
      <c r="JTQ21" s="31"/>
      <c r="JTR21" s="31"/>
      <c r="JTS21" s="31"/>
      <c r="JTT21" s="31"/>
      <c r="JTU21" s="31"/>
      <c r="JTV21" s="31"/>
      <c r="JTW21" s="31"/>
      <c r="JTX21" s="31"/>
      <c r="JTY21" s="31"/>
      <c r="JTZ21" s="31"/>
      <c r="JUA21" s="31"/>
      <c r="JUB21" s="31"/>
      <c r="JUC21" s="31"/>
      <c r="JUD21" s="31"/>
      <c r="JUE21" s="31"/>
      <c r="JUF21" s="31"/>
      <c r="JUG21" s="31"/>
      <c r="JUH21" s="31"/>
      <c r="JUI21" s="31"/>
      <c r="JUJ21" s="31"/>
      <c r="JUK21" s="31"/>
      <c r="JUL21" s="31"/>
      <c r="JUM21" s="31"/>
      <c r="JUN21" s="31"/>
      <c r="JUO21" s="31"/>
      <c r="JUP21" s="31"/>
      <c r="JUQ21" s="31"/>
      <c r="JUR21" s="31"/>
      <c r="JUS21" s="31"/>
      <c r="JUT21" s="31"/>
      <c r="JUU21" s="31"/>
      <c r="JUV21" s="31"/>
      <c r="JUW21" s="31"/>
      <c r="JUX21" s="31"/>
      <c r="JUY21" s="31"/>
      <c r="JUZ21" s="31"/>
      <c r="JVA21" s="31"/>
      <c r="JVB21" s="31"/>
      <c r="JVC21" s="31"/>
      <c r="JVD21" s="31"/>
      <c r="JVE21" s="31"/>
      <c r="JVF21" s="31"/>
      <c r="JVG21" s="31"/>
      <c r="JVH21" s="31"/>
      <c r="JVI21" s="31"/>
      <c r="JVJ21" s="31"/>
      <c r="JVK21" s="31"/>
      <c r="JVL21" s="31"/>
      <c r="JVM21" s="31"/>
      <c r="JVN21" s="31"/>
      <c r="JVO21" s="31"/>
      <c r="JVP21" s="31"/>
      <c r="JVQ21" s="31"/>
      <c r="JVR21" s="31"/>
      <c r="JVS21" s="31"/>
      <c r="JVT21" s="31"/>
      <c r="JVU21" s="31"/>
      <c r="JVV21" s="31"/>
      <c r="JVW21" s="31"/>
      <c r="JVX21" s="31"/>
      <c r="JVY21" s="31"/>
      <c r="JVZ21" s="31"/>
      <c r="JWA21" s="31"/>
      <c r="JWB21" s="31"/>
      <c r="JWC21" s="31"/>
      <c r="JWD21" s="31"/>
      <c r="JWE21" s="31"/>
      <c r="JWF21" s="31"/>
      <c r="JWG21" s="31"/>
      <c r="JWH21" s="31"/>
      <c r="JWI21" s="31"/>
      <c r="JWJ21" s="31"/>
      <c r="JWK21" s="31"/>
      <c r="JWL21" s="31"/>
      <c r="JWM21" s="31"/>
      <c r="JWN21" s="31"/>
      <c r="JWO21" s="31"/>
      <c r="JWP21" s="31"/>
      <c r="JWQ21" s="31"/>
      <c r="JWR21" s="31"/>
      <c r="JWS21" s="31"/>
      <c r="JWT21" s="31"/>
      <c r="JWU21" s="31"/>
      <c r="JWV21" s="31"/>
      <c r="JWW21" s="31"/>
      <c r="JWX21" s="31"/>
      <c r="JWY21" s="31"/>
      <c r="JWZ21" s="31"/>
      <c r="JXA21" s="31"/>
      <c r="JXB21" s="31"/>
      <c r="JXC21" s="31"/>
      <c r="JXD21" s="31"/>
      <c r="JXE21" s="31"/>
      <c r="JXF21" s="31"/>
      <c r="JXG21" s="31"/>
      <c r="JXH21" s="31"/>
      <c r="JXI21" s="31"/>
      <c r="JXJ21" s="31"/>
      <c r="JXK21" s="31"/>
      <c r="JXL21" s="31"/>
      <c r="JXM21" s="31"/>
      <c r="JXN21" s="31"/>
      <c r="JXO21" s="31"/>
      <c r="JXP21" s="31"/>
      <c r="JXQ21" s="31"/>
      <c r="JXR21" s="31"/>
      <c r="JXS21" s="31"/>
      <c r="JXT21" s="31"/>
      <c r="JXU21" s="31"/>
      <c r="JXV21" s="31"/>
      <c r="JXW21" s="31"/>
      <c r="JXX21" s="31"/>
      <c r="JXY21" s="31"/>
      <c r="JXZ21" s="31"/>
      <c r="JYA21" s="31"/>
      <c r="JYB21" s="31"/>
      <c r="JYC21" s="31"/>
      <c r="JYD21" s="31"/>
      <c r="JYE21" s="31"/>
      <c r="JYF21" s="31"/>
      <c r="JYG21" s="31"/>
      <c r="JYH21" s="31"/>
      <c r="JYI21" s="31"/>
      <c r="JYJ21" s="31"/>
      <c r="JYK21" s="31"/>
      <c r="JYL21" s="31"/>
      <c r="JYM21" s="31"/>
      <c r="JYN21" s="31"/>
      <c r="JYO21" s="31"/>
      <c r="JYP21" s="31"/>
      <c r="JYQ21" s="31"/>
      <c r="JYR21" s="31"/>
      <c r="JYS21" s="31"/>
      <c r="JYT21" s="31"/>
      <c r="JYU21" s="31"/>
      <c r="JYV21" s="31"/>
      <c r="JYW21" s="31"/>
      <c r="JYX21" s="31"/>
      <c r="JYY21" s="31"/>
      <c r="JYZ21" s="31"/>
      <c r="JZA21" s="31"/>
      <c r="JZB21" s="31"/>
      <c r="JZC21" s="31"/>
      <c r="JZD21" s="31"/>
      <c r="JZE21" s="31"/>
      <c r="JZF21" s="31"/>
      <c r="JZG21" s="31"/>
      <c r="JZH21" s="31"/>
      <c r="JZI21" s="31"/>
      <c r="JZJ21" s="31"/>
      <c r="JZK21" s="31"/>
      <c r="JZL21" s="31"/>
      <c r="JZM21" s="31"/>
      <c r="JZN21" s="31"/>
      <c r="JZO21" s="31"/>
      <c r="JZP21" s="31"/>
      <c r="JZQ21" s="31"/>
      <c r="JZR21" s="31"/>
      <c r="JZS21" s="31"/>
      <c r="JZT21" s="31"/>
      <c r="JZU21" s="31"/>
      <c r="JZV21" s="31"/>
      <c r="JZW21" s="31"/>
      <c r="JZX21" s="31"/>
      <c r="JZY21" s="31"/>
      <c r="JZZ21" s="31"/>
      <c r="KAA21" s="31"/>
      <c r="KAB21" s="31"/>
      <c r="KAC21" s="31"/>
      <c r="KAD21" s="31"/>
      <c r="KAE21" s="31"/>
      <c r="KAF21" s="31"/>
      <c r="KAG21" s="31"/>
      <c r="KAH21" s="31"/>
      <c r="KAI21" s="31"/>
      <c r="KAJ21" s="31"/>
      <c r="KAK21" s="31"/>
      <c r="KAL21" s="31"/>
      <c r="KAM21" s="31"/>
      <c r="KAN21" s="31"/>
      <c r="KAO21" s="31"/>
      <c r="KAP21" s="31"/>
      <c r="KAQ21" s="31"/>
      <c r="KAR21" s="31"/>
      <c r="KAS21" s="31"/>
      <c r="KAT21" s="31"/>
      <c r="KAU21" s="31"/>
      <c r="KAV21" s="31"/>
      <c r="KAW21" s="31"/>
      <c r="KAX21" s="31"/>
      <c r="KAY21" s="31"/>
      <c r="KAZ21" s="31"/>
      <c r="KBA21" s="31"/>
      <c r="KBB21" s="31"/>
      <c r="KBC21" s="31"/>
      <c r="KBD21" s="31"/>
      <c r="KBE21" s="31"/>
      <c r="KBF21" s="31"/>
      <c r="KBG21" s="31"/>
      <c r="KBH21" s="31"/>
      <c r="KBI21" s="31"/>
      <c r="KBJ21" s="31"/>
      <c r="KBK21" s="31"/>
      <c r="KBL21" s="31"/>
      <c r="KBM21" s="31"/>
      <c r="KBN21" s="31"/>
      <c r="KBO21" s="31"/>
      <c r="KBP21" s="31"/>
      <c r="KBQ21" s="31"/>
      <c r="KBR21" s="31"/>
      <c r="KBS21" s="31"/>
      <c r="KBT21" s="31"/>
      <c r="KBU21" s="31"/>
      <c r="KBV21" s="31"/>
      <c r="KBW21" s="31"/>
      <c r="KBX21" s="31"/>
      <c r="KBY21" s="31"/>
      <c r="KBZ21" s="31"/>
      <c r="KCA21" s="31"/>
      <c r="KCB21" s="31"/>
      <c r="KCC21" s="31"/>
      <c r="KCD21" s="31"/>
      <c r="KCE21" s="31"/>
      <c r="KCF21" s="31"/>
      <c r="KCG21" s="31"/>
      <c r="KCH21" s="31"/>
      <c r="KCI21" s="31"/>
      <c r="KCJ21" s="31"/>
      <c r="KCK21" s="31"/>
      <c r="KCL21" s="31"/>
      <c r="KCM21" s="31"/>
      <c r="KCN21" s="31"/>
      <c r="KCO21" s="31"/>
      <c r="KCP21" s="31"/>
      <c r="KCQ21" s="31"/>
      <c r="KCR21" s="31"/>
      <c r="KCS21" s="31"/>
      <c r="KCT21" s="31"/>
      <c r="KCU21" s="31"/>
      <c r="KCV21" s="31"/>
      <c r="KCW21" s="31"/>
      <c r="KCX21" s="31"/>
      <c r="KCY21" s="31"/>
      <c r="KCZ21" s="31"/>
      <c r="KDA21" s="31"/>
      <c r="KDB21" s="31"/>
      <c r="KDC21" s="31"/>
      <c r="KDD21" s="31"/>
      <c r="KDE21" s="31"/>
      <c r="KDF21" s="31"/>
      <c r="KDG21" s="31"/>
      <c r="KDH21" s="31"/>
      <c r="KDI21" s="31"/>
      <c r="KDJ21" s="31"/>
      <c r="KDK21" s="31"/>
      <c r="KDL21" s="31"/>
      <c r="KDM21" s="31"/>
      <c r="KDN21" s="31"/>
      <c r="KDO21" s="31"/>
      <c r="KDP21" s="31"/>
      <c r="KDQ21" s="31"/>
      <c r="KDR21" s="31"/>
      <c r="KDS21" s="31"/>
      <c r="KDT21" s="31"/>
      <c r="KDU21" s="31"/>
      <c r="KDV21" s="31"/>
      <c r="KDW21" s="31"/>
      <c r="KDX21" s="31"/>
      <c r="KDY21" s="31"/>
      <c r="KDZ21" s="31"/>
      <c r="KEA21" s="31"/>
      <c r="KEB21" s="31"/>
      <c r="KEC21" s="31"/>
      <c r="KED21" s="31"/>
      <c r="KEE21" s="31"/>
      <c r="KEF21" s="31"/>
      <c r="KEG21" s="31"/>
      <c r="KEH21" s="31"/>
      <c r="KEI21" s="31"/>
      <c r="KEJ21" s="31"/>
      <c r="KEK21" s="31"/>
      <c r="KEL21" s="31"/>
      <c r="KEM21" s="31"/>
      <c r="KEN21" s="31"/>
      <c r="KEO21" s="31"/>
      <c r="KEP21" s="31"/>
      <c r="KEQ21" s="31"/>
      <c r="KER21" s="31"/>
      <c r="KES21" s="31"/>
      <c r="KET21" s="31"/>
      <c r="KEU21" s="31"/>
      <c r="KEV21" s="31"/>
      <c r="KEW21" s="31"/>
      <c r="KEX21" s="31"/>
      <c r="KEY21" s="31"/>
      <c r="KEZ21" s="31"/>
      <c r="KFA21" s="31"/>
      <c r="KFB21" s="31"/>
      <c r="KFC21" s="31"/>
      <c r="KFD21" s="31"/>
      <c r="KFE21" s="31"/>
      <c r="KFF21" s="31"/>
      <c r="KFG21" s="31"/>
      <c r="KFH21" s="31"/>
      <c r="KFI21" s="31"/>
      <c r="KFJ21" s="31"/>
      <c r="KFK21" s="31"/>
      <c r="KFL21" s="31"/>
      <c r="KFM21" s="31"/>
      <c r="KFN21" s="31"/>
      <c r="KFO21" s="31"/>
      <c r="KFP21" s="31"/>
      <c r="KFQ21" s="31"/>
      <c r="KFR21" s="31"/>
      <c r="KFS21" s="31"/>
      <c r="KFT21" s="31"/>
      <c r="KFU21" s="31"/>
      <c r="KFV21" s="31"/>
      <c r="KFW21" s="31"/>
      <c r="KFX21" s="31"/>
      <c r="KFY21" s="31"/>
      <c r="KFZ21" s="31"/>
      <c r="KGA21" s="31"/>
      <c r="KGB21" s="31"/>
      <c r="KGC21" s="31"/>
      <c r="KGD21" s="31"/>
      <c r="KGE21" s="31"/>
      <c r="KGF21" s="31"/>
      <c r="KGG21" s="31"/>
      <c r="KGH21" s="31"/>
      <c r="KGI21" s="31"/>
      <c r="KGJ21" s="31"/>
      <c r="KGK21" s="31"/>
      <c r="KGL21" s="31"/>
      <c r="KGM21" s="31"/>
      <c r="KGN21" s="31"/>
      <c r="KGO21" s="31"/>
      <c r="KGP21" s="31"/>
      <c r="KGQ21" s="31"/>
      <c r="KGR21" s="31"/>
      <c r="KGS21" s="31"/>
      <c r="KGT21" s="31"/>
      <c r="KGU21" s="31"/>
      <c r="KGV21" s="31"/>
      <c r="KGW21" s="31"/>
      <c r="KGX21" s="31"/>
      <c r="KGY21" s="31"/>
      <c r="KGZ21" s="31"/>
      <c r="KHA21" s="31"/>
      <c r="KHB21" s="31"/>
      <c r="KHC21" s="31"/>
      <c r="KHD21" s="31"/>
      <c r="KHE21" s="31"/>
      <c r="KHF21" s="31"/>
      <c r="KHG21" s="31"/>
      <c r="KHH21" s="31"/>
      <c r="KHI21" s="31"/>
      <c r="KHJ21" s="31"/>
      <c r="KHK21" s="31"/>
      <c r="KHL21" s="31"/>
      <c r="KHM21" s="31"/>
      <c r="KHN21" s="31"/>
      <c r="KHO21" s="31"/>
      <c r="KHP21" s="31"/>
      <c r="KHQ21" s="31"/>
      <c r="KHR21" s="31"/>
      <c r="KHS21" s="31"/>
      <c r="KHT21" s="31"/>
      <c r="KHU21" s="31"/>
      <c r="KHV21" s="31"/>
      <c r="KHW21" s="31"/>
      <c r="KHX21" s="31"/>
      <c r="KHY21" s="31"/>
      <c r="KHZ21" s="31"/>
      <c r="KIA21" s="31"/>
      <c r="KIB21" s="31"/>
      <c r="KIC21" s="31"/>
      <c r="KID21" s="31"/>
      <c r="KIE21" s="31"/>
      <c r="KIF21" s="31"/>
      <c r="KIG21" s="31"/>
      <c r="KIH21" s="31"/>
      <c r="KII21" s="31"/>
      <c r="KIJ21" s="31"/>
      <c r="KIK21" s="31"/>
      <c r="KIL21" s="31"/>
      <c r="KIM21" s="31"/>
      <c r="KIN21" s="31"/>
      <c r="KIO21" s="31"/>
      <c r="KIP21" s="31"/>
      <c r="KIQ21" s="31"/>
      <c r="KIR21" s="31"/>
      <c r="KIS21" s="31"/>
      <c r="KIT21" s="31"/>
      <c r="KIU21" s="31"/>
      <c r="KIV21" s="31"/>
      <c r="KIW21" s="31"/>
      <c r="KIX21" s="31"/>
      <c r="KIY21" s="31"/>
      <c r="KIZ21" s="31"/>
      <c r="KJA21" s="31"/>
      <c r="KJB21" s="31"/>
      <c r="KJC21" s="31"/>
      <c r="KJD21" s="31"/>
      <c r="KJE21" s="31"/>
      <c r="KJF21" s="31"/>
      <c r="KJG21" s="31"/>
      <c r="KJH21" s="31"/>
      <c r="KJI21" s="31"/>
      <c r="KJJ21" s="31"/>
      <c r="KJK21" s="31"/>
      <c r="KJL21" s="31"/>
      <c r="KJM21" s="31"/>
      <c r="KJN21" s="31"/>
      <c r="KJO21" s="31"/>
      <c r="KJP21" s="31"/>
      <c r="KJQ21" s="31"/>
      <c r="KJR21" s="31"/>
      <c r="KJS21" s="31"/>
      <c r="KJT21" s="31"/>
      <c r="KJU21" s="31"/>
      <c r="KJV21" s="31"/>
      <c r="KJW21" s="31"/>
      <c r="KJX21" s="31"/>
      <c r="KJY21" s="31"/>
      <c r="KJZ21" s="31"/>
      <c r="KKA21" s="31"/>
      <c r="KKB21" s="31"/>
      <c r="KKC21" s="31"/>
      <c r="KKD21" s="31"/>
      <c r="KKE21" s="31"/>
      <c r="KKF21" s="31"/>
      <c r="KKG21" s="31"/>
      <c r="KKH21" s="31"/>
      <c r="KKI21" s="31"/>
      <c r="KKJ21" s="31"/>
      <c r="KKK21" s="31"/>
      <c r="KKL21" s="31"/>
      <c r="KKM21" s="31"/>
      <c r="KKN21" s="31"/>
      <c r="KKO21" s="31"/>
      <c r="KKP21" s="31"/>
      <c r="KKQ21" s="31"/>
      <c r="KKR21" s="31"/>
      <c r="KKS21" s="31"/>
      <c r="KKT21" s="31"/>
      <c r="KKU21" s="31"/>
      <c r="KKV21" s="31"/>
      <c r="KKW21" s="31"/>
      <c r="KKX21" s="31"/>
      <c r="KKY21" s="31"/>
      <c r="KKZ21" s="31"/>
      <c r="KLA21" s="31"/>
      <c r="KLB21" s="31"/>
      <c r="KLC21" s="31"/>
      <c r="KLD21" s="31"/>
      <c r="KLE21" s="31"/>
      <c r="KLF21" s="31"/>
      <c r="KLG21" s="31"/>
      <c r="KLH21" s="31"/>
      <c r="KLI21" s="31"/>
      <c r="KLJ21" s="31"/>
      <c r="KLK21" s="31"/>
      <c r="KLL21" s="31"/>
      <c r="KLM21" s="31"/>
      <c r="KLN21" s="31"/>
      <c r="KLO21" s="31"/>
      <c r="KLP21" s="31"/>
      <c r="KLQ21" s="31"/>
      <c r="KLR21" s="31"/>
      <c r="KLS21" s="31"/>
      <c r="KLT21" s="31"/>
      <c r="KLU21" s="31"/>
      <c r="KLV21" s="31"/>
      <c r="KLW21" s="31"/>
      <c r="KLX21" s="31"/>
      <c r="KLY21" s="31"/>
      <c r="KLZ21" s="31"/>
      <c r="KMA21" s="31"/>
      <c r="KMB21" s="31"/>
      <c r="KMC21" s="31"/>
      <c r="KMD21" s="31"/>
      <c r="KME21" s="31"/>
      <c r="KMF21" s="31"/>
      <c r="KMG21" s="31"/>
      <c r="KMH21" s="31"/>
      <c r="KMI21" s="31"/>
      <c r="KMJ21" s="31"/>
      <c r="KMK21" s="31"/>
      <c r="KML21" s="31"/>
      <c r="KMM21" s="31"/>
      <c r="KMN21" s="31"/>
      <c r="KMO21" s="31"/>
      <c r="KMP21" s="31"/>
      <c r="KMQ21" s="31"/>
      <c r="KMR21" s="31"/>
      <c r="KMS21" s="31"/>
      <c r="KMT21" s="31"/>
      <c r="KMU21" s="31"/>
      <c r="KMV21" s="31"/>
      <c r="KMW21" s="31"/>
      <c r="KMX21" s="31"/>
      <c r="KMY21" s="31"/>
      <c r="KMZ21" s="31"/>
      <c r="KNA21" s="31"/>
      <c r="KNB21" s="31"/>
      <c r="KNC21" s="31"/>
      <c r="KND21" s="31"/>
      <c r="KNE21" s="31"/>
      <c r="KNF21" s="31"/>
      <c r="KNG21" s="31"/>
      <c r="KNH21" s="31"/>
      <c r="KNI21" s="31"/>
      <c r="KNJ21" s="31"/>
      <c r="KNK21" s="31"/>
      <c r="KNL21" s="31"/>
      <c r="KNM21" s="31"/>
      <c r="KNN21" s="31"/>
      <c r="KNO21" s="31"/>
      <c r="KNP21" s="31"/>
      <c r="KNQ21" s="31"/>
      <c r="KNR21" s="31"/>
      <c r="KNS21" s="31"/>
      <c r="KNT21" s="31"/>
      <c r="KNU21" s="31"/>
      <c r="KNV21" s="31"/>
      <c r="KNW21" s="31"/>
      <c r="KNX21" s="31"/>
      <c r="KNY21" s="31"/>
      <c r="KNZ21" s="31"/>
      <c r="KOA21" s="31"/>
      <c r="KOB21" s="31"/>
      <c r="KOC21" s="31"/>
      <c r="KOD21" s="31"/>
      <c r="KOE21" s="31"/>
      <c r="KOF21" s="31"/>
      <c r="KOG21" s="31"/>
      <c r="KOH21" s="31"/>
      <c r="KOI21" s="31"/>
      <c r="KOJ21" s="31"/>
      <c r="KOK21" s="31"/>
      <c r="KOL21" s="31"/>
      <c r="KOM21" s="31"/>
      <c r="KON21" s="31"/>
      <c r="KOO21" s="31"/>
      <c r="KOP21" s="31"/>
      <c r="KOQ21" s="31"/>
      <c r="KOR21" s="31"/>
      <c r="KOS21" s="31"/>
      <c r="KOT21" s="31"/>
      <c r="KOU21" s="31"/>
      <c r="KOV21" s="31"/>
      <c r="KOW21" s="31"/>
      <c r="KOX21" s="31"/>
      <c r="KOY21" s="31"/>
      <c r="KOZ21" s="31"/>
      <c r="KPA21" s="31"/>
      <c r="KPB21" s="31"/>
      <c r="KPC21" s="31"/>
      <c r="KPD21" s="31"/>
      <c r="KPE21" s="31"/>
      <c r="KPF21" s="31"/>
      <c r="KPG21" s="31"/>
      <c r="KPH21" s="31"/>
      <c r="KPI21" s="31"/>
      <c r="KPJ21" s="31"/>
      <c r="KPK21" s="31"/>
      <c r="KPL21" s="31"/>
      <c r="KPM21" s="31"/>
      <c r="KPN21" s="31"/>
      <c r="KPO21" s="31"/>
      <c r="KPP21" s="31"/>
      <c r="KPQ21" s="31"/>
      <c r="KPR21" s="31"/>
      <c r="KPS21" s="31"/>
      <c r="KPT21" s="31"/>
      <c r="KPU21" s="31"/>
      <c r="KPV21" s="31"/>
      <c r="KPW21" s="31"/>
      <c r="KPX21" s="31"/>
      <c r="KPY21" s="31"/>
      <c r="KPZ21" s="31"/>
      <c r="KQA21" s="31"/>
      <c r="KQB21" s="31"/>
      <c r="KQC21" s="31"/>
      <c r="KQD21" s="31"/>
      <c r="KQE21" s="31"/>
      <c r="KQF21" s="31"/>
      <c r="KQG21" s="31"/>
      <c r="KQH21" s="31"/>
      <c r="KQI21" s="31"/>
      <c r="KQJ21" s="31"/>
      <c r="KQK21" s="31"/>
      <c r="KQL21" s="31"/>
      <c r="KQM21" s="31"/>
      <c r="KQN21" s="31"/>
      <c r="KQO21" s="31"/>
      <c r="KQP21" s="31"/>
      <c r="KQQ21" s="31"/>
      <c r="KQR21" s="31"/>
      <c r="KQS21" s="31"/>
      <c r="KQT21" s="31"/>
      <c r="KQU21" s="31"/>
      <c r="KQV21" s="31"/>
      <c r="KQW21" s="31"/>
      <c r="KQX21" s="31"/>
      <c r="KQY21" s="31"/>
      <c r="KQZ21" s="31"/>
      <c r="KRA21" s="31"/>
      <c r="KRB21" s="31"/>
      <c r="KRC21" s="31"/>
      <c r="KRD21" s="31"/>
      <c r="KRE21" s="31"/>
      <c r="KRF21" s="31"/>
      <c r="KRG21" s="31"/>
      <c r="KRH21" s="31"/>
      <c r="KRI21" s="31"/>
      <c r="KRJ21" s="31"/>
      <c r="KRK21" s="31"/>
      <c r="KRL21" s="31"/>
      <c r="KRM21" s="31"/>
      <c r="KRN21" s="31"/>
      <c r="KRO21" s="31"/>
      <c r="KRP21" s="31"/>
      <c r="KRQ21" s="31"/>
      <c r="KRR21" s="31"/>
      <c r="KRS21" s="31"/>
      <c r="KRT21" s="31"/>
      <c r="KRU21" s="31"/>
      <c r="KRV21" s="31"/>
      <c r="KRW21" s="31"/>
      <c r="KRX21" s="31"/>
      <c r="KRY21" s="31"/>
      <c r="KRZ21" s="31"/>
      <c r="KSA21" s="31"/>
      <c r="KSB21" s="31"/>
      <c r="KSC21" s="31"/>
      <c r="KSD21" s="31"/>
      <c r="KSE21" s="31"/>
      <c r="KSF21" s="31"/>
      <c r="KSG21" s="31"/>
      <c r="KSH21" s="31"/>
      <c r="KSI21" s="31"/>
      <c r="KSJ21" s="31"/>
      <c r="KSK21" s="31"/>
      <c r="KSL21" s="31"/>
      <c r="KSM21" s="31"/>
      <c r="KSN21" s="31"/>
      <c r="KSO21" s="31"/>
      <c r="KSP21" s="31"/>
      <c r="KSQ21" s="31"/>
      <c r="KSR21" s="31"/>
      <c r="KSS21" s="31"/>
      <c r="KST21" s="31"/>
      <c r="KSU21" s="31"/>
      <c r="KSV21" s="31"/>
      <c r="KSW21" s="31"/>
      <c r="KSX21" s="31"/>
      <c r="KSY21" s="31"/>
      <c r="KSZ21" s="31"/>
      <c r="KTA21" s="31"/>
      <c r="KTB21" s="31"/>
      <c r="KTC21" s="31"/>
      <c r="KTD21" s="31"/>
      <c r="KTE21" s="31"/>
      <c r="KTF21" s="31"/>
      <c r="KTG21" s="31"/>
      <c r="KTH21" s="31"/>
      <c r="KTI21" s="31"/>
      <c r="KTJ21" s="31"/>
      <c r="KTK21" s="31"/>
      <c r="KTL21" s="31"/>
      <c r="KTM21" s="31"/>
      <c r="KTN21" s="31"/>
      <c r="KTO21" s="31"/>
      <c r="KTP21" s="31"/>
      <c r="KTQ21" s="31"/>
      <c r="KTR21" s="31"/>
      <c r="KTS21" s="31"/>
      <c r="KTT21" s="31"/>
      <c r="KTU21" s="31"/>
      <c r="KTV21" s="31"/>
      <c r="KTW21" s="31"/>
      <c r="KTX21" s="31"/>
      <c r="KTY21" s="31"/>
      <c r="KTZ21" s="31"/>
      <c r="KUA21" s="31"/>
      <c r="KUB21" s="31"/>
      <c r="KUC21" s="31"/>
      <c r="KUD21" s="31"/>
      <c r="KUE21" s="31"/>
      <c r="KUF21" s="31"/>
      <c r="KUG21" s="31"/>
      <c r="KUH21" s="31"/>
      <c r="KUI21" s="31"/>
      <c r="KUJ21" s="31"/>
      <c r="KUK21" s="31"/>
      <c r="KUL21" s="31"/>
      <c r="KUM21" s="31"/>
      <c r="KUN21" s="31"/>
      <c r="KUO21" s="31"/>
      <c r="KUP21" s="31"/>
      <c r="KUQ21" s="31"/>
      <c r="KUR21" s="31"/>
      <c r="KUS21" s="31"/>
      <c r="KUT21" s="31"/>
      <c r="KUU21" s="31"/>
      <c r="KUV21" s="31"/>
      <c r="KUW21" s="31"/>
      <c r="KUX21" s="31"/>
      <c r="KUY21" s="31"/>
      <c r="KUZ21" s="31"/>
      <c r="KVA21" s="31"/>
      <c r="KVB21" s="31"/>
      <c r="KVC21" s="31"/>
      <c r="KVD21" s="31"/>
      <c r="KVE21" s="31"/>
      <c r="KVF21" s="31"/>
      <c r="KVG21" s="31"/>
      <c r="KVH21" s="31"/>
      <c r="KVI21" s="31"/>
      <c r="KVJ21" s="31"/>
      <c r="KVK21" s="31"/>
      <c r="KVL21" s="31"/>
      <c r="KVM21" s="31"/>
      <c r="KVN21" s="31"/>
      <c r="KVO21" s="31"/>
      <c r="KVP21" s="31"/>
      <c r="KVQ21" s="31"/>
      <c r="KVR21" s="31"/>
      <c r="KVS21" s="31"/>
      <c r="KVT21" s="31"/>
      <c r="KVU21" s="31"/>
      <c r="KVV21" s="31"/>
      <c r="KVW21" s="31"/>
      <c r="KVX21" s="31"/>
      <c r="KVY21" s="31"/>
      <c r="KVZ21" s="31"/>
      <c r="KWA21" s="31"/>
      <c r="KWB21" s="31"/>
      <c r="KWC21" s="31"/>
      <c r="KWD21" s="31"/>
      <c r="KWE21" s="31"/>
      <c r="KWF21" s="31"/>
      <c r="KWG21" s="31"/>
      <c r="KWH21" s="31"/>
      <c r="KWI21" s="31"/>
      <c r="KWJ21" s="31"/>
      <c r="KWK21" s="31"/>
      <c r="KWL21" s="31"/>
      <c r="KWM21" s="31"/>
      <c r="KWN21" s="31"/>
      <c r="KWO21" s="31"/>
      <c r="KWP21" s="31"/>
      <c r="KWQ21" s="31"/>
      <c r="KWR21" s="31"/>
      <c r="KWS21" s="31"/>
      <c r="KWT21" s="31"/>
      <c r="KWU21" s="31"/>
      <c r="KWV21" s="31"/>
      <c r="KWW21" s="31"/>
      <c r="KWX21" s="31"/>
      <c r="KWY21" s="31"/>
      <c r="KWZ21" s="31"/>
      <c r="KXA21" s="31"/>
      <c r="KXB21" s="31"/>
      <c r="KXC21" s="31"/>
      <c r="KXD21" s="31"/>
      <c r="KXE21" s="31"/>
      <c r="KXF21" s="31"/>
      <c r="KXG21" s="31"/>
      <c r="KXH21" s="31"/>
      <c r="KXI21" s="31"/>
      <c r="KXJ21" s="31"/>
      <c r="KXK21" s="31"/>
      <c r="KXL21" s="31"/>
      <c r="KXM21" s="31"/>
      <c r="KXN21" s="31"/>
      <c r="KXO21" s="31"/>
      <c r="KXP21" s="31"/>
      <c r="KXQ21" s="31"/>
      <c r="KXR21" s="31"/>
      <c r="KXS21" s="31"/>
      <c r="KXT21" s="31"/>
      <c r="KXU21" s="31"/>
      <c r="KXV21" s="31"/>
      <c r="KXW21" s="31"/>
      <c r="KXX21" s="31"/>
      <c r="KXY21" s="31"/>
      <c r="KXZ21" s="31"/>
      <c r="KYA21" s="31"/>
      <c r="KYB21" s="31"/>
      <c r="KYC21" s="31"/>
      <c r="KYD21" s="31"/>
      <c r="KYE21" s="31"/>
      <c r="KYF21" s="31"/>
      <c r="KYG21" s="31"/>
      <c r="KYH21" s="31"/>
      <c r="KYI21" s="31"/>
      <c r="KYJ21" s="31"/>
      <c r="KYK21" s="31"/>
      <c r="KYL21" s="31"/>
      <c r="KYM21" s="31"/>
      <c r="KYN21" s="31"/>
      <c r="KYO21" s="31"/>
      <c r="KYP21" s="31"/>
      <c r="KYQ21" s="31"/>
      <c r="KYR21" s="31"/>
      <c r="KYS21" s="31"/>
      <c r="KYT21" s="31"/>
      <c r="KYU21" s="31"/>
      <c r="KYV21" s="31"/>
      <c r="KYW21" s="31"/>
      <c r="KYX21" s="31"/>
      <c r="KYY21" s="31"/>
      <c r="KYZ21" s="31"/>
      <c r="KZA21" s="31"/>
      <c r="KZB21" s="31"/>
      <c r="KZC21" s="31"/>
      <c r="KZD21" s="31"/>
      <c r="KZE21" s="31"/>
      <c r="KZF21" s="31"/>
      <c r="KZG21" s="31"/>
      <c r="KZH21" s="31"/>
      <c r="KZI21" s="31"/>
      <c r="KZJ21" s="31"/>
      <c r="KZK21" s="31"/>
      <c r="KZL21" s="31"/>
      <c r="KZM21" s="31"/>
      <c r="KZN21" s="31"/>
      <c r="KZO21" s="31"/>
      <c r="KZP21" s="31"/>
      <c r="KZQ21" s="31"/>
      <c r="KZR21" s="31"/>
      <c r="KZS21" s="31"/>
      <c r="KZT21" s="31"/>
      <c r="KZU21" s="31"/>
      <c r="KZV21" s="31"/>
      <c r="KZW21" s="31"/>
      <c r="KZX21" s="31"/>
      <c r="KZY21" s="31"/>
      <c r="KZZ21" s="31"/>
      <c r="LAA21" s="31"/>
      <c r="LAB21" s="31"/>
      <c r="LAC21" s="31"/>
      <c r="LAD21" s="31"/>
      <c r="LAE21" s="31"/>
      <c r="LAF21" s="31"/>
      <c r="LAG21" s="31"/>
      <c r="LAH21" s="31"/>
      <c r="LAI21" s="31"/>
      <c r="LAJ21" s="31"/>
      <c r="LAK21" s="31"/>
      <c r="LAL21" s="31"/>
      <c r="LAM21" s="31"/>
      <c r="LAN21" s="31"/>
      <c r="LAO21" s="31"/>
      <c r="LAP21" s="31"/>
      <c r="LAQ21" s="31"/>
      <c r="LAR21" s="31"/>
      <c r="LAS21" s="31"/>
      <c r="LAT21" s="31"/>
      <c r="LAU21" s="31"/>
      <c r="LAV21" s="31"/>
      <c r="LAW21" s="31"/>
      <c r="LAX21" s="31"/>
      <c r="LAY21" s="31"/>
      <c r="LAZ21" s="31"/>
      <c r="LBA21" s="31"/>
      <c r="LBB21" s="31"/>
      <c r="LBC21" s="31"/>
      <c r="LBD21" s="31"/>
      <c r="LBE21" s="31"/>
      <c r="LBF21" s="31"/>
      <c r="LBG21" s="31"/>
      <c r="LBH21" s="31"/>
      <c r="LBI21" s="31"/>
      <c r="LBJ21" s="31"/>
      <c r="LBK21" s="31"/>
      <c r="LBL21" s="31"/>
      <c r="LBM21" s="31"/>
      <c r="LBN21" s="31"/>
      <c r="LBO21" s="31"/>
      <c r="LBP21" s="31"/>
      <c r="LBQ21" s="31"/>
      <c r="LBR21" s="31"/>
      <c r="LBS21" s="31"/>
      <c r="LBT21" s="31"/>
      <c r="LBU21" s="31"/>
      <c r="LBV21" s="31"/>
      <c r="LBW21" s="31"/>
      <c r="LBX21" s="31"/>
      <c r="LBY21" s="31"/>
      <c r="LBZ21" s="31"/>
      <c r="LCA21" s="31"/>
      <c r="LCC21" s="31"/>
      <c r="LCD21" s="31"/>
      <c r="LCE21" s="31"/>
      <c r="LCF21" s="31"/>
      <c r="LCG21" s="31"/>
      <c r="LCH21" s="31"/>
      <c r="LCI21" s="31"/>
      <c r="LCJ21" s="31"/>
      <c r="LCK21" s="31"/>
      <c r="LCL21" s="31"/>
      <c r="LCM21" s="31"/>
      <c r="LCN21" s="31"/>
      <c r="LCO21" s="31"/>
      <c r="LCP21" s="31"/>
      <c r="LCQ21" s="31"/>
      <c r="LCR21" s="31"/>
      <c r="LCS21" s="31"/>
      <c r="LCT21" s="31"/>
      <c r="LCU21" s="31"/>
      <c r="LCV21" s="31"/>
      <c r="LCW21" s="31"/>
      <c r="LCX21" s="31"/>
      <c r="LCY21" s="31"/>
      <c r="LCZ21" s="31"/>
      <c r="LDA21" s="31"/>
      <c r="LDB21" s="31"/>
      <c r="LDC21" s="31"/>
      <c r="LDD21" s="31"/>
      <c r="LDE21" s="31"/>
      <c r="LDF21" s="31"/>
      <c r="LDG21" s="31"/>
      <c r="LDH21" s="31"/>
      <c r="LDI21" s="31"/>
      <c r="LDJ21" s="31"/>
      <c r="LDK21" s="31"/>
      <c r="LDL21" s="31"/>
      <c r="LDM21" s="31"/>
      <c r="LDN21" s="31"/>
      <c r="LDO21" s="31"/>
      <c r="LDP21" s="31"/>
      <c r="LDQ21" s="31"/>
      <c r="LDR21" s="31"/>
      <c r="LDS21" s="31"/>
      <c r="LDT21" s="31"/>
      <c r="LDU21" s="31"/>
      <c r="LDV21" s="31"/>
      <c r="LDW21" s="31"/>
      <c r="LDX21" s="31"/>
      <c r="LDY21" s="31"/>
      <c r="LDZ21" s="31"/>
      <c r="LEA21" s="31"/>
      <c r="LEB21" s="31"/>
      <c r="LEC21" s="31"/>
      <c r="LED21" s="31"/>
      <c r="LEE21" s="31"/>
      <c r="LEF21" s="31"/>
      <c r="LEG21" s="31"/>
      <c r="LEH21" s="31"/>
      <c r="LEI21" s="31"/>
      <c r="LEJ21" s="31"/>
      <c r="LEK21" s="31"/>
      <c r="LEL21" s="31"/>
      <c r="LEM21" s="31"/>
      <c r="LEN21" s="31"/>
      <c r="LEO21" s="31"/>
      <c r="LEP21" s="31"/>
      <c r="LEQ21" s="31"/>
      <c r="LER21" s="31"/>
      <c r="LES21" s="31"/>
      <c r="LET21" s="31"/>
      <c r="LEU21" s="31"/>
      <c r="LEV21" s="31"/>
      <c r="LEW21" s="31"/>
      <c r="LEX21" s="31"/>
      <c r="LEY21" s="31"/>
      <c r="LEZ21" s="31"/>
      <c r="LFA21" s="31"/>
      <c r="LFB21" s="31"/>
      <c r="LFC21" s="31"/>
      <c r="LFD21" s="31"/>
      <c r="LFE21" s="31"/>
      <c r="LFF21" s="31"/>
      <c r="LFG21" s="31"/>
      <c r="LFH21" s="31"/>
      <c r="LFI21" s="31"/>
      <c r="LFJ21" s="31"/>
      <c r="LFK21" s="31"/>
      <c r="LFL21" s="31"/>
      <c r="LFM21" s="31"/>
      <c r="LFN21" s="31"/>
      <c r="LFO21" s="31"/>
      <c r="LFP21" s="31"/>
      <c r="LFQ21" s="31"/>
      <c r="LFR21" s="31"/>
      <c r="LFS21" s="31"/>
      <c r="LFT21" s="31"/>
      <c r="LFU21" s="31"/>
      <c r="LFV21" s="31"/>
      <c r="LFW21" s="31"/>
      <c r="LFX21" s="31"/>
      <c r="LFY21" s="31"/>
      <c r="LFZ21" s="31"/>
      <c r="LGA21" s="31"/>
      <c r="LGB21" s="31"/>
      <c r="LGC21" s="31"/>
      <c r="LGD21" s="31"/>
      <c r="LGE21" s="31"/>
      <c r="LGF21" s="31"/>
      <c r="LGG21" s="31"/>
      <c r="LGH21" s="31"/>
      <c r="LGI21" s="31"/>
      <c r="LGJ21" s="31"/>
      <c r="LGK21" s="31"/>
      <c r="LGL21" s="31"/>
      <c r="LGM21" s="31"/>
      <c r="LGN21" s="31"/>
      <c r="LGO21" s="31"/>
      <c r="LGP21" s="31"/>
      <c r="LGQ21" s="31"/>
      <c r="LGR21" s="31"/>
      <c r="LGS21" s="31"/>
      <c r="LGT21" s="31"/>
      <c r="LGU21" s="31"/>
      <c r="LGV21" s="31"/>
      <c r="LGW21" s="31"/>
      <c r="LGX21" s="31"/>
      <c r="LGY21" s="31"/>
      <c r="LGZ21" s="31"/>
      <c r="LHA21" s="31"/>
      <c r="LHB21" s="31"/>
      <c r="LHC21" s="31"/>
      <c r="LHD21" s="31"/>
      <c r="LHE21" s="31"/>
      <c r="LHF21" s="31"/>
      <c r="LHG21" s="31"/>
      <c r="LHH21" s="31"/>
      <c r="LHI21" s="31"/>
      <c r="LHJ21" s="31"/>
      <c r="LHK21" s="31"/>
      <c r="LHL21" s="31"/>
      <c r="LHM21" s="31"/>
      <c r="LHN21" s="31"/>
      <c r="LHO21" s="31"/>
      <c r="LHP21" s="31"/>
      <c r="LHQ21" s="31"/>
      <c r="LHR21" s="31"/>
      <c r="LHS21" s="31"/>
      <c r="LHT21" s="31"/>
      <c r="LHU21" s="31"/>
      <c r="LHV21" s="31"/>
      <c r="LHW21" s="31"/>
      <c r="LHX21" s="31"/>
      <c r="LHY21" s="31"/>
      <c r="LHZ21" s="31"/>
      <c r="LIA21" s="31"/>
      <c r="LIB21" s="31"/>
      <c r="LIC21" s="31"/>
      <c r="LID21" s="31"/>
      <c r="LIE21" s="31"/>
      <c r="LIF21" s="31"/>
      <c r="LIG21" s="31"/>
      <c r="LIH21" s="31"/>
      <c r="LII21" s="31"/>
      <c r="LIJ21" s="31"/>
      <c r="LIK21" s="31"/>
      <c r="LIL21" s="31"/>
      <c r="LIM21" s="31"/>
      <c r="LIN21" s="31"/>
      <c r="LIO21" s="31"/>
      <c r="LIP21" s="31"/>
      <c r="LIQ21" s="31"/>
      <c r="LIR21" s="31"/>
      <c r="LIS21" s="31"/>
      <c r="LIT21" s="31"/>
      <c r="LIU21" s="31"/>
      <c r="LIV21" s="31"/>
      <c r="LIW21" s="31"/>
      <c r="LIX21" s="31"/>
      <c r="LIY21" s="31"/>
      <c r="LIZ21" s="31"/>
      <c r="LJA21" s="31"/>
      <c r="LJB21" s="31"/>
      <c r="LJC21" s="31"/>
      <c r="LJD21" s="31"/>
      <c r="LJE21" s="31"/>
      <c r="LJF21" s="31"/>
      <c r="LJG21" s="31"/>
      <c r="LJH21" s="31"/>
      <c r="LJI21" s="31"/>
      <c r="LJJ21" s="31"/>
      <c r="LJK21" s="31"/>
      <c r="LJL21" s="31"/>
      <c r="LJM21" s="31"/>
      <c r="LJN21" s="31"/>
      <c r="LJO21" s="31"/>
      <c r="LJP21" s="31"/>
      <c r="LJQ21" s="31"/>
      <c r="LJR21" s="31"/>
      <c r="LJS21" s="31"/>
      <c r="LJT21" s="31"/>
      <c r="LJU21" s="31"/>
      <c r="LJV21" s="31"/>
      <c r="LJW21" s="31"/>
      <c r="LJX21" s="31"/>
      <c r="LJY21" s="31"/>
      <c r="LJZ21" s="31"/>
      <c r="LKA21" s="31"/>
      <c r="LKB21" s="31"/>
      <c r="LKC21" s="31"/>
      <c r="LKD21" s="31"/>
      <c r="LKE21" s="31"/>
      <c r="LKF21" s="31"/>
      <c r="LKG21" s="31"/>
      <c r="LKH21" s="31"/>
      <c r="LKI21" s="31"/>
      <c r="LKJ21" s="31"/>
      <c r="LKK21" s="31"/>
      <c r="LKL21" s="31"/>
      <c r="LKM21" s="31"/>
      <c r="LKN21" s="31"/>
      <c r="LKO21" s="31"/>
      <c r="LKP21" s="31"/>
      <c r="LKQ21" s="31"/>
      <c r="LKR21" s="31"/>
      <c r="LKS21" s="31"/>
      <c r="LKT21" s="31"/>
      <c r="LKU21" s="31"/>
      <c r="LKV21" s="31"/>
      <c r="LKW21" s="31"/>
      <c r="LKX21" s="31"/>
      <c r="LKY21" s="31"/>
      <c r="LKZ21" s="31"/>
      <c r="LLA21" s="31"/>
      <c r="LLB21" s="31"/>
      <c r="LLC21" s="31"/>
      <c r="LLD21" s="31"/>
      <c r="LLE21" s="31"/>
      <c r="LLF21" s="31"/>
      <c r="LLG21" s="31"/>
      <c r="LLH21" s="31"/>
      <c r="LLI21" s="31"/>
      <c r="LLJ21" s="31"/>
      <c r="LLK21" s="31"/>
      <c r="LLL21" s="31"/>
      <c r="LLM21" s="31"/>
      <c r="LLN21" s="31"/>
      <c r="LLO21" s="31"/>
      <c r="LLP21" s="31"/>
      <c r="LLQ21" s="31"/>
      <c r="LLR21" s="31"/>
      <c r="LLS21" s="31"/>
      <c r="LLT21" s="31"/>
      <c r="LLU21" s="31"/>
      <c r="LLV21" s="31"/>
      <c r="LLW21" s="31"/>
      <c r="LLX21" s="31"/>
      <c r="LLY21" s="31"/>
      <c r="LLZ21" s="31"/>
      <c r="LMA21" s="31"/>
      <c r="LMB21" s="31"/>
      <c r="LMC21" s="31"/>
      <c r="LMD21" s="31"/>
      <c r="LME21" s="31"/>
      <c r="LMF21" s="31"/>
      <c r="LMG21" s="31"/>
      <c r="LMH21" s="31"/>
      <c r="LMI21" s="31"/>
      <c r="LMJ21" s="31"/>
      <c r="LMK21" s="31"/>
      <c r="LML21" s="31"/>
      <c r="LMM21" s="31"/>
      <c r="LMN21" s="31"/>
      <c r="LMO21" s="31"/>
      <c r="LMP21" s="31"/>
      <c r="LMQ21" s="31"/>
      <c r="LMR21" s="31"/>
      <c r="LMS21" s="31"/>
      <c r="LMT21" s="31"/>
      <c r="LMU21" s="31"/>
      <c r="LMV21" s="31"/>
      <c r="LMW21" s="31"/>
      <c r="LMX21" s="31"/>
      <c r="LMY21" s="31"/>
      <c r="LMZ21" s="31"/>
      <c r="LNA21" s="31"/>
      <c r="LNB21" s="31"/>
      <c r="LNC21" s="31"/>
      <c r="LND21" s="31"/>
      <c r="LNE21" s="31"/>
      <c r="LNF21" s="31"/>
      <c r="LNG21" s="31"/>
      <c r="LNH21" s="31"/>
      <c r="LNI21" s="31"/>
      <c r="LNJ21" s="31"/>
      <c r="LNK21" s="31"/>
      <c r="LNL21" s="31"/>
      <c r="LNM21" s="31"/>
      <c r="LNN21" s="31"/>
      <c r="LNO21" s="31"/>
      <c r="LNP21" s="31"/>
      <c r="LNQ21" s="31"/>
      <c r="LNR21" s="31"/>
      <c r="LNS21" s="31"/>
      <c r="LNT21" s="31"/>
      <c r="LNU21" s="31"/>
      <c r="LNV21" s="31"/>
      <c r="LNW21" s="31"/>
      <c r="LNX21" s="31"/>
      <c r="LNY21" s="31"/>
      <c r="LNZ21" s="31"/>
      <c r="LOA21" s="31"/>
      <c r="LOB21" s="31"/>
      <c r="LOC21" s="31"/>
      <c r="LOD21" s="31"/>
      <c r="LOE21" s="31"/>
      <c r="LOF21" s="31"/>
      <c r="LOG21" s="31"/>
      <c r="LOH21" s="31"/>
      <c r="LOI21" s="31"/>
      <c r="LOJ21" s="31"/>
      <c r="LOK21" s="31"/>
      <c r="LOL21" s="31"/>
      <c r="LOM21" s="31"/>
      <c r="LON21" s="31"/>
      <c r="LOO21" s="31"/>
      <c r="LOP21" s="31"/>
      <c r="LOQ21" s="31"/>
      <c r="LOR21" s="31"/>
      <c r="LOS21" s="31"/>
      <c r="LOT21" s="31"/>
      <c r="LOU21" s="31"/>
      <c r="LOV21" s="31"/>
      <c r="LOW21" s="31"/>
      <c r="LOX21" s="31"/>
      <c r="LOY21" s="31"/>
      <c r="LOZ21" s="31"/>
      <c r="LPA21" s="31"/>
      <c r="LPB21" s="31"/>
      <c r="LPC21" s="31"/>
      <c r="LPD21" s="31"/>
      <c r="LPE21" s="31"/>
      <c r="LPF21" s="31"/>
      <c r="LPG21" s="31"/>
      <c r="LPH21" s="31"/>
      <c r="LPI21" s="31"/>
      <c r="LPJ21" s="31"/>
      <c r="LPK21" s="31"/>
      <c r="LPL21" s="31"/>
      <c r="LPM21" s="31"/>
      <c r="LPN21" s="31"/>
      <c r="LPO21" s="31"/>
      <c r="LPP21" s="31"/>
      <c r="LPQ21" s="31"/>
      <c r="LPR21" s="31"/>
      <c r="LPS21" s="31"/>
      <c r="LPT21" s="31"/>
      <c r="LPU21" s="31"/>
      <c r="LPV21" s="31"/>
      <c r="LPW21" s="31"/>
      <c r="LPX21" s="31"/>
      <c r="LPY21" s="31"/>
      <c r="LPZ21" s="31"/>
      <c r="LQA21" s="31"/>
      <c r="LQB21" s="31"/>
      <c r="LQC21" s="31"/>
      <c r="LQD21" s="31"/>
      <c r="LQE21" s="31"/>
      <c r="LQF21" s="31"/>
      <c r="LQG21" s="31"/>
      <c r="LQH21" s="31"/>
      <c r="LQI21" s="31"/>
      <c r="LQJ21" s="31"/>
      <c r="LQK21" s="31"/>
      <c r="LQL21" s="31"/>
      <c r="LQM21" s="31"/>
      <c r="LQN21" s="31"/>
      <c r="LQO21" s="31"/>
      <c r="LQP21" s="31"/>
      <c r="LQQ21" s="31"/>
      <c r="LQR21" s="31"/>
      <c r="LQS21" s="31"/>
      <c r="LQT21" s="31"/>
      <c r="LQU21" s="31"/>
      <c r="LQV21" s="31"/>
      <c r="LQW21" s="31"/>
      <c r="LQX21" s="31"/>
      <c r="LQY21" s="31"/>
      <c r="LQZ21" s="31"/>
      <c r="LRA21" s="31"/>
      <c r="LRB21" s="31"/>
      <c r="LRC21" s="31"/>
      <c r="LRD21" s="31"/>
      <c r="LRE21" s="31"/>
      <c r="LRF21" s="31"/>
      <c r="LRG21" s="31"/>
      <c r="LRH21" s="31"/>
      <c r="LRI21" s="31"/>
      <c r="LRJ21" s="31"/>
      <c r="LRK21" s="31"/>
      <c r="LRL21" s="31"/>
      <c r="LRM21" s="31"/>
      <c r="LRN21" s="31"/>
      <c r="LRO21" s="31"/>
      <c r="LRP21" s="31"/>
      <c r="LRQ21" s="31"/>
      <c r="LRR21" s="31"/>
      <c r="LRS21" s="31"/>
      <c r="LRT21" s="31"/>
      <c r="LRU21" s="31"/>
      <c r="LRV21" s="31"/>
      <c r="LRW21" s="31"/>
      <c r="LRX21" s="31"/>
      <c r="LRY21" s="31"/>
      <c r="LRZ21" s="31"/>
      <c r="LSA21" s="31"/>
      <c r="LSB21" s="31"/>
      <c r="LSC21" s="31"/>
      <c r="LSD21" s="31"/>
      <c r="LSE21" s="31"/>
      <c r="LSF21" s="31"/>
      <c r="LSG21" s="31"/>
      <c r="LSH21" s="31"/>
      <c r="LSI21" s="31"/>
      <c r="LSJ21" s="31"/>
      <c r="LSK21" s="31"/>
      <c r="LSL21" s="31"/>
      <c r="LSM21" s="31"/>
      <c r="LSN21" s="31"/>
      <c r="LSO21" s="31"/>
      <c r="LSP21" s="31"/>
      <c r="LSQ21" s="31"/>
      <c r="LSR21" s="31"/>
      <c r="LSS21" s="31"/>
      <c r="LST21" s="31"/>
      <c r="LSU21" s="31"/>
      <c r="LSV21" s="31"/>
      <c r="LSW21" s="31"/>
      <c r="LSX21" s="31"/>
      <c r="LSY21" s="31"/>
      <c r="LSZ21" s="31"/>
      <c r="LTA21" s="31"/>
      <c r="LTB21" s="31"/>
      <c r="LTC21" s="31"/>
      <c r="LTD21" s="31"/>
      <c r="LTE21" s="31"/>
      <c r="LTF21" s="31"/>
      <c r="LTG21" s="31"/>
      <c r="LTH21" s="31"/>
      <c r="LTI21" s="31"/>
      <c r="LTJ21" s="31"/>
      <c r="LTK21" s="31"/>
      <c r="LTL21" s="31"/>
      <c r="LTM21" s="31"/>
      <c r="LTN21" s="31"/>
      <c r="LTO21" s="31"/>
      <c r="LTP21" s="31"/>
      <c r="LTQ21" s="31"/>
      <c r="LTR21" s="31"/>
      <c r="LTS21" s="31"/>
      <c r="LTT21" s="31"/>
      <c r="LTU21" s="31"/>
      <c r="LTV21" s="31"/>
      <c r="LTW21" s="31"/>
      <c r="LTX21" s="31"/>
      <c r="LTY21" s="31"/>
      <c r="LTZ21" s="31"/>
      <c r="LUA21" s="31"/>
      <c r="LUB21" s="31"/>
      <c r="LUC21" s="31"/>
      <c r="LUD21" s="31"/>
      <c r="LUE21" s="31"/>
      <c r="LUF21" s="31"/>
      <c r="LUG21" s="31"/>
      <c r="LUH21" s="31"/>
      <c r="LUI21" s="31"/>
      <c r="LUJ21" s="31"/>
      <c r="LUK21" s="31"/>
      <c r="LUL21" s="31"/>
      <c r="LUM21" s="31"/>
      <c r="LUN21" s="31"/>
      <c r="LUO21" s="31"/>
      <c r="LUP21" s="31"/>
      <c r="LUQ21" s="31"/>
      <c r="LUR21" s="31"/>
      <c r="LUS21" s="31"/>
      <c r="LUT21" s="31"/>
      <c r="LUU21" s="31"/>
      <c r="LUV21" s="31"/>
      <c r="LUW21" s="31"/>
      <c r="LUX21" s="31"/>
      <c r="LUY21" s="31"/>
      <c r="LUZ21" s="31"/>
      <c r="LVA21" s="31"/>
      <c r="LVB21" s="31"/>
      <c r="LVC21" s="31"/>
      <c r="LVD21" s="31"/>
      <c r="LVE21" s="31"/>
      <c r="LVF21" s="31"/>
      <c r="LVG21" s="31"/>
      <c r="LVH21" s="31"/>
      <c r="LVI21" s="31"/>
      <c r="LVJ21" s="31"/>
      <c r="LVK21" s="31"/>
      <c r="LVL21" s="31"/>
      <c r="LVM21" s="31"/>
      <c r="LVN21" s="31"/>
      <c r="LVO21" s="31"/>
      <c r="LVP21" s="31"/>
      <c r="LVQ21" s="31"/>
      <c r="LVR21" s="31"/>
      <c r="LVS21" s="31"/>
      <c r="LVT21" s="31"/>
      <c r="LVU21" s="31"/>
      <c r="LVV21" s="31"/>
      <c r="LVW21" s="31"/>
      <c r="LVX21" s="31"/>
      <c r="LVY21" s="31"/>
      <c r="LVZ21" s="31"/>
      <c r="LWA21" s="31"/>
      <c r="LWB21" s="31"/>
      <c r="LWC21" s="31"/>
      <c r="LWD21" s="31"/>
      <c r="LWE21" s="31"/>
      <c r="LWF21" s="31"/>
      <c r="LWG21" s="31"/>
      <c r="LWH21" s="31"/>
      <c r="LWI21" s="31"/>
      <c r="LWJ21" s="31"/>
      <c r="LWK21" s="31"/>
      <c r="LWL21" s="31"/>
      <c r="LWM21" s="31"/>
      <c r="LWN21" s="31"/>
      <c r="LWO21" s="31"/>
      <c r="LWP21" s="31"/>
      <c r="LWQ21" s="31"/>
      <c r="LWR21" s="31"/>
      <c r="LWS21" s="31"/>
      <c r="LWT21" s="31"/>
      <c r="LWU21" s="31"/>
      <c r="LWV21" s="31"/>
      <c r="LWW21" s="31"/>
      <c r="LWX21" s="31"/>
      <c r="LWY21" s="31"/>
      <c r="LWZ21" s="31"/>
      <c r="LXA21" s="31"/>
      <c r="LXB21" s="31"/>
      <c r="LXC21" s="31"/>
      <c r="LXD21" s="31"/>
      <c r="LXE21" s="31"/>
      <c r="LXF21" s="31"/>
      <c r="LXG21" s="31"/>
      <c r="LXH21" s="31"/>
      <c r="LXI21" s="31"/>
      <c r="LXJ21" s="31"/>
      <c r="LXK21" s="31"/>
      <c r="LXL21" s="31"/>
      <c r="LXM21" s="31"/>
      <c r="LXN21" s="31"/>
      <c r="LXO21" s="31"/>
      <c r="LXP21" s="31"/>
      <c r="LXQ21" s="31"/>
      <c r="LXR21" s="31"/>
      <c r="LXS21" s="31"/>
      <c r="LXT21" s="31"/>
      <c r="LXU21" s="31"/>
      <c r="LXV21" s="31"/>
      <c r="LXW21" s="31"/>
      <c r="LXX21" s="31"/>
      <c r="LXY21" s="31"/>
      <c r="LXZ21" s="31"/>
      <c r="LYA21" s="31"/>
      <c r="LYB21" s="31"/>
      <c r="LYC21" s="31"/>
      <c r="LYD21" s="31"/>
      <c r="LYE21" s="31"/>
      <c r="LYF21" s="31"/>
      <c r="LYG21" s="31"/>
      <c r="LYH21" s="31"/>
      <c r="LYI21" s="31"/>
      <c r="LYJ21" s="31"/>
      <c r="LYK21" s="31"/>
      <c r="LYL21" s="31"/>
      <c r="LYM21" s="31"/>
      <c r="LYN21" s="31"/>
      <c r="LYO21" s="31"/>
      <c r="LYP21" s="31"/>
      <c r="LYQ21" s="31"/>
      <c r="LYR21" s="31"/>
      <c r="LYS21" s="31"/>
      <c r="LYT21" s="31"/>
      <c r="LYU21" s="31"/>
      <c r="LYV21" s="31"/>
      <c r="LYW21" s="31"/>
      <c r="LYX21" s="31"/>
      <c r="LYY21" s="31"/>
      <c r="LYZ21" s="31"/>
      <c r="LZA21" s="31"/>
      <c r="LZB21" s="31"/>
      <c r="LZC21" s="31"/>
      <c r="LZD21" s="31"/>
      <c r="LZE21" s="31"/>
      <c r="LZF21" s="31"/>
      <c r="LZG21" s="31"/>
      <c r="LZH21" s="31"/>
      <c r="LZI21" s="31"/>
      <c r="LZJ21" s="31"/>
      <c r="LZK21" s="31"/>
      <c r="LZL21" s="31"/>
      <c r="LZM21" s="31"/>
      <c r="LZN21" s="31"/>
      <c r="LZO21" s="31"/>
      <c r="LZP21" s="31"/>
      <c r="LZQ21" s="31"/>
      <c r="LZR21" s="31"/>
      <c r="LZS21" s="31"/>
      <c r="LZT21" s="31"/>
      <c r="LZU21" s="31"/>
      <c r="LZV21" s="31"/>
      <c r="LZW21" s="31"/>
      <c r="LZX21" s="31"/>
      <c r="LZY21" s="31"/>
      <c r="LZZ21" s="31"/>
      <c r="MAA21" s="31"/>
      <c r="MAB21" s="31"/>
      <c r="MAC21" s="31"/>
      <c r="MAD21" s="31"/>
      <c r="MAE21" s="31"/>
      <c r="MAF21" s="31"/>
      <c r="MAG21" s="31"/>
      <c r="MAH21" s="31"/>
      <c r="MAI21" s="31"/>
      <c r="MAJ21" s="31"/>
      <c r="MAK21" s="31"/>
      <c r="MAL21" s="31"/>
      <c r="MAM21" s="31"/>
      <c r="MAN21" s="31"/>
      <c r="MAO21" s="31"/>
      <c r="MAP21" s="31"/>
      <c r="MAQ21" s="31"/>
      <c r="MAR21" s="31"/>
      <c r="MAS21" s="31"/>
      <c r="MAT21" s="31"/>
      <c r="MAU21" s="31"/>
      <c r="MAV21" s="31"/>
      <c r="MAW21" s="31"/>
      <c r="MAX21" s="31"/>
      <c r="MAY21" s="31"/>
      <c r="MAZ21" s="31"/>
      <c r="MBA21" s="31"/>
      <c r="MBB21" s="31"/>
      <c r="MBC21" s="31"/>
      <c r="MBD21" s="31"/>
      <c r="MBE21" s="31"/>
      <c r="MBF21" s="31"/>
      <c r="MBG21" s="31"/>
      <c r="MBH21" s="31"/>
      <c r="MBI21" s="31"/>
      <c r="MBJ21" s="31"/>
      <c r="MBK21" s="31"/>
      <c r="MBL21" s="31"/>
      <c r="MBM21" s="31"/>
      <c r="MBN21" s="31"/>
      <c r="MBO21" s="31"/>
      <c r="MBP21" s="31"/>
      <c r="MBQ21" s="31"/>
      <c r="MBR21" s="31"/>
      <c r="MBS21" s="31"/>
      <c r="MBT21" s="31"/>
      <c r="MBU21" s="31"/>
      <c r="MBV21" s="31"/>
      <c r="MBW21" s="31"/>
      <c r="MBX21" s="31"/>
      <c r="MBY21" s="31"/>
      <c r="MBZ21" s="31"/>
      <c r="MCA21" s="31"/>
      <c r="MCB21" s="31"/>
      <c r="MCC21" s="31"/>
      <c r="MCD21" s="31"/>
      <c r="MCE21" s="31"/>
      <c r="MCF21" s="31"/>
      <c r="MCG21" s="31"/>
      <c r="MCH21" s="31"/>
      <c r="MCI21" s="31"/>
      <c r="MCJ21" s="31"/>
      <c r="MCK21" s="31"/>
      <c r="MCL21" s="31"/>
      <c r="MCM21" s="31"/>
      <c r="MCN21" s="31"/>
      <c r="MCO21" s="31"/>
      <c r="MCP21" s="31"/>
      <c r="MCQ21" s="31"/>
      <c r="MCR21" s="31"/>
      <c r="MCS21" s="31"/>
      <c r="MCT21" s="31"/>
      <c r="MCU21" s="31"/>
      <c r="MCV21" s="31"/>
      <c r="MCW21" s="31"/>
      <c r="MCX21" s="31"/>
      <c r="MCY21" s="31"/>
      <c r="MCZ21" s="31"/>
      <c r="MDA21" s="31"/>
      <c r="MDB21" s="31"/>
      <c r="MDC21" s="31"/>
      <c r="MDD21" s="31"/>
      <c r="MDE21" s="31"/>
      <c r="MDF21" s="31"/>
      <c r="MDG21" s="31"/>
      <c r="MDH21" s="31"/>
      <c r="MDI21" s="31"/>
      <c r="MDJ21" s="31"/>
      <c r="MDK21" s="31"/>
      <c r="MDL21" s="31"/>
      <c r="MDM21" s="31"/>
      <c r="MDN21" s="31"/>
      <c r="MDO21" s="31"/>
      <c r="MDP21" s="31"/>
      <c r="MDQ21" s="31"/>
      <c r="MDR21" s="31"/>
      <c r="MDS21" s="31"/>
      <c r="MDT21" s="31"/>
      <c r="MDU21" s="31"/>
      <c r="MDV21" s="31"/>
      <c r="MDW21" s="31"/>
      <c r="MDX21" s="31"/>
      <c r="MDY21" s="31"/>
      <c r="MDZ21" s="31"/>
      <c r="MEA21" s="31"/>
      <c r="MEB21" s="31"/>
      <c r="MEC21" s="31"/>
      <c r="MED21" s="31"/>
      <c r="MEE21" s="31"/>
      <c r="MEF21" s="31"/>
      <c r="MEG21" s="31"/>
      <c r="MEH21" s="31"/>
      <c r="MEI21" s="31"/>
      <c r="MEJ21" s="31"/>
      <c r="MEK21" s="31"/>
      <c r="MEL21" s="31"/>
      <c r="MEM21" s="31"/>
      <c r="MEN21" s="31"/>
      <c r="MEO21" s="31"/>
      <c r="MEP21" s="31"/>
      <c r="MEQ21" s="31"/>
      <c r="MER21" s="31"/>
      <c r="MES21" s="31"/>
      <c r="MET21" s="31"/>
      <c r="MEU21" s="31"/>
      <c r="MEV21" s="31"/>
      <c r="MEW21" s="31"/>
      <c r="MEX21" s="31"/>
      <c r="MEY21" s="31"/>
      <c r="MEZ21" s="31"/>
      <c r="MFA21" s="31"/>
      <c r="MFB21" s="31"/>
      <c r="MFC21" s="31"/>
      <c r="MFD21" s="31"/>
      <c r="MFE21" s="31"/>
      <c r="MFF21" s="31"/>
      <c r="MFG21" s="31"/>
      <c r="MFH21" s="31"/>
      <c r="MFI21" s="31"/>
      <c r="MFJ21" s="31"/>
      <c r="MFK21" s="31"/>
      <c r="MFL21" s="31"/>
      <c r="MFM21" s="31"/>
      <c r="MFN21" s="31"/>
      <c r="MFO21" s="31"/>
      <c r="MFP21" s="31"/>
      <c r="MFQ21" s="31"/>
      <c r="MFR21" s="31"/>
      <c r="MFS21" s="31"/>
      <c r="MFT21" s="31"/>
      <c r="MFU21" s="31"/>
      <c r="MFV21" s="31"/>
      <c r="MFW21" s="31"/>
      <c r="MFX21" s="31"/>
      <c r="MFY21" s="31"/>
      <c r="MFZ21" s="31"/>
      <c r="MGA21" s="31"/>
      <c r="MGB21" s="31"/>
      <c r="MGC21" s="31"/>
      <c r="MGD21" s="31"/>
      <c r="MGE21" s="31"/>
      <c r="MGF21" s="31"/>
      <c r="MGG21" s="31"/>
      <c r="MGH21" s="31"/>
      <c r="MGI21" s="31"/>
      <c r="MGJ21" s="31"/>
      <c r="MGK21" s="31"/>
      <c r="MGL21" s="31"/>
      <c r="MGM21" s="31"/>
      <c r="MGN21" s="31"/>
      <c r="MGO21" s="31"/>
      <c r="MGP21" s="31"/>
      <c r="MGQ21" s="31"/>
      <c r="MGR21" s="31"/>
      <c r="MGS21" s="31"/>
      <c r="MGT21" s="31"/>
      <c r="MGU21" s="31"/>
      <c r="MGV21" s="31"/>
      <c r="MGW21" s="31"/>
      <c r="MGX21" s="31"/>
      <c r="MGY21" s="31"/>
      <c r="MGZ21" s="31"/>
      <c r="MHA21" s="31"/>
      <c r="MHB21" s="31"/>
      <c r="MHC21" s="31"/>
      <c r="MHD21" s="31"/>
      <c r="MHE21" s="31"/>
      <c r="MHF21" s="31"/>
      <c r="MHG21" s="31"/>
      <c r="MHH21" s="31"/>
      <c r="MHI21" s="31"/>
      <c r="MHJ21" s="31"/>
      <c r="MHK21" s="31"/>
      <c r="MHL21" s="31"/>
      <c r="MHM21" s="31"/>
      <c r="MHN21" s="31"/>
      <c r="MHO21" s="31"/>
      <c r="MHP21" s="31"/>
      <c r="MHQ21" s="31"/>
      <c r="MHR21" s="31"/>
      <c r="MHS21" s="31"/>
      <c r="MHT21" s="31"/>
      <c r="MHU21" s="31"/>
      <c r="MHV21" s="31"/>
      <c r="MHW21" s="31"/>
      <c r="MHX21" s="31"/>
      <c r="MHY21" s="31"/>
      <c r="MHZ21" s="31"/>
      <c r="MIA21" s="31"/>
      <c r="MIB21" s="31"/>
      <c r="MIC21" s="31"/>
      <c r="MID21" s="31"/>
      <c r="MIE21" s="31"/>
      <c r="MIF21" s="31"/>
      <c r="MIG21" s="31"/>
      <c r="MIH21" s="31"/>
      <c r="MII21" s="31"/>
      <c r="MIJ21" s="31"/>
      <c r="MIK21" s="31"/>
      <c r="MIL21" s="31"/>
      <c r="MIM21" s="31"/>
      <c r="MIN21" s="31"/>
      <c r="MIO21" s="31"/>
      <c r="MIP21" s="31"/>
      <c r="MIQ21" s="31"/>
      <c r="MIR21" s="31"/>
      <c r="MIS21" s="31"/>
      <c r="MIT21" s="31"/>
      <c r="MIU21" s="31"/>
      <c r="MIV21" s="31"/>
      <c r="MIW21" s="31"/>
      <c r="MIX21" s="31"/>
      <c r="MIY21" s="31"/>
      <c r="MIZ21" s="31"/>
      <c r="MJA21" s="31"/>
      <c r="MJB21" s="31"/>
      <c r="MJC21" s="31"/>
      <c r="MJD21" s="31"/>
      <c r="MJE21" s="31"/>
      <c r="MJF21" s="31"/>
      <c r="MJG21" s="31"/>
      <c r="MJH21" s="31"/>
      <c r="MJI21" s="31"/>
      <c r="MJJ21" s="31"/>
      <c r="MJK21" s="31"/>
      <c r="MJL21" s="31"/>
      <c r="MJM21" s="31"/>
      <c r="MJN21" s="31"/>
      <c r="MJO21" s="31"/>
      <c r="MJP21" s="31"/>
      <c r="MJQ21" s="31"/>
      <c r="MJR21" s="31"/>
      <c r="MJS21" s="31"/>
      <c r="MJT21" s="31"/>
      <c r="MJU21" s="31"/>
      <c r="MJV21" s="31"/>
      <c r="MJW21" s="31"/>
      <c r="MJX21" s="31"/>
      <c r="MJY21" s="31"/>
      <c r="MJZ21" s="31"/>
      <c r="MKA21" s="31"/>
      <c r="MKB21" s="31"/>
      <c r="MKC21" s="31"/>
      <c r="MKD21" s="31"/>
      <c r="MKE21" s="31"/>
      <c r="MKF21" s="31"/>
      <c r="MKG21" s="31"/>
      <c r="MKH21" s="31"/>
      <c r="MKI21" s="31"/>
      <c r="MKJ21" s="31"/>
      <c r="MKK21" s="31"/>
      <c r="MKL21" s="31"/>
      <c r="MKM21" s="31"/>
      <c r="MKN21" s="31"/>
      <c r="MKO21" s="31"/>
      <c r="MKP21" s="31"/>
      <c r="MKQ21" s="31"/>
      <c r="MKR21" s="31"/>
      <c r="MKS21" s="31"/>
      <c r="MKT21" s="31"/>
      <c r="MKU21" s="31"/>
      <c r="MKV21" s="31"/>
      <c r="MKW21" s="31"/>
      <c r="MKX21" s="31"/>
      <c r="MKY21" s="31"/>
      <c r="MKZ21" s="31"/>
      <c r="MLA21" s="31"/>
      <c r="MLB21" s="31"/>
      <c r="MLC21" s="31"/>
      <c r="MLD21" s="31"/>
      <c r="MLE21" s="31"/>
      <c r="MLF21" s="31"/>
      <c r="MLG21" s="31"/>
      <c r="MLH21" s="31"/>
      <c r="MLI21" s="31"/>
      <c r="MLJ21" s="31"/>
      <c r="MLK21" s="31"/>
      <c r="MLL21" s="31"/>
      <c r="MLM21" s="31"/>
      <c r="MLN21" s="31"/>
      <c r="MLO21" s="31"/>
      <c r="MLP21" s="31"/>
      <c r="MLQ21" s="31"/>
      <c r="MLR21" s="31"/>
      <c r="MLS21" s="31"/>
      <c r="MLT21" s="31"/>
      <c r="MLU21" s="31"/>
      <c r="MLV21" s="31"/>
      <c r="MLW21" s="31"/>
      <c r="MLX21" s="31"/>
      <c r="MLY21" s="31"/>
      <c r="MLZ21" s="31"/>
      <c r="MMA21" s="31"/>
      <c r="MMB21" s="31"/>
      <c r="MMC21" s="31"/>
      <c r="MMD21" s="31"/>
      <c r="MME21" s="31"/>
      <c r="MMF21" s="31"/>
      <c r="MMG21" s="31"/>
      <c r="MMH21" s="31"/>
      <c r="MMI21" s="31"/>
      <c r="MMJ21" s="31"/>
      <c r="MMK21" s="31"/>
      <c r="MML21" s="31"/>
      <c r="MMM21" s="31"/>
      <c r="MMN21" s="31"/>
      <c r="MMO21" s="31"/>
      <c r="MMP21" s="31"/>
      <c r="MMQ21" s="31"/>
      <c r="MMR21" s="31"/>
      <c r="MMS21" s="31"/>
      <c r="MMT21" s="31"/>
      <c r="MMU21" s="31"/>
      <c r="MMV21" s="31"/>
      <c r="MMW21" s="31"/>
      <c r="MMX21" s="31"/>
      <c r="MMY21" s="31"/>
      <c r="MMZ21" s="31"/>
      <c r="MNA21" s="31"/>
      <c r="MNB21" s="31"/>
      <c r="MNC21" s="31"/>
      <c r="MND21" s="31"/>
      <c r="MNE21" s="31"/>
      <c r="MNF21" s="31"/>
      <c r="MNG21" s="31"/>
      <c r="MNH21" s="31"/>
      <c r="MNI21" s="31"/>
      <c r="MNJ21" s="31"/>
      <c r="MNK21" s="31"/>
      <c r="MNL21" s="31"/>
      <c r="MNM21" s="31"/>
      <c r="MNN21" s="31"/>
      <c r="MNO21" s="31"/>
      <c r="MNP21" s="31"/>
      <c r="MNQ21" s="31"/>
      <c r="MNR21" s="31"/>
      <c r="MNS21" s="31"/>
      <c r="MNT21" s="31"/>
      <c r="MNU21" s="31"/>
      <c r="MNV21" s="31"/>
      <c r="MNW21" s="31"/>
      <c r="MNX21" s="31"/>
      <c r="MNY21" s="31"/>
      <c r="MNZ21" s="31"/>
      <c r="MOA21" s="31"/>
      <c r="MOB21" s="31"/>
      <c r="MOC21" s="31"/>
      <c r="MOD21" s="31"/>
      <c r="MOE21" s="31"/>
      <c r="MOF21" s="31"/>
      <c r="MOG21" s="31"/>
      <c r="MOH21" s="31"/>
      <c r="MOI21" s="31"/>
      <c r="MOJ21" s="31"/>
      <c r="MOK21" s="31"/>
      <c r="MOL21" s="31"/>
      <c r="MOM21" s="31"/>
      <c r="MON21" s="31"/>
      <c r="MOO21" s="31"/>
      <c r="MOP21" s="31"/>
      <c r="MOQ21" s="31"/>
      <c r="MOR21" s="31"/>
      <c r="MOS21" s="31"/>
      <c r="MOT21" s="31"/>
      <c r="MOU21" s="31"/>
      <c r="MOV21" s="31"/>
      <c r="MOW21" s="31"/>
      <c r="MOX21" s="31"/>
      <c r="MOY21" s="31"/>
      <c r="MOZ21" s="31"/>
      <c r="MPA21" s="31"/>
      <c r="MPB21" s="31"/>
      <c r="MPC21" s="31"/>
      <c r="MPD21" s="31"/>
      <c r="MPE21" s="31"/>
      <c r="MPF21" s="31"/>
      <c r="MPG21" s="31"/>
      <c r="MPH21" s="31"/>
      <c r="MPI21" s="31"/>
      <c r="MPJ21" s="31"/>
      <c r="MPK21" s="31"/>
      <c r="MPM21" s="31"/>
      <c r="MPN21" s="31"/>
      <c r="MPO21" s="31"/>
      <c r="MPP21" s="31"/>
      <c r="MPQ21" s="31"/>
      <c r="MPR21" s="31"/>
      <c r="MPS21" s="31"/>
      <c r="MPT21" s="31"/>
      <c r="MPU21" s="31"/>
      <c r="MPV21" s="31"/>
      <c r="MPW21" s="31"/>
      <c r="MPX21" s="31"/>
      <c r="MPY21" s="31"/>
      <c r="MPZ21" s="31"/>
      <c r="MQA21" s="31"/>
      <c r="MQB21" s="31"/>
      <c r="MQC21" s="31"/>
      <c r="MQD21" s="31"/>
      <c r="MQE21" s="31"/>
      <c r="MQF21" s="31"/>
      <c r="MQG21" s="31"/>
      <c r="MQH21" s="31"/>
      <c r="MQI21" s="31"/>
      <c r="MQJ21" s="31"/>
      <c r="MQK21" s="31"/>
      <c r="MQL21" s="31"/>
      <c r="MQM21" s="31"/>
      <c r="MQN21" s="31"/>
      <c r="MQO21" s="31"/>
      <c r="MQP21" s="31"/>
      <c r="MQQ21" s="31"/>
      <c r="MQR21" s="31"/>
      <c r="MQS21" s="31"/>
      <c r="MQT21" s="31"/>
      <c r="MQU21" s="31"/>
      <c r="MQV21" s="31"/>
      <c r="MQW21" s="31"/>
      <c r="MQX21" s="31"/>
      <c r="MQY21" s="31"/>
      <c r="MQZ21" s="31"/>
      <c r="MRA21" s="31"/>
      <c r="MRB21" s="31"/>
      <c r="MRC21" s="31"/>
      <c r="MRD21" s="31"/>
      <c r="MRE21" s="31"/>
      <c r="MRF21" s="31"/>
      <c r="MRG21" s="31"/>
      <c r="MRH21" s="31"/>
      <c r="MRI21" s="31"/>
      <c r="MRJ21" s="31"/>
      <c r="MRK21" s="31"/>
      <c r="MRL21" s="31"/>
      <c r="MRM21" s="31"/>
      <c r="MRN21" s="31"/>
      <c r="MRO21" s="31"/>
      <c r="MRP21" s="31"/>
      <c r="MRQ21" s="31"/>
      <c r="MRR21" s="31"/>
      <c r="MRS21" s="31"/>
      <c r="MRT21" s="31"/>
      <c r="MRU21" s="31"/>
      <c r="MRV21" s="31"/>
      <c r="MRW21" s="31"/>
      <c r="MRX21" s="31"/>
      <c r="MRY21" s="31"/>
      <c r="MRZ21" s="31"/>
      <c r="MSA21" s="31"/>
      <c r="MSB21" s="31"/>
      <c r="MSC21" s="31"/>
      <c r="MSD21" s="31"/>
      <c r="MSE21" s="31"/>
      <c r="MSF21" s="31"/>
      <c r="MSG21" s="31"/>
      <c r="MSH21" s="31"/>
      <c r="MSI21" s="31"/>
      <c r="MSJ21" s="31"/>
      <c r="MSK21" s="31"/>
      <c r="MSL21" s="31"/>
      <c r="MSM21" s="31"/>
      <c r="MSN21" s="31"/>
      <c r="MSO21" s="31"/>
      <c r="MSP21" s="31"/>
      <c r="MSQ21" s="31"/>
      <c r="MSR21" s="31"/>
      <c r="MSS21" s="31"/>
      <c r="MST21" s="31"/>
      <c r="MSU21" s="31"/>
      <c r="MSV21" s="31"/>
      <c r="MSW21" s="31"/>
      <c r="MSX21" s="31"/>
      <c r="MSY21" s="31"/>
      <c r="MSZ21" s="31"/>
      <c r="MTA21" s="31"/>
      <c r="MTB21" s="31"/>
      <c r="MTC21" s="31"/>
      <c r="MTD21" s="31"/>
      <c r="MTE21" s="31"/>
      <c r="MTF21" s="31"/>
      <c r="MTG21" s="31"/>
      <c r="MTH21" s="31"/>
      <c r="MTI21" s="31"/>
      <c r="MTJ21" s="31"/>
      <c r="MTK21" s="31"/>
      <c r="MTL21" s="31"/>
      <c r="MTM21" s="31"/>
      <c r="MTN21" s="31"/>
      <c r="MTO21" s="31"/>
      <c r="MTP21" s="31"/>
      <c r="MTQ21" s="31"/>
      <c r="MTR21" s="31"/>
      <c r="MTS21" s="31"/>
      <c r="MTT21" s="31"/>
      <c r="MTU21" s="31"/>
      <c r="MTV21" s="31"/>
      <c r="MTW21" s="31"/>
      <c r="MTX21" s="31"/>
      <c r="MTY21" s="31"/>
      <c r="MTZ21" s="31"/>
      <c r="MUA21" s="31"/>
      <c r="MUB21" s="31"/>
      <c r="MUC21" s="31"/>
      <c r="MUD21" s="31"/>
      <c r="MUE21" s="31"/>
      <c r="MUF21" s="31"/>
      <c r="MUG21" s="31"/>
      <c r="MUH21" s="31"/>
      <c r="MUI21" s="31"/>
      <c r="MUJ21" s="31"/>
      <c r="MUK21" s="31"/>
      <c r="MUL21" s="31"/>
      <c r="MUM21" s="31"/>
      <c r="MUN21" s="31"/>
      <c r="MUO21" s="31"/>
      <c r="MUP21" s="31"/>
      <c r="MUQ21" s="31"/>
      <c r="MUR21" s="31"/>
      <c r="MUS21" s="31"/>
      <c r="MUT21" s="31"/>
      <c r="MUU21" s="31"/>
      <c r="MUV21" s="31"/>
      <c r="MUW21" s="31"/>
      <c r="MUX21" s="31"/>
      <c r="MUY21" s="31"/>
      <c r="MUZ21" s="31"/>
      <c r="MVA21" s="31"/>
      <c r="MVB21" s="31"/>
      <c r="MVC21" s="31"/>
      <c r="MVD21" s="31"/>
      <c r="MVE21" s="31"/>
      <c r="MVF21" s="31"/>
      <c r="MVG21" s="31"/>
      <c r="MVH21" s="31"/>
      <c r="MVI21" s="31"/>
      <c r="MVJ21" s="31"/>
      <c r="MVK21" s="31"/>
      <c r="MVL21" s="31"/>
      <c r="MVM21" s="31"/>
      <c r="MVN21" s="31"/>
      <c r="MVO21" s="31"/>
      <c r="MVP21" s="31"/>
      <c r="MVQ21" s="31"/>
      <c r="MVR21" s="31"/>
      <c r="MVS21" s="31"/>
      <c r="MVT21" s="31"/>
      <c r="MVU21" s="31"/>
      <c r="MVV21" s="31"/>
      <c r="MVW21" s="31"/>
      <c r="MVX21" s="31"/>
      <c r="MVY21" s="31"/>
      <c r="MVZ21" s="31"/>
      <c r="MWA21" s="31"/>
      <c r="MWB21" s="31"/>
      <c r="MWC21" s="31"/>
      <c r="MWD21" s="31"/>
      <c r="MWE21" s="31"/>
      <c r="MWF21" s="31"/>
      <c r="MWG21" s="31"/>
      <c r="MWH21" s="31"/>
      <c r="MWI21" s="31"/>
      <c r="MWJ21" s="31"/>
      <c r="MWK21" s="31"/>
      <c r="MWL21" s="31"/>
      <c r="MWM21" s="31"/>
      <c r="MWN21" s="31"/>
      <c r="MWO21" s="31"/>
      <c r="MWP21" s="31"/>
      <c r="MWQ21" s="31"/>
      <c r="MWR21" s="31"/>
      <c r="MWS21" s="31"/>
      <c r="MWT21" s="31"/>
      <c r="MWU21" s="31"/>
      <c r="MWV21" s="31"/>
      <c r="MWW21" s="31"/>
      <c r="MWX21" s="31"/>
      <c r="MWY21" s="31"/>
      <c r="MWZ21" s="31"/>
      <c r="MXA21" s="31"/>
      <c r="MXB21" s="31"/>
      <c r="MXC21" s="31"/>
      <c r="MXD21" s="31"/>
      <c r="MXE21" s="31"/>
      <c r="MXF21" s="31"/>
      <c r="MXG21" s="31"/>
      <c r="MXH21" s="31"/>
      <c r="MXI21" s="31"/>
      <c r="MXJ21" s="31"/>
      <c r="MXK21" s="31"/>
      <c r="MXL21" s="31"/>
      <c r="MXM21" s="31"/>
      <c r="MXN21" s="31"/>
      <c r="MXO21" s="31"/>
      <c r="MXP21" s="31"/>
      <c r="MXQ21" s="31"/>
      <c r="MXR21" s="31"/>
      <c r="MXS21" s="31"/>
      <c r="MXT21" s="31"/>
      <c r="MXU21" s="31"/>
      <c r="MXV21" s="31"/>
      <c r="MXW21" s="31"/>
      <c r="MXX21" s="31"/>
      <c r="MXY21" s="31"/>
      <c r="MXZ21" s="31"/>
      <c r="MYA21" s="31"/>
      <c r="MYB21" s="31"/>
      <c r="MYC21" s="31"/>
      <c r="MYD21" s="31"/>
      <c r="MYE21" s="31"/>
      <c r="MYF21" s="31"/>
      <c r="MYG21" s="31"/>
      <c r="MYH21" s="31"/>
      <c r="MYI21" s="31"/>
      <c r="MYJ21" s="31"/>
      <c r="MYK21" s="31"/>
      <c r="MYL21" s="31"/>
      <c r="MYM21" s="31"/>
      <c r="MYN21" s="31"/>
      <c r="MYO21" s="31"/>
      <c r="MYP21" s="31"/>
      <c r="MYQ21" s="31"/>
      <c r="MYR21" s="31"/>
      <c r="MYS21" s="31"/>
      <c r="MYT21" s="31"/>
      <c r="MYU21" s="31"/>
      <c r="MYV21" s="31"/>
      <c r="MYW21" s="31"/>
      <c r="MYX21" s="31"/>
      <c r="MYY21" s="31"/>
      <c r="MYZ21" s="31"/>
      <c r="MZA21" s="31"/>
      <c r="MZB21" s="31"/>
      <c r="MZC21" s="31"/>
      <c r="MZD21" s="31"/>
      <c r="MZE21" s="31"/>
      <c r="MZF21" s="31"/>
      <c r="MZG21" s="31"/>
      <c r="MZH21" s="31"/>
      <c r="MZI21" s="31"/>
      <c r="MZJ21" s="31"/>
      <c r="MZK21" s="31"/>
      <c r="MZL21" s="31"/>
      <c r="MZM21" s="31"/>
      <c r="MZN21" s="31"/>
      <c r="MZO21" s="31"/>
      <c r="MZP21" s="31"/>
      <c r="MZQ21" s="31"/>
      <c r="MZR21" s="31"/>
      <c r="MZS21" s="31"/>
      <c r="MZT21" s="31"/>
      <c r="MZU21" s="31"/>
      <c r="MZV21" s="31"/>
      <c r="MZW21" s="31"/>
      <c r="MZX21" s="31"/>
      <c r="MZY21" s="31"/>
      <c r="MZZ21" s="31"/>
      <c r="NAA21" s="31"/>
      <c r="NAB21" s="31"/>
      <c r="NAC21" s="31"/>
      <c r="NAD21" s="31"/>
      <c r="NAE21" s="31"/>
      <c r="NAF21" s="31"/>
      <c r="NAG21" s="31"/>
      <c r="NAH21" s="31"/>
      <c r="NAI21" s="31"/>
      <c r="NAJ21" s="31"/>
      <c r="NAK21" s="31"/>
      <c r="NAL21" s="31"/>
      <c r="NAM21" s="31"/>
      <c r="NAN21" s="31"/>
      <c r="NAO21" s="31"/>
      <c r="NAP21" s="31"/>
      <c r="NAQ21" s="31"/>
      <c r="NAR21" s="31"/>
      <c r="NAS21" s="31"/>
      <c r="NAT21" s="31"/>
      <c r="NAU21" s="31"/>
      <c r="NAV21" s="31"/>
      <c r="NAW21" s="31"/>
      <c r="NAX21" s="31"/>
      <c r="NAY21" s="31"/>
      <c r="NAZ21" s="31"/>
      <c r="NBA21" s="31"/>
      <c r="NBB21" s="31"/>
      <c r="NBC21" s="31"/>
      <c r="NBD21" s="31"/>
      <c r="NBE21" s="31"/>
      <c r="NBF21" s="31"/>
      <c r="NBG21" s="31"/>
      <c r="NBH21" s="31"/>
      <c r="NBI21" s="31"/>
      <c r="NBJ21" s="31"/>
      <c r="NBK21" s="31"/>
      <c r="NBL21" s="31"/>
      <c r="NBM21" s="31"/>
      <c r="NBN21" s="31"/>
      <c r="NBO21" s="31"/>
      <c r="NBP21" s="31"/>
      <c r="NBQ21" s="31"/>
      <c r="NBR21" s="31"/>
      <c r="NBS21" s="31"/>
      <c r="NBT21" s="31"/>
      <c r="NBU21" s="31"/>
      <c r="NBV21" s="31"/>
      <c r="NBW21" s="31"/>
      <c r="NBX21" s="31"/>
      <c r="NBY21" s="31"/>
      <c r="NBZ21" s="31"/>
      <c r="NCA21" s="31"/>
      <c r="NCB21" s="31"/>
      <c r="NCC21" s="31"/>
      <c r="NCD21" s="31"/>
      <c r="NCE21" s="31"/>
      <c r="NCF21" s="31"/>
      <c r="NCG21" s="31"/>
      <c r="NCH21" s="31"/>
      <c r="NCI21" s="31"/>
      <c r="NCJ21" s="31"/>
      <c r="NCK21" s="31"/>
      <c r="NCL21" s="31"/>
      <c r="NCM21" s="31"/>
      <c r="NCN21" s="31"/>
      <c r="NCO21" s="31"/>
      <c r="NCP21" s="31"/>
      <c r="NCQ21" s="31"/>
      <c r="NCR21" s="31"/>
      <c r="NCS21" s="31"/>
      <c r="NCT21" s="31"/>
      <c r="NCU21" s="31"/>
      <c r="NCV21" s="31"/>
      <c r="NCW21" s="31"/>
      <c r="NCX21" s="31"/>
      <c r="NCY21" s="31"/>
      <c r="NCZ21" s="31"/>
      <c r="NDA21" s="31"/>
      <c r="NDB21" s="31"/>
      <c r="NDC21" s="31"/>
      <c r="NDD21" s="31"/>
      <c r="NDE21" s="31"/>
      <c r="NDF21" s="31"/>
      <c r="NDG21" s="31"/>
      <c r="NDH21" s="31"/>
      <c r="NDI21" s="31"/>
      <c r="NDJ21" s="31"/>
      <c r="NDK21" s="31"/>
      <c r="NDL21" s="31"/>
      <c r="NDM21" s="31"/>
      <c r="NDN21" s="31"/>
      <c r="NDO21" s="31"/>
      <c r="NDP21" s="31"/>
      <c r="NDQ21" s="31"/>
      <c r="NDR21" s="31"/>
      <c r="NDS21" s="31"/>
      <c r="NDT21" s="31"/>
      <c r="NDU21" s="31"/>
      <c r="NDV21" s="31"/>
      <c r="NDW21" s="31"/>
      <c r="NDX21" s="31"/>
      <c r="NDY21" s="31"/>
      <c r="NDZ21" s="31"/>
      <c r="NEA21" s="31"/>
      <c r="NEB21" s="31"/>
      <c r="NEC21" s="31"/>
      <c r="NED21" s="31"/>
      <c r="NEE21" s="31"/>
      <c r="NEF21" s="31"/>
      <c r="NEG21" s="31"/>
      <c r="NEH21" s="31"/>
      <c r="NEI21" s="31"/>
      <c r="NEJ21" s="31"/>
      <c r="NEK21" s="31"/>
      <c r="NEL21" s="31"/>
      <c r="NEM21" s="31"/>
      <c r="NEN21" s="31"/>
      <c r="NEO21" s="31"/>
      <c r="NEP21" s="31"/>
      <c r="NEQ21" s="31"/>
      <c r="NER21" s="31"/>
      <c r="NES21" s="31"/>
      <c r="NET21" s="31"/>
      <c r="NEU21" s="31"/>
      <c r="NEV21" s="31"/>
      <c r="NEW21" s="31"/>
      <c r="NEX21" s="31"/>
      <c r="NEY21" s="31"/>
      <c r="NEZ21" s="31"/>
      <c r="NFA21" s="31"/>
      <c r="NFB21" s="31"/>
      <c r="NFC21" s="31"/>
      <c r="NFD21" s="31"/>
      <c r="NFE21" s="31"/>
      <c r="NFF21" s="31"/>
      <c r="NFG21" s="31"/>
      <c r="NFH21" s="31"/>
      <c r="NFI21" s="31"/>
      <c r="NFJ21" s="31"/>
      <c r="NFK21" s="31"/>
      <c r="NFL21" s="31"/>
      <c r="NFM21" s="31"/>
      <c r="NFN21" s="31"/>
      <c r="NFO21" s="31"/>
      <c r="NFP21" s="31"/>
      <c r="NFQ21" s="31"/>
      <c r="NFR21" s="31"/>
      <c r="NFS21" s="31"/>
      <c r="NFT21" s="31"/>
      <c r="NFU21" s="31"/>
      <c r="NFV21" s="31"/>
      <c r="NFW21" s="31"/>
      <c r="NFX21" s="31"/>
      <c r="NFY21" s="31"/>
      <c r="NFZ21" s="31"/>
      <c r="NGA21" s="31"/>
      <c r="NGB21" s="31"/>
      <c r="NGC21" s="31"/>
      <c r="NGD21" s="31"/>
      <c r="NGE21" s="31"/>
      <c r="NGF21" s="31"/>
      <c r="NGG21" s="31"/>
      <c r="NGH21" s="31"/>
      <c r="NGI21" s="31"/>
      <c r="NGJ21" s="31"/>
      <c r="NGK21" s="31"/>
      <c r="NGL21" s="31"/>
      <c r="NGM21" s="31"/>
      <c r="NGN21" s="31"/>
      <c r="NGO21" s="31"/>
      <c r="NGP21" s="31"/>
      <c r="NGQ21" s="31"/>
      <c r="NGR21" s="31"/>
      <c r="NGS21" s="31"/>
      <c r="NGT21" s="31"/>
      <c r="NGU21" s="31"/>
      <c r="NGV21" s="31"/>
      <c r="NGW21" s="31"/>
      <c r="NGX21" s="31"/>
      <c r="NGY21" s="31"/>
      <c r="NGZ21" s="31"/>
      <c r="NHA21" s="31"/>
      <c r="NHB21" s="31"/>
      <c r="NHC21" s="31"/>
      <c r="NHD21" s="31"/>
      <c r="NHE21" s="31"/>
      <c r="NHF21" s="31"/>
      <c r="NHG21" s="31"/>
      <c r="NHH21" s="31"/>
      <c r="NHI21" s="31"/>
      <c r="NHJ21" s="31"/>
      <c r="NHK21" s="31"/>
      <c r="NHL21" s="31"/>
      <c r="NHM21" s="31"/>
      <c r="NHN21" s="31"/>
      <c r="NHO21" s="31"/>
      <c r="NHP21" s="31"/>
      <c r="NHQ21" s="31"/>
      <c r="NHR21" s="31"/>
      <c r="NHS21" s="31"/>
      <c r="NHT21" s="31"/>
      <c r="NHU21" s="31"/>
      <c r="NHV21" s="31"/>
      <c r="NHW21" s="31"/>
      <c r="NHX21" s="31"/>
      <c r="NHY21" s="31"/>
      <c r="NHZ21" s="31"/>
      <c r="NIA21" s="31"/>
      <c r="NIB21" s="31"/>
      <c r="NIC21" s="31"/>
      <c r="NID21" s="31"/>
      <c r="NIE21" s="31"/>
      <c r="NIF21" s="31"/>
      <c r="NIG21" s="31"/>
      <c r="NIH21" s="31"/>
      <c r="NII21" s="31"/>
      <c r="NIJ21" s="31"/>
      <c r="NIK21" s="31"/>
      <c r="NIL21" s="31"/>
      <c r="NIM21" s="31"/>
      <c r="NIN21" s="31"/>
      <c r="NIO21" s="31"/>
      <c r="NIP21" s="31"/>
      <c r="NIQ21" s="31"/>
      <c r="NIR21" s="31"/>
      <c r="NIS21" s="31"/>
      <c r="NIT21" s="31"/>
      <c r="NIU21" s="31"/>
      <c r="NIV21" s="31"/>
      <c r="NIW21" s="31"/>
      <c r="NIX21" s="31"/>
      <c r="NIY21" s="31"/>
      <c r="NIZ21" s="31"/>
      <c r="NJA21" s="31"/>
      <c r="NJB21" s="31"/>
      <c r="NJC21" s="31"/>
      <c r="NJD21" s="31"/>
      <c r="NJE21" s="31"/>
      <c r="NJF21" s="31"/>
      <c r="NJG21" s="31"/>
      <c r="NJH21" s="31"/>
      <c r="NJI21" s="31"/>
      <c r="NJJ21" s="31"/>
      <c r="NJK21" s="31"/>
      <c r="NJL21" s="31"/>
      <c r="NJM21" s="31"/>
      <c r="NJN21" s="31"/>
      <c r="NJO21" s="31"/>
      <c r="NJP21" s="31"/>
      <c r="NJQ21" s="31"/>
      <c r="NJR21" s="31"/>
      <c r="NJS21" s="31"/>
      <c r="NJT21" s="31"/>
      <c r="NJU21" s="31"/>
      <c r="NJV21" s="31"/>
      <c r="NJW21" s="31"/>
      <c r="NJX21" s="31"/>
      <c r="NJY21" s="31"/>
      <c r="NJZ21" s="31"/>
      <c r="NKA21" s="31"/>
      <c r="NKB21" s="31"/>
      <c r="NKC21" s="31"/>
      <c r="NKD21" s="31"/>
      <c r="NKE21" s="31"/>
      <c r="NKF21" s="31"/>
      <c r="NKG21" s="31"/>
      <c r="NKH21" s="31"/>
      <c r="NKI21" s="31"/>
      <c r="NKJ21" s="31"/>
      <c r="NKK21" s="31"/>
      <c r="NKL21" s="31"/>
      <c r="NKM21" s="31"/>
      <c r="NKN21" s="31"/>
      <c r="NKO21" s="31"/>
      <c r="NKP21" s="31"/>
      <c r="NKQ21" s="31"/>
      <c r="NKR21" s="31"/>
      <c r="NKS21" s="31"/>
      <c r="NKT21" s="31"/>
      <c r="NKU21" s="31"/>
      <c r="NKV21" s="31"/>
      <c r="NKW21" s="31"/>
      <c r="NKX21" s="31"/>
      <c r="NKY21" s="31"/>
      <c r="NKZ21" s="31"/>
      <c r="NLA21" s="31"/>
      <c r="NLB21" s="31"/>
      <c r="NLC21" s="31"/>
      <c r="NLD21" s="31"/>
      <c r="NLE21" s="31"/>
      <c r="NLF21" s="31"/>
      <c r="NLG21" s="31"/>
      <c r="NLH21" s="31"/>
      <c r="NLI21" s="31"/>
      <c r="NLJ21" s="31"/>
      <c r="NLK21" s="31"/>
      <c r="NLL21" s="31"/>
      <c r="NLM21" s="31"/>
      <c r="NLN21" s="31"/>
      <c r="NLO21" s="31"/>
      <c r="NLP21" s="31"/>
      <c r="NLQ21" s="31"/>
      <c r="NLR21" s="31"/>
      <c r="NLS21" s="31"/>
      <c r="NLT21" s="31"/>
      <c r="NLU21" s="31"/>
      <c r="NLV21" s="31"/>
      <c r="NLW21" s="31"/>
      <c r="NLX21" s="31"/>
      <c r="NLY21" s="31"/>
      <c r="NLZ21" s="31"/>
      <c r="NMA21" s="31"/>
      <c r="NMB21" s="31"/>
      <c r="NMC21" s="31"/>
      <c r="NMD21" s="31"/>
      <c r="NME21" s="31"/>
      <c r="NMF21" s="31"/>
      <c r="NMG21" s="31"/>
      <c r="NMH21" s="31"/>
      <c r="NMI21" s="31"/>
      <c r="NMJ21" s="31"/>
      <c r="NMK21" s="31"/>
      <c r="NML21" s="31"/>
      <c r="NMM21" s="31"/>
      <c r="NMN21" s="31"/>
      <c r="NMO21" s="31"/>
      <c r="NMP21" s="31"/>
      <c r="NMQ21" s="31"/>
      <c r="NMR21" s="31"/>
      <c r="NMS21" s="31"/>
      <c r="NMT21" s="31"/>
      <c r="NMU21" s="31"/>
      <c r="NMV21" s="31"/>
      <c r="NMW21" s="31"/>
      <c r="NMX21" s="31"/>
      <c r="NMY21" s="31"/>
      <c r="NMZ21" s="31"/>
      <c r="NNA21" s="31"/>
      <c r="NNB21" s="31"/>
      <c r="NNC21" s="31"/>
      <c r="NND21" s="31"/>
      <c r="NNE21" s="31"/>
      <c r="NNF21" s="31"/>
      <c r="NNG21" s="31"/>
      <c r="NNH21" s="31"/>
      <c r="NNI21" s="31"/>
      <c r="NNJ21" s="31"/>
      <c r="NNK21" s="31"/>
      <c r="NNL21" s="31"/>
      <c r="NNM21" s="31"/>
      <c r="NNN21" s="31"/>
      <c r="NNO21" s="31"/>
      <c r="NNP21" s="31"/>
      <c r="NNQ21" s="31"/>
      <c r="NNR21" s="31"/>
      <c r="NNS21" s="31"/>
      <c r="NNT21" s="31"/>
      <c r="NNU21" s="31"/>
      <c r="NNV21" s="31"/>
      <c r="NNW21" s="31"/>
      <c r="NNX21" s="31"/>
      <c r="NNY21" s="31"/>
      <c r="NNZ21" s="31"/>
      <c r="NOA21" s="31"/>
      <c r="NOB21" s="31"/>
      <c r="NOC21" s="31"/>
      <c r="NOD21" s="31"/>
      <c r="NOE21" s="31"/>
      <c r="NOF21" s="31"/>
      <c r="NOG21" s="31"/>
      <c r="NOH21" s="31"/>
      <c r="NOI21" s="31"/>
      <c r="NOJ21" s="31"/>
      <c r="NOK21" s="31"/>
      <c r="NOL21" s="31"/>
      <c r="NOM21" s="31"/>
      <c r="NON21" s="31"/>
      <c r="NOO21" s="31"/>
      <c r="NOP21" s="31"/>
      <c r="NOQ21" s="31"/>
      <c r="NOR21" s="31"/>
      <c r="NOS21" s="31"/>
      <c r="NOT21" s="31"/>
      <c r="NOU21" s="31"/>
      <c r="NOV21" s="31"/>
      <c r="NOW21" s="31"/>
      <c r="NOX21" s="31"/>
      <c r="NOY21" s="31"/>
      <c r="NOZ21" s="31"/>
      <c r="NPA21" s="31"/>
      <c r="NPB21" s="31"/>
      <c r="NPC21" s="31"/>
      <c r="NPD21" s="31"/>
      <c r="NPE21" s="31"/>
      <c r="NPF21" s="31"/>
      <c r="NPG21" s="31"/>
      <c r="NPH21" s="31"/>
      <c r="NPI21" s="31"/>
      <c r="NPJ21" s="31"/>
      <c r="NPK21" s="31"/>
      <c r="NPL21" s="31"/>
      <c r="NPM21" s="31"/>
      <c r="NPN21" s="31"/>
      <c r="NPO21" s="31"/>
      <c r="NPP21" s="31"/>
      <c r="NPQ21" s="31"/>
      <c r="NPR21" s="31"/>
      <c r="NPS21" s="31"/>
      <c r="NPT21" s="31"/>
      <c r="NPU21" s="31"/>
      <c r="NPV21" s="31"/>
      <c r="NPW21" s="31"/>
      <c r="NPX21" s="31"/>
      <c r="NPY21" s="31"/>
      <c r="NPZ21" s="31"/>
      <c r="NQA21" s="31"/>
      <c r="NQB21" s="31"/>
      <c r="NQC21" s="31"/>
      <c r="NQD21" s="31"/>
      <c r="NQE21" s="31"/>
      <c r="NQF21" s="31"/>
      <c r="NQG21" s="31"/>
      <c r="NQH21" s="31"/>
      <c r="NQI21" s="31"/>
      <c r="NQJ21" s="31"/>
      <c r="NQK21" s="31"/>
      <c r="NQL21" s="31"/>
      <c r="NQM21" s="31"/>
      <c r="NQN21" s="31"/>
      <c r="NQO21" s="31"/>
      <c r="NQP21" s="31"/>
      <c r="NQQ21" s="31"/>
      <c r="NQR21" s="31"/>
      <c r="NQS21" s="31"/>
      <c r="NQT21" s="31"/>
      <c r="NQU21" s="31"/>
      <c r="NQV21" s="31"/>
      <c r="NQW21" s="31"/>
      <c r="NQX21" s="31"/>
      <c r="NQY21" s="31"/>
      <c r="NQZ21" s="31"/>
      <c r="NRA21" s="31"/>
      <c r="NRB21" s="31"/>
      <c r="NRC21" s="31"/>
      <c r="NRD21" s="31"/>
      <c r="NRE21" s="31"/>
      <c r="NRF21" s="31"/>
      <c r="NRG21" s="31"/>
      <c r="NRH21" s="31"/>
      <c r="NRI21" s="31"/>
      <c r="NRJ21" s="31"/>
      <c r="NRK21" s="31"/>
      <c r="NRL21" s="31"/>
      <c r="NRM21" s="31"/>
      <c r="NRN21" s="31"/>
      <c r="NRO21" s="31"/>
      <c r="NRP21" s="31"/>
      <c r="NRQ21" s="31"/>
      <c r="NRR21" s="31"/>
      <c r="NRS21" s="31"/>
      <c r="NRT21" s="31"/>
      <c r="NRU21" s="31"/>
      <c r="NRV21" s="31"/>
      <c r="NRW21" s="31"/>
      <c r="NRX21" s="31"/>
      <c r="NRY21" s="31"/>
      <c r="NRZ21" s="31"/>
      <c r="NSA21" s="31"/>
      <c r="NSB21" s="31"/>
      <c r="NSC21" s="31"/>
      <c r="NSD21" s="31"/>
      <c r="NSE21" s="31"/>
      <c r="NSF21" s="31"/>
      <c r="NSG21" s="31"/>
      <c r="NSH21" s="31"/>
      <c r="NSI21" s="31"/>
      <c r="NSJ21" s="31"/>
      <c r="NSK21" s="31"/>
      <c r="NSL21" s="31"/>
      <c r="NSM21" s="31"/>
      <c r="NSN21" s="31"/>
      <c r="NSO21" s="31"/>
      <c r="NSP21" s="31"/>
      <c r="NSQ21" s="31"/>
      <c r="NSR21" s="31"/>
      <c r="NSS21" s="31"/>
      <c r="NST21" s="31"/>
      <c r="NSU21" s="31"/>
      <c r="NSV21" s="31"/>
      <c r="NSW21" s="31"/>
      <c r="NSX21" s="31"/>
      <c r="NSY21" s="31"/>
      <c r="NSZ21" s="31"/>
      <c r="NTA21" s="31"/>
      <c r="NTB21" s="31"/>
      <c r="NTC21" s="31"/>
      <c r="NTD21" s="31"/>
      <c r="NTE21" s="31"/>
      <c r="NTF21" s="31"/>
      <c r="NTG21" s="31"/>
      <c r="NTH21" s="31"/>
      <c r="NTI21" s="31"/>
      <c r="NTJ21" s="31"/>
      <c r="NTK21" s="31"/>
      <c r="NTL21" s="31"/>
      <c r="NTM21" s="31"/>
      <c r="NTN21" s="31"/>
      <c r="NTO21" s="31"/>
      <c r="NTP21" s="31"/>
      <c r="NTQ21" s="31"/>
      <c r="NTR21" s="31"/>
      <c r="NTS21" s="31"/>
      <c r="NTT21" s="31"/>
      <c r="NTU21" s="31"/>
      <c r="NTV21" s="31"/>
      <c r="NTW21" s="31"/>
      <c r="NTX21" s="31"/>
      <c r="NTY21" s="31"/>
      <c r="NTZ21" s="31"/>
      <c r="NUA21" s="31"/>
      <c r="NUB21" s="31"/>
      <c r="NUC21" s="31"/>
      <c r="NUD21" s="31"/>
      <c r="NUE21" s="31"/>
      <c r="NUF21" s="31"/>
      <c r="NUG21" s="31"/>
      <c r="NUH21" s="31"/>
      <c r="NUI21" s="31"/>
      <c r="NUJ21" s="31"/>
      <c r="NUK21" s="31"/>
      <c r="NUL21" s="31"/>
      <c r="NUM21" s="31"/>
      <c r="NUN21" s="31"/>
      <c r="NUO21" s="31"/>
      <c r="NUP21" s="31"/>
      <c r="NUQ21" s="31"/>
      <c r="NUR21" s="31"/>
      <c r="NUS21" s="31"/>
      <c r="NUT21" s="31"/>
      <c r="NUU21" s="31"/>
      <c r="NUV21" s="31"/>
      <c r="NUW21" s="31"/>
      <c r="NUX21" s="31"/>
      <c r="NUY21" s="31"/>
      <c r="NUZ21" s="31"/>
      <c r="NVA21" s="31"/>
      <c r="NVB21" s="31"/>
      <c r="NVC21" s="31"/>
      <c r="NVD21" s="31"/>
      <c r="NVE21" s="31"/>
      <c r="NVF21" s="31"/>
      <c r="NVG21" s="31"/>
      <c r="NVH21" s="31"/>
      <c r="NVI21" s="31"/>
      <c r="NVJ21" s="31"/>
      <c r="NVK21" s="31"/>
      <c r="NVL21" s="31"/>
      <c r="NVM21" s="31"/>
      <c r="NVN21" s="31"/>
      <c r="NVO21" s="31"/>
      <c r="NVP21" s="31"/>
      <c r="NVQ21" s="31"/>
      <c r="NVR21" s="31"/>
      <c r="NVS21" s="31"/>
      <c r="NVT21" s="31"/>
      <c r="NVU21" s="31"/>
      <c r="NVV21" s="31"/>
      <c r="NVW21" s="31"/>
      <c r="NVX21" s="31"/>
      <c r="NVY21" s="31"/>
      <c r="NVZ21" s="31"/>
      <c r="NWA21" s="31"/>
      <c r="NWB21" s="31"/>
      <c r="NWC21" s="31"/>
      <c r="NWD21" s="31"/>
      <c r="NWE21" s="31"/>
      <c r="NWF21" s="31"/>
      <c r="NWG21" s="31"/>
      <c r="NWH21" s="31"/>
      <c r="NWI21" s="31"/>
      <c r="NWJ21" s="31"/>
      <c r="NWK21" s="31"/>
      <c r="NWL21" s="31"/>
      <c r="NWM21" s="31"/>
      <c r="NWN21" s="31"/>
      <c r="NWO21" s="31"/>
      <c r="NWP21" s="31"/>
      <c r="NWQ21" s="31"/>
      <c r="NWR21" s="31"/>
      <c r="NWS21" s="31"/>
      <c r="NWT21" s="31"/>
      <c r="NWU21" s="31"/>
      <c r="NWV21" s="31"/>
      <c r="NWW21" s="31"/>
      <c r="NWX21" s="31"/>
      <c r="NWY21" s="31"/>
      <c r="NWZ21" s="31"/>
      <c r="NXA21" s="31"/>
      <c r="NXB21" s="31"/>
      <c r="NXC21" s="31"/>
      <c r="NXD21" s="31"/>
      <c r="NXE21" s="31"/>
      <c r="NXF21" s="31"/>
      <c r="NXG21" s="31"/>
      <c r="NXH21" s="31"/>
      <c r="NXI21" s="31"/>
      <c r="NXJ21" s="31"/>
      <c r="NXK21" s="31"/>
      <c r="NXL21" s="31"/>
      <c r="NXM21" s="31"/>
      <c r="NXN21" s="31"/>
      <c r="NXO21" s="31"/>
      <c r="NXP21" s="31"/>
      <c r="NXQ21" s="31"/>
      <c r="NXR21" s="31"/>
      <c r="NXS21" s="31"/>
      <c r="NXT21" s="31"/>
      <c r="NXU21" s="31"/>
      <c r="NXV21" s="31"/>
      <c r="NXW21" s="31"/>
      <c r="NXX21" s="31"/>
      <c r="NXY21" s="31"/>
      <c r="NXZ21" s="31"/>
      <c r="NYA21" s="31"/>
      <c r="NYB21" s="31"/>
      <c r="NYC21" s="31"/>
      <c r="NYD21" s="31"/>
      <c r="NYE21" s="31"/>
      <c r="NYF21" s="31"/>
      <c r="NYG21" s="31"/>
      <c r="NYH21" s="31"/>
      <c r="NYI21" s="31"/>
      <c r="NYJ21" s="31"/>
      <c r="NYK21" s="31"/>
      <c r="NYL21" s="31"/>
      <c r="NYM21" s="31"/>
      <c r="NYN21" s="31"/>
      <c r="NYO21" s="31"/>
      <c r="NYP21" s="31"/>
      <c r="NYQ21" s="31"/>
      <c r="NYR21" s="31"/>
      <c r="NYS21" s="31"/>
      <c r="NYT21" s="31"/>
      <c r="NYU21" s="31"/>
      <c r="NYV21" s="31"/>
      <c r="NYW21" s="31"/>
      <c r="NYX21" s="31"/>
      <c r="NYY21" s="31"/>
      <c r="NYZ21" s="31"/>
      <c r="NZA21" s="31"/>
      <c r="NZB21" s="31"/>
      <c r="NZC21" s="31"/>
      <c r="NZD21" s="31"/>
      <c r="NZE21" s="31"/>
      <c r="NZF21" s="31"/>
      <c r="NZG21" s="31"/>
      <c r="NZH21" s="31"/>
      <c r="NZI21" s="31"/>
      <c r="NZJ21" s="31"/>
      <c r="NZK21" s="31"/>
      <c r="NZL21" s="31"/>
      <c r="NZM21" s="31"/>
      <c r="NZN21" s="31"/>
      <c r="NZO21" s="31"/>
      <c r="NZP21" s="31"/>
      <c r="NZQ21" s="31"/>
      <c r="NZR21" s="31"/>
      <c r="NZS21" s="31"/>
      <c r="NZT21" s="31"/>
      <c r="NZU21" s="31"/>
      <c r="NZV21" s="31"/>
      <c r="NZW21" s="31"/>
      <c r="NZX21" s="31"/>
      <c r="NZY21" s="31"/>
      <c r="NZZ21" s="31"/>
      <c r="OAA21" s="31"/>
      <c r="OAB21" s="31"/>
      <c r="OAC21" s="31"/>
      <c r="OAD21" s="31"/>
      <c r="OAE21" s="31"/>
      <c r="OAF21" s="31"/>
      <c r="OAG21" s="31"/>
      <c r="OAH21" s="31"/>
      <c r="OAI21" s="31"/>
      <c r="OAJ21" s="31"/>
      <c r="OAK21" s="31"/>
      <c r="OAL21" s="31"/>
      <c r="OAM21" s="31"/>
      <c r="OAN21" s="31"/>
      <c r="OAO21" s="31"/>
      <c r="OAP21" s="31"/>
      <c r="OAQ21" s="31"/>
      <c r="OAR21" s="31"/>
      <c r="OAS21" s="31"/>
      <c r="OAT21" s="31"/>
      <c r="OAU21" s="31"/>
      <c r="OAV21" s="31"/>
      <c r="OAW21" s="31"/>
      <c r="OAX21" s="31"/>
      <c r="OAY21" s="31"/>
      <c r="OAZ21" s="31"/>
      <c r="OBA21" s="31"/>
      <c r="OBB21" s="31"/>
      <c r="OBC21" s="31"/>
      <c r="OBD21" s="31"/>
      <c r="OBE21" s="31"/>
      <c r="OBF21" s="31"/>
      <c r="OBG21" s="31"/>
      <c r="OBH21" s="31"/>
      <c r="OBI21" s="31"/>
      <c r="OBJ21" s="31"/>
      <c r="OBK21" s="31"/>
      <c r="OBL21" s="31"/>
      <c r="OBM21" s="31"/>
      <c r="OBN21" s="31"/>
      <c r="OBO21" s="31"/>
      <c r="OBP21" s="31"/>
      <c r="OBQ21" s="31"/>
      <c r="OBR21" s="31"/>
      <c r="OBS21" s="31"/>
      <c r="OBT21" s="31"/>
      <c r="OBU21" s="31"/>
      <c r="OBV21" s="31"/>
      <c r="OBW21" s="31"/>
      <c r="OBX21" s="31"/>
      <c r="OBY21" s="31"/>
      <c r="OBZ21" s="31"/>
      <c r="OCA21" s="31"/>
      <c r="OCB21" s="31"/>
      <c r="OCC21" s="31"/>
      <c r="OCD21" s="31"/>
      <c r="OCE21" s="31"/>
      <c r="OCF21" s="31"/>
      <c r="OCG21" s="31"/>
      <c r="OCH21" s="31"/>
      <c r="OCI21" s="31"/>
      <c r="OCJ21" s="31"/>
      <c r="OCK21" s="31"/>
      <c r="OCL21" s="31"/>
      <c r="OCM21" s="31"/>
      <c r="OCN21" s="31"/>
      <c r="OCO21" s="31"/>
      <c r="OCP21" s="31"/>
      <c r="OCQ21" s="31"/>
      <c r="OCR21" s="31"/>
      <c r="OCS21" s="31"/>
      <c r="OCT21" s="31"/>
      <c r="OCU21" s="31"/>
      <c r="OCW21" s="31"/>
      <c r="OCX21" s="31"/>
      <c r="OCY21" s="31"/>
      <c r="OCZ21" s="31"/>
      <c r="ODA21" s="31"/>
      <c r="ODB21" s="31"/>
      <c r="ODC21" s="31"/>
      <c r="ODD21" s="31"/>
      <c r="ODE21" s="31"/>
      <c r="ODF21" s="31"/>
      <c r="ODG21" s="31"/>
      <c r="ODH21" s="31"/>
      <c r="ODI21" s="31"/>
      <c r="ODJ21" s="31"/>
      <c r="ODK21" s="31"/>
      <c r="ODL21" s="31"/>
      <c r="ODM21" s="31"/>
      <c r="ODN21" s="31"/>
      <c r="ODO21" s="31"/>
      <c r="ODP21" s="31"/>
      <c r="ODQ21" s="31"/>
      <c r="ODR21" s="31"/>
      <c r="ODS21" s="31"/>
      <c r="ODT21" s="31"/>
      <c r="ODU21" s="31"/>
      <c r="ODV21" s="31"/>
      <c r="ODW21" s="31"/>
      <c r="ODX21" s="31"/>
      <c r="ODY21" s="31"/>
      <c r="ODZ21" s="31"/>
      <c r="OEA21" s="31"/>
      <c r="OEB21" s="31"/>
      <c r="OEC21" s="31"/>
      <c r="OED21" s="31"/>
      <c r="OEE21" s="31"/>
      <c r="OEF21" s="31"/>
      <c r="OEG21" s="31"/>
      <c r="OEH21" s="31"/>
      <c r="OEI21" s="31"/>
      <c r="OEJ21" s="31"/>
      <c r="OEK21" s="31"/>
      <c r="OEL21" s="31"/>
      <c r="OEM21" s="31"/>
      <c r="OEN21" s="31"/>
      <c r="OEO21" s="31"/>
      <c r="OEP21" s="31"/>
      <c r="OEQ21" s="31"/>
      <c r="OER21" s="31"/>
      <c r="OES21" s="31"/>
      <c r="OET21" s="31"/>
      <c r="OEU21" s="31"/>
      <c r="OEV21" s="31"/>
      <c r="OEW21" s="31"/>
      <c r="OEX21" s="31"/>
      <c r="OEY21" s="31"/>
      <c r="OEZ21" s="31"/>
      <c r="OFA21" s="31"/>
      <c r="OFB21" s="31"/>
      <c r="OFC21" s="31"/>
      <c r="OFD21" s="31"/>
      <c r="OFE21" s="31"/>
      <c r="OFF21" s="31"/>
      <c r="OFG21" s="31"/>
      <c r="OFH21" s="31"/>
      <c r="OFI21" s="31"/>
      <c r="OFJ21" s="31"/>
      <c r="OFK21" s="31"/>
      <c r="OFL21" s="31"/>
      <c r="OFM21" s="31"/>
      <c r="OFN21" s="31"/>
      <c r="OFO21" s="31"/>
      <c r="OFP21" s="31"/>
      <c r="OFQ21" s="31"/>
      <c r="OFR21" s="31"/>
      <c r="OFS21" s="31"/>
      <c r="OFT21" s="31"/>
      <c r="OFU21" s="31"/>
      <c r="OFV21" s="31"/>
      <c r="OFW21" s="31"/>
      <c r="OFX21" s="31"/>
      <c r="OFY21" s="31"/>
      <c r="OFZ21" s="31"/>
      <c r="OGA21" s="31"/>
      <c r="OGB21" s="31"/>
      <c r="OGC21" s="31"/>
      <c r="OGD21" s="31"/>
      <c r="OGE21" s="31"/>
      <c r="OGF21" s="31"/>
      <c r="OGG21" s="31"/>
      <c r="OGH21" s="31"/>
      <c r="OGI21" s="31"/>
      <c r="OGJ21" s="31"/>
      <c r="OGK21" s="31"/>
      <c r="OGL21" s="31"/>
      <c r="OGM21" s="31"/>
      <c r="OGN21" s="31"/>
      <c r="OGO21" s="31"/>
      <c r="OGP21" s="31"/>
      <c r="OGQ21" s="31"/>
      <c r="OGR21" s="31"/>
      <c r="OGS21" s="31"/>
      <c r="OGT21" s="31"/>
      <c r="OGU21" s="31"/>
      <c r="OGV21" s="31"/>
      <c r="OGW21" s="31"/>
      <c r="OGX21" s="31"/>
      <c r="OGY21" s="31"/>
      <c r="OGZ21" s="31"/>
      <c r="OHA21" s="31"/>
      <c r="OHB21" s="31"/>
      <c r="OHC21" s="31"/>
      <c r="OHD21" s="31"/>
      <c r="OHE21" s="31"/>
      <c r="OHF21" s="31"/>
      <c r="OHG21" s="31"/>
      <c r="OHH21" s="31"/>
      <c r="OHI21" s="31"/>
      <c r="OHJ21" s="31"/>
      <c r="OHK21" s="31"/>
      <c r="OHL21" s="31"/>
      <c r="OHM21" s="31"/>
      <c r="OHN21" s="31"/>
      <c r="OHO21" s="31"/>
      <c r="OHP21" s="31"/>
      <c r="OHQ21" s="31"/>
      <c r="OHR21" s="31"/>
      <c r="OHS21" s="31"/>
      <c r="OHT21" s="31"/>
      <c r="OHU21" s="31"/>
      <c r="OHV21" s="31"/>
      <c r="OHW21" s="31"/>
      <c r="OHX21" s="31"/>
      <c r="OHY21" s="31"/>
      <c r="OHZ21" s="31"/>
      <c r="OIA21" s="31"/>
      <c r="OIB21" s="31"/>
      <c r="OIC21" s="31"/>
      <c r="OID21" s="31"/>
      <c r="OIE21" s="31"/>
      <c r="OIF21" s="31"/>
      <c r="OIG21" s="31"/>
      <c r="OIH21" s="31"/>
      <c r="OII21" s="31"/>
      <c r="OIJ21" s="31"/>
      <c r="OIK21" s="31"/>
      <c r="OIL21" s="31"/>
      <c r="OIM21" s="31"/>
      <c r="OIN21" s="31"/>
      <c r="OIO21" s="31"/>
      <c r="OIP21" s="31"/>
      <c r="OIQ21" s="31"/>
      <c r="OIR21" s="31"/>
      <c r="OIS21" s="31"/>
      <c r="OIT21" s="31"/>
      <c r="OIU21" s="31"/>
      <c r="OIV21" s="31"/>
      <c r="OIW21" s="31"/>
      <c r="OIX21" s="31"/>
      <c r="OIY21" s="31"/>
      <c r="OIZ21" s="31"/>
      <c r="OJA21" s="31"/>
      <c r="OJB21" s="31"/>
      <c r="OJC21" s="31"/>
      <c r="OJD21" s="31"/>
      <c r="OJE21" s="31"/>
      <c r="OJF21" s="31"/>
      <c r="OJG21" s="31"/>
      <c r="OJH21" s="31"/>
      <c r="OJI21" s="31"/>
      <c r="OJJ21" s="31"/>
      <c r="OJK21" s="31"/>
      <c r="OJL21" s="31"/>
      <c r="OJM21" s="31"/>
      <c r="OJN21" s="31"/>
      <c r="OJO21" s="31"/>
      <c r="OJP21" s="31"/>
      <c r="OJQ21" s="31"/>
      <c r="OJR21" s="31"/>
      <c r="OJS21" s="31"/>
      <c r="OJT21" s="31"/>
      <c r="OJU21" s="31"/>
      <c r="OJV21" s="31"/>
      <c r="OJW21" s="31"/>
      <c r="OJX21" s="31"/>
      <c r="OJY21" s="31"/>
      <c r="OJZ21" s="31"/>
      <c r="OKA21" s="31"/>
      <c r="OKB21" s="31"/>
      <c r="OKC21" s="31"/>
      <c r="OKD21" s="31"/>
      <c r="OKE21" s="31"/>
      <c r="OKF21" s="31"/>
      <c r="OKG21" s="31"/>
      <c r="OKH21" s="31"/>
      <c r="OKI21" s="31"/>
      <c r="OKJ21" s="31"/>
      <c r="OKK21" s="31"/>
      <c r="OKL21" s="31"/>
      <c r="OKM21" s="31"/>
      <c r="OKN21" s="31"/>
      <c r="OKO21" s="31"/>
      <c r="OKP21" s="31"/>
      <c r="OKQ21" s="31"/>
      <c r="OKR21" s="31"/>
      <c r="OKS21" s="31"/>
      <c r="OKT21" s="31"/>
      <c r="OKU21" s="31"/>
      <c r="OKV21" s="31"/>
      <c r="OKW21" s="31"/>
      <c r="OKX21" s="31"/>
      <c r="OKY21" s="31"/>
      <c r="OKZ21" s="31"/>
      <c r="OLA21" s="31"/>
      <c r="OLB21" s="31"/>
      <c r="OLC21" s="31"/>
      <c r="OLD21" s="31"/>
      <c r="OLE21" s="31"/>
      <c r="OLF21" s="31"/>
      <c r="OLG21" s="31"/>
      <c r="OLH21" s="31"/>
      <c r="OLI21" s="31"/>
      <c r="OLJ21" s="31"/>
      <c r="OLK21" s="31"/>
      <c r="OLL21" s="31"/>
      <c r="OLM21" s="31"/>
      <c r="OLN21" s="31"/>
      <c r="OLO21" s="31"/>
      <c r="OLP21" s="31"/>
      <c r="OLQ21" s="31"/>
      <c r="OLR21" s="31"/>
      <c r="OLS21" s="31"/>
      <c r="OLT21" s="31"/>
      <c r="OLU21" s="31"/>
      <c r="OLV21" s="31"/>
      <c r="OLW21" s="31"/>
      <c r="OLX21" s="31"/>
      <c r="OLY21" s="31"/>
      <c r="OLZ21" s="31"/>
      <c r="OMA21" s="31"/>
      <c r="OMB21" s="31"/>
      <c r="OMC21" s="31"/>
      <c r="OMD21" s="31"/>
      <c r="OME21" s="31"/>
      <c r="OMF21" s="31"/>
      <c r="OMG21" s="31"/>
      <c r="OMH21" s="31"/>
      <c r="OMI21" s="31"/>
      <c r="OMJ21" s="31"/>
      <c r="OMK21" s="31"/>
      <c r="OML21" s="31"/>
      <c r="OMM21" s="31"/>
      <c r="OMN21" s="31"/>
      <c r="OMO21" s="31"/>
      <c r="OMP21" s="31"/>
      <c r="OMQ21" s="31"/>
      <c r="OMR21" s="31"/>
      <c r="OMS21" s="31"/>
      <c r="OMT21" s="31"/>
      <c r="OMU21" s="31"/>
      <c r="OMV21" s="31"/>
      <c r="OMW21" s="31"/>
      <c r="OMX21" s="31"/>
      <c r="OMY21" s="31"/>
      <c r="OMZ21" s="31"/>
      <c r="ONA21" s="31"/>
      <c r="ONB21" s="31"/>
      <c r="ONC21" s="31"/>
      <c r="OND21" s="31"/>
      <c r="ONE21" s="31"/>
      <c r="ONF21" s="31"/>
      <c r="ONG21" s="31"/>
      <c r="ONH21" s="31"/>
      <c r="ONI21" s="31"/>
      <c r="ONJ21" s="31"/>
      <c r="ONK21" s="31"/>
      <c r="ONL21" s="31"/>
      <c r="ONM21" s="31"/>
      <c r="ONN21" s="31"/>
      <c r="ONO21" s="31"/>
      <c r="ONP21" s="31"/>
      <c r="ONQ21" s="31"/>
      <c r="ONR21" s="31"/>
      <c r="ONS21" s="31"/>
      <c r="ONT21" s="31"/>
      <c r="ONU21" s="31"/>
      <c r="ONV21" s="31"/>
      <c r="ONW21" s="31"/>
      <c r="ONX21" s="31"/>
      <c r="ONY21" s="31"/>
      <c r="ONZ21" s="31"/>
      <c r="OOA21" s="31"/>
      <c r="OOB21" s="31"/>
      <c r="OOC21" s="31"/>
      <c r="OOD21" s="31"/>
      <c r="OOE21" s="31"/>
      <c r="OOF21" s="31"/>
      <c r="OOG21" s="31"/>
      <c r="OOH21" s="31"/>
      <c r="OOI21" s="31"/>
      <c r="OOJ21" s="31"/>
      <c r="OOK21" s="31"/>
      <c r="OOL21" s="31"/>
      <c r="OOM21" s="31"/>
      <c r="OON21" s="31"/>
      <c r="OOO21" s="31"/>
      <c r="OOP21" s="31"/>
      <c r="OOQ21" s="31"/>
      <c r="OOR21" s="31"/>
      <c r="OOS21" s="31"/>
      <c r="OOT21" s="31"/>
      <c r="OOU21" s="31"/>
      <c r="OOV21" s="31"/>
      <c r="OOW21" s="31"/>
      <c r="OOX21" s="31"/>
      <c r="OOY21" s="31"/>
      <c r="OOZ21" s="31"/>
      <c r="OPA21" s="31"/>
      <c r="OPB21" s="31"/>
      <c r="OPC21" s="31"/>
      <c r="OPD21" s="31"/>
      <c r="OPE21" s="31"/>
      <c r="OPF21" s="31"/>
      <c r="OPG21" s="31"/>
      <c r="OPH21" s="31"/>
      <c r="OPI21" s="31"/>
      <c r="OPJ21" s="31"/>
      <c r="OPK21" s="31"/>
      <c r="OPL21" s="31"/>
      <c r="OPM21" s="31"/>
      <c r="OPN21" s="31"/>
      <c r="OPO21" s="31"/>
      <c r="OPP21" s="31"/>
      <c r="OPQ21" s="31"/>
      <c r="OPR21" s="31"/>
      <c r="OPS21" s="31"/>
      <c r="OPT21" s="31"/>
      <c r="OPU21" s="31"/>
      <c r="OPV21" s="31"/>
      <c r="OPW21" s="31"/>
      <c r="OPX21" s="31"/>
      <c r="OPY21" s="31"/>
      <c r="OPZ21" s="31"/>
      <c r="OQA21" s="31"/>
      <c r="OQB21" s="31"/>
      <c r="OQC21" s="31"/>
      <c r="OQD21" s="31"/>
      <c r="OQE21" s="31"/>
      <c r="OQF21" s="31"/>
      <c r="OQG21" s="31"/>
      <c r="OQH21" s="31"/>
      <c r="OQI21" s="31"/>
      <c r="OQJ21" s="31"/>
      <c r="OQK21" s="31"/>
      <c r="OQL21" s="31"/>
      <c r="OQM21" s="31"/>
      <c r="OQN21" s="31"/>
      <c r="OQO21" s="31"/>
      <c r="OQP21" s="31"/>
      <c r="OQQ21" s="31"/>
      <c r="OQR21" s="31"/>
      <c r="OQS21" s="31"/>
      <c r="OQT21" s="31"/>
      <c r="OQU21" s="31"/>
      <c r="OQV21" s="31"/>
      <c r="OQW21" s="31"/>
      <c r="OQX21" s="31"/>
      <c r="OQY21" s="31"/>
      <c r="OQZ21" s="31"/>
      <c r="ORA21" s="31"/>
      <c r="ORB21" s="31"/>
      <c r="ORC21" s="31"/>
      <c r="ORD21" s="31"/>
      <c r="ORE21" s="31"/>
      <c r="ORF21" s="31"/>
      <c r="ORG21" s="31"/>
      <c r="ORH21" s="31"/>
      <c r="ORI21" s="31"/>
      <c r="ORJ21" s="31"/>
      <c r="ORK21" s="31"/>
      <c r="ORL21" s="31"/>
      <c r="ORM21" s="31"/>
      <c r="ORN21" s="31"/>
      <c r="ORO21" s="31"/>
      <c r="ORP21" s="31"/>
      <c r="ORQ21" s="31"/>
      <c r="ORR21" s="31"/>
      <c r="ORS21" s="31"/>
      <c r="ORT21" s="31"/>
      <c r="ORU21" s="31"/>
      <c r="ORV21" s="31"/>
      <c r="ORW21" s="31"/>
      <c r="ORX21" s="31"/>
      <c r="ORY21" s="31"/>
      <c r="ORZ21" s="31"/>
      <c r="OSA21" s="31"/>
      <c r="OSB21" s="31"/>
      <c r="OSC21" s="31"/>
      <c r="OSD21" s="31"/>
      <c r="OSE21" s="31"/>
      <c r="OSF21" s="31"/>
      <c r="OSG21" s="31"/>
      <c r="OSH21" s="31"/>
      <c r="OSI21" s="31"/>
      <c r="OSJ21" s="31"/>
      <c r="OSK21" s="31"/>
      <c r="OSL21" s="31"/>
      <c r="OSM21" s="31"/>
      <c r="OSN21" s="31"/>
      <c r="OSO21" s="31"/>
      <c r="OSP21" s="31"/>
      <c r="OSQ21" s="31"/>
      <c r="OSR21" s="31"/>
      <c r="OSS21" s="31"/>
      <c r="OST21" s="31"/>
      <c r="OSU21" s="31"/>
      <c r="OSV21" s="31"/>
      <c r="OSW21" s="31"/>
      <c r="OSX21" s="31"/>
      <c r="OSY21" s="31"/>
      <c r="OSZ21" s="31"/>
      <c r="OTA21" s="31"/>
      <c r="OTB21" s="31"/>
      <c r="OTC21" s="31"/>
      <c r="OTD21" s="31"/>
      <c r="OTE21" s="31"/>
      <c r="OTF21" s="31"/>
      <c r="OTG21" s="31"/>
      <c r="OTH21" s="31"/>
      <c r="OTI21" s="31"/>
      <c r="OTJ21" s="31"/>
      <c r="OTK21" s="31"/>
      <c r="OTL21" s="31"/>
      <c r="OTM21" s="31"/>
      <c r="OTN21" s="31"/>
      <c r="OTO21" s="31"/>
      <c r="OTP21" s="31"/>
      <c r="OTQ21" s="31"/>
      <c r="OTR21" s="31"/>
      <c r="OTS21" s="31"/>
      <c r="OTT21" s="31"/>
      <c r="OTU21" s="31"/>
      <c r="OTV21" s="31"/>
      <c r="OTW21" s="31"/>
      <c r="OTX21" s="31"/>
      <c r="OTY21" s="31"/>
      <c r="OTZ21" s="31"/>
      <c r="OUA21" s="31"/>
      <c r="OUB21" s="31"/>
      <c r="OUC21" s="31"/>
      <c r="OUD21" s="31"/>
      <c r="OUE21" s="31"/>
      <c r="OUF21" s="31"/>
      <c r="OUG21" s="31"/>
      <c r="OUH21" s="31"/>
      <c r="OUI21" s="31"/>
      <c r="OUJ21" s="31"/>
      <c r="OUK21" s="31"/>
      <c r="OUL21" s="31"/>
      <c r="OUM21" s="31"/>
      <c r="OUN21" s="31"/>
      <c r="OUO21" s="31"/>
      <c r="OUP21" s="31"/>
      <c r="OUQ21" s="31"/>
      <c r="OUR21" s="31"/>
      <c r="OUS21" s="31"/>
      <c r="OUT21" s="31"/>
      <c r="OUU21" s="31"/>
      <c r="OUV21" s="31"/>
      <c r="OUW21" s="31"/>
      <c r="OUX21" s="31"/>
      <c r="OUY21" s="31"/>
      <c r="OUZ21" s="31"/>
      <c r="OVA21" s="31"/>
      <c r="OVB21" s="31"/>
      <c r="OVC21" s="31"/>
      <c r="OVD21" s="31"/>
      <c r="OVE21" s="31"/>
      <c r="OVF21" s="31"/>
      <c r="OVG21" s="31"/>
      <c r="OVH21" s="31"/>
      <c r="OVI21" s="31"/>
      <c r="OVJ21" s="31"/>
      <c r="OVK21" s="31"/>
      <c r="OVL21" s="31"/>
      <c r="OVM21" s="31"/>
      <c r="OVN21" s="31"/>
      <c r="OVO21" s="31"/>
      <c r="OVP21" s="31"/>
      <c r="OVQ21" s="31"/>
      <c r="OVR21" s="31"/>
      <c r="OVS21" s="31"/>
      <c r="OVT21" s="31"/>
      <c r="OVU21" s="31"/>
      <c r="OVV21" s="31"/>
      <c r="OVW21" s="31"/>
      <c r="OVX21" s="31"/>
      <c r="OVY21" s="31"/>
      <c r="OVZ21" s="31"/>
      <c r="OWA21" s="31"/>
      <c r="OWB21" s="31"/>
      <c r="OWC21" s="31"/>
      <c r="OWD21" s="31"/>
      <c r="OWE21" s="31"/>
      <c r="OWF21" s="31"/>
      <c r="OWG21" s="31"/>
      <c r="OWH21" s="31"/>
      <c r="OWI21" s="31"/>
      <c r="OWJ21" s="31"/>
      <c r="OWK21" s="31"/>
      <c r="OWL21" s="31"/>
      <c r="OWM21" s="31"/>
      <c r="OWN21" s="31"/>
      <c r="OWO21" s="31"/>
      <c r="OWP21" s="31"/>
      <c r="OWQ21" s="31"/>
      <c r="OWR21" s="31"/>
      <c r="OWS21" s="31"/>
      <c r="OWT21" s="31"/>
      <c r="OWU21" s="31"/>
      <c r="OWV21" s="31"/>
      <c r="OWW21" s="31"/>
      <c r="OWX21" s="31"/>
      <c r="OWY21" s="31"/>
      <c r="OWZ21" s="31"/>
      <c r="OXA21" s="31"/>
      <c r="OXB21" s="31"/>
      <c r="OXC21" s="31"/>
      <c r="OXD21" s="31"/>
      <c r="OXE21" s="31"/>
      <c r="OXF21" s="31"/>
      <c r="OXG21" s="31"/>
      <c r="OXH21" s="31"/>
      <c r="OXI21" s="31"/>
      <c r="OXJ21" s="31"/>
      <c r="OXK21" s="31"/>
      <c r="OXL21" s="31"/>
      <c r="OXM21" s="31"/>
      <c r="OXN21" s="31"/>
      <c r="OXO21" s="31"/>
      <c r="OXP21" s="31"/>
      <c r="OXQ21" s="31"/>
      <c r="OXR21" s="31"/>
      <c r="OXS21" s="31"/>
      <c r="OXT21" s="31"/>
      <c r="OXU21" s="31"/>
      <c r="OXV21" s="31"/>
      <c r="OXW21" s="31"/>
      <c r="OXX21" s="31"/>
      <c r="OXY21" s="31"/>
      <c r="OXZ21" s="31"/>
      <c r="OYA21" s="31"/>
      <c r="OYB21" s="31"/>
      <c r="OYC21" s="31"/>
      <c r="OYD21" s="31"/>
      <c r="OYE21" s="31"/>
      <c r="OYF21" s="31"/>
      <c r="OYG21" s="31"/>
      <c r="OYH21" s="31"/>
      <c r="OYI21" s="31"/>
      <c r="OYJ21" s="31"/>
      <c r="OYK21" s="31"/>
      <c r="OYL21" s="31"/>
      <c r="OYM21" s="31"/>
      <c r="OYN21" s="31"/>
      <c r="OYO21" s="31"/>
      <c r="OYP21" s="31"/>
      <c r="OYQ21" s="31"/>
      <c r="OYR21" s="31"/>
      <c r="OYS21" s="31"/>
      <c r="OYT21" s="31"/>
      <c r="OYU21" s="31"/>
      <c r="OYV21" s="31"/>
      <c r="OYW21" s="31"/>
      <c r="OYX21" s="31"/>
      <c r="OYY21" s="31"/>
      <c r="OYZ21" s="31"/>
      <c r="OZA21" s="31"/>
      <c r="OZB21" s="31"/>
      <c r="OZC21" s="31"/>
      <c r="OZD21" s="31"/>
      <c r="OZE21" s="31"/>
      <c r="OZF21" s="31"/>
      <c r="OZG21" s="31"/>
      <c r="OZH21" s="31"/>
      <c r="OZI21" s="31"/>
      <c r="OZJ21" s="31"/>
      <c r="OZK21" s="31"/>
      <c r="OZL21" s="31"/>
      <c r="OZM21" s="31"/>
      <c r="OZN21" s="31"/>
      <c r="OZO21" s="31"/>
      <c r="OZP21" s="31"/>
      <c r="OZQ21" s="31"/>
      <c r="OZR21" s="31"/>
      <c r="OZS21" s="31"/>
      <c r="OZT21" s="31"/>
      <c r="OZU21" s="31"/>
      <c r="OZV21" s="31"/>
      <c r="OZW21" s="31"/>
      <c r="OZX21" s="31"/>
      <c r="OZY21" s="31"/>
      <c r="OZZ21" s="31"/>
      <c r="PAA21" s="31"/>
      <c r="PAB21" s="31"/>
      <c r="PAC21" s="31"/>
      <c r="PAD21" s="31"/>
      <c r="PAE21" s="31"/>
      <c r="PAF21" s="31"/>
      <c r="PAG21" s="31"/>
      <c r="PAH21" s="31"/>
      <c r="PAI21" s="31"/>
      <c r="PAJ21" s="31"/>
      <c r="PAK21" s="31"/>
      <c r="PAL21" s="31"/>
      <c r="PAM21" s="31"/>
      <c r="PAN21" s="31"/>
      <c r="PAO21" s="31"/>
      <c r="PAP21" s="31"/>
      <c r="PAQ21" s="31"/>
      <c r="PAR21" s="31"/>
      <c r="PAS21" s="31"/>
      <c r="PAT21" s="31"/>
      <c r="PAU21" s="31"/>
      <c r="PAV21" s="31"/>
      <c r="PAW21" s="31"/>
      <c r="PAX21" s="31"/>
      <c r="PAY21" s="31"/>
      <c r="PAZ21" s="31"/>
      <c r="PBA21" s="31"/>
      <c r="PBB21" s="31"/>
      <c r="PBC21" s="31"/>
      <c r="PBD21" s="31"/>
      <c r="PBE21" s="31"/>
      <c r="PBF21" s="31"/>
      <c r="PBG21" s="31"/>
      <c r="PBH21" s="31"/>
      <c r="PBI21" s="31"/>
      <c r="PBJ21" s="31"/>
      <c r="PBK21" s="31"/>
      <c r="PBL21" s="31"/>
      <c r="PBM21" s="31"/>
      <c r="PBN21" s="31"/>
      <c r="PBO21" s="31"/>
      <c r="PBP21" s="31"/>
      <c r="PBQ21" s="31"/>
      <c r="PBR21" s="31"/>
      <c r="PBS21" s="31"/>
      <c r="PBT21" s="31"/>
      <c r="PBU21" s="31"/>
      <c r="PBV21" s="31"/>
      <c r="PBW21" s="31"/>
      <c r="PBX21" s="31"/>
      <c r="PBY21" s="31"/>
      <c r="PBZ21" s="31"/>
      <c r="PCA21" s="31"/>
      <c r="PCB21" s="31"/>
      <c r="PCC21" s="31"/>
      <c r="PCD21" s="31"/>
      <c r="PCE21" s="31"/>
      <c r="PCF21" s="31"/>
      <c r="PCG21" s="31"/>
      <c r="PCH21" s="31"/>
      <c r="PCI21" s="31"/>
      <c r="PCJ21" s="31"/>
      <c r="PCK21" s="31"/>
      <c r="PCL21" s="31"/>
      <c r="PCM21" s="31"/>
      <c r="PCN21" s="31"/>
      <c r="PCO21" s="31"/>
      <c r="PCP21" s="31"/>
      <c r="PCQ21" s="31"/>
      <c r="PCR21" s="31"/>
      <c r="PCS21" s="31"/>
      <c r="PCT21" s="31"/>
      <c r="PCU21" s="31"/>
      <c r="PCV21" s="31"/>
      <c r="PCW21" s="31"/>
      <c r="PCX21" s="31"/>
      <c r="PCY21" s="31"/>
      <c r="PCZ21" s="31"/>
      <c r="PDA21" s="31"/>
      <c r="PDB21" s="31"/>
      <c r="PDC21" s="31"/>
      <c r="PDD21" s="31"/>
      <c r="PDE21" s="31"/>
      <c r="PDF21" s="31"/>
      <c r="PDG21" s="31"/>
      <c r="PDH21" s="31"/>
      <c r="PDI21" s="31"/>
      <c r="PDJ21" s="31"/>
      <c r="PDK21" s="31"/>
      <c r="PDL21" s="31"/>
      <c r="PDM21" s="31"/>
      <c r="PDN21" s="31"/>
      <c r="PDO21" s="31"/>
      <c r="PDP21" s="31"/>
      <c r="PDQ21" s="31"/>
      <c r="PDR21" s="31"/>
      <c r="PDS21" s="31"/>
      <c r="PDT21" s="31"/>
      <c r="PDU21" s="31"/>
      <c r="PDV21" s="31"/>
      <c r="PDW21" s="31"/>
      <c r="PDX21" s="31"/>
      <c r="PDY21" s="31"/>
      <c r="PDZ21" s="31"/>
      <c r="PEA21" s="31"/>
      <c r="PEB21" s="31"/>
      <c r="PEC21" s="31"/>
      <c r="PED21" s="31"/>
      <c r="PEE21" s="31"/>
      <c r="PEF21" s="31"/>
      <c r="PEG21" s="31"/>
      <c r="PEH21" s="31"/>
      <c r="PEI21" s="31"/>
      <c r="PEJ21" s="31"/>
      <c r="PEK21" s="31"/>
      <c r="PEL21" s="31"/>
      <c r="PEM21" s="31"/>
      <c r="PEN21" s="31"/>
      <c r="PEO21" s="31"/>
      <c r="PEP21" s="31"/>
      <c r="PEQ21" s="31"/>
      <c r="PER21" s="31"/>
      <c r="PES21" s="31"/>
      <c r="PET21" s="31"/>
      <c r="PEU21" s="31"/>
      <c r="PEV21" s="31"/>
      <c r="PEW21" s="31"/>
      <c r="PEX21" s="31"/>
      <c r="PEY21" s="31"/>
      <c r="PEZ21" s="31"/>
      <c r="PFA21" s="31"/>
      <c r="PFB21" s="31"/>
      <c r="PFC21" s="31"/>
      <c r="PFD21" s="31"/>
      <c r="PFE21" s="31"/>
      <c r="PFF21" s="31"/>
      <c r="PFG21" s="31"/>
      <c r="PFH21" s="31"/>
      <c r="PFI21" s="31"/>
      <c r="PFJ21" s="31"/>
      <c r="PFK21" s="31"/>
      <c r="PFL21" s="31"/>
      <c r="PFM21" s="31"/>
      <c r="PFN21" s="31"/>
      <c r="PFO21" s="31"/>
      <c r="PFP21" s="31"/>
      <c r="PFQ21" s="31"/>
      <c r="PFR21" s="31"/>
      <c r="PFS21" s="31"/>
      <c r="PFT21" s="31"/>
      <c r="PFU21" s="31"/>
      <c r="PFV21" s="31"/>
      <c r="PFW21" s="31"/>
      <c r="PFX21" s="31"/>
      <c r="PFY21" s="31"/>
      <c r="PFZ21" s="31"/>
      <c r="PGA21" s="31"/>
      <c r="PGB21" s="31"/>
      <c r="PGC21" s="31"/>
      <c r="PGD21" s="31"/>
      <c r="PGE21" s="31"/>
      <c r="PGF21" s="31"/>
      <c r="PGG21" s="31"/>
      <c r="PGH21" s="31"/>
      <c r="PGI21" s="31"/>
      <c r="PGJ21" s="31"/>
      <c r="PGK21" s="31"/>
      <c r="PGL21" s="31"/>
      <c r="PGM21" s="31"/>
      <c r="PGN21" s="31"/>
      <c r="PGO21" s="31"/>
      <c r="PGP21" s="31"/>
      <c r="PGQ21" s="31"/>
      <c r="PGR21" s="31"/>
      <c r="PGS21" s="31"/>
      <c r="PGT21" s="31"/>
      <c r="PGU21" s="31"/>
      <c r="PGV21" s="31"/>
      <c r="PGW21" s="31"/>
      <c r="PGX21" s="31"/>
      <c r="PGY21" s="31"/>
      <c r="PGZ21" s="31"/>
      <c r="PHA21" s="31"/>
      <c r="PHB21" s="31"/>
      <c r="PHC21" s="31"/>
      <c r="PHD21" s="31"/>
      <c r="PHE21" s="31"/>
      <c r="PHF21" s="31"/>
      <c r="PHG21" s="31"/>
      <c r="PHH21" s="31"/>
      <c r="PHI21" s="31"/>
      <c r="PHJ21" s="31"/>
      <c r="PHK21" s="31"/>
      <c r="PHL21" s="31"/>
      <c r="PHM21" s="31"/>
      <c r="PHN21" s="31"/>
      <c r="PHO21" s="31"/>
      <c r="PHP21" s="31"/>
      <c r="PHQ21" s="31"/>
      <c r="PHR21" s="31"/>
      <c r="PHS21" s="31"/>
      <c r="PHT21" s="31"/>
      <c r="PHU21" s="31"/>
      <c r="PHV21" s="31"/>
      <c r="PHW21" s="31"/>
      <c r="PHX21" s="31"/>
      <c r="PHY21" s="31"/>
      <c r="PHZ21" s="31"/>
      <c r="PIA21" s="31"/>
      <c r="PIB21" s="31"/>
      <c r="PIC21" s="31"/>
      <c r="PID21" s="31"/>
      <c r="PIE21" s="31"/>
      <c r="PIF21" s="31"/>
      <c r="PIG21" s="31"/>
      <c r="PIH21" s="31"/>
      <c r="PII21" s="31"/>
      <c r="PIJ21" s="31"/>
      <c r="PIK21" s="31"/>
      <c r="PIL21" s="31"/>
      <c r="PIM21" s="31"/>
      <c r="PIN21" s="31"/>
      <c r="PIO21" s="31"/>
      <c r="PIP21" s="31"/>
      <c r="PIQ21" s="31"/>
      <c r="PIR21" s="31"/>
      <c r="PIS21" s="31"/>
      <c r="PIT21" s="31"/>
      <c r="PIU21" s="31"/>
      <c r="PIV21" s="31"/>
      <c r="PIW21" s="31"/>
      <c r="PIX21" s="31"/>
      <c r="PIY21" s="31"/>
      <c r="PIZ21" s="31"/>
      <c r="PJA21" s="31"/>
      <c r="PJB21" s="31"/>
      <c r="PJC21" s="31"/>
      <c r="PJD21" s="31"/>
      <c r="PJE21" s="31"/>
      <c r="PJF21" s="31"/>
      <c r="PJG21" s="31"/>
      <c r="PJH21" s="31"/>
      <c r="PJI21" s="31"/>
      <c r="PJJ21" s="31"/>
      <c r="PJK21" s="31"/>
      <c r="PJL21" s="31"/>
      <c r="PJM21" s="31"/>
      <c r="PJN21" s="31"/>
      <c r="PJO21" s="31"/>
      <c r="PJP21" s="31"/>
      <c r="PJQ21" s="31"/>
      <c r="PJR21" s="31"/>
      <c r="PJS21" s="31"/>
      <c r="PJT21" s="31"/>
      <c r="PJU21" s="31"/>
      <c r="PJV21" s="31"/>
      <c r="PJW21" s="31"/>
      <c r="PJX21" s="31"/>
      <c r="PJY21" s="31"/>
      <c r="PJZ21" s="31"/>
      <c r="PKA21" s="31"/>
      <c r="PKB21" s="31"/>
      <c r="PKC21" s="31"/>
      <c r="PKD21" s="31"/>
      <c r="PKE21" s="31"/>
      <c r="PKF21" s="31"/>
      <c r="PKG21" s="31"/>
      <c r="PKH21" s="31"/>
      <c r="PKI21" s="31"/>
      <c r="PKJ21" s="31"/>
      <c r="PKK21" s="31"/>
      <c r="PKL21" s="31"/>
      <c r="PKM21" s="31"/>
      <c r="PKN21" s="31"/>
      <c r="PKO21" s="31"/>
      <c r="PKP21" s="31"/>
      <c r="PKQ21" s="31"/>
      <c r="PKR21" s="31"/>
      <c r="PKS21" s="31"/>
      <c r="PKT21" s="31"/>
      <c r="PKU21" s="31"/>
      <c r="PKV21" s="31"/>
      <c r="PKW21" s="31"/>
      <c r="PKX21" s="31"/>
      <c r="PKY21" s="31"/>
      <c r="PKZ21" s="31"/>
      <c r="PLA21" s="31"/>
      <c r="PLB21" s="31"/>
      <c r="PLC21" s="31"/>
      <c r="PLD21" s="31"/>
      <c r="PLE21" s="31"/>
      <c r="PLF21" s="31"/>
      <c r="PLG21" s="31"/>
      <c r="PLH21" s="31"/>
      <c r="PLI21" s="31"/>
      <c r="PLJ21" s="31"/>
      <c r="PLK21" s="31"/>
      <c r="PLL21" s="31"/>
      <c r="PLM21" s="31"/>
      <c r="PLN21" s="31"/>
      <c r="PLO21" s="31"/>
      <c r="PLP21" s="31"/>
      <c r="PLQ21" s="31"/>
      <c r="PLR21" s="31"/>
      <c r="PLS21" s="31"/>
      <c r="PLT21" s="31"/>
      <c r="PLU21" s="31"/>
      <c r="PLV21" s="31"/>
      <c r="PLW21" s="31"/>
      <c r="PLX21" s="31"/>
      <c r="PLY21" s="31"/>
      <c r="PLZ21" s="31"/>
      <c r="PMA21" s="31"/>
      <c r="PMB21" s="31"/>
      <c r="PMC21" s="31"/>
      <c r="PMD21" s="31"/>
      <c r="PME21" s="31"/>
      <c r="PMF21" s="31"/>
      <c r="PMG21" s="31"/>
      <c r="PMH21" s="31"/>
      <c r="PMI21" s="31"/>
      <c r="PMJ21" s="31"/>
      <c r="PMK21" s="31"/>
      <c r="PML21" s="31"/>
      <c r="PMM21" s="31"/>
      <c r="PMN21" s="31"/>
      <c r="PMO21" s="31"/>
      <c r="PMP21" s="31"/>
      <c r="PMQ21" s="31"/>
      <c r="PMR21" s="31"/>
      <c r="PMS21" s="31"/>
      <c r="PMT21" s="31"/>
      <c r="PMU21" s="31"/>
      <c r="PMV21" s="31"/>
      <c r="PMW21" s="31"/>
      <c r="PMX21" s="31"/>
      <c r="PMY21" s="31"/>
      <c r="PMZ21" s="31"/>
      <c r="PNA21" s="31"/>
      <c r="PNB21" s="31"/>
      <c r="PNC21" s="31"/>
      <c r="PND21" s="31"/>
      <c r="PNE21" s="31"/>
      <c r="PNF21" s="31"/>
      <c r="PNG21" s="31"/>
      <c r="PNH21" s="31"/>
      <c r="PNI21" s="31"/>
      <c r="PNJ21" s="31"/>
      <c r="PNK21" s="31"/>
      <c r="PNL21" s="31"/>
      <c r="PNM21" s="31"/>
      <c r="PNN21" s="31"/>
      <c r="PNO21" s="31"/>
      <c r="PNP21" s="31"/>
      <c r="PNQ21" s="31"/>
      <c r="PNR21" s="31"/>
      <c r="PNS21" s="31"/>
      <c r="PNT21" s="31"/>
      <c r="PNU21" s="31"/>
      <c r="PNV21" s="31"/>
      <c r="PNW21" s="31"/>
      <c r="PNX21" s="31"/>
      <c r="PNY21" s="31"/>
      <c r="PNZ21" s="31"/>
      <c r="POA21" s="31"/>
      <c r="POB21" s="31"/>
      <c r="POC21" s="31"/>
      <c r="POD21" s="31"/>
      <c r="POE21" s="31"/>
      <c r="POF21" s="31"/>
      <c r="POG21" s="31"/>
      <c r="POH21" s="31"/>
      <c r="POI21" s="31"/>
      <c r="POJ21" s="31"/>
      <c r="POK21" s="31"/>
      <c r="POL21" s="31"/>
      <c r="POM21" s="31"/>
      <c r="PON21" s="31"/>
      <c r="POO21" s="31"/>
      <c r="POP21" s="31"/>
      <c r="POQ21" s="31"/>
      <c r="POR21" s="31"/>
      <c r="POS21" s="31"/>
      <c r="POT21" s="31"/>
      <c r="POU21" s="31"/>
      <c r="POV21" s="31"/>
      <c r="POW21" s="31"/>
      <c r="POX21" s="31"/>
      <c r="POY21" s="31"/>
      <c r="POZ21" s="31"/>
      <c r="PPA21" s="31"/>
      <c r="PPB21" s="31"/>
      <c r="PPC21" s="31"/>
      <c r="PPD21" s="31"/>
      <c r="PPE21" s="31"/>
      <c r="PPF21" s="31"/>
      <c r="PPG21" s="31"/>
      <c r="PPH21" s="31"/>
      <c r="PPI21" s="31"/>
      <c r="PPJ21" s="31"/>
      <c r="PPK21" s="31"/>
      <c r="PPL21" s="31"/>
      <c r="PPM21" s="31"/>
      <c r="PPN21" s="31"/>
      <c r="PPO21" s="31"/>
      <c r="PPP21" s="31"/>
      <c r="PPQ21" s="31"/>
      <c r="PPR21" s="31"/>
      <c r="PPS21" s="31"/>
      <c r="PPT21" s="31"/>
      <c r="PPU21" s="31"/>
      <c r="PPV21" s="31"/>
      <c r="PPW21" s="31"/>
      <c r="PPX21" s="31"/>
      <c r="PPY21" s="31"/>
      <c r="PPZ21" s="31"/>
      <c r="PQA21" s="31"/>
      <c r="PQB21" s="31"/>
      <c r="PQC21" s="31"/>
      <c r="PQD21" s="31"/>
      <c r="PQE21" s="31"/>
      <c r="PQG21" s="31"/>
      <c r="PQH21" s="31"/>
      <c r="PQI21" s="31"/>
      <c r="PQJ21" s="31"/>
      <c r="PQK21" s="31"/>
      <c r="PQL21" s="31"/>
      <c r="PQM21" s="31"/>
      <c r="PQN21" s="31"/>
      <c r="PQO21" s="31"/>
      <c r="PQP21" s="31"/>
      <c r="PQQ21" s="31"/>
      <c r="PQR21" s="31"/>
      <c r="PQS21" s="31"/>
      <c r="PQT21" s="31"/>
      <c r="PQU21" s="31"/>
      <c r="PQV21" s="31"/>
      <c r="PQW21" s="31"/>
      <c r="PQX21" s="31"/>
      <c r="PQY21" s="31"/>
      <c r="PQZ21" s="31"/>
      <c r="PRA21" s="31"/>
      <c r="PRB21" s="31"/>
      <c r="PRC21" s="31"/>
      <c r="PRD21" s="31"/>
      <c r="PRE21" s="31"/>
      <c r="PRF21" s="31"/>
      <c r="PRG21" s="31"/>
      <c r="PRH21" s="31"/>
      <c r="PRI21" s="31"/>
      <c r="PRJ21" s="31"/>
      <c r="PRK21" s="31"/>
      <c r="PRL21" s="31"/>
      <c r="PRM21" s="31"/>
      <c r="PRN21" s="31"/>
      <c r="PRO21" s="31"/>
      <c r="PRP21" s="31"/>
      <c r="PRQ21" s="31"/>
      <c r="PRR21" s="31"/>
      <c r="PRS21" s="31"/>
      <c r="PRT21" s="31"/>
      <c r="PRU21" s="31"/>
      <c r="PRV21" s="31"/>
      <c r="PRW21" s="31"/>
      <c r="PRX21" s="31"/>
      <c r="PRY21" s="31"/>
      <c r="PRZ21" s="31"/>
      <c r="PSA21" s="31"/>
      <c r="PSB21" s="31"/>
      <c r="PSC21" s="31"/>
      <c r="PSD21" s="31"/>
      <c r="PSE21" s="31"/>
      <c r="PSF21" s="31"/>
      <c r="PSG21" s="31"/>
      <c r="PSH21" s="31"/>
      <c r="PSI21" s="31"/>
      <c r="PSJ21" s="31"/>
      <c r="PSK21" s="31"/>
      <c r="PSL21" s="31"/>
      <c r="PSM21" s="31"/>
      <c r="PSN21" s="31"/>
      <c r="PSO21" s="31"/>
      <c r="PSP21" s="31"/>
      <c r="PSQ21" s="31"/>
      <c r="PSR21" s="31"/>
      <c r="PSS21" s="31"/>
      <c r="PST21" s="31"/>
      <c r="PSU21" s="31"/>
      <c r="PSV21" s="31"/>
      <c r="PSW21" s="31"/>
      <c r="PSX21" s="31"/>
      <c r="PSY21" s="31"/>
      <c r="PSZ21" s="31"/>
      <c r="PTA21" s="31"/>
      <c r="PTB21" s="31"/>
      <c r="PTC21" s="31"/>
      <c r="PTD21" s="31"/>
      <c r="PTE21" s="31"/>
      <c r="PTF21" s="31"/>
      <c r="PTG21" s="31"/>
      <c r="PTH21" s="31"/>
      <c r="PTI21" s="31"/>
      <c r="PTJ21" s="31"/>
      <c r="PTK21" s="31"/>
      <c r="PTL21" s="31"/>
      <c r="PTM21" s="31"/>
      <c r="PTN21" s="31"/>
      <c r="PTO21" s="31"/>
      <c r="PTP21" s="31"/>
      <c r="PTQ21" s="31"/>
      <c r="PTR21" s="31"/>
      <c r="PTS21" s="31"/>
      <c r="PTT21" s="31"/>
      <c r="PTU21" s="31"/>
      <c r="PTV21" s="31"/>
      <c r="PTW21" s="31"/>
      <c r="PTX21" s="31"/>
      <c r="PTY21" s="31"/>
      <c r="PTZ21" s="31"/>
      <c r="PUA21" s="31"/>
      <c r="PUB21" s="31"/>
      <c r="PUC21" s="31"/>
      <c r="PUD21" s="31"/>
      <c r="PUE21" s="31"/>
      <c r="PUF21" s="31"/>
      <c r="PUG21" s="31"/>
      <c r="PUH21" s="31"/>
      <c r="PUI21" s="31"/>
      <c r="PUJ21" s="31"/>
      <c r="PUK21" s="31"/>
      <c r="PUL21" s="31"/>
      <c r="PUM21" s="31"/>
      <c r="PUN21" s="31"/>
      <c r="PUO21" s="31"/>
      <c r="PUP21" s="31"/>
      <c r="PUQ21" s="31"/>
      <c r="PUR21" s="31"/>
      <c r="PUS21" s="31"/>
      <c r="PUT21" s="31"/>
      <c r="PUU21" s="31"/>
      <c r="PUV21" s="31"/>
      <c r="PUW21" s="31"/>
      <c r="PUX21" s="31"/>
      <c r="PUY21" s="31"/>
      <c r="PUZ21" s="31"/>
      <c r="PVA21" s="31"/>
      <c r="PVB21" s="31"/>
      <c r="PVC21" s="31"/>
      <c r="PVD21" s="31"/>
      <c r="PVE21" s="31"/>
      <c r="PVF21" s="31"/>
      <c r="PVG21" s="31"/>
      <c r="PVH21" s="31"/>
      <c r="PVI21" s="31"/>
      <c r="PVJ21" s="31"/>
      <c r="PVK21" s="31"/>
      <c r="PVL21" s="31"/>
      <c r="PVM21" s="31"/>
      <c r="PVN21" s="31"/>
      <c r="PVO21" s="31"/>
      <c r="PVP21" s="31"/>
      <c r="PVQ21" s="31"/>
      <c r="PVR21" s="31"/>
      <c r="PVS21" s="31"/>
      <c r="PVT21" s="31"/>
      <c r="PVU21" s="31"/>
      <c r="PVV21" s="31"/>
      <c r="PVW21" s="31"/>
      <c r="PVX21" s="31"/>
      <c r="PVY21" s="31"/>
      <c r="PVZ21" s="31"/>
      <c r="PWA21" s="31"/>
      <c r="PWB21" s="31"/>
      <c r="PWC21" s="31"/>
      <c r="PWD21" s="31"/>
      <c r="PWE21" s="31"/>
      <c r="PWF21" s="31"/>
      <c r="PWG21" s="31"/>
      <c r="PWH21" s="31"/>
      <c r="PWI21" s="31"/>
      <c r="PWJ21" s="31"/>
      <c r="PWK21" s="31"/>
      <c r="PWL21" s="31"/>
      <c r="PWM21" s="31"/>
      <c r="PWN21" s="31"/>
      <c r="PWO21" s="31"/>
      <c r="PWP21" s="31"/>
      <c r="PWQ21" s="31"/>
      <c r="PWR21" s="31"/>
      <c r="PWS21" s="31"/>
      <c r="PWT21" s="31"/>
      <c r="PWU21" s="31"/>
      <c r="PWV21" s="31"/>
      <c r="PWW21" s="31"/>
      <c r="PWX21" s="31"/>
      <c r="PWY21" s="31"/>
      <c r="PWZ21" s="31"/>
      <c r="PXA21" s="31"/>
      <c r="PXB21" s="31"/>
      <c r="PXC21" s="31"/>
      <c r="PXD21" s="31"/>
      <c r="PXE21" s="31"/>
      <c r="PXF21" s="31"/>
      <c r="PXG21" s="31"/>
      <c r="PXH21" s="31"/>
      <c r="PXI21" s="31"/>
      <c r="PXJ21" s="31"/>
      <c r="PXK21" s="31"/>
      <c r="PXL21" s="31"/>
      <c r="PXM21" s="31"/>
      <c r="PXN21" s="31"/>
      <c r="PXO21" s="31"/>
      <c r="PXP21" s="31"/>
      <c r="PXQ21" s="31"/>
      <c r="PXR21" s="31"/>
      <c r="PXS21" s="31"/>
      <c r="PXT21" s="31"/>
      <c r="PXU21" s="31"/>
      <c r="PXV21" s="31"/>
      <c r="PXW21" s="31"/>
      <c r="PXX21" s="31"/>
      <c r="PXY21" s="31"/>
      <c r="PXZ21" s="31"/>
      <c r="PYA21" s="31"/>
      <c r="PYB21" s="31"/>
      <c r="PYC21" s="31"/>
      <c r="PYD21" s="31"/>
      <c r="PYE21" s="31"/>
      <c r="PYF21" s="31"/>
      <c r="PYG21" s="31"/>
      <c r="PYH21" s="31"/>
      <c r="PYI21" s="31"/>
      <c r="PYJ21" s="31"/>
      <c r="PYK21" s="31"/>
      <c r="PYL21" s="31"/>
      <c r="PYM21" s="31"/>
      <c r="PYN21" s="31"/>
      <c r="PYO21" s="31"/>
      <c r="PYP21" s="31"/>
      <c r="PYQ21" s="31"/>
      <c r="PYR21" s="31"/>
      <c r="PYS21" s="31"/>
      <c r="PYT21" s="31"/>
      <c r="PYU21" s="31"/>
      <c r="PYV21" s="31"/>
      <c r="PYW21" s="31"/>
      <c r="PYX21" s="31"/>
      <c r="PYY21" s="31"/>
      <c r="PYZ21" s="31"/>
      <c r="PZA21" s="31"/>
      <c r="PZB21" s="31"/>
      <c r="PZC21" s="31"/>
      <c r="PZD21" s="31"/>
      <c r="PZE21" s="31"/>
      <c r="PZF21" s="31"/>
      <c r="PZG21" s="31"/>
      <c r="PZH21" s="31"/>
      <c r="PZI21" s="31"/>
      <c r="PZJ21" s="31"/>
      <c r="PZK21" s="31"/>
      <c r="PZL21" s="31"/>
      <c r="PZM21" s="31"/>
      <c r="PZN21" s="31"/>
      <c r="PZO21" s="31"/>
      <c r="PZP21" s="31"/>
      <c r="PZQ21" s="31"/>
      <c r="PZR21" s="31"/>
      <c r="PZS21" s="31"/>
      <c r="PZT21" s="31"/>
      <c r="PZU21" s="31"/>
      <c r="PZV21" s="31"/>
      <c r="PZW21" s="31"/>
      <c r="PZX21" s="31"/>
      <c r="PZY21" s="31"/>
      <c r="PZZ21" s="31"/>
      <c r="QAA21" s="31"/>
      <c r="QAB21" s="31"/>
      <c r="QAC21" s="31"/>
      <c r="QAD21" s="31"/>
      <c r="QAE21" s="31"/>
      <c r="QAF21" s="31"/>
      <c r="QAG21" s="31"/>
      <c r="QAH21" s="31"/>
      <c r="QAI21" s="31"/>
      <c r="QAJ21" s="31"/>
      <c r="QAK21" s="31"/>
      <c r="QAL21" s="31"/>
      <c r="QAM21" s="31"/>
      <c r="QAN21" s="31"/>
      <c r="QAO21" s="31"/>
      <c r="QAP21" s="31"/>
      <c r="QAQ21" s="31"/>
      <c r="QAR21" s="31"/>
      <c r="QAS21" s="31"/>
      <c r="QAT21" s="31"/>
      <c r="QAU21" s="31"/>
      <c r="QAV21" s="31"/>
      <c r="QAW21" s="31"/>
      <c r="QAX21" s="31"/>
      <c r="QAY21" s="31"/>
      <c r="QAZ21" s="31"/>
      <c r="QBA21" s="31"/>
      <c r="QBB21" s="31"/>
      <c r="QBC21" s="31"/>
      <c r="QBD21" s="31"/>
      <c r="QBE21" s="31"/>
      <c r="QBF21" s="31"/>
      <c r="QBG21" s="31"/>
      <c r="QBH21" s="31"/>
      <c r="QBI21" s="31"/>
      <c r="QBJ21" s="31"/>
      <c r="QBK21" s="31"/>
      <c r="QBL21" s="31"/>
      <c r="QBM21" s="31"/>
      <c r="QBN21" s="31"/>
      <c r="QBO21" s="31"/>
      <c r="QBP21" s="31"/>
      <c r="QBQ21" s="31"/>
      <c r="QBR21" s="31"/>
      <c r="QBS21" s="31"/>
      <c r="QBT21" s="31"/>
      <c r="QBU21" s="31"/>
      <c r="QBV21" s="31"/>
      <c r="QBW21" s="31"/>
      <c r="QBX21" s="31"/>
      <c r="QBY21" s="31"/>
      <c r="QBZ21" s="31"/>
      <c r="QCA21" s="31"/>
      <c r="QCB21" s="31"/>
      <c r="QCC21" s="31"/>
      <c r="QCD21" s="31"/>
      <c r="QCE21" s="31"/>
      <c r="QCF21" s="31"/>
      <c r="QCG21" s="31"/>
      <c r="QCH21" s="31"/>
      <c r="QCI21" s="31"/>
      <c r="QCJ21" s="31"/>
      <c r="QCK21" s="31"/>
      <c r="QCL21" s="31"/>
      <c r="QCM21" s="31"/>
      <c r="QCN21" s="31"/>
      <c r="QCO21" s="31"/>
      <c r="QCP21" s="31"/>
      <c r="QCQ21" s="31"/>
      <c r="QCR21" s="31"/>
      <c r="QCS21" s="31"/>
      <c r="QCT21" s="31"/>
      <c r="QCU21" s="31"/>
      <c r="QCV21" s="31"/>
      <c r="QCW21" s="31"/>
      <c r="QCX21" s="31"/>
      <c r="QCY21" s="31"/>
      <c r="QCZ21" s="31"/>
      <c r="QDA21" s="31"/>
      <c r="QDB21" s="31"/>
      <c r="QDC21" s="31"/>
      <c r="QDD21" s="31"/>
      <c r="QDE21" s="31"/>
      <c r="QDF21" s="31"/>
      <c r="QDG21" s="31"/>
      <c r="QDH21" s="31"/>
      <c r="QDI21" s="31"/>
      <c r="QDJ21" s="31"/>
      <c r="QDK21" s="31"/>
      <c r="QDL21" s="31"/>
      <c r="QDM21" s="31"/>
      <c r="QDN21" s="31"/>
      <c r="QDO21" s="31"/>
      <c r="QDP21" s="31"/>
      <c r="QDQ21" s="31"/>
      <c r="QDR21" s="31"/>
      <c r="QDS21" s="31"/>
      <c r="QDT21" s="31"/>
      <c r="QDU21" s="31"/>
      <c r="QDV21" s="31"/>
      <c r="QDW21" s="31"/>
      <c r="QDX21" s="31"/>
      <c r="QDY21" s="31"/>
      <c r="QDZ21" s="31"/>
      <c r="QEA21" s="31"/>
      <c r="QEB21" s="31"/>
      <c r="QEC21" s="31"/>
      <c r="QED21" s="31"/>
      <c r="QEE21" s="31"/>
      <c r="QEF21" s="31"/>
      <c r="QEG21" s="31"/>
      <c r="QEH21" s="31"/>
      <c r="QEI21" s="31"/>
      <c r="QEJ21" s="31"/>
      <c r="QEK21" s="31"/>
      <c r="QEL21" s="31"/>
      <c r="QEM21" s="31"/>
      <c r="QEN21" s="31"/>
      <c r="QEO21" s="31"/>
      <c r="QEP21" s="31"/>
      <c r="QEQ21" s="31"/>
      <c r="QER21" s="31"/>
      <c r="QES21" s="31"/>
      <c r="QET21" s="31"/>
      <c r="QEU21" s="31"/>
      <c r="QEV21" s="31"/>
      <c r="QEW21" s="31"/>
      <c r="QEX21" s="31"/>
      <c r="QEY21" s="31"/>
      <c r="QEZ21" s="31"/>
      <c r="QFA21" s="31"/>
      <c r="QFB21" s="31"/>
      <c r="QFC21" s="31"/>
      <c r="QFD21" s="31"/>
      <c r="QFE21" s="31"/>
      <c r="QFF21" s="31"/>
      <c r="QFG21" s="31"/>
      <c r="QFH21" s="31"/>
      <c r="QFI21" s="31"/>
      <c r="QFJ21" s="31"/>
      <c r="QFK21" s="31"/>
      <c r="QFL21" s="31"/>
      <c r="QFM21" s="31"/>
      <c r="QFN21" s="31"/>
      <c r="QFO21" s="31"/>
      <c r="QFP21" s="31"/>
      <c r="QFQ21" s="31"/>
      <c r="QFR21" s="31"/>
      <c r="QFS21" s="31"/>
      <c r="QFT21" s="31"/>
      <c r="QFU21" s="31"/>
      <c r="QFV21" s="31"/>
      <c r="QFW21" s="31"/>
      <c r="QFX21" s="31"/>
      <c r="QFY21" s="31"/>
      <c r="QFZ21" s="31"/>
      <c r="QGA21" s="31"/>
      <c r="QGB21" s="31"/>
      <c r="QGC21" s="31"/>
      <c r="QGD21" s="31"/>
      <c r="QGE21" s="31"/>
      <c r="QGF21" s="31"/>
      <c r="QGG21" s="31"/>
      <c r="QGH21" s="31"/>
      <c r="QGI21" s="31"/>
      <c r="QGJ21" s="31"/>
      <c r="QGK21" s="31"/>
      <c r="QGL21" s="31"/>
      <c r="QGM21" s="31"/>
      <c r="QGN21" s="31"/>
      <c r="QGO21" s="31"/>
      <c r="QGP21" s="31"/>
      <c r="QGQ21" s="31"/>
      <c r="QGR21" s="31"/>
      <c r="QGS21" s="31"/>
      <c r="QGT21" s="31"/>
      <c r="QGU21" s="31"/>
      <c r="QGV21" s="31"/>
      <c r="QGW21" s="31"/>
      <c r="QGX21" s="31"/>
      <c r="QGY21" s="31"/>
      <c r="QGZ21" s="31"/>
      <c r="QHA21" s="31"/>
      <c r="QHB21" s="31"/>
      <c r="QHC21" s="31"/>
      <c r="QHD21" s="31"/>
      <c r="QHE21" s="31"/>
      <c r="QHF21" s="31"/>
      <c r="QHG21" s="31"/>
      <c r="QHH21" s="31"/>
      <c r="QHI21" s="31"/>
      <c r="QHJ21" s="31"/>
      <c r="QHK21" s="31"/>
      <c r="QHL21" s="31"/>
      <c r="QHM21" s="31"/>
      <c r="QHN21" s="31"/>
      <c r="QHO21" s="31"/>
      <c r="QHP21" s="31"/>
      <c r="QHQ21" s="31"/>
      <c r="QHR21" s="31"/>
      <c r="QHS21" s="31"/>
      <c r="QHT21" s="31"/>
      <c r="QHU21" s="31"/>
      <c r="QHV21" s="31"/>
      <c r="QHW21" s="31"/>
      <c r="QHX21" s="31"/>
      <c r="QHY21" s="31"/>
      <c r="QHZ21" s="31"/>
      <c r="QIA21" s="31"/>
      <c r="QIB21" s="31"/>
      <c r="QIC21" s="31"/>
      <c r="QID21" s="31"/>
      <c r="QIE21" s="31"/>
      <c r="QIF21" s="31"/>
      <c r="QIG21" s="31"/>
      <c r="QIH21" s="31"/>
      <c r="QII21" s="31"/>
      <c r="QIJ21" s="31"/>
      <c r="QIK21" s="31"/>
      <c r="QIL21" s="31"/>
      <c r="QIM21" s="31"/>
      <c r="QIN21" s="31"/>
      <c r="QIO21" s="31"/>
      <c r="QIP21" s="31"/>
      <c r="QIQ21" s="31"/>
      <c r="QIR21" s="31"/>
      <c r="QIS21" s="31"/>
      <c r="QIT21" s="31"/>
      <c r="QIU21" s="31"/>
      <c r="QIV21" s="31"/>
      <c r="QIW21" s="31"/>
      <c r="QIX21" s="31"/>
      <c r="QIY21" s="31"/>
      <c r="QIZ21" s="31"/>
      <c r="QJA21" s="31"/>
      <c r="QJB21" s="31"/>
      <c r="QJC21" s="31"/>
      <c r="QJD21" s="31"/>
      <c r="QJE21" s="31"/>
      <c r="QJF21" s="31"/>
      <c r="QJG21" s="31"/>
      <c r="QJH21" s="31"/>
      <c r="QJI21" s="31"/>
      <c r="QJJ21" s="31"/>
      <c r="QJK21" s="31"/>
      <c r="QJL21" s="31"/>
      <c r="QJM21" s="31"/>
      <c r="QJN21" s="31"/>
      <c r="QJO21" s="31"/>
      <c r="QJP21" s="31"/>
      <c r="QJQ21" s="31"/>
      <c r="QJR21" s="31"/>
      <c r="QJS21" s="31"/>
      <c r="QJT21" s="31"/>
      <c r="QJU21" s="31"/>
      <c r="QJV21" s="31"/>
      <c r="QJW21" s="31"/>
      <c r="QJX21" s="31"/>
      <c r="QJY21" s="31"/>
      <c r="QJZ21" s="31"/>
      <c r="QKA21" s="31"/>
      <c r="QKB21" s="31"/>
      <c r="QKC21" s="31"/>
      <c r="QKD21" s="31"/>
      <c r="QKE21" s="31"/>
      <c r="QKF21" s="31"/>
      <c r="QKG21" s="31"/>
      <c r="QKH21" s="31"/>
      <c r="QKI21" s="31"/>
      <c r="QKJ21" s="31"/>
      <c r="QKK21" s="31"/>
      <c r="QKL21" s="31"/>
      <c r="QKM21" s="31"/>
      <c r="QKN21" s="31"/>
      <c r="QKO21" s="31"/>
      <c r="QKP21" s="31"/>
      <c r="QKQ21" s="31"/>
      <c r="QKR21" s="31"/>
      <c r="QKS21" s="31"/>
      <c r="QKT21" s="31"/>
      <c r="QKU21" s="31"/>
      <c r="QKV21" s="31"/>
      <c r="QKW21" s="31"/>
      <c r="QKX21" s="31"/>
      <c r="QKY21" s="31"/>
      <c r="QKZ21" s="31"/>
      <c r="QLA21" s="31"/>
      <c r="QLB21" s="31"/>
      <c r="QLC21" s="31"/>
      <c r="QLD21" s="31"/>
      <c r="QLE21" s="31"/>
      <c r="QLF21" s="31"/>
      <c r="QLG21" s="31"/>
      <c r="QLH21" s="31"/>
      <c r="QLI21" s="31"/>
      <c r="QLJ21" s="31"/>
      <c r="QLK21" s="31"/>
      <c r="QLL21" s="31"/>
      <c r="QLM21" s="31"/>
      <c r="QLN21" s="31"/>
      <c r="QLO21" s="31"/>
      <c r="QLP21" s="31"/>
      <c r="QLQ21" s="31"/>
      <c r="QLR21" s="31"/>
      <c r="QLS21" s="31"/>
      <c r="QLT21" s="31"/>
      <c r="QLU21" s="31"/>
      <c r="QLV21" s="31"/>
      <c r="QLW21" s="31"/>
      <c r="QLX21" s="31"/>
      <c r="QLY21" s="31"/>
      <c r="QLZ21" s="31"/>
      <c r="QMA21" s="31"/>
      <c r="QMB21" s="31"/>
      <c r="QMC21" s="31"/>
      <c r="QMD21" s="31"/>
      <c r="QME21" s="31"/>
      <c r="QMF21" s="31"/>
      <c r="QMG21" s="31"/>
      <c r="QMH21" s="31"/>
      <c r="QMI21" s="31"/>
      <c r="QMJ21" s="31"/>
      <c r="QMK21" s="31"/>
      <c r="QML21" s="31"/>
      <c r="QMM21" s="31"/>
      <c r="QMN21" s="31"/>
      <c r="QMO21" s="31"/>
      <c r="QMP21" s="31"/>
      <c r="QMQ21" s="31"/>
      <c r="QMR21" s="31"/>
      <c r="QMS21" s="31"/>
      <c r="QMT21" s="31"/>
      <c r="QMU21" s="31"/>
      <c r="QMV21" s="31"/>
      <c r="QMW21" s="31"/>
      <c r="QMX21" s="31"/>
      <c r="QMY21" s="31"/>
      <c r="QMZ21" s="31"/>
      <c r="QNA21" s="31"/>
      <c r="QNB21" s="31"/>
      <c r="QNC21" s="31"/>
      <c r="QND21" s="31"/>
      <c r="QNE21" s="31"/>
      <c r="QNF21" s="31"/>
      <c r="QNG21" s="31"/>
      <c r="QNH21" s="31"/>
      <c r="QNI21" s="31"/>
      <c r="QNJ21" s="31"/>
      <c r="QNK21" s="31"/>
      <c r="QNL21" s="31"/>
      <c r="QNM21" s="31"/>
      <c r="QNN21" s="31"/>
      <c r="QNO21" s="31"/>
      <c r="QNP21" s="31"/>
      <c r="QNQ21" s="31"/>
      <c r="QNR21" s="31"/>
      <c r="QNS21" s="31"/>
      <c r="QNT21" s="31"/>
      <c r="QNU21" s="31"/>
      <c r="QNV21" s="31"/>
      <c r="QNW21" s="31"/>
      <c r="QNX21" s="31"/>
      <c r="QNY21" s="31"/>
      <c r="QNZ21" s="31"/>
      <c r="QOA21" s="31"/>
      <c r="QOB21" s="31"/>
      <c r="QOC21" s="31"/>
      <c r="QOD21" s="31"/>
      <c r="QOE21" s="31"/>
      <c r="QOF21" s="31"/>
      <c r="QOG21" s="31"/>
      <c r="QOH21" s="31"/>
      <c r="QOI21" s="31"/>
      <c r="QOJ21" s="31"/>
      <c r="QOK21" s="31"/>
      <c r="QOL21" s="31"/>
      <c r="QOM21" s="31"/>
      <c r="QON21" s="31"/>
      <c r="QOO21" s="31"/>
      <c r="QOP21" s="31"/>
      <c r="QOQ21" s="31"/>
      <c r="QOR21" s="31"/>
      <c r="QOS21" s="31"/>
      <c r="QOT21" s="31"/>
      <c r="QOU21" s="31"/>
      <c r="QOV21" s="31"/>
      <c r="QOW21" s="31"/>
      <c r="QOX21" s="31"/>
      <c r="QOY21" s="31"/>
      <c r="QOZ21" s="31"/>
      <c r="QPA21" s="31"/>
      <c r="QPB21" s="31"/>
      <c r="QPC21" s="31"/>
      <c r="QPD21" s="31"/>
      <c r="QPE21" s="31"/>
      <c r="QPF21" s="31"/>
      <c r="QPG21" s="31"/>
      <c r="QPH21" s="31"/>
      <c r="QPI21" s="31"/>
      <c r="QPJ21" s="31"/>
      <c r="QPK21" s="31"/>
      <c r="QPL21" s="31"/>
      <c r="QPM21" s="31"/>
      <c r="QPN21" s="31"/>
      <c r="QPO21" s="31"/>
      <c r="QPP21" s="31"/>
      <c r="QPQ21" s="31"/>
      <c r="QPR21" s="31"/>
      <c r="QPS21" s="31"/>
      <c r="QPT21" s="31"/>
      <c r="QPU21" s="31"/>
      <c r="QPV21" s="31"/>
      <c r="QPW21" s="31"/>
      <c r="QPX21" s="31"/>
      <c r="QPY21" s="31"/>
      <c r="QPZ21" s="31"/>
      <c r="QQA21" s="31"/>
      <c r="QQB21" s="31"/>
      <c r="QQC21" s="31"/>
      <c r="QQD21" s="31"/>
      <c r="QQE21" s="31"/>
      <c r="QQF21" s="31"/>
      <c r="QQG21" s="31"/>
      <c r="QQH21" s="31"/>
      <c r="QQI21" s="31"/>
      <c r="QQJ21" s="31"/>
      <c r="QQK21" s="31"/>
      <c r="QQL21" s="31"/>
      <c r="QQM21" s="31"/>
      <c r="QQN21" s="31"/>
      <c r="QQO21" s="31"/>
      <c r="QQP21" s="31"/>
      <c r="QQQ21" s="31"/>
      <c r="QQR21" s="31"/>
      <c r="QQS21" s="31"/>
      <c r="QQT21" s="31"/>
      <c r="QQU21" s="31"/>
      <c r="QQV21" s="31"/>
      <c r="QQW21" s="31"/>
      <c r="QQX21" s="31"/>
      <c r="QQY21" s="31"/>
      <c r="QQZ21" s="31"/>
      <c r="QRA21" s="31"/>
      <c r="QRB21" s="31"/>
      <c r="QRC21" s="31"/>
      <c r="QRD21" s="31"/>
      <c r="QRE21" s="31"/>
      <c r="QRF21" s="31"/>
      <c r="QRG21" s="31"/>
      <c r="QRH21" s="31"/>
      <c r="QRI21" s="31"/>
      <c r="QRJ21" s="31"/>
      <c r="QRK21" s="31"/>
      <c r="QRL21" s="31"/>
      <c r="QRM21" s="31"/>
      <c r="QRN21" s="31"/>
      <c r="QRO21" s="31"/>
      <c r="QRP21" s="31"/>
      <c r="QRQ21" s="31"/>
      <c r="QRR21" s="31"/>
      <c r="QRS21" s="31"/>
      <c r="QRT21" s="31"/>
      <c r="QRU21" s="31"/>
      <c r="QRV21" s="31"/>
      <c r="QRW21" s="31"/>
      <c r="QRX21" s="31"/>
      <c r="QRY21" s="31"/>
      <c r="QRZ21" s="31"/>
      <c r="QSA21" s="31"/>
      <c r="QSB21" s="31"/>
      <c r="QSC21" s="31"/>
      <c r="QSD21" s="31"/>
      <c r="QSE21" s="31"/>
      <c r="QSF21" s="31"/>
      <c r="QSG21" s="31"/>
      <c r="QSH21" s="31"/>
      <c r="QSI21" s="31"/>
      <c r="QSJ21" s="31"/>
      <c r="QSK21" s="31"/>
      <c r="QSL21" s="31"/>
      <c r="QSM21" s="31"/>
      <c r="QSN21" s="31"/>
      <c r="QSO21" s="31"/>
      <c r="QSP21" s="31"/>
      <c r="QSQ21" s="31"/>
      <c r="QSR21" s="31"/>
      <c r="QSS21" s="31"/>
      <c r="QST21" s="31"/>
      <c r="QSU21" s="31"/>
      <c r="QSV21" s="31"/>
      <c r="QSW21" s="31"/>
      <c r="QSX21" s="31"/>
      <c r="QSY21" s="31"/>
      <c r="QSZ21" s="31"/>
      <c r="QTA21" s="31"/>
      <c r="QTB21" s="31"/>
      <c r="QTC21" s="31"/>
      <c r="QTD21" s="31"/>
      <c r="QTE21" s="31"/>
      <c r="QTF21" s="31"/>
      <c r="QTG21" s="31"/>
      <c r="QTH21" s="31"/>
      <c r="QTI21" s="31"/>
      <c r="QTJ21" s="31"/>
      <c r="QTK21" s="31"/>
      <c r="QTL21" s="31"/>
      <c r="QTM21" s="31"/>
      <c r="QTN21" s="31"/>
      <c r="QTO21" s="31"/>
      <c r="QTP21" s="31"/>
      <c r="QTQ21" s="31"/>
      <c r="QTR21" s="31"/>
      <c r="QTS21" s="31"/>
      <c r="QTT21" s="31"/>
      <c r="QTU21" s="31"/>
      <c r="QTV21" s="31"/>
      <c r="QTW21" s="31"/>
      <c r="QTX21" s="31"/>
      <c r="QTY21" s="31"/>
      <c r="QTZ21" s="31"/>
      <c r="QUA21" s="31"/>
      <c r="QUB21" s="31"/>
      <c r="QUC21" s="31"/>
      <c r="QUD21" s="31"/>
      <c r="QUE21" s="31"/>
      <c r="QUF21" s="31"/>
      <c r="QUG21" s="31"/>
      <c r="QUH21" s="31"/>
      <c r="QUI21" s="31"/>
      <c r="QUJ21" s="31"/>
      <c r="QUK21" s="31"/>
      <c r="QUL21" s="31"/>
      <c r="QUM21" s="31"/>
      <c r="QUN21" s="31"/>
      <c r="QUO21" s="31"/>
      <c r="QUP21" s="31"/>
      <c r="QUQ21" s="31"/>
      <c r="QUR21" s="31"/>
      <c r="QUS21" s="31"/>
      <c r="QUT21" s="31"/>
      <c r="QUU21" s="31"/>
      <c r="QUV21" s="31"/>
      <c r="QUW21" s="31"/>
      <c r="QUX21" s="31"/>
      <c r="QUY21" s="31"/>
      <c r="QUZ21" s="31"/>
      <c r="QVA21" s="31"/>
      <c r="QVB21" s="31"/>
      <c r="QVC21" s="31"/>
      <c r="QVD21" s="31"/>
      <c r="QVE21" s="31"/>
      <c r="QVF21" s="31"/>
      <c r="QVG21" s="31"/>
      <c r="QVH21" s="31"/>
      <c r="QVI21" s="31"/>
      <c r="QVJ21" s="31"/>
      <c r="QVK21" s="31"/>
      <c r="QVL21" s="31"/>
      <c r="QVM21" s="31"/>
      <c r="QVN21" s="31"/>
      <c r="QVO21" s="31"/>
      <c r="QVP21" s="31"/>
      <c r="QVQ21" s="31"/>
      <c r="QVR21" s="31"/>
      <c r="QVS21" s="31"/>
      <c r="QVT21" s="31"/>
      <c r="QVU21" s="31"/>
      <c r="QVV21" s="31"/>
      <c r="QVW21" s="31"/>
      <c r="QVX21" s="31"/>
      <c r="QVY21" s="31"/>
      <c r="QVZ21" s="31"/>
      <c r="QWA21" s="31"/>
      <c r="QWB21" s="31"/>
      <c r="QWC21" s="31"/>
      <c r="QWD21" s="31"/>
      <c r="QWE21" s="31"/>
      <c r="QWF21" s="31"/>
      <c r="QWG21" s="31"/>
      <c r="QWH21" s="31"/>
      <c r="QWI21" s="31"/>
      <c r="QWJ21" s="31"/>
      <c r="QWK21" s="31"/>
      <c r="QWL21" s="31"/>
      <c r="QWM21" s="31"/>
      <c r="QWN21" s="31"/>
      <c r="QWO21" s="31"/>
      <c r="QWP21" s="31"/>
      <c r="QWQ21" s="31"/>
      <c r="QWR21" s="31"/>
      <c r="QWS21" s="31"/>
      <c r="QWT21" s="31"/>
      <c r="QWU21" s="31"/>
      <c r="QWV21" s="31"/>
      <c r="QWW21" s="31"/>
      <c r="QWX21" s="31"/>
      <c r="QWY21" s="31"/>
      <c r="QWZ21" s="31"/>
      <c r="QXA21" s="31"/>
      <c r="QXB21" s="31"/>
      <c r="QXC21" s="31"/>
      <c r="QXD21" s="31"/>
      <c r="QXE21" s="31"/>
      <c r="QXF21" s="31"/>
      <c r="QXG21" s="31"/>
      <c r="QXH21" s="31"/>
      <c r="QXI21" s="31"/>
      <c r="QXJ21" s="31"/>
      <c r="QXK21" s="31"/>
      <c r="QXL21" s="31"/>
      <c r="QXM21" s="31"/>
      <c r="QXN21" s="31"/>
      <c r="QXO21" s="31"/>
      <c r="QXP21" s="31"/>
      <c r="QXQ21" s="31"/>
      <c r="QXR21" s="31"/>
      <c r="QXS21" s="31"/>
      <c r="QXT21" s="31"/>
      <c r="QXU21" s="31"/>
      <c r="QXV21" s="31"/>
      <c r="QXW21" s="31"/>
      <c r="QXX21" s="31"/>
      <c r="QXY21" s="31"/>
      <c r="QXZ21" s="31"/>
      <c r="QYA21" s="31"/>
      <c r="QYB21" s="31"/>
      <c r="QYC21" s="31"/>
      <c r="QYD21" s="31"/>
      <c r="QYE21" s="31"/>
      <c r="QYF21" s="31"/>
      <c r="QYG21" s="31"/>
      <c r="QYH21" s="31"/>
      <c r="QYI21" s="31"/>
      <c r="QYJ21" s="31"/>
      <c r="QYK21" s="31"/>
      <c r="QYL21" s="31"/>
      <c r="QYM21" s="31"/>
      <c r="QYN21" s="31"/>
      <c r="QYO21" s="31"/>
      <c r="QYP21" s="31"/>
      <c r="QYQ21" s="31"/>
      <c r="QYR21" s="31"/>
      <c r="QYS21" s="31"/>
      <c r="QYT21" s="31"/>
      <c r="QYU21" s="31"/>
      <c r="QYV21" s="31"/>
      <c r="QYW21" s="31"/>
      <c r="QYX21" s="31"/>
      <c r="QYY21" s="31"/>
      <c r="QYZ21" s="31"/>
      <c r="QZA21" s="31"/>
      <c r="QZB21" s="31"/>
      <c r="QZC21" s="31"/>
      <c r="QZD21" s="31"/>
      <c r="QZE21" s="31"/>
      <c r="QZF21" s="31"/>
      <c r="QZG21" s="31"/>
      <c r="QZH21" s="31"/>
      <c r="QZI21" s="31"/>
      <c r="QZJ21" s="31"/>
      <c r="QZK21" s="31"/>
      <c r="QZL21" s="31"/>
      <c r="QZM21" s="31"/>
      <c r="QZN21" s="31"/>
      <c r="QZO21" s="31"/>
      <c r="QZP21" s="31"/>
      <c r="QZQ21" s="31"/>
      <c r="QZR21" s="31"/>
      <c r="QZS21" s="31"/>
      <c r="QZT21" s="31"/>
      <c r="QZU21" s="31"/>
      <c r="QZV21" s="31"/>
      <c r="QZW21" s="31"/>
      <c r="QZX21" s="31"/>
      <c r="QZY21" s="31"/>
      <c r="QZZ21" s="31"/>
      <c r="RAA21" s="31"/>
      <c r="RAB21" s="31"/>
      <c r="RAC21" s="31"/>
      <c r="RAD21" s="31"/>
      <c r="RAE21" s="31"/>
      <c r="RAF21" s="31"/>
      <c r="RAG21" s="31"/>
      <c r="RAH21" s="31"/>
      <c r="RAI21" s="31"/>
      <c r="RAJ21" s="31"/>
      <c r="RAK21" s="31"/>
      <c r="RAL21" s="31"/>
      <c r="RAM21" s="31"/>
      <c r="RAN21" s="31"/>
      <c r="RAO21" s="31"/>
      <c r="RAP21" s="31"/>
      <c r="RAQ21" s="31"/>
      <c r="RAR21" s="31"/>
      <c r="RAS21" s="31"/>
      <c r="RAT21" s="31"/>
      <c r="RAU21" s="31"/>
      <c r="RAV21" s="31"/>
      <c r="RAW21" s="31"/>
      <c r="RAX21" s="31"/>
      <c r="RAY21" s="31"/>
      <c r="RAZ21" s="31"/>
      <c r="RBA21" s="31"/>
      <c r="RBB21" s="31"/>
      <c r="RBC21" s="31"/>
      <c r="RBD21" s="31"/>
      <c r="RBE21" s="31"/>
      <c r="RBF21" s="31"/>
      <c r="RBG21" s="31"/>
      <c r="RBH21" s="31"/>
      <c r="RBI21" s="31"/>
      <c r="RBJ21" s="31"/>
      <c r="RBK21" s="31"/>
      <c r="RBL21" s="31"/>
      <c r="RBM21" s="31"/>
      <c r="RBN21" s="31"/>
      <c r="RBO21" s="31"/>
      <c r="RBP21" s="31"/>
      <c r="RBQ21" s="31"/>
      <c r="RBR21" s="31"/>
      <c r="RBS21" s="31"/>
      <c r="RBT21" s="31"/>
      <c r="RBU21" s="31"/>
      <c r="RBV21" s="31"/>
      <c r="RBW21" s="31"/>
      <c r="RBX21" s="31"/>
      <c r="RBY21" s="31"/>
      <c r="RBZ21" s="31"/>
      <c r="RCA21" s="31"/>
      <c r="RCB21" s="31"/>
      <c r="RCC21" s="31"/>
      <c r="RCD21" s="31"/>
      <c r="RCE21" s="31"/>
      <c r="RCF21" s="31"/>
      <c r="RCG21" s="31"/>
      <c r="RCH21" s="31"/>
      <c r="RCI21" s="31"/>
      <c r="RCJ21" s="31"/>
      <c r="RCK21" s="31"/>
      <c r="RCL21" s="31"/>
      <c r="RCM21" s="31"/>
      <c r="RCN21" s="31"/>
      <c r="RCO21" s="31"/>
      <c r="RCP21" s="31"/>
      <c r="RCQ21" s="31"/>
      <c r="RCR21" s="31"/>
      <c r="RCS21" s="31"/>
      <c r="RCT21" s="31"/>
      <c r="RCU21" s="31"/>
      <c r="RCV21" s="31"/>
      <c r="RCW21" s="31"/>
      <c r="RCX21" s="31"/>
      <c r="RCY21" s="31"/>
      <c r="RCZ21" s="31"/>
      <c r="RDA21" s="31"/>
      <c r="RDB21" s="31"/>
      <c r="RDC21" s="31"/>
      <c r="RDD21" s="31"/>
      <c r="RDE21" s="31"/>
      <c r="RDF21" s="31"/>
      <c r="RDG21" s="31"/>
      <c r="RDH21" s="31"/>
      <c r="RDI21" s="31"/>
      <c r="RDJ21" s="31"/>
      <c r="RDK21" s="31"/>
      <c r="RDL21" s="31"/>
      <c r="RDM21" s="31"/>
      <c r="RDN21" s="31"/>
      <c r="RDO21" s="31"/>
      <c r="RDQ21" s="31"/>
      <c r="RDR21" s="31"/>
      <c r="RDS21" s="31"/>
      <c r="RDT21" s="31"/>
      <c r="RDU21" s="31"/>
      <c r="RDV21" s="31"/>
      <c r="RDW21" s="31"/>
      <c r="RDX21" s="31"/>
      <c r="RDY21" s="31"/>
      <c r="RDZ21" s="31"/>
      <c r="REA21" s="31"/>
      <c r="REB21" s="31"/>
      <c r="REC21" s="31"/>
      <c r="RED21" s="31"/>
      <c r="REE21" s="31"/>
      <c r="REF21" s="31"/>
      <c r="REG21" s="31"/>
      <c r="REH21" s="31"/>
      <c r="REI21" s="31"/>
      <c r="REJ21" s="31"/>
      <c r="REK21" s="31"/>
      <c r="REL21" s="31"/>
      <c r="REM21" s="31"/>
      <c r="REN21" s="31"/>
      <c r="REO21" s="31"/>
      <c r="REP21" s="31"/>
      <c r="REQ21" s="31"/>
      <c r="RER21" s="31"/>
      <c r="RES21" s="31"/>
      <c r="RET21" s="31"/>
      <c r="REU21" s="31"/>
      <c r="REV21" s="31"/>
      <c r="REW21" s="31"/>
      <c r="REX21" s="31"/>
      <c r="REY21" s="31"/>
      <c r="REZ21" s="31"/>
      <c r="RFA21" s="31"/>
      <c r="RFB21" s="31"/>
      <c r="RFC21" s="31"/>
      <c r="RFD21" s="31"/>
      <c r="RFE21" s="31"/>
      <c r="RFF21" s="31"/>
      <c r="RFG21" s="31"/>
      <c r="RFH21" s="31"/>
      <c r="RFI21" s="31"/>
      <c r="RFJ21" s="31"/>
      <c r="RFK21" s="31"/>
      <c r="RFL21" s="31"/>
      <c r="RFM21" s="31"/>
      <c r="RFN21" s="31"/>
      <c r="RFO21" s="31"/>
      <c r="RFP21" s="31"/>
      <c r="RFQ21" s="31"/>
      <c r="RFR21" s="31"/>
      <c r="RFS21" s="31"/>
      <c r="RFT21" s="31"/>
      <c r="RFU21" s="31"/>
      <c r="RFV21" s="31"/>
      <c r="RFW21" s="31"/>
      <c r="RFX21" s="31"/>
      <c r="RFY21" s="31"/>
      <c r="RFZ21" s="31"/>
      <c r="RGA21" s="31"/>
      <c r="RGB21" s="31"/>
      <c r="RGC21" s="31"/>
      <c r="RGD21" s="31"/>
      <c r="RGE21" s="31"/>
      <c r="RGF21" s="31"/>
      <c r="RGG21" s="31"/>
      <c r="RGH21" s="31"/>
      <c r="RGI21" s="31"/>
      <c r="RGJ21" s="31"/>
      <c r="RGK21" s="31"/>
      <c r="RGL21" s="31"/>
      <c r="RGM21" s="31"/>
      <c r="RGN21" s="31"/>
      <c r="RGO21" s="31"/>
      <c r="RGP21" s="31"/>
      <c r="RGQ21" s="31"/>
      <c r="RGR21" s="31"/>
      <c r="RGS21" s="31"/>
      <c r="RGT21" s="31"/>
      <c r="RGU21" s="31"/>
      <c r="RGV21" s="31"/>
      <c r="RGW21" s="31"/>
      <c r="RGX21" s="31"/>
      <c r="RGY21" s="31"/>
      <c r="RGZ21" s="31"/>
      <c r="RHA21" s="31"/>
      <c r="RHB21" s="31"/>
      <c r="RHC21" s="31"/>
      <c r="RHD21" s="31"/>
      <c r="RHE21" s="31"/>
      <c r="RHF21" s="31"/>
      <c r="RHG21" s="31"/>
      <c r="RHH21" s="31"/>
      <c r="RHI21" s="31"/>
      <c r="RHJ21" s="31"/>
      <c r="RHK21" s="31"/>
      <c r="RHL21" s="31"/>
      <c r="RHM21" s="31"/>
      <c r="RHN21" s="31"/>
      <c r="RHO21" s="31"/>
      <c r="RHP21" s="31"/>
      <c r="RHQ21" s="31"/>
      <c r="RHR21" s="31"/>
      <c r="RHS21" s="31"/>
      <c r="RHT21" s="31"/>
      <c r="RHU21" s="31"/>
      <c r="RHV21" s="31"/>
      <c r="RHW21" s="31"/>
      <c r="RHX21" s="31"/>
      <c r="RHY21" s="31"/>
      <c r="RHZ21" s="31"/>
      <c r="RIA21" s="31"/>
      <c r="RIB21" s="31"/>
      <c r="RIC21" s="31"/>
      <c r="RID21" s="31"/>
      <c r="RIE21" s="31"/>
      <c r="RIF21" s="31"/>
      <c r="RIG21" s="31"/>
      <c r="RIH21" s="31"/>
      <c r="RII21" s="31"/>
      <c r="RIJ21" s="31"/>
      <c r="RIK21" s="31"/>
      <c r="RIL21" s="31"/>
      <c r="RIM21" s="31"/>
      <c r="RIN21" s="31"/>
      <c r="RIO21" s="31"/>
      <c r="RIP21" s="31"/>
      <c r="RIQ21" s="31"/>
      <c r="RIR21" s="31"/>
      <c r="RIS21" s="31"/>
      <c r="RIT21" s="31"/>
      <c r="RIU21" s="31"/>
      <c r="RIV21" s="31"/>
      <c r="RIW21" s="31"/>
      <c r="RIX21" s="31"/>
      <c r="RIY21" s="31"/>
      <c r="RIZ21" s="31"/>
      <c r="RJA21" s="31"/>
      <c r="RJB21" s="31"/>
      <c r="RJC21" s="31"/>
      <c r="RJD21" s="31"/>
      <c r="RJE21" s="31"/>
      <c r="RJF21" s="31"/>
      <c r="RJG21" s="31"/>
      <c r="RJH21" s="31"/>
      <c r="RJI21" s="31"/>
      <c r="RJJ21" s="31"/>
      <c r="RJK21" s="31"/>
      <c r="RJL21" s="31"/>
      <c r="RJM21" s="31"/>
      <c r="RJN21" s="31"/>
      <c r="RJO21" s="31"/>
      <c r="RJP21" s="31"/>
      <c r="RJQ21" s="31"/>
      <c r="RJR21" s="31"/>
      <c r="RJS21" s="31"/>
      <c r="RJT21" s="31"/>
      <c r="RJU21" s="31"/>
      <c r="RJV21" s="31"/>
      <c r="RJW21" s="31"/>
      <c r="RJX21" s="31"/>
      <c r="RJY21" s="31"/>
      <c r="RJZ21" s="31"/>
      <c r="RKA21" s="31"/>
      <c r="RKB21" s="31"/>
      <c r="RKC21" s="31"/>
      <c r="RKD21" s="31"/>
      <c r="RKE21" s="31"/>
      <c r="RKF21" s="31"/>
      <c r="RKG21" s="31"/>
      <c r="RKH21" s="31"/>
      <c r="RKI21" s="31"/>
      <c r="RKJ21" s="31"/>
      <c r="RKK21" s="31"/>
      <c r="RKL21" s="31"/>
      <c r="RKM21" s="31"/>
      <c r="RKN21" s="31"/>
      <c r="RKO21" s="31"/>
      <c r="RKP21" s="31"/>
      <c r="RKQ21" s="31"/>
      <c r="RKR21" s="31"/>
      <c r="RKS21" s="31"/>
      <c r="RKT21" s="31"/>
      <c r="RKU21" s="31"/>
      <c r="RKV21" s="31"/>
      <c r="RKW21" s="31"/>
      <c r="RKX21" s="31"/>
      <c r="RKY21" s="31"/>
      <c r="RKZ21" s="31"/>
      <c r="RLA21" s="31"/>
      <c r="RLB21" s="31"/>
      <c r="RLC21" s="31"/>
      <c r="RLD21" s="31"/>
      <c r="RLE21" s="31"/>
      <c r="RLF21" s="31"/>
      <c r="RLG21" s="31"/>
      <c r="RLH21" s="31"/>
      <c r="RLI21" s="31"/>
      <c r="RLJ21" s="31"/>
      <c r="RLK21" s="31"/>
      <c r="RLL21" s="31"/>
      <c r="RLM21" s="31"/>
      <c r="RLN21" s="31"/>
      <c r="RLO21" s="31"/>
      <c r="RLP21" s="31"/>
      <c r="RLQ21" s="31"/>
      <c r="RLR21" s="31"/>
      <c r="RLS21" s="31"/>
      <c r="RLT21" s="31"/>
      <c r="RLU21" s="31"/>
      <c r="RLV21" s="31"/>
      <c r="RLW21" s="31"/>
      <c r="RLX21" s="31"/>
      <c r="RLY21" s="31"/>
      <c r="RLZ21" s="31"/>
      <c r="RMA21" s="31"/>
      <c r="RMB21" s="31"/>
      <c r="RMC21" s="31"/>
      <c r="RMD21" s="31"/>
      <c r="RME21" s="31"/>
      <c r="RMF21" s="31"/>
      <c r="RMG21" s="31"/>
      <c r="RMH21" s="31"/>
      <c r="RMI21" s="31"/>
      <c r="RMJ21" s="31"/>
      <c r="RMK21" s="31"/>
      <c r="RML21" s="31"/>
      <c r="RMM21" s="31"/>
      <c r="RMN21" s="31"/>
      <c r="RMO21" s="31"/>
      <c r="RMP21" s="31"/>
      <c r="RMQ21" s="31"/>
      <c r="RMR21" s="31"/>
      <c r="RMS21" s="31"/>
      <c r="RMT21" s="31"/>
      <c r="RMU21" s="31"/>
      <c r="RMV21" s="31"/>
      <c r="RMW21" s="31"/>
      <c r="RMX21" s="31"/>
      <c r="RMY21" s="31"/>
      <c r="RMZ21" s="31"/>
      <c r="RNA21" s="31"/>
      <c r="RNB21" s="31"/>
      <c r="RNC21" s="31"/>
      <c r="RND21" s="31"/>
      <c r="RNE21" s="31"/>
      <c r="RNF21" s="31"/>
      <c r="RNG21" s="31"/>
      <c r="RNH21" s="31"/>
      <c r="RNI21" s="31"/>
      <c r="RNJ21" s="31"/>
      <c r="RNK21" s="31"/>
      <c r="RNL21" s="31"/>
      <c r="RNM21" s="31"/>
      <c r="RNN21" s="31"/>
      <c r="RNO21" s="31"/>
      <c r="RNP21" s="31"/>
      <c r="RNQ21" s="31"/>
      <c r="RNR21" s="31"/>
      <c r="RNS21" s="31"/>
      <c r="RNT21" s="31"/>
      <c r="RNU21" s="31"/>
      <c r="RNV21" s="31"/>
      <c r="RNW21" s="31"/>
      <c r="RNX21" s="31"/>
      <c r="RNY21" s="31"/>
      <c r="RNZ21" s="31"/>
      <c r="ROA21" s="31"/>
      <c r="ROB21" s="31"/>
      <c r="ROC21" s="31"/>
      <c r="ROD21" s="31"/>
      <c r="ROE21" s="31"/>
      <c r="ROF21" s="31"/>
      <c r="ROG21" s="31"/>
      <c r="ROH21" s="31"/>
      <c r="ROI21" s="31"/>
      <c r="ROJ21" s="31"/>
      <c r="ROK21" s="31"/>
      <c r="ROL21" s="31"/>
      <c r="ROM21" s="31"/>
      <c r="RON21" s="31"/>
      <c r="ROO21" s="31"/>
      <c r="ROP21" s="31"/>
      <c r="ROQ21" s="31"/>
      <c r="ROR21" s="31"/>
      <c r="ROS21" s="31"/>
      <c r="ROT21" s="31"/>
      <c r="ROU21" s="31"/>
      <c r="ROV21" s="31"/>
      <c r="ROW21" s="31"/>
      <c r="ROX21" s="31"/>
      <c r="ROY21" s="31"/>
      <c r="ROZ21" s="31"/>
      <c r="RPA21" s="31"/>
      <c r="RPB21" s="31"/>
      <c r="RPC21" s="31"/>
      <c r="RPD21" s="31"/>
      <c r="RPE21" s="31"/>
      <c r="RPF21" s="31"/>
      <c r="RPG21" s="31"/>
      <c r="RPH21" s="31"/>
      <c r="RPI21" s="31"/>
      <c r="RPJ21" s="31"/>
      <c r="RPK21" s="31"/>
      <c r="RPL21" s="31"/>
      <c r="RPM21" s="31"/>
      <c r="RPN21" s="31"/>
      <c r="RPO21" s="31"/>
      <c r="RPP21" s="31"/>
      <c r="RPQ21" s="31"/>
      <c r="RPR21" s="31"/>
      <c r="RPS21" s="31"/>
      <c r="RPT21" s="31"/>
      <c r="RPU21" s="31"/>
      <c r="RPV21" s="31"/>
      <c r="RPW21" s="31"/>
      <c r="RPX21" s="31"/>
      <c r="RPY21" s="31"/>
      <c r="RPZ21" s="31"/>
      <c r="RQA21" s="31"/>
      <c r="RQB21" s="31"/>
      <c r="RQC21" s="31"/>
      <c r="RQD21" s="31"/>
      <c r="RQE21" s="31"/>
      <c r="RQF21" s="31"/>
      <c r="RQG21" s="31"/>
      <c r="RQH21" s="31"/>
      <c r="RQI21" s="31"/>
      <c r="RQJ21" s="31"/>
      <c r="RQK21" s="31"/>
      <c r="RQL21" s="31"/>
      <c r="RQM21" s="31"/>
      <c r="RQN21" s="31"/>
      <c r="RQO21" s="31"/>
      <c r="RQP21" s="31"/>
      <c r="RQQ21" s="31"/>
      <c r="RQR21" s="31"/>
      <c r="RQS21" s="31"/>
      <c r="RQT21" s="31"/>
      <c r="RQU21" s="31"/>
      <c r="RQV21" s="31"/>
      <c r="RQW21" s="31"/>
      <c r="RQX21" s="31"/>
      <c r="RQY21" s="31"/>
      <c r="RQZ21" s="31"/>
      <c r="RRA21" s="31"/>
      <c r="RRB21" s="31"/>
      <c r="RRC21" s="31"/>
      <c r="RRD21" s="31"/>
      <c r="RRE21" s="31"/>
      <c r="RRF21" s="31"/>
      <c r="RRG21" s="31"/>
      <c r="RRH21" s="31"/>
      <c r="RRI21" s="31"/>
      <c r="RRJ21" s="31"/>
      <c r="RRK21" s="31"/>
      <c r="RRL21" s="31"/>
      <c r="RRM21" s="31"/>
      <c r="RRN21" s="31"/>
      <c r="RRO21" s="31"/>
      <c r="RRP21" s="31"/>
      <c r="RRQ21" s="31"/>
      <c r="RRR21" s="31"/>
      <c r="RRS21" s="31"/>
      <c r="RRT21" s="31"/>
      <c r="RRU21" s="31"/>
      <c r="RRV21" s="31"/>
      <c r="RRW21" s="31"/>
      <c r="RRX21" s="31"/>
      <c r="RRY21" s="31"/>
      <c r="RRZ21" s="31"/>
      <c r="RSA21" s="31"/>
      <c r="RSB21" s="31"/>
      <c r="RSC21" s="31"/>
      <c r="RSD21" s="31"/>
      <c r="RSE21" s="31"/>
      <c r="RSF21" s="31"/>
      <c r="RSG21" s="31"/>
      <c r="RSH21" s="31"/>
      <c r="RSI21" s="31"/>
      <c r="RSJ21" s="31"/>
      <c r="RSK21" s="31"/>
      <c r="RSL21" s="31"/>
      <c r="RSM21" s="31"/>
      <c r="RSN21" s="31"/>
      <c r="RSO21" s="31"/>
      <c r="RSP21" s="31"/>
      <c r="RSQ21" s="31"/>
      <c r="RSR21" s="31"/>
      <c r="RSS21" s="31"/>
      <c r="RST21" s="31"/>
      <c r="RSU21" s="31"/>
      <c r="RSV21" s="31"/>
      <c r="RSW21" s="31"/>
      <c r="RSX21" s="31"/>
      <c r="RSY21" s="31"/>
      <c r="RSZ21" s="31"/>
      <c r="RTA21" s="31"/>
      <c r="RTB21" s="31"/>
      <c r="RTC21" s="31"/>
      <c r="RTD21" s="31"/>
      <c r="RTE21" s="31"/>
      <c r="RTF21" s="31"/>
      <c r="RTG21" s="31"/>
      <c r="RTH21" s="31"/>
      <c r="RTI21" s="31"/>
      <c r="RTJ21" s="31"/>
      <c r="RTK21" s="31"/>
      <c r="RTL21" s="31"/>
      <c r="RTM21" s="31"/>
      <c r="RTN21" s="31"/>
      <c r="RTO21" s="31"/>
      <c r="RTP21" s="31"/>
      <c r="RTQ21" s="31"/>
      <c r="RTR21" s="31"/>
      <c r="RTS21" s="31"/>
      <c r="RTT21" s="31"/>
      <c r="RTU21" s="31"/>
      <c r="RTV21" s="31"/>
      <c r="RTW21" s="31"/>
      <c r="RTX21" s="31"/>
      <c r="RTY21" s="31"/>
      <c r="RTZ21" s="31"/>
      <c r="RUA21" s="31"/>
      <c r="RUB21" s="31"/>
      <c r="RUC21" s="31"/>
      <c r="RUD21" s="31"/>
      <c r="RUE21" s="31"/>
      <c r="RUF21" s="31"/>
      <c r="RUG21" s="31"/>
      <c r="RUH21" s="31"/>
      <c r="RUI21" s="31"/>
      <c r="RUJ21" s="31"/>
      <c r="RUK21" s="31"/>
      <c r="RUL21" s="31"/>
      <c r="RUM21" s="31"/>
      <c r="RUN21" s="31"/>
      <c r="RUO21" s="31"/>
      <c r="RUP21" s="31"/>
      <c r="RUQ21" s="31"/>
      <c r="RUR21" s="31"/>
      <c r="RUS21" s="31"/>
      <c r="RUT21" s="31"/>
      <c r="RUU21" s="31"/>
      <c r="RUV21" s="31"/>
      <c r="RUW21" s="31"/>
      <c r="RUX21" s="31"/>
      <c r="RUY21" s="31"/>
      <c r="RUZ21" s="31"/>
      <c r="RVA21" s="31"/>
      <c r="RVB21" s="31"/>
      <c r="RVC21" s="31"/>
      <c r="RVD21" s="31"/>
      <c r="RVE21" s="31"/>
      <c r="RVF21" s="31"/>
      <c r="RVG21" s="31"/>
      <c r="RVH21" s="31"/>
      <c r="RVI21" s="31"/>
      <c r="RVJ21" s="31"/>
      <c r="RVK21" s="31"/>
      <c r="RVL21" s="31"/>
      <c r="RVM21" s="31"/>
      <c r="RVN21" s="31"/>
      <c r="RVO21" s="31"/>
      <c r="RVP21" s="31"/>
      <c r="RVQ21" s="31"/>
      <c r="RVR21" s="31"/>
      <c r="RVS21" s="31"/>
      <c r="RVT21" s="31"/>
      <c r="RVU21" s="31"/>
      <c r="RVV21" s="31"/>
      <c r="RVW21" s="31"/>
      <c r="RVX21" s="31"/>
      <c r="RVY21" s="31"/>
      <c r="RVZ21" s="31"/>
      <c r="RWA21" s="31"/>
      <c r="RWB21" s="31"/>
      <c r="RWC21" s="31"/>
      <c r="RWD21" s="31"/>
      <c r="RWE21" s="31"/>
      <c r="RWF21" s="31"/>
      <c r="RWG21" s="31"/>
      <c r="RWH21" s="31"/>
      <c r="RWI21" s="31"/>
      <c r="RWJ21" s="31"/>
      <c r="RWK21" s="31"/>
      <c r="RWL21" s="31"/>
      <c r="RWM21" s="31"/>
      <c r="RWN21" s="31"/>
      <c r="RWO21" s="31"/>
      <c r="RWP21" s="31"/>
      <c r="RWQ21" s="31"/>
      <c r="RWR21" s="31"/>
      <c r="RWS21" s="31"/>
      <c r="RWT21" s="31"/>
      <c r="RWU21" s="31"/>
      <c r="RWV21" s="31"/>
      <c r="RWW21" s="31"/>
      <c r="RWX21" s="31"/>
      <c r="RWY21" s="31"/>
      <c r="RWZ21" s="31"/>
      <c r="RXA21" s="31"/>
      <c r="RXB21" s="31"/>
      <c r="RXC21" s="31"/>
      <c r="RXD21" s="31"/>
      <c r="RXE21" s="31"/>
      <c r="RXF21" s="31"/>
      <c r="RXG21" s="31"/>
      <c r="RXH21" s="31"/>
      <c r="RXI21" s="31"/>
      <c r="RXJ21" s="31"/>
      <c r="RXK21" s="31"/>
      <c r="RXL21" s="31"/>
      <c r="RXM21" s="31"/>
      <c r="RXN21" s="31"/>
      <c r="RXO21" s="31"/>
      <c r="RXP21" s="31"/>
      <c r="RXQ21" s="31"/>
      <c r="RXR21" s="31"/>
      <c r="RXS21" s="31"/>
      <c r="RXT21" s="31"/>
      <c r="RXU21" s="31"/>
      <c r="RXV21" s="31"/>
      <c r="RXW21" s="31"/>
      <c r="RXX21" s="31"/>
      <c r="RXY21" s="31"/>
      <c r="RXZ21" s="31"/>
      <c r="RYA21" s="31"/>
      <c r="RYB21" s="31"/>
      <c r="RYC21" s="31"/>
      <c r="RYD21" s="31"/>
      <c r="RYE21" s="31"/>
      <c r="RYF21" s="31"/>
      <c r="RYG21" s="31"/>
      <c r="RYH21" s="31"/>
      <c r="RYI21" s="31"/>
      <c r="RYJ21" s="31"/>
      <c r="RYK21" s="31"/>
      <c r="RYL21" s="31"/>
      <c r="RYM21" s="31"/>
      <c r="RYN21" s="31"/>
      <c r="RYO21" s="31"/>
      <c r="RYP21" s="31"/>
      <c r="RYQ21" s="31"/>
      <c r="RYR21" s="31"/>
      <c r="RYS21" s="31"/>
      <c r="RYT21" s="31"/>
      <c r="RYU21" s="31"/>
      <c r="RYV21" s="31"/>
      <c r="RYW21" s="31"/>
      <c r="RYX21" s="31"/>
      <c r="RYY21" s="31"/>
      <c r="RYZ21" s="31"/>
      <c r="RZA21" s="31"/>
      <c r="RZB21" s="31"/>
      <c r="RZC21" s="31"/>
      <c r="RZD21" s="31"/>
      <c r="RZE21" s="31"/>
      <c r="RZF21" s="31"/>
      <c r="RZG21" s="31"/>
      <c r="RZH21" s="31"/>
      <c r="RZI21" s="31"/>
      <c r="RZJ21" s="31"/>
      <c r="RZK21" s="31"/>
      <c r="RZL21" s="31"/>
      <c r="RZM21" s="31"/>
      <c r="RZN21" s="31"/>
      <c r="RZO21" s="31"/>
      <c r="RZP21" s="31"/>
      <c r="RZQ21" s="31"/>
      <c r="RZR21" s="31"/>
      <c r="RZS21" s="31"/>
      <c r="RZT21" s="31"/>
      <c r="RZU21" s="31"/>
      <c r="RZV21" s="31"/>
      <c r="RZW21" s="31"/>
      <c r="RZX21" s="31"/>
      <c r="RZY21" s="31"/>
      <c r="RZZ21" s="31"/>
      <c r="SAA21" s="31"/>
      <c r="SAB21" s="31"/>
      <c r="SAC21" s="31"/>
      <c r="SAD21" s="31"/>
      <c r="SAE21" s="31"/>
      <c r="SAF21" s="31"/>
      <c r="SAG21" s="31"/>
      <c r="SAH21" s="31"/>
      <c r="SAI21" s="31"/>
      <c r="SAJ21" s="31"/>
      <c r="SAK21" s="31"/>
      <c r="SAL21" s="31"/>
      <c r="SAM21" s="31"/>
      <c r="SAN21" s="31"/>
      <c r="SAO21" s="31"/>
      <c r="SAP21" s="31"/>
      <c r="SAQ21" s="31"/>
      <c r="SAR21" s="31"/>
      <c r="SAS21" s="31"/>
      <c r="SAT21" s="31"/>
      <c r="SAU21" s="31"/>
      <c r="SAV21" s="31"/>
      <c r="SAW21" s="31"/>
      <c r="SAX21" s="31"/>
      <c r="SAY21" s="31"/>
      <c r="SAZ21" s="31"/>
      <c r="SBA21" s="31"/>
      <c r="SBB21" s="31"/>
      <c r="SBC21" s="31"/>
      <c r="SBD21" s="31"/>
      <c r="SBE21" s="31"/>
      <c r="SBF21" s="31"/>
      <c r="SBG21" s="31"/>
      <c r="SBH21" s="31"/>
      <c r="SBI21" s="31"/>
      <c r="SBJ21" s="31"/>
      <c r="SBK21" s="31"/>
      <c r="SBL21" s="31"/>
      <c r="SBM21" s="31"/>
      <c r="SBN21" s="31"/>
      <c r="SBO21" s="31"/>
      <c r="SBP21" s="31"/>
      <c r="SBQ21" s="31"/>
      <c r="SBR21" s="31"/>
      <c r="SBS21" s="31"/>
      <c r="SBT21" s="31"/>
      <c r="SBU21" s="31"/>
      <c r="SBV21" s="31"/>
      <c r="SBW21" s="31"/>
      <c r="SBX21" s="31"/>
      <c r="SBY21" s="31"/>
      <c r="SBZ21" s="31"/>
      <c r="SCA21" s="31"/>
      <c r="SCB21" s="31"/>
      <c r="SCC21" s="31"/>
      <c r="SCD21" s="31"/>
      <c r="SCE21" s="31"/>
      <c r="SCF21" s="31"/>
      <c r="SCG21" s="31"/>
      <c r="SCH21" s="31"/>
      <c r="SCI21" s="31"/>
      <c r="SCJ21" s="31"/>
      <c r="SCK21" s="31"/>
      <c r="SCL21" s="31"/>
      <c r="SCM21" s="31"/>
      <c r="SCN21" s="31"/>
      <c r="SCO21" s="31"/>
      <c r="SCP21" s="31"/>
      <c r="SCQ21" s="31"/>
      <c r="SCR21" s="31"/>
      <c r="SCS21" s="31"/>
      <c r="SCT21" s="31"/>
      <c r="SCU21" s="31"/>
      <c r="SCV21" s="31"/>
      <c r="SCW21" s="31"/>
      <c r="SCX21" s="31"/>
      <c r="SCY21" s="31"/>
      <c r="SCZ21" s="31"/>
      <c r="SDA21" s="31"/>
      <c r="SDB21" s="31"/>
      <c r="SDC21" s="31"/>
      <c r="SDD21" s="31"/>
      <c r="SDE21" s="31"/>
      <c r="SDF21" s="31"/>
      <c r="SDG21" s="31"/>
      <c r="SDH21" s="31"/>
      <c r="SDI21" s="31"/>
      <c r="SDJ21" s="31"/>
      <c r="SDK21" s="31"/>
      <c r="SDL21" s="31"/>
      <c r="SDM21" s="31"/>
      <c r="SDN21" s="31"/>
      <c r="SDO21" s="31"/>
      <c r="SDP21" s="31"/>
      <c r="SDQ21" s="31"/>
      <c r="SDR21" s="31"/>
      <c r="SDS21" s="31"/>
      <c r="SDT21" s="31"/>
      <c r="SDU21" s="31"/>
      <c r="SDV21" s="31"/>
      <c r="SDW21" s="31"/>
      <c r="SDX21" s="31"/>
      <c r="SDY21" s="31"/>
      <c r="SDZ21" s="31"/>
      <c r="SEA21" s="31"/>
      <c r="SEB21" s="31"/>
      <c r="SEC21" s="31"/>
      <c r="SED21" s="31"/>
      <c r="SEE21" s="31"/>
      <c r="SEF21" s="31"/>
      <c r="SEG21" s="31"/>
      <c r="SEH21" s="31"/>
      <c r="SEI21" s="31"/>
      <c r="SEJ21" s="31"/>
      <c r="SEK21" s="31"/>
      <c r="SEL21" s="31"/>
      <c r="SEM21" s="31"/>
      <c r="SEN21" s="31"/>
      <c r="SEO21" s="31"/>
      <c r="SEP21" s="31"/>
      <c r="SEQ21" s="31"/>
      <c r="SER21" s="31"/>
      <c r="SES21" s="31"/>
      <c r="SET21" s="31"/>
      <c r="SEU21" s="31"/>
      <c r="SEV21" s="31"/>
      <c r="SEW21" s="31"/>
      <c r="SEX21" s="31"/>
      <c r="SEY21" s="31"/>
      <c r="SEZ21" s="31"/>
      <c r="SFA21" s="31"/>
      <c r="SFB21" s="31"/>
      <c r="SFC21" s="31"/>
      <c r="SFD21" s="31"/>
      <c r="SFE21" s="31"/>
      <c r="SFF21" s="31"/>
      <c r="SFG21" s="31"/>
      <c r="SFH21" s="31"/>
      <c r="SFI21" s="31"/>
      <c r="SFJ21" s="31"/>
      <c r="SFK21" s="31"/>
      <c r="SFL21" s="31"/>
      <c r="SFM21" s="31"/>
      <c r="SFN21" s="31"/>
      <c r="SFO21" s="31"/>
      <c r="SFP21" s="31"/>
      <c r="SFQ21" s="31"/>
      <c r="SFR21" s="31"/>
      <c r="SFS21" s="31"/>
      <c r="SFT21" s="31"/>
      <c r="SFU21" s="31"/>
      <c r="SFV21" s="31"/>
      <c r="SFW21" s="31"/>
      <c r="SFX21" s="31"/>
      <c r="SFY21" s="31"/>
      <c r="SFZ21" s="31"/>
      <c r="SGA21" s="31"/>
      <c r="SGB21" s="31"/>
      <c r="SGC21" s="31"/>
      <c r="SGD21" s="31"/>
      <c r="SGE21" s="31"/>
      <c r="SGF21" s="31"/>
      <c r="SGG21" s="31"/>
      <c r="SGH21" s="31"/>
      <c r="SGI21" s="31"/>
      <c r="SGJ21" s="31"/>
      <c r="SGK21" s="31"/>
      <c r="SGL21" s="31"/>
      <c r="SGM21" s="31"/>
      <c r="SGN21" s="31"/>
      <c r="SGO21" s="31"/>
      <c r="SGP21" s="31"/>
      <c r="SGQ21" s="31"/>
      <c r="SGR21" s="31"/>
      <c r="SGS21" s="31"/>
      <c r="SGT21" s="31"/>
      <c r="SGU21" s="31"/>
      <c r="SGV21" s="31"/>
      <c r="SGW21" s="31"/>
      <c r="SGX21" s="31"/>
      <c r="SGY21" s="31"/>
      <c r="SGZ21" s="31"/>
      <c r="SHA21" s="31"/>
      <c r="SHB21" s="31"/>
      <c r="SHC21" s="31"/>
      <c r="SHD21" s="31"/>
      <c r="SHE21" s="31"/>
      <c r="SHF21" s="31"/>
      <c r="SHG21" s="31"/>
      <c r="SHH21" s="31"/>
      <c r="SHI21" s="31"/>
      <c r="SHJ21" s="31"/>
      <c r="SHK21" s="31"/>
      <c r="SHL21" s="31"/>
      <c r="SHM21" s="31"/>
      <c r="SHN21" s="31"/>
      <c r="SHO21" s="31"/>
      <c r="SHP21" s="31"/>
      <c r="SHQ21" s="31"/>
      <c r="SHR21" s="31"/>
      <c r="SHS21" s="31"/>
      <c r="SHT21" s="31"/>
      <c r="SHU21" s="31"/>
      <c r="SHV21" s="31"/>
      <c r="SHW21" s="31"/>
      <c r="SHX21" s="31"/>
      <c r="SHY21" s="31"/>
      <c r="SHZ21" s="31"/>
      <c r="SIA21" s="31"/>
      <c r="SIB21" s="31"/>
      <c r="SIC21" s="31"/>
      <c r="SID21" s="31"/>
      <c r="SIE21" s="31"/>
      <c r="SIF21" s="31"/>
      <c r="SIG21" s="31"/>
      <c r="SIH21" s="31"/>
      <c r="SII21" s="31"/>
      <c r="SIJ21" s="31"/>
      <c r="SIK21" s="31"/>
      <c r="SIL21" s="31"/>
      <c r="SIM21" s="31"/>
      <c r="SIN21" s="31"/>
      <c r="SIO21" s="31"/>
      <c r="SIP21" s="31"/>
      <c r="SIQ21" s="31"/>
      <c r="SIR21" s="31"/>
      <c r="SIS21" s="31"/>
      <c r="SIT21" s="31"/>
      <c r="SIU21" s="31"/>
      <c r="SIV21" s="31"/>
      <c r="SIW21" s="31"/>
      <c r="SIX21" s="31"/>
      <c r="SIY21" s="31"/>
      <c r="SIZ21" s="31"/>
      <c r="SJA21" s="31"/>
      <c r="SJB21" s="31"/>
      <c r="SJC21" s="31"/>
      <c r="SJD21" s="31"/>
      <c r="SJE21" s="31"/>
      <c r="SJF21" s="31"/>
      <c r="SJG21" s="31"/>
      <c r="SJH21" s="31"/>
      <c r="SJI21" s="31"/>
      <c r="SJJ21" s="31"/>
      <c r="SJK21" s="31"/>
      <c r="SJL21" s="31"/>
      <c r="SJM21" s="31"/>
      <c r="SJN21" s="31"/>
      <c r="SJO21" s="31"/>
      <c r="SJP21" s="31"/>
      <c r="SJQ21" s="31"/>
      <c r="SJR21" s="31"/>
      <c r="SJS21" s="31"/>
      <c r="SJT21" s="31"/>
      <c r="SJU21" s="31"/>
      <c r="SJV21" s="31"/>
      <c r="SJW21" s="31"/>
      <c r="SJX21" s="31"/>
      <c r="SJY21" s="31"/>
      <c r="SJZ21" s="31"/>
      <c r="SKA21" s="31"/>
      <c r="SKB21" s="31"/>
      <c r="SKC21" s="31"/>
      <c r="SKD21" s="31"/>
      <c r="SKE21" s="31"/>
      <c r="SKF21" s="31"/>
      <c r="SKG21" s="31"/>
      <c r="SKH21" s="31"/>
      <c r="SKI21" s="31"/>
      <c r="SKJ21" s="31"/>
      <c r="SKK21" s="31"/>
      <c r="SKL21" s="31"/>
      <c r="SKM21" s="31"/>
      <c r="SKN21" s="31"/>
      <c r="SKO21" s="31"/>
      <c r="SKP21" s="31"/>
      <c r="SKQ21" s="31"/>
      <c r="SKR21" s="31"/>
      <c r="SKS21" s="31"/>
      <c r="SKT21" s="31"/>
      <c r="SKU21" s="31"/>
      <c r="SKV21" s="31"/>
      <c r="SKW21" s="31"/>
      <c r="SKX21" s="31"/>
      <c r="SKY21" s="31"/>
      <c r="SKZ21" s="31"/>
      <c r="SLA21" s="31"/>
      <c r="SLB21" s="31"/>
      <c r="SLC21" s="31"/>
      <c r="SLD21" s="31"/>
      <c r="SLE21" s="31"/>
      <c r="SLF21" s="31"/>
      <c r="SLG21" s="31"/>
      <c r="SLH21" s="31"/>
      <c r="SLI21" s="31"/>
      <c r="SLJ21" s="31"/>
      <c r="SLK21" s="31"/>
      <c r="SLL21" s="31"/>
      <c r="SLM21" s="31"/>
      <c r="SLN21" s="31"/>
      <c r="SLO21" s="31"/>
      <c r="SLP21" s="31"/>
      <c r="SLQ21" s="31"/>
      <c r="SLR21" s="31"/>
      <c r="SLS21" s="31"/>
      <c r="SLT21" s="31"/>
      <c r="SLU21" s="31"/>
      <c r="SLV21" s="31"/>
      <c r="SLW21" s="31"/>
      <c r="SLX21" s="31"/>
      <c r="SLY21" s="31"/>
      <c r="SLZ21" s="31"/>
      <c r="SMA21" s="31"/>
      <c r="SMB21" s="31"/>
      <c r="SMC21" s="31"/>
      <c r="SMD21" s="31"/>
      <c r="SME21" s="31"/>
      <c r="SMF21" s="31"/>
      <c r="SMG21" s="31"/>
      <c r="SMH21" s="31"/>
      <c r="SMI21" s="31"/>
      <c r="SMJ21" s="31"/>
      <c r="SMK21" s="31"/>
      <c r="SML21" s="31"/>
      <c r="SMM21" s="31"/>
      <c r="SMN21" s="31"/>
      <c r="SMO21" s="31"/>
      <c r="SMP21" s="31"/>
      <c r="SMQ21" s="31"/>
      <c r="SMR21" s="31"/>
      <c r="SMS21" s="31"/>
      <c r="SMT21" s="31"/>
      <c r="SMU21" s="31"/>
      <c r="SMV21" s="31"/>
      <c r="SMW21" s="31"/>
      <c r="SMX21" s="31"/>
      <c r="SMY21" s="31"/>
      <c r="SMZ21" s="31"/>
      <c r="SNA21" s="31"/>
      <c r="SNB21" s="31"/>
      <c r="SNC21" s="31"/>
      <c r="SND21" s="31"/>
      <c r="SNE21" s="31"/>
      <c r="SNF21" s="31"/>
      <c r="SNG21" s="31"/>
      <c r="SNH21" s="31"/>
      <c r="SNI21" s="31"/>
      <c r="SNJ21" s="31"/>
      <c r="SNK21" s="31"/>
      <c r="SNL21" s="31"/>
      <c r="SNM21" s="31"/>
      <c r="SNN21" s="31"/>
      <c r="SNO21" s="31"/>
      <c r="SNP21" s="31"/>
      <c r="SNQ21" s="31"/>
      <c r="SNR21" s="31"/>
      <c r="SNS21" s="31"/>
      <c r="SNT21" s="31"/>
      <c r="SNU21" s="31"/>
      <c r="SNV21" s="31"/>
      <c r="SNW21" s="31"/>
      <c r="SNX21" s="31"/>
      <c r="SNY21" s="31"/>
      <c r="SNZ21" s="31"/>
      <c r="SOA21" s="31"/>
      <c r="SOB21" s="31"/>
      <c r="SOC21" s="31"/>
      <c r="SOD21" s="31"/>
      <c r="SOE21" s="31"/>
      <c r="SOF21" s="31"/>
      <c r="SOG21" s="31"/>
      <c r="SOH21" s="31"/>
      <c r="SOI21" s="31"/>
      <c r="SOJ21" s="31"/>
      <c r="SOK21" s="31"/>
      <c r="SOL21" s="31"/>
      <c r="SOM21" s="31"/>
      <c r="SON21" s="31"/>
      <c r="SOO21" s="31"/>
      <c r="SOP21" s="31"/>
      <c r="SOQ21" s="31"/>
      <c r="SOR21" s="31"/>
      <c r="SOS21" s="31"/>
      <c r="SOT21" s="31"/>
      <c r="SOU21" s="31"/>
      <c r="SOV21" s="31"/>
      <c r="SOW21" s="31"/>
      <c r="SOX21" s="31"/>
      <c r="SOY21" s="31"/>
      <c r="SOZ21" s="31"/>
      <c r="SPA21" s="31"/>
      <c r="SPB21" s="31"/>
      <c r="SPC21" s="31"/>
      <c r="SPD21" s="31"/>
      <c r="SPE21" s="31"/>
      <c r="SPF21" s="31"/>
      <c r="SPG21" s="31"/>
      <c r="SPH21" s="31"/>
      <c r="SPI21" s="31"/>
      <c r="SPJ21" s="31"/>
      <c r="SPK21" s="31"/>
      <c r="SPL21" s="31"/>
      <c r="SPM21" s="31"/>
      <c r="SPN21" s="31"/>
      <c r="SPO21" s="31"/>
      <c r="SPP21" s="31"/>
      <c r="SPQ21" s="31"/>
      <c r="SPR21" s="31"/>
      <c r="SPS21" s="31"/>
      <c r="SPT21" s="31"/>
      <c r="SPU21" s="31"/>
      <c r="SPV21" s="31"/>
      <c r="SPW21" s="31"/>
      <c r="SPX21" s="31"/>
      <c r="SPY21" s="31"/>
      <c r="SPZ21" s="31"/>
      <c r="SQA21" s="31"/>
      <c r="SQB21" s="31"/>
      <c r="SQC21" s="31"/>
      <c r="SQD21" s="31"/>
      <c r="SQE21" s="31"/>
      <c r="SQF21" s="31"/>
      <c r="SQG21" s="31"/>
      <c r="SQH21" s="31"/>
      <c r="SQI21" s="31"/>
      <c r="SQJ21" s="31"/>
      <c r="SQK21" s="31"/>
      <c r="SQL21" s="31"/>
      <c r="SQM21" s="31"/>
      <c r="SQN21" s="31"/>
      <c r="SQO21" s="31"/>
      <c r="SQP21" s="31"/>
      <c r="SQQ21" s="31"/>
      <c r="SQR21" s="31"/>
      <c r="SQS21" s="31"/>
      <c r="SQT21" s="31"/>
      <c r="SQU21" s="31"/>
      <c r="SQV21" s="31"/>
      <c r="SQW21" s="31"/>
      <c r="SQX21" s="31"/>
      <c r="SQY21" s="31"/>
      <c r="SRA21" s="31"/>
      <c r="SRB21" s="31"/>
      <c r="SRC21" s="31"/>
      <c r="SRD21" s="31"/>
      <c r="SRE21" s="31"/>
      <c r="SRF21" s="31"/>
      <c r="SRG21" s="31"/>
      <c r="SRH21" s="31"/>
      <c r="SRI21" s="31"/>
      <c r="SRJ21" s="31"/>
      <c r="SRK21" s="31"/>
      <c r="SRL21" s="31"/>
      <c r="SRM21" s="31"/>
      <c r="SRN21" s="31"/>
      <c r="SRO21" s="31"/>
      <c r="SRP21" s="31"/>
      <c r="SRQ21" s="31"/>
      <c r="SRR21" s="31"/>
      <c r="SRS21" s="31"/>
      <c r="SRT21" s="31"/>
      <c r="SRU21" s="31"/>
      <c r="SRV21" s="31"/>
      <c r="SRW21" s="31"/>
      <c r="SRX21" s="31"/>
      <c r="SRY21" s="31"/>
      <c r="SRZ21" s="31"/>
      <c r="SSA21" s="31"/>
      <c r="SSB21" s="31"/>
      <c r="SSC21" s="31"/>
      <c r="SSD21" s="31"/>
      <c r="SSE21" s="31"/>
      <c r="SSF21" s="31"/>
      <c r="SSG21" s="31"/>
      <c r="SSH21" s="31"/>
      <c r="SSI21" s="31"/>
      <c r="SSJ21" s="31"/>
      <c r="SSK21" s="31"/>
      <c r="SSL21" s="31"/>
      <c r="SSM21" s="31"/>
      <c r="SSN21" s="31"/>
      <c r="SSO21" s="31"/>
      <c r="SSP21" s="31"/>
      <c r="SSQ21" s="31"/>
      <c r="SSR21" s="31"/>
      <c r="SSS21" s="31"/>
      <c r="SST21" s="31"/>
      <c r="SSU21" s="31"/>
      <c r="SSV21" s="31"/>
      <c r="SSW21" s="31"/>
      <c r="SSX21" s="31"/>
      <c r="SSY21" s="31"/>
      <c r="SSZ21" s="31"/>
      <c r="STA21" s="31"/>
      <c r="STB21" s="31"/>
      <c r="STC21" s="31"/>
      <c r="STD21" s="31"/>
      <c r="STE21" s="31"/>
      <c r="STF21" s="31"/>
      <c r="STG21" s="31"/>
      <c r="STH21" s="31"/>
      <c r="STI21" s="31"/>
      <c r="STJ21" s="31"/>
      <c r="STK21" s="31"/>
      <c r="STL21" s="31"/>
      <c r="STM21" s="31"/>
      <c r="STN21" s="31"/>
      <c r="STO21" s="31"/>
      <c r="STP21" s="31"/>
      <c r="STQ21" s="31"/>
      <c r="STR21" s="31"/>
      <c r="STS21" s="31"/>
      <c r="STT21" s="31"/>
      <c r="STU21" s="31"/>
      <c r="STV21" s="31"/>
      <c r="STW21" s="31"/>
      <c r="STX21" s="31"/>
      <c r="STY21" s="31"/>
      <c r="STZ21" s="31"/>
      <c r="SUA21" s="31"/>
      <c r="SUB21" s="31"/>
      <c r="SUC21" s="31"/>
      <c r="SUD21" s="31"/>
      <c r="SUE21" s="31"/>
      <c r="SUF21" s="31"/>
      <c r="SUG21" s="31"/>
      <c r="SUH21" s="31"/>
      <c r="SUI21" s="31"/>
      <c r="SUJ21" s="31"/>
      <c r="SUK21" s="31"/>
      <c r="SUL21" s="31"/>
      <c r="SUM21" s="31"/>
      <c r="SUN21" s="31"/>
      <c r="SUO21" s="31"/>
      <c r="SUP21" s="31"/>
      <c r="SUQ21" s="31"/>
      <c r="SUR21" s="31"/>
      <c r="SUS21" s="31"/>
      <c r="SUT21" s="31"/>
      <c r="SUU21" s="31"/>
      <c r="SUV21" s="31"/>
      <c r="SUW21" s="31"/>
      <c r="SUX21" s="31"/>
      <c r="SUY21" s="31"/>
      <c r="SUZ21" s="31"/>
      <c r="SVA21" s="31"/>
      <c r="SVB21" s="31"/>
      <c r="SVC21" s="31"/>
      <c r="SVD21" s="31"/>
      <c r="SVE21" s="31"/>
      <c r="SVF21" s="31"/>
      <c r="SVG21" s="31"/>
      <c r="SVH21" s="31"/>
      <c r="SVI21" s="31"/>
      <c r="SVJ21" s="31"/>
      <c r="SVK21" s="31"/>
      <c r="SVL21" s="31"/>
      <c r="SVM21" s="31"/>
      <c r="SVN21" s="31"/>
      <c r="SVO21" s="31"/>
      <c r="SVP21" s="31"/>
      <c r="SVQ21" s="31"/>
      <c r="SVR21" s="31"/>
      <c r="SVS21" s="31"/>
      <c r="SVT21" s="31"/>
      <c r="SVU21" s="31"/>
      <c r="SVV21" s="31"/>
      <c r="SVW21" s="31"/>
      <c r="SVX21" s="31"/>
      <c r="SVY21" s="31"/>
      <c r="SVZ21" s="31"/>
      <c r="SWA21" s="31"/>
      <c r="SWB21" s="31"/>
      <c r="SWC21" s="31"/>
      <c r="SWD21" s="31"/>
      <c r="SWE21" s="31"/>
      <c r="SWF21" s="31"/>
      <c r="SWG21" s="31"/>
      <c r="SWH21" s="31"/>
      <c r="SWI21" s="31"/>
      <c r="SWJ21" s="31"/>
      <c r="SWK21" s="31"/>
      <c r="SWL21" s="31"/>
      <c r="SWM21" s="31"/>
      <c r="SWN21" s="31"/>
      <c r="SWO21" s="31"/>
      <c r="SWP21" s="31"/>
      <c r="SWQ21" s="31"/>
      <c r="SWR21" s="31"/>
      <c r="SWS21" s="31"/>
      <c r="SWT21" s="31"/>
      <c r="SWU21" s="31"/>
      <c r="SWV21" s="31"/>
      <c r="SWW21" s="31"/>
      <c r="SWX21" s="31"/>
      <c r="SWY21" s="31"/>
      <c r="SWZ21" s="31"/>
      <c r="SXA21" s="31"/>
      <c r="SXB21" s="31"/>
      <c r="SXC21" s="31"/>
      <c r="SXD21" s="31"/>
      <c r="SXE21" s="31"/>
      <c r="SXF21" s="31"/>
      <c r="SXG21" s="31"/>
      <c r="SXH21" s="31"/>
      <c r="SXI21" s="31"/>
      <c r="SXJ21" s="31"/>
      <c r="SXK21" s="31"/>
      <c r="SXL21" s="31"/>
      <c r="SXM21" s="31"/>
      <c r="SXN21" s="31"/>
      <c r="SXO21" s="31"/>
      <c r="SXP21" s="31"/>
      <c r="SXQ21" s="31"/>
      <c r="SXR21" s="31"/>
      <c r="SXS21" s="31"/>
      <c r="SXT21" s="31"/>
      <c r="SXU21" s="31"/>
      <c r="SXV21" s="31"/>
      <c r="SXW21" s="31"/>
      <c r="SXX21" s="31"/>
      <c r="SXY21" s="31"/>
      <c r="SXZ21" s="31"/>
      <c r="SYA21" s="31"/>
      <c r="SYB21" s="31"/>
      <c r="SYC21" s="31"/>
      <c r="SYD21" s="31"/>
      <c r="SYE21" s="31"/>
      <c r="SYF21" s="31"/>
      <c r="SYG21" s="31"/>
      <c r="SYH21" s="31"/>
      <c r="SYI21" s="31"/>
      <c r="SYJ21" s="31"/>
      <c r="SYK21" s="31"/>
      <c r="SYL21" s="31"/>
      <c r="SYM21" s="31"/>
      <c r="SYN21" s="31"/>
      <c r="SYO21" s="31"/>
      <c r="SYP21" s="31"/>
      <c r="SYQ21" s="31"/>
      <c r="SYR21" s="31"/>
      <c r="SYS21" s="31"/>
      <c r="SYT21" s="31"/>
      <c r="SYU21" s="31"/>
      <c r="SYV21" s="31"/>
      <c r="SYW21" s="31"/>
      <c r="SYX21" s="31"/>
      <c r="SYY21" s="31"/>
      <c r="SYZ21" s="31"/>
      <c r="SZA21" s="31"/>
      <c r="SZB21" s="31"/>
      <c r="SZC21" s="31"/>
      <c r="SZD21" s="31"/>
      <c r="SZE21" s="31"/>
      <c r="SZF21" s="31"/>
      <c r="SZG21" s="31"/>
      <c r="SZH21" s="31"/>
      <c r="SZI21" s="31"/>
      <c r="SZJ21" s="31"/>
      <c r="SZK21" s="31"/>
      <c r="SZL21" s="31"/>
      <c r="SZM21" s="31"/>
      <c r="SZN21" s="31"/>
      <c r="SZO21" s="31"/>
      <c r="SZP21" s="31"/>
      <c r="SZQ21" s="31"/>
      <c r="SZR21" s="31"/>
      <c r="SZS21" s="31"/>
      <c r="SZT21" s="31"/>
      <c r="SZU21" s="31"/>
      <c r="SZV21" s="31"/>
      <c r="SZW21" s="31"/>
      <c r="SZX21" s="31"/>
      <c r="SZY21" s="31"/>
      <c r="SZZ21" s="31"/>
      <c r="TAA21" s="31"/>
      <c r="TAB21" s="31"/>
      <c r="TAC21" s="31"/>
      <c r="TAD21" s="31"/>
      <c r="TAE21" s="31"/>
      <c r="TAF21" s="31"/>
      <c r="TAG21" s="31"/>
      <c r="TAH21" s="31"/>
      <c r="TAI21" s="31"/>
      <c r="TAJ21" s="31"/>
      <c r="TAK21" s="31"/>
      <c r="TAL21" s="31"/>
      <c r="TAM21" s="31"/>
      <c r="TAN21" s="31"/>
      <c r="TAO21" s="31"/>
      <c r="TAP21" s="31"/>
      <c r="TAQ21" s="31"/>
      <c r="TAR21" s="31"/>
      <c r="TAS21" s="31"/>
      <c r="TAT21" s="31"/>
      <c r="TAU21" s="31"/>
      <c r="TAV21" s="31"/>
      <c r="TAW21" s="31"/>
      <c r="TAX21" s="31"/>
      <c r="TAY21" s="31"/>
      <c r="TAZ21" s="31"/>
      <c r="TBA21" s="31"/>
      <c r="TBB21" s="31"/>
      <c r="TBC21" s="31"/>
      <c r="TBD21" s="31"/>
      <c r="TBE21" s="31"/>
      <c r="TBF21" s="31"/>
      <c r="TBG21" s="31"/>
      <c r="TBH21" s="31"/>
      <c r="TBI21" s="31"/>
      <c r="TBJ21" s="31"/>
      <c r="TBK21" s="31"/>
      <c r="TBL21" s="31"/>
      <c r="TBM21" s="31"/>
      <c r="TBN21" s="31"/>
      <c r="TBO21" s="31"/>
      <c r="TBP21" s="31"/>
      <c r="TBQ21" s="31"/>
      <c r="TBR21" s="31"/>
      <c r="TBS21" s="31"/>
      <c r="TBT21" s="31"/>
      <c r="TBU21" s="31"/>
      <c r="TBV21" s="31"/>
      <c r="TBW21" s="31"/>
      <c r="TBX21" s="31"/>
      <c r="TBY21" s="31"/>
      <c r="TBZ21" s="31"/>
      <c r="TCA21" s="31"/>
      <c r="TCB21" s="31"/>
      <c r="TCC21" s="31"/>
      <c r="TCD21" s="31"/>
      <c r="TCE21" s="31"/>
      <c r="TCF21" s="31"/>
      <c r="TCG21" s="31"/>
      <c r="TCH21" s="31"/>
      <c r="TCI21" s="31"/>
      <c r="TCJ21" s="31"/>
      <c r="TCK21" s="31"/>
      <c r="TCL21" s="31"/>
      <c r="TCM21" s="31"/>
      <c r="TCN21" s="31"/>
      <c r="TCO21" s="31"/>
      <c r="TCP21" s="31"/>
      <c r="TCQ21" s="31"/>
      <c r="TCR21" s="31"/>
      <c r="TCS21" s="31"/>
      <c r="TCT21" s="31"/>
      <c r="TCU21" s="31"/>
      <c r="TCV21" s="31"/>
      <c r="TCW21" s="31"/>
      <c r="TCX21" s="31"/>
      <c r="TCY21" s="31"/>
      <c r="TCZ21" s="31"/>
      <c r="TDA21" s="31"/>
      <c r="TDB21" s="31"/>
      <c r="TDC21" s="31"/>
      <c r="TDD21" s="31"/>
      <c r="TDE21" s="31"/>
      <c r="TDF21" s="31"/>
      <c r="TDG21" s="31"/>
      <c r="TDH21" s="31"/>
      <c r="TDI21" s="31"/>
      <c r="TDJ21" s="31"/>
      <c r="TDK21" s="31"/>
      <c r="TDL21" s="31"/>
      <c r="TDM21" s="31"/>
      <c r="TDN21" s="31"/>
      <c r="TDO21" s="31"/>
      <c r="TDP21" s="31"/>
      <c r="TDQ21" s="31"/>
      <c r="TDR21" s="31"/>
      <c r="TDS21" s="31"/>
      <c r="TDT21" s="31"/>
      <c r="TDU21" s="31"/>
      <c r="TDV21" s="31"/>
      <c r="TDW21" s="31"/>
      <c r="TDX21" s="31"/>
      <c r="TDY21" s="31"/>
      <c r="TDZ21" s="31"/>
      <c r="TEA21" s="31"/>
      <c r="TEB21" s="31"/>
      <c r="TEC21" s="31"/>
      <c r="TED21" s="31"/>
      <c r="TEE21" s="31"/>
      <c r="TEF21" s="31"/>
      <c r="TEG21" s="31"/>
      <c r="TEH21" s="31"/>
      <c r="TEI21" s="31"/>
      <c r="TEJ21" s="31"/>
      <c r="TEK21" s="31"/>
      <c r="TEL21" s="31"/>
      <c r="TEM21" s="31"/>
      <c r="TEN21" s="31"/>
      <c r="TEO21" s="31"/>
      <c r="TEP21" s="31"/>
      <c r="TEQ21" s="31"/>
      <c r="TER21" s="31"/>
      <c r="TES21" s="31"/>
      <c r="TET21" s="31"/>
      <c r="TEU21" s="31"/>
      <c r="TEV21" s="31"/>
      <c r="TEW21" s="31"/>
      <c r="TEX21" s="31"/>
      <c r="TEY21" s="31"/>
      <c r="TEZ21" s="31"/>
      <c r="TFA21" s="31"/>
      <c r="TFB21" s="31"/>
      <c r="TFC21" s="31"/>
      <c r="TFD21" s="31"/>
      <c r="TFE21" s="31"/>
      <c r="TFF21" s="31"/>
      <c r="TFG21" s="31"/>
      <c r="TFH21" s="31"/>
      <c r="TFI21" s="31"/>
      <c r="TFJ21" s="31"/>
      <c r="TFK21" s="31"/>
      <c r="TFL21" s="31"/>
      <c r="TFM21" s="31"/>
      <c r="TFN21" s="31"/>
      <c r="TFO21" s="31"/>
      <c r="TFP21" s="31"/>
      <c r="TFQ21" s="31"/>
      <c r="TFR21" s="31"/>
      <c r="TFS21" s="31"/>
      <c r="TFT21" s="31"/>
      <c r="TFU21" s="31"/>
      <c r="TFV21" s="31"/>
      <c r="TFW21" s="31"/>
      <c r="TFX21" s="31"/>
      <c r="TFY21" s="31"/>
      <c r="TFZ21" s="31"/>
      <c r="TGA21" s="31"/>
      <c r="TGB21" s="31"/>
      <c r="TGC21" s="31"/>
      <c r="TGD21" s="31"/>
      <c r="TGE21" s="31"/>
      <c r="TGF21" s="31"/>
      <c r="TGG21" s="31"/>
      <c r="TGH21" s="31"/>
      <c r="TGI21" s="31"/>
      <c r="TGJ21" s="31"/>
      <c r="TGK21" s="31"/>
      <c r="TGL21" s="31"/>
      <c r="TGM21" s="31"/>
      <c r="TGN21" s="31"/>
      <c r="TGO21" s="31"/>
      <c r="TGP21" s="31"/>
      <c r="TGQ21" s="31"/>
      <c r="TGR21" s="31"/>
      <c r="TGS21" s="31"/>
      <c r="TGT21" s="31"/>
      <c r="TGU21" s="31"/>
      <c r="TGV21" s="31"/>
      <c r="TGW21" s="31"/>
      <c r="TGX21" s="31"/>
      <c r="TGY21" s="31"/>
      <c r="TGZ21" s="31"/>
      <c r="THA21" s="31"/>
      <c r="THB21" s="31"/>
      <c r="THC21" s="31"/>
      <c r="THD21" s="31"/>
      <c r="THE21" s="31"/>
      <c r="THF21" s="31"/>
      <c r="THG21" s="31"/>
      <c r="THH21" s="31"/>
      <c r="THI21" s="31"/>
      <c r="THJ21" s="31"/>
      <c r="THK21" s="31"/>
      <c r="THL21" s="31"/>
      <c r="THM21" s="31"/>
      <c r="THN21" s="31"/>
      <c r="THO21" s="31"/>
      <c r="THP21" s="31"/>
      <c r="THQ21" s="31"/>
      <c r="THR21" s="31"/>
      <c r="THS21" s="31"/>
      <c r="THT21" s="31"/>
      <c r="THU21" s="31"/>
      <c r="THV21" s="31"/>
      <c r="THW21" s="31"/>
      <c r="THX21" s="31"/>
      <c r="THY21" s="31"/>
      <c r="THZ21" s="31"/>
      <c r="TIA21" s="31"/>
      <c r="TIB21" s="31"/>
      <c r="TIC21" s="31"/>
      <c r="TID21" s="31"/>
      <c r="TIE21" s="31"/>
      <c r="TIF21" s="31"/>
      <c r="TIG21" s="31"/>
      <c r="TIH21" s="31"/>
      <c r="TII21" s="31"/>
      <c r="TIJ21" s="31"/>
      <c r="TIK21" s="31"/>
      <c r="TIL21" s="31"/>
      <c r="TIM21" s="31"/>
      <c r="TIN21" s="31"/>
      <c r="TIO21" s="31"/>
      <c r="TIP21" s="31"/>
      <c r="TIQ21" s="31"/>
      <c r="TIR21" s="31"/>
      <c r="TIS21" s="31"/>
      <c r="TIT21" s="31"/>
      <c r="TIU21" s="31"/>
      <c r="TIV21" s="31"/>
      <c r="TIW21" s="31"/>
      <c r="TIX21" s="31"/>
      <c r="TIY21" s="31"/>
      <c r="TIZ21" s="31"/>
      <c r="TJA21" s="31"/>
      <c r="TJB21" s="31"/>
      <c r="TJC21" s="31"/>
      <c r="TJD21" s="31"/>
      <c r="TJE21" s="31"/>
      <c r="TJF21" s="31"/>
      <c r="TJG21" s="31"/>
      <c r="TJH21" s="31"/>
      <c r="TJI21" s="31"/>
      <c r="TJJ21" s="31"/>
      <c r="TJK21" s="31"/>
      <c r="TJL21" s="31"/>
      <c r="TJM21" s="31"/>
      <c r="TJN21" s="31"/>
      <c r="TJO21" s="31"/>
      <c r="TJP21" s="31"/>
      <c r="TJQ21" s="31"/>
      <c r="TJR21" s="31"/>
      <c r="TJS21" s="31"/>
      <c r="TJT21" s="31"/>
      <c r="TJU21" s="31"/>
      <c r="TJV21" s="31"/>
      <c r="TJW21" s="31"/>
      <c r="TJX21" s="31"/>
      <c r="TJY21" s="31"/>
      <c r="TJZ21" s="31"/>
      <c r="TKA21" s="31"/>
      <c r="TKB21" s="31"/>
      <c r="TKC21" s="31"/>
      <c r="TKD21" s="31"/>
      <c r="TKE21" s="31"/>
      <c r="TKF21" s="31"/>
      <c r="TKG21" s="31"/>
      <c r="TKH21" s="31"/>
      <c r="TKI21" s="31"/>
      <c r="TKJ21" s="31"/>
      <c r="TKK21" s="31"/>
      <c r="TKL21" s="31"/>
      <c r="TKM21" s="31"/>
      <c r="TKN21" s="31"/>
      <c r="TKO21" s="31"/>
      <c r="TKP21" s="31"/>
      <c r="TKQ21" s="31"/>
      <c r="TKR21" s="31"/>
      <c r="TKS21" s="31"/>
      <c r="TKT21" s="31"/>
      <c r="TKU21" s="31"/>
      <c r="TKV21" s="31"/>
      <c r="TKW21" s="31"/>
      <c r="TKX21" s="31"/>
      <c r="TKY21" s="31"/>
      <c r="TKZ21" s="31"/>
      <c r="TLA21" s="31"/>
      <c r="TLB21" s="31"/>
      <c r="TLC21" s="31"/>
      <c r="TLD21" s="31"/>
      <c r="TLE21" s="31"/>
      <c r="TLF21" s="31"/>
      <c r="TLG21" s="31"/>
      <c r="TLH21" s="31"/>
      <c r="TLI21" s="31"/>
      <c r="TLJ21" s="31"/>
      <c r="TLK21" s="31"/>
      <c r="TLL21" s="31"/>
      <c r="TLM21" s="31"/>
      <c r="TLN21" s="31"/>
      <c r="TLO21" s="31"/>
      <c r="TLP21" s="31"/>
      <c r="TLQ21" s="31"/>
      <c r="TLR21" s="31"/>
      <c r="TLS21" s="31"/>
      <c r="TLT21" s="31"/>
      <c r="TLU21" s="31"/>
      <c r="TLV21" s="31"/>
      <c r="TLW21" s="31"/>
      <c r="TLX21" s="31"/>
      <c r="TLY21" s="31"/>
      <c r="TLZ21" s="31"/>
      <c r="TMA21" s="31"/>
      <c r="TMB21" s="31"/>
      <c r="TMC21" s="31"/>
      <c r="TMD21" s="31"/>
      <c r="TME21" s="31"/>
      <c r="TMF21" s="31"/>
      <c r="TMG21" s="31"/>
      <c r="TMH21" s="31"/>
      <c r="TMI21" s="31"/>
      <c r="TMJ21" s="31"/>
      <c r="TMK21" s="31"/>
      <c r="TML21" s="31"/>
      <c r="TMM21" s="31"/>
      <c r="TMN21" s="31"/>
      <c r="TMO21" s="31"/>
      <c r="TMP21" s="31"/>
      <c r="TMQ21" s="31"/>
      <c r="TMR21" s="31"/>
      <c r="TMS21" s="31"/>
      <c r="TMT21" s="31"/>
      <c r="TMU21" s="31"/>
      <c r="TMV21" s="31"/>
      <c r="TMW21" s="31"/>
      <c r="TMX21" s="31"/>
      <c r="TMY21" s="31"/>
      <c r="TMZ21" s="31"/>
      <c r="TNA21" s="31"/>
      <c r="TNB21" s="31"/>
      <c r="TNC21" s="31"/>
      <c r="TND21" s="31"/>
      <c r="TNE21" s="31"/>
      <c r="TNF21" s="31"/>
      <c r="TNG21" s="31"/>
      <c r="TNH21" s="31"/>
      <c r="TNI21" s="31"/>
      <c r="TNJ21" s="31"/>
      <c r="TNK21" s="31"/>
      <c r="TNL21" s="31"/>
      <c r="TNM21" s="31"/>
      <c r="TNN21" s="31"/>
      <c r="TNO21" s="31"/>
      <c r="TNP21" s="31"/>
      <c r="TNQ21" s="31"/>
      <c r="TNR21" s="31"/>
      <c r="TNS21" s="31"/>
      <c r="TNT21" s="31"/>
      <c r="TNU21" s="31"/>
      <c r="TNV21" s="31"/>
      <c r="TNW21" s="31"/>
      <c r="TNX21" s="31"/>
      <c r="TNY21" s="31"/>
      <c r="TNZ21" s="31"/>
      <c r="TOA21" s="31"/>
      <c r="TOB21" s="31"/>
      <c r="TOC21" s="31"/>
      <c r="TOD21" s="31"/>
      <c r="TOE21" s="31"/>
      <c r="TOF21" s="31"/>
      <c r="TOG21" s="31"/>
      <c r="TOH21" s="31"/>
      <c r="TOI21" s="31"/>
      <c r="TOJ21" s="31"/>
      <c r="TOK21" s="31"/>
      <c r="TOL21" s="31"/>
      <c r="TOM21" s="31"/>
      <c r="TON21" s="31"/>
      <c r="TOO21" s="31"/>
      <c r="TOP21" s="31"/>
      <c r="TOQ21" s="31"/>
      <c r="TOR21" s="31"/>
      <c r="TOS21" s="31"/>
      <c r="TOT21" s="31"/>
      <c r="TOU21" s="31"/>
      <c r="TOV21" s="31"/>
      <c r="TOW21" s="31"/>
      <c r="TOX21" s="31"/>
      <c r="TOY21" s="31"/>
      <c r="TOZ21" s="31"/>
      <c r="TPA21" s="31"/>
      <c r="TPB21" s="31"/>
      <c r="TPC21" s="31"/>
      <c r="TPD21" s="31"/>
      <c r="TPE21" s="31"/>
      <c r="TPF21" s="31"/>
      <c r="TPG21" s="31"/>
      <c r="TPH21" s="31"/>
      <c r="TPI21" s="31"/>
      <c r="TPJ21" s="31"/>
      <c r="TPK21" s="31"/>
      <c r="TPL21" s="31"/>
      <c r="TPM21" s="31"/>
      <c r="TPN21" s="31"/>
      <c r="TPO21" s="31"/>
      <c r="TPP21" s="31"/>
      <c r="TPQ21" s="31"/>
      <c r="TPR21" s="31"/>
      <c r="TPS21" s="31"/>
      <c r="TPT21" s="31"/>
      <c r="TPU21" s="31"/>
      <c r="TPV21" s="31"/>
      <c r="TPW21" s="31"/>
      <c r="TPX21" s="31"/>
      <c r="TPY21" s="31"/>
      <c r="TPZ21" s="31"/>
      <c r="TQA21" s="31"/>
      <c r="TQB21" s="31"/>
      <c r="TQC21" s="31"/>
      <c r="TQD21" s="31"/>
      <c r="TQE21" s="31"/>
      <c r="TQF21" s="31"/>
      <c r="TQG21" s="31"/>
      <c r="TQH21" s="31"/>
      <c r="TQI21" s="31"/>
      <c r="TQJ21" s="31"/>
      <c r="TQK21" s="31"/>
      <c r="TQL21" s="31"/>
      <c r="TQM21" s="31"/>
      <c r="TQN21" s="31"/>
      <c r="TQO21" s="31"/>
      <c r="TQP21" s="31"/>
      <c r="TQQ21" s="31"/>
      <c r="TQR21" s="31"/>
      <c r="TQS21" s="31"/>
      <c r="TQT21" s="31"/>
      <c r="TQU21" s="31"/>
      <c r="TQV21" s="31"/>
      <c r="TQW21" s="31"/>
      <c r="TQX21" s="31"/>
      <c r="TQY21" s="31"/>
      <c r="TQZ21" s="31"/>
      <c r="TRA21" s="31"/>
      <c r="TRB21" s="31"/>
      <c r="TRC21" s="31"/>
      <c r="TRD21" s="31"/>
      <c r="TRE21" s="31"/>
      <c r="TRF21" s="31"/>
      <c r="TRG21" s="31"/>
      <c r="TRH21" s="31"/>
      <c r="TRI21" s="31"/>
      <c r="TRJ21" s="31"/>
      <c r="TRK21" s="31"/>
      <c r="TRL21" s="31"/>
      <c r="TRM21" s="31"/>
      <c r="TRN21" s="31"/>
      <c r="TRO21" s="31"/>
      <c r="TRP21" s="31"/>
      <c r="TRQ21" s="31"/>
      <c r="TRR21" s="31"/>
      <c r="TRS21" s="31"/>
      <c r="TRT21" s="31"/>
      <c r="TRU21" s="31"/>
      <c r="TRV21" s="31"/>
      <c r="TRW21" s="31"/>
      <c r="TRX21" s="31"/>
      <c r="TRY21" s="31"/>
      <c r="TRZ21" s="31"/>
      <c r="TSA21" s="31"/>
      <c r="TSB21" s="31"/>
      <c r="TSC21" s="31"/>
      <c r="TSD21" s="31"/>
      <c r="TSE21" s="31"/>
      <c r="TSF21" s="31"/>
      <c r="TSG21" s="31"/>
      <c r="TSH21" s="31"/>
      <c r="TSI21" s="31"/>
      <c r="TSJ21" s="31"/>
      <c r="TSK21" s="31"/>
      <c r="TSL21" s="31"/>
      <c r="TSM21" s="31"/>
      <c r="TSN21" s="31"/>
      <c r="TSO21" s="31"/>
      <c r="TSP21" s="31"/>
      <c r="TSQ21" s="31"/>
      <c r="TSR21" s="31"/>
      <c r="TSS21" s="31"/>
      <c r="TST21" s="31"/>
      <c r="TSU21" s="31"/>
      <c r="TSV21" s="31"/>
      <c r="TSW21" s="31"/>
      <c r="TSX21" s="31"/>
      <c r="TSY21" s="31"/>
      <c r="TSZ21" s="31"/>
      <c r="TTA21" s="31"/>
      <c r="TTB21" s="31"/>
      <c r="TTC21" s="31"/>
      <c r="TTD21" s="31"/>
      <c r="TTE21" s="31"/>
      <c r="TTF21" s="31"/>
      <c r="TTG21" s="31"/>
      <c r="TTH21" s="31"/>
      <c r="TTI21" s="31"/>
      <c r="TTJ21" s="31"/>
      <c r="TTK21" s="31"/>
      <c r="TTL21" s="31"/>
      <c r="TTM21" s="31"/>
      <c r="TTN21" s="31"/>
      <c r="TTO21" s="31"/>
      <c r="TTP21" s="31"/>
      <c r="TTQ21" s="31"/>
      <c r="TTR21" s="31"/>
      <c r="TTS21" s="31"/>
      <c r="TTT21" s="31"/>
      <c r="TTU21" s="31"/>
      <c r="TTV21" s="31"/>
      <c r="TTW21" s="31"/>
      <c r="TTX21" s="31"/>
      <c r="TTY21" s="31"/>
      <c r="TTZ21" s="31"/>
      <c r="TUA21" s="31"/>
      <c r="TUB21" s="31"/>
      <c r="TUC21" s="31"/>
      <c r="TUD21" s="31"/>
      <c r="TUE21" s="31"/>
      <c r="TUF21" s="31"/>
      <c r="TUG21" s="31"/>
      <c r="TUH21" s="31"/>
      <c r="TUI21" s="31"/>
      <c r="TUJ21" s="31"/>
      <c r="TUK21" s="31"/>
      <c r="TUL21" s="31"/>
      <c r="TUM21" s="31"/>
      <c r="TUN21" s="31"/>
      <c r="TUO21" s="31"/>
      <c r="TUP21" s="31"/>
      <c r="TUQ21" s="31"/>
      <c r="TUR21" s="31"/>
      <c r="TUS21" s="31"/>
      <c r="TUT21" s="31"/>
      <c r="TUU21" s="31"/>
      <c r="TUV21" s="31"/>
      <c r="TUW21" s="31"/>
      <c r="TUX21" s="31"/>
      <c r="TUY21" s="31"/>
      <c r="TUZ21" s="31"/>
      <c r="TVA21" s="31"/>
      <c r="TVB21" s="31"/>
      <c r="TVC21" s="31"/>
      <c r="TVD21" s="31"/>
      <c r="TVE21" s="31"/>
      <c r="TVF21" s="31"/>
      <c r="TVG21" s="31"/>
      <c r="TVH21" s="31"/>
      <c r="TVI21" s="31"/>
      <c r="TVJ21" s="31"/>
      <c r="TVK21" s="31"/>
      <c r="TVL21" s="31"/>
      <c r="TVM21" s="31"/>
      <c r="TVN21" s="31"/>
      <c r="TVO21" s="31"/>
      <c r="TVP21" s="31"/>
      <c r="TVQ21" s="31"/>
      <c r="TVR21" s="31"/>
      <c r="TVS21" s="31"/>
      <c r="TVT21" s="31"/>
      <c r="TVU21" s="31"/>
      <c r="TVV21" s="31"/>
      <c r="TVW21" s="31"/>
      <c r="TVX21" s="31"/>
      <c r="TVY21" s="31"/>
      <c r="TVZ21" s="31"/>
      <c r="TWA21" s="31"/>
      <c r="TWB21" s="31"/>
      <c r="TWC21" s="31"/>
      <c r="TWD21" s="31"/>
      <c r="TWE21" s="31"/>
      <c r="TWF21" s="31"/>
      <c r="TWG21" s="31"/>
      <c r="TWH21" s="31"/>
      <c r="TWI21" s="31"/>
      <c r="TWJ21" s="31"/>
      <c r="TWK21" s="31"/>
      <c r="TWL21" s="31"/>
      <c r="TWM21" s="31"/>
      <c r="TWN21" s="31"/>
      <c r="TWO21" s="31"/>
      <c r="TWP21" s="31"/>
      <c r="TWQ21" s="31"/>
      <c r="TWR21" s="31"/>
      <c r="TWS21" s="31"/>
      <c r="TWT21" s="31"/>
      <c r="TWU21" s="31"/>
      <c r="TWV21" s="31"/>
      <c r="TWW21" s="31"/>
      <c r="TWX21" s="31"/>
      <c r="TWY21" s="31"/>
      <c r="TWZ21" s="31"/>
      <c r="TXA21" s="31"/>
      <c r="TXB21" s="31"/>
      <c r="TXC21" s="31"/>
      <c r="TXD21" s="31"/>
      <c r="TXE21" s="31"/>
      <c r="TXF21" s="31"/>
      <c r="TXG21" s="31"/>
      <c r="TXH21" s="31"/>
      <c r="TXI21" s="31"/>
      <c r="TXJ21" s="31"/>
      <c r="TXK21" s="31"/>
      <c r="TXL21" s="31"/>
      <c r="TXM21" s="31"/>
      <c r="TXN21" s="31"/>
      <c r="TXO21" s="31"/>
      <c r="TXP21" s="31"/>
      <c r="TXQ21" s="31"/>
      <c r="TXR21" s="31"/>
      <c r="TXS21" s="31"/>
      <c r="TXT21" s="31"/>
      <c r="TXU21" s="31"/>
      <c r="TXV21" s="31"/>
      <c r="TXW21" s="31"/>
      <c r="TXX21" s="31"/>
      <c r="TXY21" s="31"/>
      <c r="TXZ21" s="31"/>
      <c r="TYA21" s="31"/>
      <c r="TYB21" s="31"/>
      <c r="TYC21" s="31"/>
      <c r="TYD21" s="31"/>
      <c r="TYE21" s="31"/>
      <c r="TYF21" s="31"/>
      <c r="TYG21" s="31"/>
      <c r="TYH21" s="31"/>
      <c r="TYI21" s="31"/>
      <c r="TYJ21" s="31"/>
      <c r="TYK21" s="31"/>
      <c r="TYL21" s="31"/>
      <c r="TYM21" s="31"/>
      <c r="TYN21" s="31"/>
      <c r="TYO21" s="31"/>
      <c r="TYP21" s="31"/>
      <c r="TYQ21" s="31"/>
      <c r="TYR21" s="31"/>
      <c r="TYS21" s="31"/>
      <c r="TYT21" s="31"/>
      <c r="TYU21" s="31"/>
      <c r="TYV21" s="31"/>
      <c r="TYW21" s="31"/>
      <c r="TYX21" s="31"/>
      <c r="TYY21" s="31"/>
      <c r="TYZ21" s="31"/>
      <c r="TZA21" s="31"/>
      <c r="TZB21" s="31"/>
      <c r="TZC21" s="31"/>
      <c r="TZD21" s="31"/>
      <c r="TZE21" s="31"/>
      <c r="TZF21" s="31"/>
      <c r="TZG21" s="31"/>
      <c r="TZH21" s="31"/>
      <c r="TZI21" s="31"/>
      <c r="TZJ21" s="31"/>
      <c r="TZK21" s="31"/>
      <c r="TZL21" s="31"/>
      <c r="TZM21" s="31"/>
      <c r="TZN21" s="31"/>
      <c r="TZO21" s="31"/>
      <c r="TZP21" s="31"/>
      <c r="TZQ21" s="31"/>
      <c r="TZR21" s="31"/>
      <c r="TZS21" s="31"/>
      <c r="TZT21" s="31"/>
      <c r="TZU21" s="31"/>
      <c r="TZV21" s="31"/>
      <c r="TZW21" s="31"/>
      <c r="TZX21" s="31"/>
      <c r="TZY21" s="31"/>
      <c r="TZZ21" s="31"/>
      <c r="UAA21" s="31"/>
      <c r="UAB21" s="31"/>
      <c r="UAC21" s="31"/>
      <c r="UAD21" s="31"/>
      <c r="UAE21" s="31"/>
      <c r="UAF21" s="31"/>
      <c r="UAG21" s="31"/>
      <c r="UAH21" s="31"/>
      <c r="UAI21" s="31"/>
      <c r="UAJ21" s="31"/>
      <c r="UAK21" s="31"/>
      <c r="UAL21" s="31"/>
      <c r="UAM21" s="31"/>
      <c r="UAN21" s="31"/>
      <c r="UAO21" s="31"/>
      <c r="UAP21" s="31"/>
      <c r="UAQ21" s="31"/>
      <c r="UAR21" s="31"/>
      <c r="UAS21" s="31"/>
      <c r="UAT21" s="31"/>
      <c r="UAU21" s="31"/>
      <c r="UAV21" s="31"/>
      <c r="UAW21" s="31"/>
      <c r="UAX21" s="31"/>
      <c r="UAY21" s="31"/>
      <c r="UAZ21" s="31"/>
      <c r="UBA21" s="31"/>
      <c r="UBB21" s="31"/>
      <c r="UBC21" s="31"/>
      <c r="UBD21" s="31"/>
      <c r="UBE21" s="31"/>
      <c r="UBF21" s="31"/>
      <c r="UBG21" s="31"/>
      <c r="UBH21" s="31"/>
      <c r="UBI21" s="31"/>
      <c r="UBJ21" s="31"/>
      <c r="UBK21" s="31"/>
      <c r="UBL21" s="31"/>
      <c r="UBM21" s="31"/>
      <c r="UBN21" s="31"/>
      <c r="UBO21" s="31"/>
      <c r="UBP21" s="31"/>
      <c r="UBQ21" s="31"/>
      <c r="UBR21" s="31"/>
      <c r="UBS21" s="31"/>
      <c r="UBT21" s="31"/>
      <c r="UBU21" s="31"/>
      <c r="UBV21" s="31"/>
      <c r="UBW21" s="31"/>
      <c r="UBX21" s="31"/>
      <c r="UBY21" s="31"/>
      <c r="UBZ21" s="31"/>
      <c r="UCA21" s="31"/>
      <c r="UCB21" s="31"/>
      <c r="UCC21" s="31"/>
      <c r="UCD21" s="31"/>
      <c r="UCE21" s="31"/>
      <c r="UCF21" s="31"/>
      <c r="UCG21" s="31"/>
      <c r="UCH21" s="31"/>
      <c r="UCI21" s="31"/>
      <c r="UCJ21" s="31"/>
      <c r="UCK21" s="31"/>
      <c r="UCL21" s="31"/>
      <c r="UCM21" s="31"/>
      <c r="UCN21" s="31"/>
      <c r="UCO21" s="31"/>
      <c r="UCP21" s="31"/>
      <c r="UCQ21" s="31"/>
      <c r="UCR21" s="31"/>
      <c r="UCS21" s="31"/>
      <c r="UCT21" s="31"/>
      <c r="UCU21" s="31"/>
      <c r="UCV21" s="31"/>
      <c r="UCW21" s="31"/>
      <c r="UCX21" s="31"/>
      <c r="UCY21" s="31"/>
      <c r="UCZ21" s="31"/>
      <c r="UDA21" s="31"/>
      <c r="UDB21" s="31"/>
      <c r="UDC21" s="31"/>
      <c r="UDD21" s="31"/>
      <c r="UDE21" s="31"/>
      <c r="UDF21" s="31"/>
      <c r="UDG21" s="31"/>
      <c r="UDH21" s="31"/>
      <c r="UDI21" s="31"/>
      <c r="UDJ21" s="31"/>
      <c r="UDK21" s="31"/>
      <c r="UDL21" s="31"/>
      <c r="UDM21" s="31"/>
      <c r="UDN21" s="31"/>
      <c r="UDO21" s="31"/>
      <c r="UDP21" s="31"/>
      <c r="UDQ21" s="31"/>
      <c r="UDR21" s="31"/>
      <c r="UDS21" s="31"/>
      <c r="UDT21" s="31"/>
      <c r="UDU21" s="31"/>
      <c r="UDV21" s="31"/>
      <c r="UDW21" s="31"/>
      <c r="UDX21" s="31"/>
      <c r="UDY21" s="31"/>
      <c r="UDZ21" s="31"/>
      <c r="UEA21" s="31"/>
      <c r="UEB21" s="31"/>
      <c r="UEC21" s="31"/>
      <c r="UED21" s="31"/>
      <c r="UEE21" s="31"/>
      <c r="UEF21" s="31"/>
      <c r="UEG21" s="31"/>
      <c r="UEH21" s="31"/>
      <c r="UEI21" s="31"/>
      <c r="UEK21" s="31"/>
      <c r="UEL21" s="31"/>
      <c r="UEM21" s="31"/>
      <c r="UEN21" s="31"/>
      <c r="UEO21" s="31"/>
      <c r="UEP21" s="31"/>
      <c r="UEQ21" s="31"/>
      <c r="UER21" s="31"/>
      <c r="UES21" s="31"/>
      <c r="UET21" s="31"/>
      <c r="UEU21" s="31"/>
      <c r="UEV21" s="31"/>
      <c r="UEW21" s="31"/>
      <c r="UEX21" s="31"/>
      <c r="UEY21" s="31"/>
      <c r="UEZ21" s="31"/>
      <c r="UFA21" s="31"/>
      <c r="UFB21" s="31"/>
      <c r="UFC21" s="31"/>
      <c r="UFD21" s="31"/>
      <c r="UFE21" s="31"/>
      <c r="UFF21" s="31"/>
      <c r="UFG21" s="31"/>
      <c r="UFH21" s="31"/>
      <c r="UFI21" s="31"/>
      <c r="UFJ21" s="31"/>
      <c r="UFK21" s="31"/>
      <c r="UFL21" s="31"/>
      <c r="UFM21" s="31"/>
      <c r="UFN21" s="31"/>
      <c r="UFO21" s="31"/>
      <c r="UFP21" s="31"/>
      <c r="UFQ21" s="31"/>
      <c r="UFR21" s="31"/>
      <c r="UFS21" s="31"/>
      <c r="UFT21" s="31"/>
      <c r="UFU21" s="31"/>
      <c r="UFV21" s="31"/>
      <c r="UFW21" s="31"/>
      <c r="UFX21" s="31"/>
      <c r="UFY21" s="31"/>
      <c r="UFZ21" s="31"/>
      <c r="UGA21" s="31"/>
      <c r="UGB21" s="31"/>
      <c r="UGC21" s="31"/>
      <c r="UGD21" s="31"/>
      <c r="UGE21" s="31"/>
      <c r="UGF21" s="31"/>
      <c r="UGG21" s="31"/>
      <c r="UGH21" s="31"/>
      <c r="UGI21" s="31"/>
      <c r="UGJ21" s="31"/>
      <c r="UGK21" s="31"/>
      <c r="UGL21" s="31"/>
      <c r="UGM21" s="31"/>
      <c r="UGN21" s="31"/>
      <c r="UGO21" s="31"/>
      <c r="UGP21" s="31"/>
      <c r="UGQ21" s="31"/>
      <c r="UGR21" s="31"/>
      <c r="UGS21" s="31"/>
      <c r="UGT21" s="31"/>
      <c r="UGU21" s="31"/>
      <c r="UGV21" s="31"/>
      <c r="UGW21" s="31"/>
      <c r="UGX21" s="31"/>
      <c r="UGY21" s="31"/>
      <c r="UGZ21" s="31"/>
      <c r="UHA21" s="31"/>
      <c r="UHB21" s="31"/>
      <c r="UHC21" s="31"/>
      <c r="UHD21" s="31"/>
      <c r="UHE21" s="31"/>
      <c r="UHF21" s="31"/>
      <c r="UHG21" s="31"/>
      <c r="UHH21" s="31"/>
      <c r="UHI21" s="31"/>
      <c r="UHJ21" s="31"/>
      <c r="UHK21" s="31"/>
      <c r="UHL21" s="31"/>
      <c r="UHM21" s="31"/>
      <c r="UHN21" s="31"/>
      <c r="UHO21" s="31"/>
      <c r="UHP21" s="31"/>
      <c r="UHQ21" s="31"/>
      <c r="UHR21" s="31"/>
      <c r="UHS21" s="31"/>
      <c r="UHT21" s="31"/>
      <c r="UHU21" s="31"/>
      <c r="UHV21" s="31"/>
      <c r="UHW21" s="31"/>
      <c r="UHX21" s="31"/>
      <c r="UHY21" s="31"/>
      <c r="UHZ21" s="31"/>
      <c r="UIA21" s="31"/>
      <c r="UIB21" s="31"/>
      <c r="UIC21" s="31"/>
      <c r="UID21" s="31"/>
      <c r="UIE21" s="31"/>
      <c r="UIF21" s="31"/>
      <c r="UIG21" s="31"/>
      <c r="UIH21" s="31"/>
      <c r="UII21" s="31"/>
      <c r="UIJ21" s="31"/>
      <c r="UIK21" s="31"/>
      <c r="UIL21" s="31"/>
      <c r="UIM21" s="31"/>
      <c r="UIN21" s="31"/>
      <c r="UIO21" s="31"/>
      <c r="UIP21" s="31"/>
      <c r="UIQ21" s="31"/>
      <c r="UIR21" s="31"/>
      <c r="UIS21" s="31"/>
      <c r="UIT21" s="31"/>
      <c r="UIU21" s="31"/>
      <c r="UIV21" s="31"/>
      <c r="UIW21" s="31"/>
      <c r="UIX21" s="31"/>
      <c r="UIY21" s="31"/>
      <c r="UIZ21" s="31"/>
      <c r="UJA21" s="31"/>
      <c r="UJB21" s="31"/>
      <c r="UJC21" s="31"/>
      <c r="UJD21" s="31"/>
      <c r="UJE21" s="31"/>
      <c r="UJF21" s="31"/>
      <c r="UJG21" s="31"/>
      <c r="UJH21" s="31"/>
      <c r="UJI21" s="31"/>
      <c r="UJJ21" s="31"/>
      <c r="UJK21" s="31"/>
      <c r="UJL21" s="31"/>
      <c r="UJM21" s="31"/>
      <c r="UJN21" s="31"/>
      <c r="UJO21" s="31"/>
      <c r="UJP21" s="31"/>
      <c r="UJQ21" s="31"/>
      <c r="UJR21" s="31"/>
      <c r="UJS21" s="31"/>
      <c r="UJT21" s="31"/>
      <c r="UJU21" s="31"/>
      <c r="UJV21" s="31"/>
      <c r="UJW21" s="31"/>
      <c r="UJX21" s="31"/>
      <c r="UJY21" s="31"/>
      <c r="UJZ21" s="31"/>
      <c r="UKA21" s="31"/>
      <c r="UKB21" s="31"/>
      <c r="UKC21" s="31"/>
      <c r="UKD21" s="31"/>
      <c r="UKE21" s="31"/>
      <c r="UKF21" s="31"/>
      <c r="UKG21" s="31"/>
      <c r="UKH21" s="31"/>
      <c r="UKI21" s="31"/>
      <c r="UKJ21" s="31"/>
      <c r="UKK21" s="31"/>
      <c r="UKL21" s="31"/>
      <c r="UKM21" s="31"/>
      <c r="UKN21" s="31"/>
      <c r="UKO21" s="31"/>
      <c r="UKP21" s="31"/>
      <c r="UKQ21" s="31"/>
      <c r="UKR21" s="31"/>
      <c r="UKS21" s="31"/>
      <c r="UKT21" s="31"/>
      <c r="UKU21" s="31"/>
      <c r="UKV21" s="31"/>
      <c r="UKW21" s="31"/>
      <c r="UKX21" s="31"/>
      <c r="UKY21" s="31"/>
      <c r="UKZ21" s="31"/>
      <c r="ULA21" s="31"/>
      <c r="ULB21" s="31"/>
      <c r="ULC21" s="31"/>
      <c r="ULD21" s="31"/>
      <c r="ULE21" s="31"/>
      <c r="ULF21" s="31"/>
      <c r="ULG21" s="31"/>
      <c r="ULH21" s="31"/>
      <c r="ULI21" s="31"/>
      <c r="ULJ21" s="31"/>
      <c r="ULK21" s="31"/>
      <c r="ULL21" s="31"/>
      <c r="ULM21" s="31"/>
      <c r="ULN21" s="31"/>
      <c r="ULO21" s="31"/>
      <c r="ULP21" s="31"/>
      <c r="ULQ21" s="31"/>
      <c r="ULR21" s="31"/>
      <c r="ULS21" s="31"/>
      <c r="ULT21" s="31"/>
      <c r="ULU21" s="31"/>
      <c r="ULV21" s="31"/>
      <c r="ULW21" s="31"/>
      <c r="ULX21" s="31"/>
      <c r="ULY21" s="31"/>
      <c r="ULZ21" s="31"/>
      <c r="UMA21" s="31"/>
      <c r="UMB21" s="31"/>
      <c r="UMC21" s="31"/>
      <c r="UMD21" s="31"/>
      <c r="UME21" s="31"/>
      <c r="UMF21" s="31"/>
      <c r="UMG21" s="31"/>
      <c r="UMH21" s="31"/>
      <c r="UMI21" s="31"/>
      <c r="UMJ21" s="31"/>
      <c r="UMK21" s="31"/>
      <c r="UML21" s="31"/>
      <c r="UMM21" s="31"/>
      <c r="UMN21" s="31"/>
      <c r="UMO21" s="31"/>
      <c r="UMP21" s="31"/>
      <c r="UMQ21" s="31"/>
      <c r="UMR21" s="31"/>
      <c r="UMS21" s="31"/>
      <c r="UMT21" s="31"/>
      <c r="UMU21" s="31"/>
      <c r="UMV21" s="31"/>
      <c r="UMW21" s="31"/>
      <c r="UMX21" s="31"/>
      <c r="UMY21" s="31"/>
      <c r="UMZ21" s="31"/>
      <c r="UNA21" s="31"/>
      <c r="UNB21" s="31"/>
      <c r="UNC21" s="31"/>
      <c r="UND21" s="31"/>
      <c r="UNE21" s="31"/>
      <c r="UNF21" s="31"/>
      <c r="UNG21" s="31"/>
      <c r="UNH21" s="31"/>
      <c r="UNI21" s="31"/>
      <c r="UNJ21" s="31"/>
      <c r="UNK21" s="31"/>
      <c r="UNL21" s="31"/>
      <c r="UNM21" s="31"/>
      <c r="UNN21" s="31"/>
      <c r="UNO21" s="31"/>
      <c r="UNP21" s="31"/>
      <c r="UNQ21" s="31"/>
      <c r="UNR21" s="31"/>
      <c r="UNS21" s="31"/>
      <c r="UNT21" s="31"/>
      <c r="UNU21" s="31"/>
      <c r="UNV21" s="31"/>
      <c r="UNW21" s="31"/>
      <c r="UNX21" s="31"/>
      <c r="UNY21" s="31"/>
      <c r="UNZ21" s="31"/>
      <c r="UOA21" s="31"/>
      <c r="UOB21" s="31"/>
      <c r="UOC21" s="31"/>
      <c r="UOD21" s="31"/>
      <c r="UOE21" s="31"/>
      <c r="UOF21" s="31"/>
      <c r="UOG21" s="31"/>
      <c r="UOH21" s="31"/>
      <c r="UOI21" s="31"/>
      <c r="UOJ21" s="31"/>
      <c r="UOK21" s="31"/>
      <c r="UOL21" s="31"/>
      <c r="UOM21" s="31"/>
      <c r="UON21" s="31"/>
      <c r="UOO21" s="31"/>
      <c r="UOP21" s="31"/>
      <c r="UOQ21" s="31"/>
      <c r="UOR21" s="31"/>
      <c r="UOS21" s="31"/>
      <c r="UOT21" s="31"/>
      <c r="UOU21" s="31"/>
      <c r="UOV21" s="31"/>
      <c r="UOW21" s="31"/>
      <c r="UOX21" s="31"/>
      <c r="UOY21" s="31"/>
      <c r="UOZ21" s="31"/>
      <c r="UPA21" s="31"/>
      <c r="UPB21" s="31"/>
      <c r="UPC21" s="31"/>
      <c r="UPD21" s="31"/>
      <c r="UPE21" s="31"/>
      <c r="UPF21" s="31"/>
      <c r="UPG21" s="31"/>
      <c r="UPH21" s="31"/>
      <c r="UPI21" s="31"/>
      <c r="UPJ21" s="31"/>
      <c r="UPK21" s="31"/>
      <c r="UPL21" s="31"/>
      <c r="UPM21" s="31"/>
      <c r="UPN21" s="31"/>
      <c r="UPO21" s="31"/>
      <c r="UPP21" s="31"/>
      <c r="UPQ21" s="31"/>
      <c r="UPR21" s="31"/>
      <c r="UPS21" s="31"/>
      <c r="UPT21" s="31"/>
      <c r="UPU21" s="31"/>
      <c r="UPV21" s="31"/>
      <c r="UPW21" s="31"/>
      <c r="UPX21" s="31"/>
      <c r="UPY21" s="31"/>
      <c r="UPZ21" s="31"/>
      <c r="UQA21" s="31"/>
      <c r="UQB21" s="31"/>
      <c r="UQC21" s="31"/>
      <c r="UQD21" s="31"/>
      <c r="UQE21" s="31"/>
      <c r="UQF21" s="31"/>
      <c r="UQG21" s="31"/>
      <c r="UQH21" s="31"/>
      <c r="UQI21" s="31"/>
      <c r="UQJ21" s="31"/>
      <c r="UQK21" s="31"/>
      <c r="UQL21" s="31"/>
      <c r="UQM21" s="31"/>
      <c r="UQN21" s="31"/>
      <c r="UQO21" s="31"/>
      <c r="UQP21" s="31"/>
      <c r="UQQ21" s="31"/>
      <c r="UQR21" s="31"/>
      <c r="UQS21" s="31"/>
      <c r="UQT21" s="31"/>
      <c r="UQU21" s="31"/>
      <c r="UQV21" s="31"/>
      <c r="UQW21" s="31"/>
      <c r="UQX21" s="31"/>
      <c r="UQY21" s="31"/>
      <c r="UQZ21" s="31"/>
      <c r="URA21" s="31"/>
      <c r="URB21" s="31"/>
      <c r="URC21" s="31"/>
      <c r="URD21" s="31"/>
      <c r="URE21" s="31"/>
      <c r="URF21" s="31"/>
      <c r="URG21" s="31"/>
      <c r="URH21" s="31"/>
      <c r="URI21" s="31"/>
      <c r="URJ21" s="31"/>
      <c r="URK21" s="31"/>
      <c r="URL21" s="31"/>
      <c r="URM21" s="31"/>
      <c r="URN21" s="31"/>
      <c r="URO21" s="31"/>
      <c r="URP21" s="31"/>
      <c r="URQ21" s="31"/>
      <c r="URR21" s="31"/>
      <c r="URS21" s="31"/>
      <c r="URT21" s="31"/>
      <c r="URU21" s="31"/>
      <c r="URV21" s="31"/>
      <c r="URW21" s="31"/>
      <c r="URX21" s="31"/>
      <c r="URY21" s="31"/>
      <c r="URZ21" s="31"/>
      <c r="USA21" s="31"/>
      <c r="USB21" s="31"/>
      <c r="USC21" s="31"/>
      <c r="USD21" s="31"/>
      <c r="USE21" s="31"/>
      <c r="USF21" s="31"/>
      <c r="USG21" s="31"/>
      <c r="USH21" s="31"/>
      <c r="USI21" s="31"/>
      <c r="USJ21" s="31"/>
      <c r="USK21" s="31"/>
      <c r="USL21" s="31"/>
      <c r="USM21" s="31"/>
      <c r="USN21" s="31"/>
      <c r="USO21" s="31"/>
      <c r="USP21" s="31"/>
      <c r="USQ21" s="31"/>
      <c r="USR21" s="31"/>
      <c r="USS21" s="31"/>
      <c r="UST21" s="31"/>
      <c r="USU21" s="31"/>
      <c r="USV21" s="31"/>
      <c r="USW21" s="31"/>
      <c r="USX21" s="31"/>
      <c r="USY21" s="31"/>
      <c r="USZ21" s="31"/>
      <c r="UTA21" s="31"/>
      <c r="UTB21" s="31"/>
      <c r="UTC21" s="31"/>
      <c r="UTD21" s="31"/>
      <c r="UTE21" s="31"/>
      <c r="UTF21" s="31"/>
      <c r="UTG21" s="31"/>
      <c r="UTH21" s="31"/>
      <c r="UTI21" s="31"/>
      <c r="UTJ21" s="31"/>
      <c r="UTK21" s="31"/>
      <c r="UTL21" s="31"/>
      <c r="UTM21" s="31"/>
      <c r="UTN21" s="31"/>
      <c r="UTO21" s="31"/>
      <c r="UTP21" s="31"/>
      <c r="UTQ21" s="31"/>
      <c r="UTR21" s="31"/>
      <c r="UTS21" s="31"/>
      <c r="UTT21" s="31"/>
      <c r="UTU21" s="31"/>
      <c r="UTV21" s="31"/>
      <c r="UTW21" s="31"/>
      <c r="UTX21" s="31"/>
      <c r="UTY21" s="31"/>
      <c r="UTZ21" s="31"/>
      <c r="UUA21" s="31"/>
      <c r="UUB21" s="31"/>
      <c r="UUC21" s="31"/>
      <c r="UUD21" s="31"/>
      <c r="UUE21" s="31"/>
      <c r="UUF21" s="31"/>
      <c r="UUG21" s="31"/>
      <c r="UUH21" s="31"/>
      <c r="UUI21" s="31"/>
      <c r="UUJ21" s="31"/>
      <c r="UUK21" s="31"/>
      <c r="UUL21" s="31"/>
      <c r="UUM21" s="31"/>
      <c r="UUN21" s="31"/>
      <c r="UUO21" s="31"/>
      <c r="UUP21" s="31"/>
      <c r="UUQ21" s="31"/>
      <c r="UUR21" s="31"/>
      <c r="UUS21" s="31"/>
      <c r="UUT21" s="31"/>
      <c r="UUU21" s="31"/>
      <c r="UUV21" s="31"/>
      <c r="UUW21" s="31"/>
      <c r="UUX21" s="31"/>
      <c r="UUY21" s="31"/>
      <c r="UUZ21" s="31"/>
      <c r="UVA21" s="31"/>
      <c r="UVB21" s="31"/>
      <c r="UVC21" s="31"/>
      <c r="UVD21" s="31"/>
      <c r="UVE21" s="31"/>
      <c r="UVF21" s="31"/>
      <c r="UVG21" s="31"/>
      <c r="UVH21" s="31"/>
      <c r="UVI21" s="31"/>
      <c r="UVJ21" s="31"/>
      <c r="UVK21" s="31"/>
      <c r="UVL21" s="31"/>
      <c r="UVM21" s="31"/>
      <c r="UVN21" s="31"/>
      <c r="UVO21" s="31"/>
      <c r="UVP21" s="31"/>
      <c r="UVQ21" s="31"/>
      <c r="UVR21" s="31"/>
      <c r="UVS21" s="31"/>
      <c r="UVT21" s="31"/>
      <c r="UVU21" s="31"/>
      <c r="UVV21" s="31"/>
      <c r="UVW21" s="31"/>
      <c r="UVX21" s="31"/>
      <c r="UVY21" s="31"/>
      <c r="UVZ21" s="31"/>
      <c r="UWA21" s="31"/>
      <c r="UWB21" s="31"/>
      <c r="UWC21" s="31"/>
      <c r="UWD21" s="31"/>
      <c r="UWE21" s="31"/>
      <c r="UWF21" s="31"/>
      <c r="UWG21" s="31"/>
      <c r="UWH21" s="31"/>
      <c r="UWI21" s="31"/>
      <c r="UWJ21" s="31"/>
      <c r="UWK21" s="31"/>
      <c r="UWL21" s="31"/>
      <c r="UWM21" s="31"/>
      <c r="UWN21" s="31"/>
      <c r="UWO21" s="31"/>
      <c r="UWP21" s="31"/>
      <c r="UWQ21" s="31"/>
      <c r="UWR21" s="31"/>
      <c r="UWS21" s="31"/>
      <c r="UWT21" s="31"/>
      <c r="UWU21" s="31"/>
      <c r="UWV21" s="31"/>
      <c r="UWW21" s="31"/>
      <c r="UWX21" s="31"/>
      <c r="UWY21" s="31"/>
      <c r="UWZ21" s="31"/>
      <c r="UXA21" s="31"/>
      <c r="UXB21" s="31"/>
      <c r="UXC21" s="31"/>
      <c r="UXD21" s="31"/>
      <c r="UXE21" s="31"/>
      <c r="UXF21" s="31"/>
      <c r="UXG21" s="31"/>
      <c r="UXH21" s="31"/>
      <c r="UXI21" s="31"/>
      <c r="UXJ21" s="31"/>
      <c r="UXK21" s="31"/>
      <c r="UXL21" s="31"/>
      <c r="UXM21" s="31"/>
      <c r="UXN21" s="31"/>
      <c r="UXO21" s="31"/>
      <c r="UXP21" s="31"/>
      <c r="UXQ21" s="31"/>
      <c r="UXR21" s="31"/>
      <c r="UXS21" s="31"/>
      <c r="UXT21" s="31"/>
      <c r="UXU21" s="31"/>
      <c r="UXV21" s="31"/>
      <c r="UXW21" s="31"/>
      <c r="UXX21" s="31"/>
      <c r="UXY21" s="31"/>
      <c r="UXZ21" s="31"/>
      <c r="UYA21" s="31"/>
      <c r="UYB21" s="31"/>
      <c r="UYC21" s="31"/>
      <c r="UYD21" s="31"/>
      <c r="UYE21" s="31"/>
      <c r="UYF21" s="31"/>
      <c r="UYG21" s="31"/>
      <c r="UYH21" s="31"/>
      <c r="UYI21" s="31"/>
      <c r="UYJ21" s="31"/>
      <c r="UYK21" s="31"/>
      <c r="UYL21" s="31"/>
      <c r="UYM21" s="31"/>
      <c r="UYN21" s="31"/>
      <c r="UYO21" s="31"/>
      <c r="UYP21" s="31"/>
      <c r="UYQ21" s="31"/>
      <c r="UYR21" s="31"/>
      <c r="UYS21" s="31"/>
      <c r="UYT21" s="31"/>
      <c r="UYU21" s="31"/>
      <c r="UYV21" s="31"/>
      <c r="UYW21" s="31"/>
      <c r="UYX21" s="31"/>
      <c r="UYY21" s="31"/>
      <c r="UYZ21" s="31"/>
      <c r="UZA21" s="31"/>
      <c r="UZB21" s="31"/>
      <c r="UZC21" s="31"/>
      <c r="UZD21" s="31"/>
      <c r="UZE21" s="31"/>
      <c r="UZF21" s="31"/>
      <c r="UZG21" s="31"/>
      <c r="UZH21" s="31"/>
      <c r="UZI21" s="31"/>
      <c r="UZJ21" s="31"/>
      <c r="UZK21" s="31"/>
      <c r="UZL21" s="31"/>
      <c r="UZM21" s="31"/>
      <c r="UZN21" s="31"/>
      <c r="UZO21" s="31"/>
      <c r="UZP21" s="31"/>
      <c r="UZQ21" s="31"/>
      <c r="UZR21" s="31"/>
      <c r="UZS21" s="31"/>
      <c r="UZT21" s="31"/>
      <c r="UZU21" s="31"/>
      <c r="UZV21" s="31"/>
      <c r="UZW21" s="31"/>
      <c r="UZX21" s="31"/>
      <c r="UZY21" s="31"/>
      <c r="UZZ21" s="31"/>
      <c r="VAA21" s="31"/>
      <c r="VAB21" s="31"/>
      <c r="VAC21" s="31"/>
      <c r="VAD21" s="31"/>
      <c r="VAE21" s="31"/>
      <c r="VAF21" s="31"/>
      <c r="VAG21" s="31"/>
      <c r="VAH21" s="31"/>
      <c r="VAI21" s="31"/>
      <c r="VAJ21" s="31"/>
      <c r="VAK21" s="31"/>
      <c r="VAL21" s="31"/>
      <c r="VAM21" s="31"/>
      <c r="VAN21" s="31"/>
      <c r="VAO21" s="31"/>
      <c r="VAP21" s="31"/>
      <c r="VAQ21" s="31"/>
      <c r="VAR21" s="31"/>
      <c r="VAS21" s="31"/>
      <c r="VAT21" s="31"/>
      <c r="VAU21" s="31"/>
      <c r="VAV21" s="31"/>
      <c r="VAW21" s="31"/>
      <c r="VAX21" s="31"/>
      <c r="VAY21" s="31"/>
      <c r="VAZ21" s="31"/>
      <c r="VBA21" s="31"/>
      <c r="VBB21" s="31"/>
      <c r="VBC21" s="31"/>
      <c r="VBD21" s="31"/>
      <c r="VBE21" s="31"/>
      <c r="VBF21" s="31"/>
      <c r="VBG21" s="31"/>
      <c r="VBH21" s="31"/>
      <c r="VBI21" s="31"/>
      <c r="VBJ21" s="31"/>
      <c r="VBK21" s="31"/>
      <c r="VBL21" s="31"/>
      <c r="VBM21" s="31"/>
      <c r="VBN21" s="31"/>
      <c r="VBO21" s="31"/>
      <c r="VBP21" s="31"/>
      <c r="VBQ21" s="31"/>
      <c r="VBR21" s="31"/>
      <c r="VBS21" s="31"/>
      <c r="VBT21" s="31"/>
      <c r="VBU21" s="31"/>
      <c r="VBV21" s="31"/>
      <c r="VBW21" s="31"/>
      <c r="VBX21" s="31"/>
      <c r="VBY21" s="31"/>
      <c r="VBZ21" s="31"/>
      <c r="VCA21" s="31"/>
      <c r="VCB21" s="31"/>
      <c r="VCC21" s="31"/>
      <c r="VCD21" s="31"/>
      <c r="VCE21" s="31"/>
      <c r="VCF21" s="31"/>
      <c r="VCG21" s="31"/>
      <c r="VCH21" s="31"/>
      <c r="VCI21" s="31"/>
      <c r="VCJ21" s="31"/>
      <c r="VCK21" s="31"/>
      <c r="VCL21" s="31"/>
      <c r="VCM21" s="31"/>
      <c r="VCN21" s="31"/>
      <c r="VCO21" s="31"/>
      <c r="VCP21" s="31"/>
      <c r="VCQ21" s="31"/>
      <c r="VCR21" s="31"/>
      <c r="VCS21" s="31"/>
      <c r="VCT21" s="31"/>
      <c r="VCU21" s="31"/>
      <c r="VCV21" s="31"/>
      <c r="VCW21" s="31"/>
      <c r="VCX21" s="31"/>
      <c r="VCY21" s="31"/>
      <c r="VCZ21" s="31"/>
      <c r="VDA21" s="31"/>
      <c r="VDB21" s="31"/>
      <c r="VDC21" s="31"/>
      <c r="VDD21" s="31"/>
      <c r="VDE21" s="31"/>
      <c r="VDF21" s="31"/>
      <c r="VDG21" s="31"/>
      <c r="VDH21" s="31"/>
      <c r="VDI21" s="31"/>
      <c r="VDJ21" s="31"/>
      <c r="VDK21" s="31"/>
      <c r="VDL21" s="31"/>
      <c r="VDM21" s="31"/>
      <c r="VDN21" s="31"/>
      <c r="VDO21" s="31"/>
      <c r="VDP21" s="31"/>
      <c r="VDQ21" s="31"/>
      <c r="VDR21" s="31"/>
      <c r="VDS21" s="31"/>
      <c r="VDT21" s="31"/>
      <c r="VDU21" s="31"/>
      <c r="VDV21" s="31"/>
      <c r="VDW21" s="31"/>
      <c r="VDX21" s="31"/>
      <c r="VDY21" s="31"/>
      <c r="VDZ21" s="31"/>
      <c r="VEA21" s="31"/>
      <c r="VEB21" s="31"/>
      <c r="VEC21" s="31"/>
      <c r="VED21" s="31"/>
      <c r="VEE21" s="31"/>
      <c r="VEF21" s="31"/>
      <c r="VEG21" s="31"/>
      <c r="VEH21" s="31"/>
      <c r="VEI21" s="31"/>
      <c r="VEJ21" s="31"/>
      <c r="VEK21" s="31"/>
      <c r="VEL21" s="31"/>
      <c r="VEM21" s="31"/>
      <c r="VEN21" s="31"/>
      <c r="VEO21" s="31"/>
      <c r="VEP21" s="31"/>
      <c r="VEQ21" s="31"/>
      <c r="VER21" s="31"/>
      <c r="VES21" s="31"/>
      <c r="VET21" s="31"/>
      <c r="VEU21" s="31"/>
      <c r="VEV21" s="31"/>
      <c r="VEW21" s="31"/>
      <c r="VEX21" s="31"/>
      <c r="VEY21" s="31"/>
      <c r="VEZ21" s="31"/>
      <c r="VFA21" s="31"/>
      <c r="VFB21" s="31"/>
      <c r="VFC21" s="31"/>
      <c r="VFD21" s="31"/>
      <c r="VFE21" s="31"/>
      <c r="VFF21" s="31"/>
      <c r="VFG21" s="31"/>
      <c r="VFH21" s="31"/>
      <c r="VFI21" s="31"/>
      <c r="VFJ21" s="31"/>
      <c r="VFK21" s="31"/>
      <c r="VFL21" s="31"/>
      <c r="VFM21" s="31"/>
      <c r="VFN21" s="31"/>
      <c r="VFO21" s="31"/>
      <c r="VFP21" s="31"/>
      <c r="VFQ21" s="31"/>
      <c r="VFR21" s="31"/>
      <c r="VFS21" s="31"/>
      <c r="VFT21" s="31"/>
      <c r="VFU21" s="31"/>
      <c r="VFV21" s="31"/>
      <c r="VFW21" s="31"/>
      <c r="VFX21" s="31"/>
      <c r="VFY21" s="31"/>
      <c r="VFZ21" s="31"/>
      <c r="VGA21" s="31"/>
      <c r="VGB21" s="31"/>
      <c r="VGC21" s="31"/>
      <c r="VGD21" s="31"/>
      <c r="VGE21" s="31"/>
      <c r="VGF21" s="31"/>
      <c r="VGG21" s="31"/>
      <c r="VGH21" s="31"/>
      <c r="VGI21" s="31"/>
      <c r="VGJ21" s="31"/>
      <c r="VGK21" s="31"/>
      <c r="VGL21" s="31"/>
      <c r="VGM21" s="31"/>
      <c r="VGN21" s="31"/>
      <c r="VGO21" s="31"/>
      <c r="VGP21" s="31"/>
      <c r="VGQ21" s="31"/>
      <c r="VGR21" s="31"/>
      <c r="VGS21" s="31"/>
      <c r="VGT21" s="31"/>
      <c r="VGU21" s="31"/>
      <c r="VGV21" s="31"/>
      <c r="VGW21" s="31"/>
      <c r="VGX21" s="31"/>
      <c r="VGY21" s="31"/>
      <c r="VGZ21" s="31"/>
      <c r="VHA21" s="31"/>
      <c r="VHB21" s="31"/>
      <c r="VHC21" s="31"/>
      <c r="VHD21" s="31"/>
      <c r="VHE21" s="31"/>
      <c r="VHF21" s="31"/>
      <c r="VHG21" s="31"/>
      <c r="VHH21" s="31"/>
      <c r="VHI21" s="31"/>
      <c r="VHJ21" s="31"/>
      <c r="VHK21" s="31"/>
      <c r="VHL21" s="31"/>
      <c r="VHM21" s="31"/>
      <c r="VHN21" s="31"/>
      <c r="VHO21" s="31"/>
      <c r="VHP21" s="31"/>
      <c r="VHQ21" s="31"/>
      <c r="VHR21" s="31"/>
      <c r="VHS21" s="31"/>
      <c r="VHT21" s="31"/>
      <c r="VHU21" s="31"/>
      <c r="VHV21" s="31"/>
      <c r="VHW21" s="31"/>
      <c r="VHX21" s="31"/>
      <c r="VHY21" s="31"/>
      <c r="VHZ21" s="31"/>
      <c r="VIA21" s="31"/>
      <c r="VIB21" s="31"/>
      <c r="VIC21" s="31"/>
      <c r="VID21" s="31"/>
      <c r="VIE21" s="31"/>
      <c r="VIF21" s="31"/>
      <c r="VIG21" s="31"/>
      <c r="VIH21" s="31"/>
      <c r="VII21" s="31"/>
      <c r="VIJ21" s="31"/>
      <c r="VIK21" s="31"/>
      <c r="VIL21" s="31"/>
      <c r="VIM21" s="31"/>
      <c r="VIN21" s="31"/>
      <c r="VIO21" s="31"/>
      <c r="VIP21" s="31"/>
      <c r="VIQ21" s="31"/>
      <c r="VIR21" s="31"/>
      <c r="VIS21" s="31"/>
      <c r="VIT21" s="31"/>
      <c r="VIU21" s="31"/>
      <c r="VIV21" s="31"/>
      <c r="VIW21" s="31"/>
      <c r="VIX21" s="31"/>
      <c r="VIY21" s="31"/>
      <c r="VIZ21" s="31"/>
      <c r="VJA21" s="31"/>
      <c r="VJB21" s="31"/>
      <c r="VJC21" s="31"/>
      <c r="VJD21" s="31"/>
      <c r="VJE21" s="31"/>
      <c r="VJF21" s="31"/>
      <c r="VJG21" s="31"/>
      <c r="VJH21" s="31"/>
      <c r="VJI21" s="31"/>
      <c r="VJJ21" s="31"/>
      <c r="VJK21" s="31"/>
      <c r="VJL21" s="31"/>
      <c r="VJM21" s="31"/>
      <c r="VJN21" s="31"/>
      <c r="VJO21" s="31"/>
      <c r="VJP21" s="31"/>
      <c r="VJQ21" s="31"/>
      <c r="VJR21" s="31"/>
      <c r="VJS21" s="31"/>
      <c r="VJT21" s="31"/>
      <c r="VJU21" s="31"/>
      <c r="VJV21" s="31"/>
      <c r="VJW21" s="31"/>
      <c r="VJX21" s="31"/>
      <c r="VJY21" s="31"/>
      <c r="VJZ21" s="31"/>
      <c r="VKA21" s="31"/>
      <c r="VKB21" s="31"/>
      <c r="VKC21" s="31"/>
      <c r="VKD21" s="31"/>
      <c r="VKE21" s="31"/>
      <c r="VKF21" s="31"/>
      <c r="VKG21" s="31"/>
      <c r="VKH21" s="31"/>
      <c r="VKI21" s="31"/>
      <c r="VKJ21" s="31"/>
      <c r="VKK21" s="31"/>
      <c r="VKL21" s="31"/>
      <c r="VKM21" s="31"/>
      <c r="VKN21" s="31"/>
      <c r="VKO21" s="31"/>
      <c r="VKP21" s="31"/>
      <c r="VKQ21" s="31"/>
      <c r="VKR21" s="31"/>
      <c r="VKS21" s="31"/>
      <c r="VKT21" s="31"/>
      <c r="VKU21" s="31"/>
      <c r="VKV21" s="31"/>
      <c r="VKW21" s="31"/>
      <c r="VKX21" s="31"/>
      <c r="VKY21" s="31"/>
      <c r="VKZ21" s="31"/>
      <c r="VLA21" s="31"/>
      <c r="VLB21" s="31"/>
      <c r="VLC21" s="31"/>
      <c r="VLD21" s="31"/>
      <c r="VLE21" s="31"/>
      <c r="VLF21" s="31"/>
      <c r="VLG21" s="31"/>
      <c r="VLH21" s="31"/>
      <c r="VLI21" s="31"/>
      <c r="VLJ21" s="31"/>
      <c r="VLK21" s="31"/>
      <c r="VLL21" s="31"/>
      <c r="VLM21" s="31"/>
      <c r="VLN21" s="31"/>
      <c r="VLO21" s="31"/>
      <c r="VLP21" s="31"/>
      <c r="VLQ21" s="31"/>
      <c r="VLR21" s="31"/>
      <c r="VLS21" s="31"/>
      <c r="VLT21" s="31"/>
      <c r="VLU21" s="31"/>
      <c r="VLV21" s="31"/>
      <c r="VLW21" s="31"/>
      <c r="VLX21" s="31"/>
      <c r="VLY21" s="31"/>
      <c r="VLZ21" s="31"/>
      <c r="VMA21" s="31"/>
      <c r="VMB21" s="31"/>
      <c r="VMC21" s="31"/>
      <c r="VMD21" s="31"/>
      <c r="VME21" s="31"/>
      <c r="VMF21" s="31"/>
      <c r="VMG21" s="31"/>
      <c r="VMH21" s="31"/>
      <c r="VMI21" s="31"/>
      <c r="VMJ21" s="31"/>
      <c r="VMK21" s="31"/>
      <c r="VML21" s="31"/>
      <c r="VMM21" s="31"/>
      <c r="VMN21" s="31"/>
      <c r="VMO21" s="31"/>
      <c r="VMP21" s="31"/>
      <c r="VMQ21" s="31"/>
      <c r="VMR21" s="31"/>
      <c r="VMS21" s="31"/>
      <c r="VMT21" s="31"/>
      <c r="VMU21" s="31"/>
      <c r="VMV21" s="31"/>
      <c r="VMW21" s="31"/>
      <c r="VMX21" s="31"/>
      <c r="VMY21" s="31"/>
      <c r="VMZ21" s="31"/>
      <c r="VNA21" s="31"/>
      <c r="VNB21" s="31"/>
      <c r="VNC21" s="31"/>
      <c r="VND21" s="31"/>
      <c r="VNE21" s="31"/>
      <c r="VNF21" s="31"/>
      <c r="VNG21" s="31"/>
      <c r="VNH21" s="31"/>
      <c r="VNI21" s="31"/>
      <c r="VNJ21" s="31"/>
      <c r="VNK21" s="31"/>
      <c r="VNL21" s="31"/>
      <c r="VNM21" s="31"/>
      <c r="VNN21" s="31"/>
      <c r="VNO21" s="31"/>
      <c r="VNP21" s="31"/>
      <c r="VNQ21" s="31"/>
      <c r="VNR21" s="31"/>
      <c r="VNS21" s="31"/>
      <c r="VNT21" s="31"/>
      <c r="VNU21" s="31"/>
      <c r="VNV21" s="31"/>
      <c r="VNW21" s="31"/>
      <c r="VNX21" s="31"/>
      <c r="VNY21" s="31"/>
      <c r="VNZ21" s="31"/>
      <c r="VOA21" s="31"/>
      <c r="VOB21" s="31"/>
      <c r="VOC21" s="31"/>
      <c r="VOD21" s="31"/>
      <c r="VOE21" s="31"/>
      <c r="VOF21" s="31"/>
      <c r="VOG21" s="31"/>
      <c r="VOH21" s="31"/>
      <c r="VOI21" s="31"/>
      <c r="VOJ21" s="31"/>
      <c r="VOK21" s="31"/>
      <c r="VOL21" s="31"/>
      <c r="VOM21" s="31"/>
      <c r="VON21" s="31"/>
      <c r="VOO21" s="31"/>
      <c r="VOP21" s="31"/>
      <c r="VOQ21" s="31"/>
      <c r="VOR21" s="31"/>
      <c r="VOS21" s="31"/>
      <c r="VOT21" s="31"/>
      <c r="VOU21" s="31"/>
      <c r="VOV21" s="31"/>
      <c r="VOW21" s="31"/>
      <c r="VOX21" s="31"/>
      <c r="VOY21" s="31"/>
      <c r="VOZ21" s="31"/>
      <c r="VPA21" s="31"/>
      <c r="VPB21" s="31"/>
      <c r="VPC21" s="31"/>
      <c r="VPD21" s="31"/>
      <c r="VPE21" s="31"/>
      <c r="VPF21" s="31"/>
      <c r="VPG21" s="31"/>
      <c r="VPH21" s="31"/>
      <c r="VPI21" s="31"/>
      <c r="VPJ21" s="31"/>
      <c r="VPK21" s="31"/>
      <c r="VPL21" s="31"/>
      <c r="VPM21" s="31"/>
      <c r="VPN21" s="31"/>
      <c r="VPO21" s="31"/>
      <c r="VPP21" s="31"/>
      <c r="VPQ21" s="31"/>
      <c r="VPR21" s="31"/>
      <c r="VPS21" s="31"/>
      <c r="VPT21" s="31"/>
      <c r="VPU21" s="31"/>
      <c r="VPV21" s="31"/>
      <c r="VPW21" s="31"/>
      <c r="VPX21" s="31"/>
      <c r="VPY21" s="31"/>
      <c r="VPZ21" s="31"/>
      <c r="VQA21" s="31"/>
      <c r="VQB21" s="31"/>
      <c r="VQC21" s="31"/>
      <c r="VQD21" s="31"/>
      <c r="VQE21" s="31"/>
      <c r="VQF21" s="31"/>
      <c r="VQG21" s="31"/>
      <c r="VQH21" s="31"/>
      <c r="VQI21" s="31"/>
      <c r="VQJ21" s="31"/>
      <c r="VQK21" s="31"/>
      <c r="VQL21" s="31"/>
      <c r="VQM21" s="31"/>
      <c r="VQN21" s="31"/>
      <c r="VQO21" s="31"/>
      <c r="VQP21" s="31"/>
      <c r="VQQ21" s="31"/>
      <c r="VQR21" s="31"/>
      <c r="VQS21" s="31"/>
      <c r="VQT21" s="31"/>
      <c r="VQU21" s="31"/>
      <c r="VQV21" s="31"/>
      <c r="VQW21" s="31"/>
      <c r="VQX21" s="31"/>
      <c r="VQY21" s="31"/>
      <c r="VQZ21" s="31"/>
      <c r="VRA21" s="31"/>
      <c r="VRB21" s="31"/>
      <c r="VRC21" s="31"/>
      <c r="VRD21" s="31"/>
      <c r="VRE21" s="31"/>
      <c r="VRF21" s="31"/>
      <c r="VRG21" s="31"/>
      <c r="VRH21" s="31"/>
      <c r="VRI21" s="31"/>
      <c r="VRJ21" s="31"/>
      <c r="VRK21" s="31"/>
      <c r="VRL21" s="31"/>
      <c r="VRM21" s="31"/>
      <c r="VRN21" s="31"/>
      <c r="VRO21" s="31"/>
      <c r="VRP21" s="31"/>
      <c r="VRQ21" s="31"/>
      <c r="VRR21" s="31"/>
      <c r="VRS21" s="31"/>
      <c r="VRU21" s="31"/>
      <c r="VRV21" s="31"/>
      <c r="VRW21" s="31"/>
      <c r="VRX21" s="31"/>
      <c r="VRY21" s="31"/>
      <c r="VRZ21" s="31"/>
      <c r="VSA21" s="31"/>
      <c r="VSB21" s="31"/>
      <c r="VSC21" s="31"/>
      <c r="VSD21" s="31"/>
      <c r="VSE21" s="31"/>
      <c r="VSF21" s="31"/>
      <c r="VSG21" s="31"/>
      <c r="VSH21" s="31"/>
      <c r="VSI21" s="31"/>
      <c r="VSJ21" s="31"/>
      <c r="VSK21" s="31"/>
      <c r="VSL21" s="31"/>
      <c r="VSM21" s="31"/>
      <c r="VSN21" s="31"/>
      <c r="VSO21" s="31"/>
      <c r="VSP21" s="31"/>
      <c r="VSQ21" s="31"/>
      <c r="VSR21" s="31"/>
      <c r="VSS21" s="31"/>
      <c r="VST21" s="31"/>
      <c r="VSU21" s="31"/>
      <c r="VSV21" s="31"/>
      <c r="VSW21" s="31"/>
      <c r="VSX21" s="31"/>
      <c r="VSY21" s="31"/>
      <c r="VSZ21" s="31"/>
      <c r="VTA21" s="31"/>
      <c r="VTB21" s="31"/>
      <c r="VTC21" s="31"/>
      <c r="VTD21" s="31"/>
      <c r="VTE21" s="31"/>
      <c r="VTF21" s="31"/>
      <c r="VTG21" s="31"/>
      <c r="VTH21" s="31"/>
      <c r="VTI21" s="31"/>
      <c r="VTJ21" s="31"/>
      <c r="VTK21" s="31"/>
      <c r="VTL21" s="31"/>
      <c r="VTM21" s="31"/>
      <c r="VTN21" s="31"/>
      <c r="VTO21" s="31"/>
      <c r="VTP21" s="31"/>
      <c r="VTQ21" s="31"/>
      <c r="VTR21" s="31"/>
      <c r="VTS21" s="31"/>
      <c r="VTT21" s="31"/>
      <c r="VTU21" s="31"/>
      <c r="VTV21" s="31"/>
      <c r="VTW21" s="31"/>
      <c r="VTX21" s="31"/>
      <c r="VTY21" s="31"/>
      <c r="VTZ21" s="31"/>
      <c r="VUA21" s="31"/>
      <c r="VUB21" s="31"/>
      <c r="VUC21" s="31"/>
      <c r="VUD21" s="31"/>
      <c r="VUE21" s="31"/>
      <c r="VUF21" s="31"/>
      <c r="VUG21" s="31"/>
      <c r="VUH21" s="31"/>
      <c r="VUI21" s="31"/>
      <c r="VUJ21" s="31"/>
      <c r="VUK21" s="31"/>
      <c r="VUL21" s="31"/>
      <c r="VUM21" s="31"/>
      <c r="VUN21" s="31"/>
      <c r="VUO21" s="31"/>
      <c r="VUP21" s="31"/>
      <c r="VUQ21" s="31"/>
      <c r="VUR21" s="31"/>
      <c r="VUS21" s="31"/>
      <c r="VUT21" s="31"/>
      <c r="VUU21" s="31"/>
      <c r="VUV21" s="31"/>
      <c r="VUW21" s="31"/>
      <c r="VUX21" s="31"/>
      <c r="VUY21" s="31"/>
      <c r="VUZ21" s="31"/>
      <c r="VVA21" s="31"/>
      <c r="VVB21" s="31"/>
      <c r="VVC21" s="31"/>
      <c r="VVD21" s="31"/>
      <c r="VVE21" s="31"/>
      <c r="VVF21" s="31"/>
      <c r="VVG21" s="31"/>
      <c r="VVH21" s="31"/>
      <c r="VVI21" s="31"/>
      <c r="VVJ21" s="31"/>
      <c r="VVK21" s="31"/>
      <c r="VVL21" s="31"/>
      <c r="VVM21" s="31"/>
      <c r="VVN21" s="31"/>
      <c r="VVO21" s="31"/>
      <c r="VVP21" s="31"/>
      <c r="VVQ21" s="31"/>
      <c r="VVR21" s="31"/>
      <c r="VVS21" s="31"/>
      <c r="VVT21" s="31"/>
      <c r="VVU21" s="31"/>
      <c r="VVV21" s="31"/>
      <c r="VVW21" s="31"/>
      <c r="VVX21" s="31"/>
      <c r="VVY21" s="31"/>
      <c r="VVZ21" s="31"/>
      <c r="VWA21" s="31"/>
      <c r="VWB21" s="31"/>
      <c r="VWC21" s="31"/>
      <c r="VWD21" s="31"/>
      <c r="VWE21" s="31"/>
      <c r="VWF21" s="31"/>
      <c r="VWG21" s="31"/>
      <c r="VWH21" s="31"/>
      <c r="VWI21" s="31"/>
      <c r="VWJ21" s="31"/>
      <c r="VWK21" s="31"/>
      <c r="VWL21" s="31"/>
      <c r="VWM21" s="31"/>
      <c r="VWN21" s="31"/>
      <c r="VWO21" s="31"/>
      <c r="VWP21" s="31"/>
      <c r="VWQ21" s="31"/>
      <c r="VWR21" s="31"/>
      <c r="VWS21" s="31"/>
      <c r="VWT21" s="31"/>
      <c r="VWU21" s="31"/>
      <c r="VWV21" s="31"/>
      <c r="VWW21" s="31"/>
      <c r="VWX21" s="31"/>
      <c r="VWY21" s="31"/>
      <c r="VWZ21" s="31"/>
      <c r="VXA21" s="31"/>
      <c r="VXB21" s="31"/>
      <c r="VXC21" s="31"/>
      <c r="VXD21" s="31"/>
      <c r="VXE21" s="31"/>
      <c r="VXF21" s="31"/>
      <c r="VXG21" s="31"/>
      <c r="VXH21" s="31"/>
      <c r="VXI21" s="31"/>
      <c r="VXJ21" s="31"/>
      <c r="VXK21" s="31"/>
      <c r="VXL21" s="31"/>
      <c r="VXM21" s="31"/>
      <c r="VXN21" s="31"/>
      <c r="VXO21" s="31"/>
      <c r="VXP21" s="31"/>
      <c r="VXQ21" s="31"/>
      <c r="VXR21" s="31"/>
      <c r="VXS21" s="31"/>
      <c r="VXT21" s="31"/>
      <c r="VXU21" s="31"/>
      <c r="VXV21" s="31"/>
      <c r="VXW21" s="31"/>
      <c r="VXX21" s="31"/>
      <c r="VXY21" s="31"/>
      <c r="VXZ21" s="31"/>
      <c r="VYA21" s="31"/>
      <c r="VYB21" s="31"/>
      <c r="VYC21" s="31"/>
      <c r="VYD21" s="31"/>
      <c r="VYE21" s="31"/>
      <c r="VYF21" s="31"/>
      <c r="VYG21" s="31"/>
      <c r="VYH21" s="31"/>
      <c r="VYI21" s="31"/>
      <c r="VYJ21" s="31"/>
      <c r="VYK21" s="31"/>
      <c r="VYL21" s="31"/>
      <c r="VYM21" s="31"/>
      <c r="VYN21" s="31"/>
      <c r="VYO21" s="31"/>
      <c r="VYP21" s="31"/>
      <c r="VYQ21" s="31"/>
      <c r="VYR21" s="31"/>
      <c r="VYS21" s="31"/>
      <c r="VYT21" s="31"/>
      <c r="VYU21" s="31"/>
      <c r="VYV21" s="31"/>
      <c r="VYW21" s="31"/>
      <c r="VYX21" s="31"/>
      <c r="VYY21" s="31"/>
      <c r="VYZ21" s="31"/>
      <c r="VZA21" s="31"/>
      <c r="VZB21" s="31"/>
      <c r="VZC21" s="31"/>
      <c r="VZD21" s="31"/>
      <c r="VZE21" s="31"/>
      <c r="VZF21" s="31"/>
      <c r="VZG21" s="31"/>
      <c r="VZH21" s="31"/>
      <c r="VZI21" s="31"/>
      <c r="VZJ21" s="31"/>
      <c r="VZK21" s="31"/>
      <c r="VZL21" s="31"/>
      <c r="VZM21" s="31"/>
      <c r="VZN21" s="31"/>
      <c r="VZO21" s="31"/>
      <c r="VZP21" s="31"/>
      <c r="VZQ21" s="31"/>
      <c r="VZR21" s="31"/>
      <c r="VZS21" s="31"/>
      <c r="VZT21" s="31"/>
      <c r="VZU21" s="31"/>
      <c r="VZV21" s="31"/>
      <c r="VZW21" s="31"/>
      <c r="VZX21" s="31"/>
      <c r="VZY21" s="31"/>
      <c r="VZZ21" s="31"/>
      <c r="WAA21" s="31"/>
      <c r="WAB21" s="31"/>
      <c r="WAC21" s="31"/>
      <c r="WAD21" s="31"/>
      <c r="WAE21" s="31"/>
      <c r="WAF21" s="31"/>
      <c r="WAG21" s="31"/>
      <c r="WAH21" s="31"/>
      <c r="WAI21" s="31"/>
      <c r="WAJ21" s="31"/>
      <c r="WAK21" s="31"/>
      <c r="WAL21" s="31"/>
      <c r="WAM21" s="31"/>
      <c r="WAN21" s="31"/>
      <c r="WAO21" s="31"/>
      <c r="WAP21" s="31"/>
      <c r="WAQ21" s="31"/>
      <c r="WAR21" s="31"/>
      <c r="WAS21" s="31"/>
      <c r="WAT21" s="31"/>
      <c r="WAU21" s="31"/>
      <c r="WAV21" s="31"/>
      <c r="WAW21" s="31"/>
      <c r="WAX21" s="31"/>
      <c r="WAY21" s="31"/>
      <c r="WAZ21" s="31"/>
      <c r="WBA21" s="31"/>
      <c r="WBB21" s="31"/>
      <c r="WBC21" s="31"/>
      <c r="WBD21" s="31"/>
      <c r="WBE21" s="31"/>
      <c r="WBF21" s="31"/>
      <c r="WBG21" s="31"/>
      <c r="WBH21" s="31"/>
      <c r="WBI21" s="31"/>
      <c r="WBJ21" s="31"/>
      <c r="WBK21" s="31"/>
      <c r="WBL21" s="31"/>
      <c r="WBM21" s="31"/>
      <c r="WBN21" s="31"/>
      <c r="WBO21" s="31"/>
      <c r="WBP21" s="31"/>
      <c r="WBQ21" s="31"/>
      <c r="WBR21" s="31"/>
      <c r="WBS21" s="31"/>
      <c r="WBT21" s="31"/>
      <c r="WBU21" s="31"/>
      <c r="WBV21" s="31"/>
      <c r="WBW21" s="31"/>
      <c r="WBX21" s="31"/>
      <c r="WBY21" s="31"/>
      <c r="WBZ21" s="31"/>
      <c r="WCA21" s="31"/>
      <c r="WCB21" s="31"/>
      <c r="WCC21" s="31"/>
      <c r="WCD21" s="31"/>
      <c r="WCE21" s="31"/>
      <c r="WCF21" s="31"/>
      <c r="WCG21" s="31"/>
      <c r="WCH21" s="31"/>
      <c r="WCI21" s="31"/>
      <c r="WCJ21" s="31"/>
      <c r="WCK21" s="31"/>
      <c r="WCL21" s="31"/>
      <c r="WCM21" s="31"/>
      <c r="WCN21" s="31"/>
      <c r="WCO21" s="31"/>
      <c r="WCP21" s="31"/>
      <c r="WCQ21" s="31"/>
      <c r="WCR21" s="31"/>
      <c r="WCS21" s="31"/>
      <c r="WCT21" s="31"/>
      <c r="WCU21" s="31"/>
      <c r="WCV21" s="31"/>
      <c r="WCW21" s="31"/>
      <c r="WCX21" s="31"/>
      <c r="WCY21" s="31"/>
      <c r="WCZ21" s="31"/>
      <c r="WDA21" s="31"/>
      <c r="WDB21" s="31"/>
      <c r="WDC21" s="31"/>
      <c r="WDD21" s="31"/>
      <c r="WDE21" s="31"/>
      <c r="WDF21" s="31"/>
      <c r="WDG21" s="31"/>
      <c r="WDH21" s="31"/>
      <c r="WDI21" s="31"/>
      <c r="WDJ21" s="31"/>
      <c r="WDK21" s="31"/>
      <c r="WDL21" s="31"/>
      <c r="WDM21" s="31"/>
      <c r="WDN21" s="31"/>
      <c r="WDO21" s="31"/>
      <c r="WDP21" s="31"/>
      <c r="WDQ21" s="31"/>
      <c r="WDR21" s="31"/>
      <c r="WDS21" s="31"/>
      <c r="WDT21" s="31"/>
      <c r="WDU21" s="31"/>
      <c r="WDV21" s="31"/>
      <c r="WDW21" s="31"/>
      <c r="WDX21" s="31"/>
      <c r="WDY21" s="31"/>
      <c r="WDZ21" s="31"/>
      <c r="WEA21" s="31"/>
      <c r="WEB21" s="31"/>
      <c r="WEC21" s="31"/>
      <c r="WED21" s="31"/>
      <c r="WEE21" s="31"/>
      <c r="WEF21" s="31"/>
      <c r="WEG21" s="31"/>
      <c r="WEH21" s="31"/>
      <c r="WEI21" s="31"/>
      <c r="WEJ21" s="31"/>
      <c r="WEK21" s="31"/>
      <c r="WEL21" s="31"/>
      <c r="WEM21" s="31"/>
      <c r="WEN21" s="31"/>
      <c r="WEO21" s="31"/>
      <c r="WEP21" s="31"/>
      <c r="WEQ21" s="31"/>
      <c r="WER21" s="31"/>
      <c r="WES21" s="31"/>
      <c r="WET21" s="31"/>
      <c r="WEU21" s="31"/>
      <c r="WEV21" s="31"/>
      <c r="WEW21" s="31"/>
      <c r="WEX21" s="31"/>
      <c r="WEY21" s="31"/>
      <c r="WEZ21" s="31"/>
      <c r="WFA21" s="31"/>
      <c r="WFB21" s="31"/>
      <c r="WFC21" s="31"/>
      <c r="WFD21" s="31"/>
      <c r="WFE21" s="31"/>
      <c r="WFF21" s="31"/>
      <c r="WFG21" s="31"/>
      <c r="WFH21" s="31"/>
      <c r="WFI21" s="31"/>
      <c r="WFJ21" s="31"/>
      <c r="WFK21" s="31"/>
      <c r="WFL21" s="31"/>
      <c r="WFM21" s="31"/>
      <c r="WFN21" s="31"/>
      <c r="WFO21" s="31"/>
      <c r="WFP21" s="31"/>
      <c r="WFQ21" s="31"/>
      <c r="WFR21" s="31"/>
      <c r="WFS21" s="31"/>
      <c r="WFT21" s="31"/>
      <c r="WFU21" s="31"/>
      <c r="WFV21" s="31"/>
      <c r="WFW21" s="31"/>
      <c r="WFX21" s="31"/>
      <c r="WFY21" s="31"/>
      <c r="WFZ21" s="31"/>
      <c r="WGA21" s="31"/>
      <c r="WGB21" s="31"/>
      <c r="WGC21" s="31"/>
      <c r="WGD21" s="31"/>
      <c r="WGE21" s="31"/>
      <c r="WGF21" s="31"/>
      <c r="WGG21" s="31"/>
      <c r="WGH21" s="31"/>
      <c r="WGI21" s="31"/>
      <c r="WGJ21" s="31"/>
      <c r="WGK21" s="31"/>
      <c r="WGL21" s="31"/>
      <c r="WGM21" s="31"/>
      <c r="WGN21" s="31"/>
      <c r="WGO21" s="31"/>
      <c r="WGP21" s="31"/>
      <c r="WGQ21" s="31"/>
      <c r="WGR21" s="31"/>
      <c r="WGS21" s="31"/>
      <c r="WGT21" s="31"/>
      <c r="WGU21" s="31"/>
      <c r="WGV21" s="31"/>
      <c r="WGW21" s="31"/>
      <c r="WGX21" s="31"/>
      <c r="WGY21" s="31"/>
      <c r="WGZ21" s="31"/>
      <c r="WHA21" s="31"/>
      <c r="WHB21" s="31"/>
      <c r="WHC21" s="31"/>
      <c r="WHD21" s="31"/>
      <c r="WHE21" s="31"/>
      <c r="WHF21" s="31"/>
      <c r="WHG21" s="31"/>
      <c r="WHH21" s="31"/>
      <c r="WHI21" s="31"/>
      <c r="WHJ21" s="31"/>
      <c r="WHK21" s="31"/>
      <c r="WHL21" s="31"/>
      <c r="WHM21" s="31"/>
      <c r="WHN21" s="31"/>
      <c r="WHO21" s="31"/>
      <c r="WHP21" s="31"/>
      <c r="WHQ21" s="31"/>
      <c r="WHR21" s="31"/>
      <c r="WHS21" s="31"/>
      <c r="WHT21" s="31"/>
      <c r="WHU21" s="31"/>
      <c r="WHV21" s="31"/>
      <c r="WHW21" s="31"/>
      <c r="WHX21" s="31"/>
      <c r="WHY21" s="31"/>
      <c r="WHZ21" s="31"/>
      <c r="WIA21" s="31"/>
      <c r="WIB21" s="31"/>
      <c r="WIC21" s="31"/>
      <c r="WID21" s="31"/>
      <c r="WIE21" s="31"/>
      <c r="WIF21" s="31"/>
      <c r="WIG21" s="31"/>
      <c r="WIH21" s="31"/>
      <c r="WII21" s="31"/>
      <c r="WIJ21" s="31"/>
      <c r="WIK21" s="31"/>
      <c r="WIL21" s="31"/>
      <c r="WIM21" s="31"/>
      <c r="WIN21" s="31"/>
      <c r="WIO21" s="31"/>
      <c r="WIP21" s="31"/>
      <c r="WIQ21" s="31"/>
      <c r="WIR21" s="31"/>
      <c r="WIS21" s="31"/>
      <c r="WIT21" s="31"/>
      <c r="WIU21" s="31"/>
      <c r="WIV21" s="31"/>
      <c r="WIW21" s="31"/>
      <c r="WIX21" s="31"/>
      <c r="WIY21" s="31"/>
      <c r="WIZ21" s="31"/>
      <c r="WJA21" s="31"/>
      <c r="WJB21" s="31"/>
      <c r="WJC21" s="31"/>
      <c r="WJD21" s="31"/>
      <c r="WJE21" s="31"/>
      <c r="WJF21" s="31"/>
      <c r="WJG21" s="31"/>
      <c r="WJH21" s="31"/>
      <c r="WJI21" s="31"/>
      <c r="WJJ21" s="31"/>
      <c r="WJK21" s="31"/>
      <c r="WJL21" s="31"/>
      <c r="WJM21" s="31"/>
      <c r="WJN21" s="31"/>
      <c r="WJO21" s="31"/>
      <c r="WJP21" s="31"/>
      <c r="WJQ21" s="31"/>
      <c r="WJR21" s="31"/>
      <c r="WJS21" s="31"/>
      <c r="WJT21" s="31"/>
      <c r="WJU21" s="31"/>
      <c r="WJV21" s="31"/>
      <c r="WJW21" s="31"/>
      <c r="WJX21" s="31"/>
      <c r="WJY21" s="31"/>
      <c r="WJZ21" s="31"/>
      <c r="WKA21" s="31"/>
      <c r="WKB21" s="31"/>
      <c r="WKC21" s="31"/>
      <c r="WKD21" s="31"/>
      <c r="WKE21" s="31"/>
      <c r="WKF21" s="31"/>
      <c r="WKG21" s="31"/>
      <c r="WKH21" s="31"/>
      <c r="WKI21" s="31"/>
      <c r="WKJ21" s="31"/>
      <c r="WKK21" s="31"/>
      <c r="WKL21" s="31"/>
      <c r="WKM21" s="31"/>
      <c r="WKN21" s="31"/>
      <c r="WKO21" s="31"/>
      <c r="WKP21" s="31"/>
      <c r="WKQ21" s="31"/>
      <c r="WKR21" s="31"/>
      <c r="WKS21" s="31"/>
      <c r="WKT21" s="31"/>
      <c r="WKU21" s="31"/>
      <c r="WKV21" s="31"/>
      <c r="WKW21" s="31"/>
      <c r="WKX21" s="31"/>
      <c r="WKY21" s="31"/>
      <c r="WKZ21" s="31"/>
      <c r="WLA21" s="31"/>
      <c r="WLB21" s="31"/>
      <c r="WLC21" s="31"/>
      <c r="WLD21" s="31"/>
      <c r="WLE21" s="31"/>
      <c r="WLF21" s="31"/>
      <c r="WLG21" s="31"/>
      <c r="WLH21" s="31"/>
      <c r="WLI21" s="31"/>
      <c r="WLJ21" s="31"/>
      <c r="WLK21" s="31"/>
      <c r="WLL21" s="31"/>
      <c r="WLM21" s="31"/>
      <c r="WLN21" s="31"/>
      <c r="WLO21" s="31"/>
      <c r="WLP21" s="31"/>
      <c r="WLQ21" s="31"/>
      <c r="WLR21" s="31"/>
      <c r="WLS21" s="31"/>
      <c r="WLT21" s="31"/>
      <c r="WLU21" s="31"/>
      <c r="WLV21" s="31"/>
      <c r="WLW21" s="31"/>
      <c r="WLX21" s="31"/>
      <c r="WLY21" s="31"/>
      <c r="WLZ21" s="31"/>
      <c r="WMA21" s="31"/>
      <c r="WMB21" s="31"/>
      <c r="WMC21" s="31"/>
      <c r="WMD21" s="31"/>
      <c r="WME21" s="31"/>
      <c r="WMF21" s="31"/>
      <c r="WMG21" s="31"/>
      <c r="WMH21" s="31"/>
      <c r="WMI21" s="31"/>
      <c r="WMJ21" s="31"/>
      <c r="WMK21" s="31"/>
      <c r="WML21" s="31"/>
      <c r="WMM21" s="31"/>
      <c r="WMN21" s="31"/>
      <c r="WMO21" s="31"/>
      <c r="WMP21" s="31"/>
      <c r="WMQ21" s="31"/>
      <c r="WMR21" s="31"/>
      <c r="WMS21" s="31"/>
      <c r="WMT21" s="31"/>
      <c r="WMU21" s="31"/>
      <c r="WMV21" s="31"/>
      <c r="WMW21" s="31"/>
      <c r="WMX21" s="31"/>
      <c r="WMY21" s="31"/>
      <c r="WMZ21" s="31"/>
      <c r="WNA21" s="31"/>
      <c r="WNB21" s="31"/>
      <c r="WNC21" s="31"/>
      <c r="WND21" s="31"/>
      <c r="WNE21" s="31"/>
      <c r="WNF21" s="31"/>
      <c r="WNG21" s="31"/>
      <c r="WNH21" s="31"/>
      <c r="WNI21" s="31"/>
      <c r="WNJ21" s="31"/>
      <c r="WNK21" s="31"/>
      <c r="WNL21" s="31"/>
      <c r="WNM21" s="31"/>
      <c r="WNN21" s="31"/>
      <c r="WNO21" s="31"/>
      <c r="WNP21" s="31"/>
      <c r="WNQ21" s="31"/>
      <c r="WNR21" s="31"/>
      <c r="WNS21" s="31"/>
      <c r="WNT21" s="31"/>
      <c r="WNU21" s="31"/>
      <c r="WNV21" s="31"/>
      <c r="WNW21" s="31"/>
      <c r="WNX21" s="31"/>
      <c r="WNY21" s="31"/>
      <c r="WNZ21" s="31"/>
      <c r="WOA21" s="31"/>
      <c r="WOB21" s="31"/>
      <c r="WOC21" s="31"/>
      <c r="WOD21" s="31"/>
      <c r="WOE21" s="31"/>
      <c r="WOF21" s="31"/>
      <c r="WOG21" s="31"/>
      <c r="WOH21" s="31"/>
      <c r="WOI21" s="31"/>
      <c r="WOJ21" s="31"/>
      <c r="WOK21" s="31"/>
      <c r="WOL21" s="31"/>
      <c r="WOM21" s="31"/>
      <c r="WON21" s="31"/>
      <c r="WOO21" s="31"/>
      <c r="WOP21" s="31"/>
      <c r="WOQ21" s="31"/>
      <c r="WOR21" s="31"/>
      <c r="WOS21" s="31"/>
      <c r="WOT21" s="31"/>
      <c r="WOU21" s="31"/>
      <c r="WOV21" s="31"/>
      <c r="WOW21" s="31"/>
      <c r="WOX21" s="31"/>
      <c r="WOY21" s="31"/>
      <c r="WOZ21" s="31"/>
      <c r="WPA21" s="31"/>
      <c r="WPB21" s="31"/>
      <c r="WPC21" s="31"/>
      <c r="WPD21" s="31"/>
      <c r="WPE21" s="31"/>
      <c r="WPF21" s="31"/>
      <c r="WPG21" s="31"/>
      <c r="WPH21" s="31"/>
      <c r="WPI21" s="31"/>
      <c r="WPJ21" s="31"/>
      <c r="WPK21" s="31"/>
      <c r="WPL21" s="31"/>
      <c r="WPM21" s="31"/>
      <c r="WPN21" s="31"/>
      <c r="WPO21" s="31"/>
      <c r="WPP21" s="31"/>
      <c r="WPQ21" s="31"/>
      <c r="WPR21" s="31"/>
      <c r="WPS21" s="31"/>
      <c r="WPT21" s="31"/>
      <c r="WPU21" s="31"/>
      <c r="WPV21" s="31"/>
      <c r="WPW21" s="31"/>
      <c r="WPX21" s="31"/>
      <c r="WPY21" s="31"/>
      <c r="WPZ21" s="31"/>
      <c r="WQA21" s="31"/>
      <c r="WQB21" s="31"/>
      <c r="WQC21" s="31"/>
      <c r="WQD21" s="31"/>
      <c r="WQE21" s="31"/>
      <c r="WQF21" s="31"/>
      <c r="WQG21" s="31"/>
      <c r="WQH21" s="31"/>
      <c r="WQI21" s="31"/>
      <c r="WQJ21" s="31"/>
      <c r="WQK21" s="31"/>
      <c r="WQL21" s="31"/>
      <c r="WQM21" s="31"/>
      <c r="WQN21" s="31"/>
      <c r="WQO21" s="31"/>
      <c r="WQP21" s="31"/>
      <c r="WQQ21" s="31"/>
      <c r="WQR21" s="31"/>
      <c r="WQS21" s="31"/>
      <c r="WQT21" s="31"/>
      <c r="WQU21" s="31"/>
      <c r="WQV21" s="31"/>
      <c r="WQW21" s="31"/>
      <c r="WQX21" s="31"/>
      <c r="WQY21" s="31"/>
      <c r="WQZ21" s="31"/>
      <c r="WRA21" s="31"/>
      <c r="WRB21" s="31"/>
      <c r="WRC21" s="31"/>
      <c r="WRD21" s="31"/>
      <c r="WRE21" s="31"/>
      <c r="WRF21" s="31"/>
      <c r="WRG21" s="31"/>
      <c r="WRH21" s="31"/>
      <c r="WRI21" s="31"/>
      <c r="WRJ21" s="31"/>
      <c r="WRK21" s="31"/>
      <c r="WRL21" s="31"/>
      <c r="WRM21" s="31"/>
      <c r="WRN21" s="31"/>
      <c r="WRO21" s="31"/>
      <c r="WRP21" s="31"/>
      <c r="WRQ21" s="31"/>
      <c r="WRR21" s="31"/>
      <c r="WRS21" s="31"/>
      <c r="WRT21" s="31"/>
      <c r="WRU21" s="31"/>
      <c r="WRV21" s="31"/>
      <c r="WRW21" s="31"/>
      <c r="WRX21" s="31"/>
      <c r="WRY21" s="31"/>
      <c r="WRZ21" s="31"/>
      <c r="WSA21" s="31"/>
      <c r="WSB21" s="31"/>
      <c r="WSC21" s="31"/>
      <c r="WSD21" s="31"/>
      <c r="WSE21" s="31"/>
      <c r="WSF21" s="31"/>
      <c r="WSG21" s="31"/>
      <c r="WSH21" s="31"/>
      <c r="WSI21" s="31"/>
      <c r="WSJ21" s="31"/>
      <c r="WSK21" s="31"/>
      <c r="WSL21" s="31"/>
      <c r="WSM21" s="31"/>
      <c r="WSN21" s="31"/>
      <c r="WSO21" s="31"/>
      <c r="WSP21" s="31"/>
      <c r="WSQ21" s="31"/>
      <c r="WSR21" s="31"/>
      <c r="WSS21" s="31"/>
      <c r="WST21" s="31"/>
      <c r="WSU21" s="31"/>
      <c r="WSV21" s="31"/>
      <c r="WSW21" s="31"/>
      <c r="WSX21" s="31"/>
      <c r="WSY21" s="31"/>
      <c r="WSZ21" s="31"/>
      <c r="WTA21" s="31"/>
      <c r="WTB21" s="31"/>
      <c r="WTC21" s="31"/>
      <c r="WTD21" s="31"/>
      <c r="WTE21" s="31"/>
      <c r="WTF21" s="31"/>
      <c r="WTG21" s="31"/>
      <c r="WTH21" s="31"/>
      <c r="WTI21" s="31"/>
      <c r="WTJ21" s="31"/>
      <c r="WTK21" s="31"/>
      <c r="WTL21" s="31"/>
      <c r="WTM21" s="31"/>
      <c r="WTN21" s="31"/>
      <c r="WTO21" s="31"/>
      <c r="WTP21" s="31"/>
      <c r="WTQ21" s="31"/>
      <c r="WTR21" s="31"/>
      <c r="WTS21" s="31"/>
      <c r="WTT21" s="31"/>
      <c r="WTU21" s="31"/>
      <c r="WTV21" s="31"/>
      <c r="WTW21" s="31"/>
      <c r="WTX21" s="31"/>
      <c r="WTY21" s="31"/>
      <c r="WTZ21" s="31"/>
      <c r="WUA21" s="31"/>
      <c r="WUB21" s="31"/>
      <c r="WUC21" s="31"/>
      <c r="WUD21" s="31"/>
      <c r="WUE21" s="31"/>
      <c r="WUF21" s="31"/>
      <c r="WUG21" s="31"/>
      <c r="WUH21" s="31"/>
      <c r="WUI21" s="31"/>
      <c r="WUJ21" s="31"/>
      <c r="WUK21" s="31"/>
      <c r="WUL21" s="31"/>
      <c r="WUM21" s="31"/>
      <c r="WUN21" s="31"/>
      <c r="WUO21" s="31"/>
      <c r="WUP21" s="31"/>
      <c r="WUQ21" s="31"/>
      <c r="WUR21" s="31"/>
      <c r="WUS21" s="31"/>
      <c r="WUT21" s="31"/>
      <c r="WUU21" s="31"/>
      <c r="WUV21" s="31"/>
      <c r="WUW21" s="31"/>
      <c r="WUX21" s="31"/>
      <c r="WUY21" s="31"/>
      <c r="WUZ21" s="31"/>
      <c r="WVA21" s="31"/>
      <c r="WVB21" s="31"/>
      <c r="WVC21" s="31"/>
      <c r="WVD21" s="31"/>
      <c r="WVE21" s="31"/>
      <c r="WVF21" s="31"/>
      <c r="WVG21" s="31"/>
      <c r="WVH21" s="31"/>
      <c r="WVI21" s="31"/>
      <c r="WVJ21" s="31"/>
      <c r="WVK21" s="31"/>
      <c r="WVL21" s="31"/>
      <c r="WVM21" s="31"/>
      <c r="WVN21" s="31"/>
      <c r="WVO21" s="31"/>
      <c r="WVP21" s="31"/>
      <c r="WVQ21" s="31"/>
      <c r="WVR21" s="31"/>
      <c r="WVS21" s="31"/>
      <c r="WVT21" s="31"/>
      <c r="WVU21" s="31"/>
      <c r="WVV21" s="31"/>
      <c r="WVW21" s="31"/>
      <c r="WVX21" s="31"/>
      <c r="WVY21" s="31"/>
      <c r="WVZ21" s="31"/>
      <c r="WWA21" s="31"/>
      <c r="WWB21" s="31"/>
      <c r="WWC21" s="31"/>
      <c r="WWD21" s="31"/>
      <c r="WWE21" s="31"/>
      <c r="WWF21" s="31"/>
      <c r="WWG21" s="31"/>
      <c r="WWH21" s="31"/>
      <c r="WWI21" s="31"/>
      <c r="WWJ21" s="31"/>
      <c r="WWK21" s="31"/>
      <c r="WWL21" s="31"/>
      <c r="WWM21" s="31"/>
      <c r="WWN21" s="31"/>
      <c r="WWO21" s="31"/>
      <c r="WWP21" s="31"/>
      <c r="WWQ21" s="31"/>
      <c r="WWR21" s="31"/>
      <c r="WWS21" s="31"/>
      <c r="WWT21" s="31"/>
      <c r="WWU21" s="31"/>
      <c r="WWV21" s="31"/>
      <c r="WWW21" s="31"/>
      <c r="WWX21" s="31"/>
      <c r="WWY21" s="31"/>
      <c r="WWZ21" s="31"/>
      <c r="WXA21" s="31"/>
      <c r="WXB21" s="31"/>
      <c r="WXC21" s="31"/>
      <c r="WXD21" s="31"/>
      <c r="WXE21" s="31"/>
      <c r="WXF21" s="31"/>
      <c r="WXG21" s="31"/>
      <c r="WXH21" s="31"/>
      <c r="WXI21" s="31"/>
      <c r="WXJ21" s="31"/>
      <c r="WXK21" s="31"/>
      <c r="WXL21" s="31"/>
      <c r="WXM21" s="31"/>
      <c r="WXN21" s="31"/>
      <c r="WXO21" s="31"/>
      <c r="WXP21" s="31"/>
      <c r="WXQ21" s="31"/>
      <c r="WXR21" s="31"/>
      <c r="WXS21" s="31"/>
      <c r="WXT21" s="31"/>
      <c r="WXU21" s="31"/>
      <c r="WXV21" s="31"/>
      <c r="WXW21" s="31"/>
      <c r="WXX21" s="31"/>
      <c r="WXY21" s="31"/>
      <c r="WXZ21" s="31"/>
      <c r="WYA21" s="31"/>
      <c r="WYB21" s="31"/>
      <c r="WYC21" s="31"/>
      <c r="WYD21" s="31"/>
      <c r="WYE21" s="31"/>
      <c r="WYF21" s="31"/>
      <c r="WYG21" s="31"/>
      <c r="WYH21" s="31"/>
      <c r="WYI21" s="31"/>
      <c r="WYJ21" s="31"/>
      <c r="WYK21" s="31"/>
      <c r="WYL21" s="31"/>
      <c r="WYM21" s="31"/>
      <c r="WYN21" s="31"/>
      <c r="WYO21" s="31"/>
      <c r="WYP21" s="31"/>
      <c r="WYQ21" s="31"/>
      <c r="WYR21" s="31"/>
      <c r="WYS21" s="31"/>
      <c r="WYT21" s="31"/>
      <c r="WYU21" s="31"/>
      <c r="WYV21" s="31"/>
      <c r="WYW21" s="31"/>
      <c r="WYX21" s="31"/>
      <c r="WYY21" s="31"/>
      <c r="WYZ21" s="31"/>
      <c r="WZA21" s="31"/>
      <c r="WZB21" s="31"/>
      <c r="WZC21" s="31"/>
      <c r="WZD21" s="31"/>
      <c r="WZE21" s="31"/>
      <c r="WZF21" s="31"/>
      <c r="WZG21" s="31"/>
      <c r="WZH21" s="31"/>
      <c r="WZI21" s="31"/>
      <c r="WZJ21" s="31"/>
      <c r="WZK21" s="31"/>
      <c r="WZL21" s="31"/>
      <c r="WZM21" s="31"/>
      <c r="WZN21" s="31"/>
      <c r="WZO21" s="31"/>
      <c r="WZP21" s="31"/>
      <c r="WZQ21" s="31"/>
      <c r="WZR21" s="31"/>
      <c r="WZS21" s="31"/>
      <c r="WZT21" s="31"/>
      <c r="WZU21" s="31"/>
      <c r="WZV21" s="31"/>
      <c r="WZW21" s="31"/>
      <c r="WZX21" s="31"/>
      <c r="WZY21" s="31"/>
      <c r="WZZ21" s="31"/>
      <c r="XAA21" s="31"/>
      <c r="XAB21" s="31"/>
      <c r="XAC21" s="31"/>
      <c r="XAD21" s="31"/>
      <c r="XAE21" s="31"/>
      <c r="XAF21" s="31"/>
      <c r="XAG21" s="31"/>
      <c r="XAH21" s="31"/>
      <c r="XAI21" s="31"/>
      <c r="XAJ21" s="31"/>
      <c r="XAK21" s="31"/>
      <c r="XAL21" s="31"/>
      <c r="XAM21" s="31"/>
      <c r="XAN21" s="31"/>
      <c r="XAO21" s="31"/>
      <c r="XAP21" s="31"/>
      <c r="XAQ21" s="31"/>
      <c r="XAR21" s="31"/>
      <c r="XAS21" s="31"/>
      <c r="XAT21" s="31"/>
      <c r="XAU21" s="31"/>
      <c r="XAV21" s="31"/>
      <c r="XAW21" s="31"/>
      <c r="XAX21" s="31"/>
      <c r="XAY21" s="31"/>
      <c r="XAZ21" s="31"/>
      <c r="XBA21" s="31"/>
      <c r="XBB21" s="31"/>
      <c r="XBC21" s="31"/>
      <c r="XBD21" s="31"/>
      <c r="XBE21" s="31"/>
      <c r="XBF21" s="31"/>
      <c r="XBG21" s="31"/>
      <c r="XBH21" s="31"/>
      <c r="XBI21" s="31"/>
      <c r="XBJ21" s="31"/>
      <c r="XBK21" s="31"/>
      <c r="XBL21" s="31"/>
      <c r="XBM21" s="31"/>
      <c r="XBN21" s="31"/>
      <c r="XBO21" s="31"/>
      <c r="XBP21" s="31"/>
      <c r="XBQ21" s="31"/>
      <c r="XBR21" s="31"/>
      <c r="XBS21" s="31"/>
      <c r="XBT21" s="31"/>
      <c r="XBU21" s="31"/>
      <c r="XBV21" s="31"/>
      <c r="XBW21" s="31"/>
      <c r="XBX21" s="31"/>
      <c r="XBY21" s="31"/>
      <c r="XBZ21" s="31"/>
      <c r="XCA21" s="31"/>
      <c r="XCB21" s="31"/>
      <c r="XCC21" s="31"/>
      <c r="XCD21" s="31"/>
      <c r="XCE21" s="31"/>
      <c r="XCF21" s="31"/>
      <c r="XCG21" s="31"/>
      <c r="XCH21" s="31"/>
      <c r="XCI21" s="31"/>
      <c r="XCJ21" s="31"/>
      <c r="XCK21" s="31"/>
      <c r="XCL21" s="31"/>
      <c r="XCM21" s="31"/>
      <c r="XCN21" s="31"/>
      <c r="XCO21" s="31"/>
      <c r="XCP21" s="31"/>
      <c r="XCQ21" s="31"/>
      <c r="XCR21" s="31"/>
      <c r="XCS21" s="31"/>
      <c r="XCT21" s="31"/>
      <c r="XCU21" s="31"/>
      <c r="XCV21" s="31"/>
      <c r="XCW21" s="31"/>
      <c r="XCX21" s="31"/>
      <c r="XCY21" s="31"/>
      <c r="XCZ21" s="31"/>
      <c r="XDA21" s="31"/>
      <c r="XDB21" s="31"/>
      <c r="XDC21" s="31"/>
      <c r="XDD21" s="31"/>
      <c r="XDE21" s="31"/>
      <c r="XDF21" s="31"/>
      <c r="XDG21" s="31"/>
      <c r="XDH21" s="31"/>
      <c r="XDI21" s="31"/>
      <c r="XDJ21" s="31"/>
      <c r="XDK21" s="31"/>
      <c r="XDL21" s="31"/>
      <c r="XDM21" s="31"/>
      <c r="XDN21" s="31"/>
      <c r="XDO21" s="31"/>
      <c r="XDP21" s="31"/>
      <c r="XDQ21" s="31"/>
      <c r="XDR21" s="31"/>
      <c r="XDS21" s="31"/>
      <c r="XDT21" s="31"/>
      <c r="XDU21" s="31"/>
      <c r="XDV21" s="31"/>
      <c r="XDW21" s="31"/>
      <c r="XDX21" s="31"/>
      <c r="XDY21" s="31"/>
      <c r="XDZ21" s="31"/>
      <c r="XEA21" s="31"/>
      <c r="XEB21" s="31"/>
      <c r="XEC21" s="31"/>
      <c r="XED21" s="31"/>
      <c r="XEE21" s="31"/>
      <c r="XEF21" s="31"/>
      <c r="XEG21" s="31"/>
      <c r="XEH21" s="31"/>
      <c r="XEI21" s="31"/>
      <c r="XEJ21" s="31"/>
      <c r="XEK21" s="31"/>
      <c r="XEL21" s="31"/>
      <c r="XEM21" s="31"/>
      <c r="XEN21" s="31"/>
      <c r="XEO21" s="31"/>
      <c r="XEP21" s="31"/>
      <c r="XEQ21" s="31"/>
      <c r="XER21" s="31"/>
      <c r="XES21" s="31"/>
      <c r="XET21" s="31"/>
      <c r="XEU21" s="31"/>
      <c r="XEV21" s="31"/>
      <c r="XEW21" s="31"/>
      <c r="XEX21" s="31"/>
      <c r="XEY21" s="31"/>
      <c r="XEZ21" s="31"/>
      <c r="XFA21" s="31"/>
      <c r="XFB21" s="31"/>
      <c r="XFC21" s="31"/>
    </row>
    <row r="22" spans="1:1023 1025:2047 2049:3071 3073:4095 4097:5119 5121:6143 6145:7167 7169:8191 8193:9215 9217:10239 10241:11263 11265:12287 12289:13311 13313:14335 14337:15359 15361:16383" x14ac:dyDescent="0.35">
      <c r="A22" s="20" t="s">
        <v>183</v>
      </c>
      <c r="B22" s="21">
        <f>original!B14*original!B24/original!B19*original!B44</f>
        <v>2168.5714285714284</v>
      </c>
      <c r="C22" s="20" t="s">
        <v>26</v>
      </c>
      <c r="D22" s="18" t="s">
        <v>172</v>
      </c>
      <c r="E22" s="20"/>
      <c r="F22" s="20" t="s">
        <v>18</v>
      </c>
      <c r="G22" s="20" t="s">
        <v>15</v>
      </c>
      <c r="H22" s="20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</row>
    <row r="23" spans="1:1023 1025:2047 2049:3071 3073:4095 4097:5119 5121:6143 6145:7167 7169:8191 8193:9215 9217:10239 10241:11263 11265:12287 12289:13311 13313:14335 14337:15359 15361:16383" x14ac:dyDescent="0.35">
      <c r="A23" s="11" t="s">
        <v>184</v>
      </c>
      <c r="B23" s="22">
        <f>original!B14*original!B26/original!B19+original!B14*original!B24/original!B19*original!B45</f>
        <v>111.85643609022556</v>
      </c>
      <c r="C23" s="11" t="s">
        <v>151</v>
      </c>
      <c r="D23" s="18" t="s">
        <v>172</v>
      </c>
      <c r="E23" s="11"/>
      <c r="F23" s="11" t="s">
        <v>164</v>
      </c>
      <c r="G23" s="11" t="s">
        <v>15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</row>
    <row r="24" spans="1:1023 1025:2047 2049:3071 3073:4095 4097:5119 5121:6143 6145:7167 7169:8191 8193:9215 9217:10239 10241:11263 11265:12287 12289:13311 13313:14335 14337:15359 15361:16383" x14ac:dyDescent="0.35">
      <c r="A24" s="32" t="s">
        <v>185</v>
      </c>
      <c r="B24" s="33">
        <f>original!B14*(original!B28+original!B29)/original!B19</f>
        <v>48.127067669172931</v>
      </c>
      <c r="C24" s="34" t="s">
        <v>152</v>
      </c>
      <c r="D24" s="32" t="s">
        <v>172</v>
      </c>
      <c r="E24" s="34"/>
      <c r="F24" s="34" t="s">
        <v>18</v>
      </c>
      <c r="G24" s="34" t="s">
        <v>15</v>
      </c>
      <c r="H24" s="34"/>
      <c r="I24" s="34" t="s">
        <v>173</v>
      </c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  <c r="XEV24" s="19"/>
      <c r="XEW24" s="19"/>
      <c r="XEX24" s="19"/>
      <c r="XEY24" s="19"/>
      <c r="XEZ24" s="19"/>
      <c r="XFA24" s="19"/>
      <c r="XFB24" s="19"/>
      <c r="XFC24" s="19"/>
    </row>
    <row r="25" spans="1:1023 1025:2047 2049:3071 3073:4095 4097:5119 5121:6143 6145:7167 7169:8191 8193:9215 9217:10239 10241:11263 11265:12287 12289:13311 13313:14335 14337:15359 15361:16383" x14ac:dyDescent="0.35">
      <c r="A25" s="27" t="s">
        <v>138</v>
      </c>
      <c r="B25" s="36">
        <f>original!B14*original!B27/original!B19+original!B14*original!B24/original!B19*original!B46</f>
        <v>2.8914285714285713E-7</v>
      </c>
      <c r="C25" s="27" t="s">
        <v>6</v>
      </c>
      <c r="D25" s="27" t="s">
        <v>171</v>
      </c>
      <c r="E25" s="27"/>
      <c r="F25" s="27" t="s">
        <v>18</v>
      </c>
      <c r="G25" s="27" t="s">
        <v>15</v>
      </c>
      <c r="H25" s="27" t="s">
        <v>39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  <c r="XEW25" s="20"/>
      <c r="XEX25" s="20"/>
      <c r="XEY25" s="20"/>
      <c r="XEZ25" s="20"/>
      <c r="XFA25" s="20"/>
      <c r="XFB25" s="20"/>
      <c r="XFC25" s="20"/>
    </row>
    <row r="26" spans="1:1023 1025:2047 2049:3071 3073:4095 4097:5119 5121:6143 6145:7167 7169:8191 8193:9215 9217:10239 10241:11263 11265:12287 12289:13311 13313:14335 14337:15359 15361:16383" x14ac:dyDescent="0.35">
      <c r="A26" s="27" t="s">
        <v>21</v>
      </c>
      <c r="B26" s="37">
        <f>original!B14*original!B30/original!B19+original!B14*original!B24/original!B19*original!B47++original!B14*original!B24/original!B23*original!B40*original!B91*original!B113*original!B130</f>
        <v>581.98118256390978</v>
      </c>
      <c r="C26" s="27" t="s">
        <v>19</v>
      </c>
      <c r="D26" s="27" t="s">
        <v>11</v>
      </c>
      <c r="E26" s="27" t="s">
        <v>13</v>
      </c>
      <c r="F26" s="27"/>
      <c r="G26" s="27" t="s">
        <v>12</v>
      </c>
      <c r="H26" s="27"/>
      <c r="I26" s="13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</row>
    <row r="28" spans="1:1023 1025:2047 2049:3071 3073:4095 4097:5119 5121:6143 6145:7167 7169:8191 8193:9215 9217:10239 10241:11263 11265:12287 12289:13311 13313:14335 14337:15359 15361:16383" x14ac:dyDescent="0.35">
      <c r="A28" s="23" t="s">
        <v>0</v>
      </c>
      <c r="B28" s="23" t="s">
        <v>183</v>
      </c>
      <c r="C28" s="23"/>
      <c r="D28" s="23"/>
      <c r="E28" s="23"/>
      <c r="F28" s="23"/>
      <c r="G28" s="23"/>
      <c r="H28" s="23"/>
      <c r="I28" s="24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  <c r="XEY28" s="23"/>
      <c r="XEZ28" s="23"/>
      <c r="XFA28" s="23"/>
      <c r="XFB28" s="23"/>
      <c r="XFC28" s="23"/>
    </row>
    <row r="29" spans="1:1023 1025:2047 2049:3071 3073:4095 4097:5119 5121:6143 6145:7167 7169:8191 8193:9215 9217:10239 10241:11263 11265:12287 12289:13311 13313:14335 14337:15359 15361:16383" x14ac:dyDescent="0.35">
      <c r="A29" s="23" t="s">
        <v>2</v>
      </c>
      <c r="B29" s="23"/>
      <c r="C29" s="23"/>
      <c r="D29" s="23"/>
      <c r="E29" s="23"/>
      <c r="F29" s="23"/>
      <c r="G29" s="23"/>
      <c r="H29" s="23"/>
      <c r="I29" s="24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  <c r="XEY29" s="23"/>
      <c r="XEZ29" s="23"/>
      <c r="XFA29" s="23"/>
      <c r="XFB29" s="23"/>
      <c r="XFC29" s="23"/>
    </row>
    <row r="30" spans="1:1023 1025:2047 2049:3071 3073:4095 4097:5119 5121:6143 6145:7167 7169:8191 8193:9215 9217:10239 10241:11263 11265:12287 12289:13311 13313:14335 14337:15359 15361:16383" x14ac:dyDescent="0.35">
      <c r="A30" s="23" t="s">
        <v>3</v>
      </c>
      <c r="B30" s="23" t="s">
        <v>18</v>
      </c>
      <c r="C30" s="23"/>
      <c r="D30" s="23"/>
      <c r="E30" s="23"/>
      <c r="F30" s="23"/>
      <c r="G30" s="23"/>
      <c r="H30" s="23"/>
      <c r="I30" s="24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  <c r="XEY30" s="23"/>
      <c r="XEZ30" s="23"/>
      <c r="XFA30" s="23"/>
      <c r="XFB30" s="23"/>
      <c r="XFC30" s="23"/>
    </row>
    <row r="31" spans="1:1023 1025:2047 2049:3071 3073:4095 4097:5119 5121:6143 6145:7167 7169:8191 8193:9215 9217:10239 10241:11263 11265:12287 12289:13311 13313:14335 14337:15359 15361:16383" x14ac:dyDescent="0.35">
      <c r="A31" s="23" t="s">
        <v>4</v>
      </c>
      <c r="B31" s="23">
        <v>1</v>
      </c>
      <c r="C31" s="23"/>
      <c r="D31" s="23"/>
      <c r="E31" s="23"/>
      <c r="F31" s="23"/>
      <c r="G31" s="23"/>
      <c r="H31" s="23"/>
      <c r="I31" s="24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3"/>
      <c r="CZV31" s="23"/>
      <c r="CZW31" s="23"/>
      <c r="CZX31" s="23"/>
      <c r="CZY31" s="23"/>
      <c r="CZZ31" s="23"/>
      <c r="DAA31" s="23"/>
      <c r="DAB31" s="23"/>
      <c r="DAC31" s="23"/>
      <c r="DAD31" s="23"/>
      <c r="DAE31" s="23"/>
      <c r="DAF31" s="23"/>
      <c r="DAG31" s="23"/>
      <c r="DAH31" s="23"/>
      <c r="DAI31" s="23"/>
      <c r="DAJ31" s="23"/>
      <c r="DAK31" s="23"/>
      <c r="DAL31" s="23"/>
      <c r="DAM31" s="23"/>
      <c r="DAN31" s="23"/>
      <c r="DAO31" s="23"/>
      <c r="DAP31" s="23"/>
      <c r="DAQ31" s="23"/>
      <c r="DAR31" s="23"/>
      <c r="DAS31" s="23"/>
      <c r="DAT31" s="23"/>
      <c r="DAU31" s="23"/>
      <c r="DAV31" s="23"/>
      <c r="DAW31" s="23"/>
      <c r="DAX31" s="23"/>
      <c r="DAY31" s="23"/>
      <c r="DAZ31" s="23"/>
      <c r="DBA31" s="23"/>
      <c r="DBB31" s="23"/>
      <c r="DBC31" s="23"/>
      <c r="DBD31" s="23"/>
      <c r="DBE31" s="23"/>
      <c r="DBF31" s="23"/>
      <c r="DBG31" s="23"/>
      <c r="DBH31" s="23"/>
      <c r="DBI31" s="23"/>
      <c r="DBJ31" s="23"/>
      <c r="DBK31" s="23"/>
      <c r="DBL31" s="23"/>
      <c r="DBM31" s="23"/>
      <c r="DBN31" s="23"/>
      <c r="DBO31" s="23"/>
      <c r="DBP31" s="23"/>
      <c r="DBQ31" s="23"/>
      <c r="DBR31" s="23"/>
      <c r="DBS31" s="23"/>
      <c r="DBT31" s="23"/>
      <c r="DBU31" s="23"/>
      <c r="DBV31" s="23"/>
      <c r="DBW31" s="23"/>
      <c r="DBX31" s="23"/>
      <c r="DBY31" s="23"/>
      <c r="DBZ31" s="23"/>
      <c r="DCA31" s="23"/>
      <c r="DCB31" s="23"/>
      <c r="DCC31" s="23"/>
      <c r="DCD31" s="23"/>
      <c r="DCE31" s="23"/>
      <c r="DCF31" s="23"/>
      <c r="DCG31" s="23"/>
      <c r="DCH31" s="23"/>
      <c r="DCI31" s="23"/>
      <c r="DCJ31" s="23"/>
      <c r="DCK31" s="23"/>
      <c r="DCL31" s="23"/>
      <c r="DCM31" s="23"/>
      <c r="DCN31" s="23"/>
      <c r="DCO31" s="23"/>
      <c r="DCP31" s="23"/>
      <c r="DCQ31" s="23"/>
      <c r="DCR31" s="23"/>
      <c r="DCS31" s="23"/>
      <c r="DCT31" s="23"/>
      <c r="DCU31" s="23"/>
      <c r="DCV31" s="23"/>
      <c r="DCW31" s="23"/>
      <c r="DCX31" s="23"/>
      <c r="DCY31" s="23"/>
      <c r="DCZ31" s="23"/>
      <c r="DDA31" s="23"/>
      <c r="DDB31" s="23"/>
      <c r="DDC31" s="23"/>
      <c r="DDD31" s="23"/>
      <c r="DDE31" s="23"/>
      <c r="DDF31" s="23"/>
      <c r="DDG31" s="23"/>
      <c r="DDH31" s="23"/>
      <c r="DDI31" s="23"/>
      <c r="DDJ31" s="23"/>
      <c r="DDK31" s="23"/>
      <c r="DDL31" s="23"/>
      <c r="DDM31" s="23"/>
      <c r="DDN31" s="23"/>
      <c r="DDO31" s="23"/>
      <c r="DDP31" s="23"/>
      <c r="DDQ31" s="23"/>
      <c r="DDR31" s="23"/>
      <c r="DDS31" s="23"/>
      <c r="DDT31" s="23"/>
      <c r="DDU31" s="23"/>
      <c r="DDV31" s="23"/>
      <c r="DDW31" s="23"/>
      <c r="DDX31" s="23"/>
      <c r="DDY31" s="23"/>
      <c r="DDZ31" s="23"/>
      <c r="DEA31" s="23"/>
      <c r="DEB31" s="23"/>
      <c r="DEC31" s="23"/>
      <c r="DED31" s="23"/>
      <c r="DEE31" s="23"/>
      <c r="DEF31" s="23"/>
      <c r="DEG31" s="23"/>
      <c r="DEH31" s="23"/>
      <c r="DEI31" s="23"/>
      <c r="DEJ31" s="23"/>
      <c r="DEK31" s="23"/>
      <c r="DEL31" s="23"/>
      <c r="DEM31" s="23"/>
      <c r="DEN31" s="23"/>
      <c r="DEO31" s="23"/>
      <c r="DEP31" s="23"/>
      <c r="DEQ31" s="23"/>
      <c r="DER31" s="23"/>
      <c r="DES31" s="23"/>
      <c r="DET31" s="23"/>
      <c r="DEU31" s="23"/>
      <c r="DEV31" s="23"/>
      <c r="DEW31" s="23"/>
      <c r="DEX31" s="23"/>
      <c r="DEY31" s="23"/>
      <c r="DEZ31" s="23"/>
      <c r="DFA31" s="23"/>
      <c r="DFB31" s="23"/>
      <c r="DFC31" s="23"/>
      <c r="DFD31" s="23"/>
      <c r="DFE31" s="23"/>
      <c r="DFF31" s="23"/>
      <c r="DFG31" s="23"/>
      <c r="DFH31" s="23"/>
      <c r="DFI31" s="23"/>
      <c r="DFJ31" s="23"/>
      <c r="DFK31" s="23"/>
      <c r="DFL31" s="23"/>
      <c r="DFM31" s="23"/>
      <c r="DFN31" s="23"/>
      <c r="DFO31" s="23"/>
      <c r="DFP31" s="23"/>
      <c r="DFQ31" s="23"/>
      <c r="DFR31" s="23"/>
      <c r="DFS31" s="23"/>
      <c r="DFT31" s="23"/>
      <c r="DFU31" s="23"/>
      <c r="DFV31" s="23"/>
      <c r="DFW31" s="23"/>
      <c r="DFX31" s="23"/>
      <c r="DFY31" s="23"/>
      <c r="DFZ31" s="23"/>
      <c r="DGA31" s="23"/>
      <c r="DGB31" s="23"/>
      <c r="DGC31" s="23"/>
      <c r="DGD31" s="23"/>
      <c r="DGE31" s="23"/>
      <c r="DGF31" s="23"/>
      <c r="DGG31" s="23"/>
      <c r="DGH31" s="23"/>
      <c r="DGI31" s="23"/>
      <c r="DGJ31" s="23"/>
      <c r="DGK31" s="23"/>
      <c r="DGL31" s="23"/>
      <c r="DGM31" s="23"/>
      <c r="DGN31" s="23"/>
      <c r="DGO31" s="23"/>
      <c r="DGP31" s="23"/>
      <c r="DGQ31" s="23"/>
      <c r="DGR31" s="23"/>
      <c r="DGS31" s="23"/>
      <c r="DGT31" s="23"/>
      <c r="DGU31" s="23"/>
      <c r="DGV31" s="23"/>
      <c r="DGW31" s="23"/>
      <c r="DGX31" s="23"/>
      <c r="DGY31" s="23"/>
      <c r="DGZ31" s="23"/>
      <c r="DHA31" s="23"/>
      <c r="DHB31" s="23"/>
      <c r="DHC31" s="23"/>
      <c r="DHD31" s="23"/>
      <c r="DHE31" s="23"/>
      <c r="DHF31" s="23"/>
      <c r="DHG31" s="23"/>
      <c r="DHH31" s="23"/>
      <c r="DHI31" s="23"/>
      <c r="DHJ31" s="23"/>
      <c r="DHK31" s="23"/>
      <c r="DHL31" s="23"/>
      <c r="DHM31" s="23"/>
      <c r="DHN31" s="23"/>
      <c r="DHO31" s="23"/>
      <c r="DHP31" s="23"/>
      <c r="DHQ31" s="23"/>
      <c r="DHR31" s="23"/>
      <c r="DHS31" s="23"/>
      <c r="DHT31" s="23"/>
      <c r="DHU31" s="23"/>
      <c r="DHV31" s="23"/>
      <c r="DHW31" s="23"/>
      <c r="DHX31" s="23"/>
      <c r="DHY31" s="23"/>
      <c r="DHZ31" s="23"/>
      <c r="DIA31" s="23"/>
      <c r="DIB31" s="23"/>
      <c r="DIC31" s="23"/>
      <c r="DID31" s="23"/>
      <c r="DIE31" s="23"/>
      <c r="DIF31" s="23"/>
      <c r="DIG31" s="23"/>
      <c r="DIH31" s="23"/>
      <c r="DII31" s="23"/>
      <c r="DIJ31" s="23"/>
      <c r="DIK31" s="23"/>
      <c r="DIL31" s="23"/>
      <c r="DIM31" s="23"/>
      <c r="DIN31" s="23"/>
      <c r="DIO31" s="23"/>
      <c r="DIP31" s="23"/>
      <c r="DIQ31" s="23"/>
      <c r="DIR31" s="23"/>
      <c r="DIS31" s="23"/>
      <c r="DIT31" s="23"/>
      <c r="DIU31" s="23"/>
      <c r="DIV31" s="23"/>
      <c r="DIW31" s="23"/>
      <c r="DIX31" s="23"/>
      <c r="DIY31" s="23"/>
      <c r="DIZ31" s="23"/>
      <c r="DJA31" s="23"/>
      <c r="DJB31" s="23"/>
      <c r="DJC31" s="23"/>
      <c r="DJD31" s="23"/>
      <c r="DJE31" s="23"/>
      <c r="DJF31" s="23"/>
      <c r="DJG31" s="23"/>
      <c r="DJH31" s="23"/>
      <c r="DJI31" s="23"/>
      <c r="DJJ31" s="23"/>
      <c r="DJK31" s="23"/>
      <c r="DJL31" s="23"/>
      <c r="DJM31" s="23"/>
      <c r="DJN31" s="23"/>
      <c r="DJO31" s="23"/>
      <c r="DJP31" s="23"/>
      <c r="DJQ31" s="23"/>
      <c r="DJR31" s="23"/>
      <c r="DJS31" s="23"/>
      <c r="DJT31" s="23"/>
      <c r="DJU31" s="23"/>
      <c r="DJV31" s="23"/>
      <c r="DJW31" s="23"/>
      <c r="DJX31" s="23"/>
      <c r="DJY31" s="23"/>
      <c r="DJZ31" s="23"/>
      <c r="DKA31" s="23"/>
      <c r="DKB31" s="23"/>
      <c r="DKC31" s="23"/>
      <c r="DKD31" s="23"/>
      <c r="DKE31" s="23"/>
      <c r="DKF31" s="23"/>
      <c r="DKG31" s="23"/>
      <c r="DKH31" s="23"/>
      <c r="DKI31" s="23"/>
      <c r="DKJ31" s="23"/>
      <c r="DKK31" s="23"/>
      <c r="DKL31" s="23"/>
      <c r="DKM31" s="23"/>
      <c r="DKN31" s="23"/>
      <c r="DKO31" s="23"/>
      <c r="DKP31" s="23"/>
      <c r="DKQ31" s="23"/>
      <c r="DKR31" s="23"/>
      <c r="DKS31" s="23"/>
      <c r="DKT31" s="23"/>
      <c r="DKU31" s="23"/>
      <c r="DKV31" s="23"/>
      <c r="DKW31" s="23"/>
      <c r="DKX31" s="23"/>
      <c r="DKY31" s="23"/>
      <c r="DKZ31" s="23"/>
      <c r="DLA31" s="23"/>
      <c r="DLB31" s="23"/>
      <c r="DLC31" s="23"/>
      <c r="DLD31" s="23"/>
      <c r="DLE31" s="23"/>
      <c r="DLF31" s="23"/>
      <c r="DLG31" s="23"/>
      <c r="DLH31" s="23"/>
      <c r="DLI31" s="23"/>
      <c r="DLJ31" s="23"/>
      <c r="DLK31" s="23"/>
      <c r="DLL31" s="23"/>
      <c r="DLM31" s="23"/>
      <c r="DLN31" s="23"/>
      <c r="DLO31" s="23"/>
      <c r="DLP31" s="23"/>
      <c r="DLQ31" s="23"/>
      <c r="DLR31" s="23"/>
      <c r="DLS31" s="23"/>
      <c r="DLT31" s="23"/>
      <c r="DLU31" s="23"/>
      <c r="DLV31" s="23"/>
      <c r="DLW31" s="23"/>
      <c r="DLX31" s="23"/>
      <c r="DLY31" s="23"/>
      <c r="DLZ31" s="23"/>
      <c r="DMA31" s="23"/>
      <c r="DMB31" s="23"/>
      <c r="DMC31" s="23"/>
      <c r="DMD31" s="23"/>
      <c r="DME31" s="23"/>
      <c r="DMF31" s="23"/>
      <c r="DMG31" s="23"/>
      <c r="DMH31" s="23"/>
      <c r="DMI31" s="23"/>
      <c r="DMJ31" s="23"/>
      <c r="DMK31" s="23"/>
      <c r="DML31" s="23"/>
      <c r="DMM31" s="23"/>
      <c r="DMN31" s="23"/>
      <c r="DMO31" s="23"/>
      <c r="DMP31" s="23"/>
      <c r="DMQ31" s="23"/>
      <c r="DMR31" s="23"/>
      <c r="DMS31" s="23"/>
      <c r="DMT31" s="23"/>
      <c r="DMU31" s="23"/>
      <c r="DMV31" s="23"/>
      <c r="DMW31" s="23"/>
      <c r="DMX31" s="23"/>
      <c r="DMY31" s="23"/>
      <c r="DMZ31" s="23"/>
      <c r="DNA31" s="23"/>
      <c r="DNB31" s="23"/>
      <c r="DNC31" s="23"/>
      <c r="DNE31" s="23"/>
      <c r="DNF31" s="23"/>
      <c r="DNG31" s="23"/>
      <c r="DNH31" s="23"/>
      <c r="DNI31" s="23"/>
      <c r="DNJ31" s="23"/>
      <c r="DNK31" s="23"/>
      <c r="DNL31" s="23"/>
      <c r="DNM31" s="23"/>
      <c r="DNN31" s="23"/>
      <c r="DNO31" s="23"/>
      <c r="DNP31" s="23"/>
      <c r="DNQ31" s="23"/>
      <c r="DNR31" s="23"/>
      <c r="DNS31" s="23"/>
      <c r="DNT31" s="23"/>
      <c r="DNU31" s="23"/>
      <c r="DNV31" s="23"/>
      <c r="DNW31" s="23"/>
      <c r="DNX31" s="23"/>
      <c r="DNY31" s="23"/>
      <c r="DNZ31" s="23"/>
      <c r="DOA31" s="23"/>
      <c r="DOB31" s="23"/>
      <c r="DOC31" s="23"/>
      <c r="DOD31" s="23"/>
      <c r="DOE31" s="23"/>
      <c r="DOF31" s="23"/>
      <c r="DOG31" s="23"/>
      <c r="DOH31" s="23"/>
      <c r="DOI31" s="23"/>
      <c r="DOJ31" s="23"/>
      <c r="DOK31" s="23"/>
      <c r="DOL31" s="23"/>
      <c r="DOM31" s="23"/>
      <c r="DON31" s="23"/>
      <c r="DOO31" s="23"/>
      <c r="DOP31" s="23"/>
      <c r="DOQ31" s="23"/>
      <c r="DOR31" s="23"/>
      <c r="DOS31" s="23"/>
      <c r="DOT31" s="23"/>
      <c r="DOU31" s="23"/>
      <c r="DOV31" s="23"/>
      <c r="DOW31" s="23"/>
      <c r="DOX31" s="23"/>
      <c r="DOY31" s="23"/>
      <c r="DOZ31" s="23"/>
      <c r="DPA31" s="23"/>
      <c r="DPB31" s="23"/>
      <c r="DPC31" s="23"/>
      <c r="DPD31" s="23"/>
      <c r="DPE31" s="23"/>
      <c r="DPF31" s="23"/>
      <c r="DPG31" s="23"/>
      <c r="DPH31" s="23"/>
      <c r="DPI31" s="23"/>
      <c r="DPJ31" s="23"/>
      <c r="DPK31" s="23"/>
      <c r="DPL31" s="23"/>
      <c r="DPM31" s="23"/>
      <c r="DPN31" s="23"/>
      <c r="DPO31" s="23"/>
      <c r="DPP31" s="23"/>
      <c r="DPQ31" s="23"/>
      <c r="DPR31" s="23"/>
      <c r="DPS31" s="23"/>
      <c r="DPT31" s="23"/>
      <c r="DPU31" s="23"/>
      <c r="DPV31" s="23"/>
      <c r="DPW31" s="23"/>
      <c r="DPX31" s="23"/>
      <c r="DPY31" s="23"/>
      <c r="DPZ31" s="23"/>
      <c r="DQA31" s="23"/>
      <c r="DQB31" s="23"/>
      <c r="DQC31" s="23"/>
      <c r="DQD31" s="23"/>
      <c r="DQE31" s="23"/>
      <c r="DQF31" s="23"/>
      <c r="DQG31" s="23"/>
      <c r="DQH31" s="23"/>
      <c r="DQI31" s="23"/>
      <c r="DQJ31" s="23"/>
      <c r="DQK31" s="23"/>
      <c r="DQL31" s="23"/>
      <c r="DQM31" s="23"/>
      <c r="DQN31" s="23"/>
      <c r="DQO31" s="23"/>
      <c r="DQP31" s="23"/>
      <c r="DQQ31" s="23"/>
      <c r="DQR31" s="23"/>
      <c r="DQS31" s="23"/>
      <c r="DQT31" s="23"/>
      <c r="DQU31" s="23"/>
      <c r="DQV31" s="23"/>
      <c r="DQW31" s="23"/>
      <c r="DQX31" s="23"/>
      <c r="DQY31" s="23"/>
      <c r="DQZ31" s="23"/>
      <c r="DRA31" s="23"/>
      <c r="DRB31" s="23"/>
      <c r="DRC31" s="23"/>
      <c r="DRD31" s="23"/>
      <c r="DRE31" s="23"/>
      <c r="DRF31" s="23"/>
      <c r="DRG31" s="23"/>
      <c r="DRH31" s="23"/>
      <c r="DRI31" s="23"/>
      <c r="DRJ31" s="23"/>
      <c r="DRK31" s="23"/>
      <c r="DRL31" s="23"/>
      <c r="DRM31" s="23"/>
      <c r="DRN31" s="23"/>
      <c r="DRO31" s="23"/>
      <c r="DRP31" s="23"/>
      <c r="DRQ31" s="23"/>
      <c r="DRR31" s="23"/>
      <c r="DRS31" s="23"/>
      <c r="DRT31" s="23"/>
      <c r="DRU31" s="23"/>
      <c r="DRV31" s="23"/>
      <c r="DRW31" s="23"/>
      <c r="DRX31" s="23"/>
      <c r="DRY31" s="23"/>
      <c r="DRZ31" s="23"/>
      <c r="DSA31" s="23"/>
      <c r="DSB31" s="23"/>
      <c r="DSC31" s="23"/>
      <c r="DSD31" s="23"/>
      <c r="DSE31" s="23"/>
      <c r="DSF31" s="23"/>
      <c r="DSG31" s="23"/>
      <c r="DSH31" s="23"/>
      <c r="DSI31" s="23"/>
      <c r="DSJ31" s="23"/>
      <c r="DSK31" s="23"/>
      <c r="DSL31" s="23"/>
      <c r="DSM31" s="23"/>
      <c r="DSN31" s="23"/>
      <c r="DSO31" s="23"/>
      <c r="DSP31" s="23"/>
      <c r="DSQ31" s="23"/>
      <c r="DSR31" s="23"/>
      <c r="DSS31" s="23"/>
      <c r="DST31" s="23"/>
      <c r="DSU31" s="23"/>
      <c r="DSV31" s="23"/>
      <c r="DSW31" s="23"/>
      <c r="DSX31" s="23"/>
      <c r="DSY31" s="23"/>
      <c r="DSZ31" s="23"/>
      <c r="DTA31" s="23"/>
      <c r="DTB31" s="23"/>
      <c r="DTC31" s="23"/>
      <c r="DTD31" s="23"/>
      <c r="DTE31" s="23"/>
      <c r="DTF31" s="23"/>
      <c r="DTG31" s="23"/>
      <c r="DTH31" s="23"/>
      <c r="DTI31" s="23"/>
      <c r="DTJ31" s="23"/>
      <c r="DTK31" s="23"/>
      <c r="DTL31" s="23"/>
      <c r="DTM31" s="23"/>
      <c r="DTN31" s="23"/>
      <c r="DTO31" s="23"/>
      <c r="DTP31" s="23"/>
      <c r="DTQ31" s="23"/>
      <c r="DTR31" s="23"/>
      <c r="DTS31" s="23"/>
      <c r="DTT31" s="23"/>
      <c r="DTU31" s="23"/>
      <c r="DTV31" s="23"/>
      <c r="DTW31" s="23"/>
      <c r="DTX31" s="23"/>
      <c r="DTY31" s="23"/>
      <c r="DTZ31" s="23"/>
      <c r="DUA31" s="23"/>
      <c r="DUB31" s="23"/>
      <c r="DUC31" s="23"/>
      <c r="DUD31" s="23"/>
      <c r="DUE31" s="23"/>
      <c r="DUF31" s="23"/>
      <c r="DUG31" s="23"/>
      <c r="DUH31" s="23"/>
      <c r="DUI31" s="23"/>
      <c r="DUJ31" s="23"/>
      <c r="DUK31" s="23"/>
      <c r="DUL31" s="23"/>
      <c r="DUM31" s="23"/>
      <c r="DUN31" s="23"/>
      <c r="DUO31" s="23"/>
      <c r="DUP31" s="23"/>
      <c r="DUQ31" s="23"/>
      <c r="DUR31" s="23"/>
      <c r="DUS31" s="23"/>
      <c r="DUT31" s="23"/>
      <c r="DUU31" s="23"/>
      <c r="DUV31" s="23"/>
      <c r="DUW31" s="23"/>
      <c r="DUX31" s="23"/>
      <c r="DUY31" s="23"/>
      <c r="DUZ31" s="23"/>
      <c r="DVA31" s="23"/>
      <c r="DVB31" s="23"/>
      <c r="DVC31" s="23"/>
      <c r="DVD31" s="23"/>
      <c r="DVE31" s="23"/>
      <c r="DVF31" s="23"/>
      <c r="DVG31" s="23"/>
      <c r="DVH31" s="23"/>
      <c r="DVI31" s="23"/>
      <c r="DVJ31" s="23"/>
      <c r="DVK31" s="23"/>
      <c r="DVL31" s="23"/>
      <c r="DVM31" s="23"/>
      <c r="DVN31" s="23"/>
      <c r="DVO31" s="23"/>
      <c r="DVP31" s="23"/>
      <c r="DVQ31" s="23"/>
      <c r="DVR31" s="23"/>
      <c r="DVS31" s="23"/>
      <c r="DVT31" s="23"/>
      <c r="DVU31" s="23"/>
      <c r="DVV31" s="23"/>
      <c r="DVW31" s="23"/>
      <c r="DVX31" s="23"/>
      <c r="DVY31" s="23"/>
      <c r="DVZ31" s="23"/>
      <c r="DWA31" s="23"/>
      <c r="DWB31" s="23"/>
      <c r="DWC31" s="23"/>
      <c r="DWD31" s="23"/>
      <c r="DWE31" s="23"/>
      <c r="DWF31" s="23"/>
      <c r="DWG31" s="23"/>
      <c r="DWH31" s="23"/>
      <c r="DWI31" s="23"/>
      <c r="DWJ31" s="23"/>
      <c r="DWK31" s="23"/>
      <c r="DWL31" s="23"/>
      <c r="DWM31" s="23"/>
      <c r="DWN31" s="23"/>
      <c r="DWO31" s="23"/>
      <c r="DWP31" s="23"/>
      <c r="DWQ31" s="23"/>
      <c r="DWR31" s="23"/>
      <c r="DWS31" s="23"/>
      <c r="DWT31" s="23"/>
      <c r="DWU31" s="23"/>
      <c r="DWV31" s="23"/>
      <c r="DWW31" s="23"/>
      <c r="DWX31" s="23"/>
      <c r="DWY31" s="23"/>
      <c r="DWZ31" s="23"/>
      <c r="DXA31" s="23"/>
      <c r="DXB31" s="23"/>
      <c r="DXC31" s="23"/>
      <c r="DXD31" s="23"/>
      <c r="DXE31" s="23"/>
      <c r="DXF31" s="23"/>
      <c r="DXG31" s="23"/>
      <c r="DXH31" s="23"/>
      <c r="DXI31" s="23"/>
      <c r="DXJ31" s="23"/>
      <c r="DXK31" s="23"/>
      <c r="DXL31" s="23"/>
      <c r="DXM31" s="23"/>
      <c r="DXN31" s="23"/>
      <c r="DXO31" s="23"/>
      <c r="DXP31" s="23"/>
      <c r="DXQ31" s="23"/>
      <c r="DXR31" s="23"/>
      <c r="DXS31" s="23"/>
      <c r="DXT31" s="23"/>
      <c r="DXU31" s="23"/>
      <c r="DXV31" s="23"/>
      <c r="DXW31" s="23"/>
      <c r="DXX31" s="23"/>
      <c r="DXY31" s="23"/>
      <c r="DXZ31" s="23"/>
      <c r="DYA31" s="23"/>
      <c r="DYB31" s="23"/>
      <c r="DYC31" s="23"/>
      <c r="DYD31" s="23"/>
      <c r="DYE31" s="23"/>
      <c r="DYF31" s="23"/>
      <c r="DYG31" s="23"/>
      <c r="DYH31" s="23"/>
      <c r="DYI31" s="23"/>
      <c r="DYJ31" s="23"/>
      <c r="DYK31" s="23"/>
      <c r="DYL31" s="23"/>
      <c r="DYM31" s="23"/>
      <c r="DYN31" s="23"/>
      <c r="DYO31" s="23"/>
      <c r="DYP31" s="23"/>
      <c r="DYQ31" s="23"/>
      <c r="DYR31" s="23"/>
      <c r="DYS31" s="23"/>
      <c r="DYT31" s="23"/>
      <c r="DYU31" s="23"/>
      <c r="DYV31" s="23"/>
      <c r="DYW31" s="23"/>
      <c r="DYX31" s="23"/>
      <c r="DYY31" s="23"/>
      <c r="DYZ31" s="23"/>
      <c r="DZA31" s="23"/>
      <c r="DZB31" s="23"/>
      <c r="DZC31" s="23"/>
      <c r="DZD31" s="23"/>
      <c r="DZE31" s="23"/>
      <c r="DZF31" s="23"/>
      <c r="DZG31" s="23"/>
      <c r="DZH31" s="23"/>
      <c r="DZI31" s="23"/>
      <c r="DZJ31" s="23"/>
      <c r="DZK31" s="23"/>
      <c r="DZL31" s="23"/>
      <c r="DZM31" s="23"/>
      <c r="DZN31" s="23"/>
      <c r="DZO31" s="23"/>
      <c r="DZP31" s="23"/>
      <c r="DZQ31" s="23"/>
      <c r="DZR31" s="23"/>
      <c r="DZS31" s="23"/>
      <c r="DZT31" s="23"/>
      <c r="DZU31" s="23"/>
      <c r="DZV31" s="23"/>
      <c r="DZW31" s="23"/>
      <c r="DZX31" s="23"/>
      <c r="DZY31" s="23"/>
      <c r="DZZ31" s="23"/>
      <c r="EAA31" s="23"/>
      <c r="EAB31" s="23"/>
      <c r="EAC31" s="23"/>
      <c r="EAD31" s="23"/>
      <c r="EAE31" s="23"/>
      <c r="EAF31" s="23"/>
      <c r="EAG31" s="23"/>
      <c r="EAH31" s="23"/>
      <c r="EAI31" s="23"/>
      <c r="EAJ31" s="23"/>
      <c r="EAK31" s="23"/>
      <c r="EAL31" s="23"/>
      <c r="EAM31" s="23"/>
      <c r="EAN31" s="23"/>
      <c r="EAO31" s="23"/>
      <c r="EAP31" s="23"/>
      <c r="EAQ31" s="23"/>
      <c r="EAR31" s="23"/>
      <c r="EAS31" s="23"/>
      <c r="EAT31" s="23"/>
      <c r="EAU31" s="23"/>
      <c r="EAV31" s="23"/>
      <c r="EAW31" s="23"/>
      <c r="EAX31" s="23"/>
      <c r="EAY31" s="23"/>
      <c r="EAZ31" s="23"/>
      <c r="EBA31" s="23"/>
      <c r="EBB31" s="23"/>
      <c r="EBC31" s="23"/>
      <c r="EBD31" s="23"/>
      <c r="EBE31" s="23"/>
      <c r="EBF31" s="23"/>
      <c r="EBG31" s="23"/>
      <c r="EBH31" s="23"/>
      <c r="EBI31" s="23"/>
      <c r="EBJ31" s="23"/>
      <c r="EBK31" s="23"/>
      <c r="EBL31" s="23"/>
      <c r="EBM31" s="23"/>
      <c r="EBN31" s="23"/>
      <c r="EBO31" s="23"/>
      <c r="EBP31" s="23"/>
      <c r="EBQ31" s="23"/>
      <c r="EBR31" s="23"/>
      <c r="EBS31" s="23"/>
      <c r="EBT31" s="23"/>
      <c r="EBU31" s="23"/>
      <c r="EBV31" s="23"/>
      <c r="EBW31" s="23"/>
      <c r="EBX31" s="23"/>
      <c r="EBY31" s="23"/>
      <c r="EBZ31" s="23"/>
      <c r="ECA31" s="23"/>
      <c r="ECB31" s="23"/>
      <c r="ECC31" s="23"/>
      <c r="ECD31" s="23"/>
      <c r="ECE31" s="23"/>
      <c r="ECF31" s="23"/>
      <c r="ECG31" s="23"/>
      <c r="ECH31" s="23"/>
      <c r="ECI31" s="23"/>
      <c r="ECJ31" s="23"/>
      <c r="ECK31" s="23"/>
      <c r="ECL31" s="23"/>
      <c r="ECM31" s="23"/>
      <c r="ECN31" s="23"/>
      <c r="ECO31" s="23"/>
      <c r="ECP31" s="23"/>
      <c r="ECQ31" s="23"/>
      <c r="ECR31" s="23"/>
      <c r="ECS31" s="23"/>
      <c r="ECT31" s="23"/>
      <c r="ECU31" s="23"/>
      <c r="ECV31" s="23"/>
      <c r="ECW31" s="23"/>
      <c r="ECX31" s="23"/>
      <c r="ECY31" s="23"/>
      <c r="ECZ31" s="23"/>
      <c r="EDA31" s="23"/>
      <c r="EDB31" s="23"/>
      <c r="EDC31" s="23"/>
      <c r="EDD31" s="23"/>
      <c r="EDE31" s="23"/>
      <c r="EDF31" s="23"/>
      <c r="EDG31" s="23"/>
      <c r="EDH31" s="23"/>
      <c r="EDI31" s="23"/>
      <c r="EDJ31" s="23"/>
      <c r="EDK31" s="23"/>
      <c r="EDL31" s="23"/>
      <c r="EDM31" s="23"/>
      <c r="EDN31" s="23"/>
      <c r="EDO31" s="23"/>
      <c r="EDP31" s="23"/>
      <c r="EDQ31" s="23"/>
      <c r="EDR31" s="23"/>
      <c r="EDS31" s="23"/>
      <c r="EDT31" s="23"/>
      <c r="EDU31" s="23"/>
      <c r="EDV31" s="23"/>
      <c r="EDW31" s="23"/>
      <c r="EDX31" s="23"/>
      <c r="EDY31" s="23"/>
      <c r="EDZ31" s="23"/>
      <c r="EEA31" s="23"/>
      <c r="EEB31" s="23"/>
      <c r="EEC31" s="23"/>
      <c r="EED31" s="23"/>
      <c r="EEE31" s="23"/>
      <c r="EEF31" s="23"/>
      <c r="EEG31" s="23"/>
      <c r="EEH31" s="23"/>
      <c r="EEI31" s="23"/>
      <c r="EEJ31" s="23"/>
      <c r="EEK31" s="23"/>
      <c r="EEL31" s="23"/>
      <c r="EEM31" s="23"/>
      <c r="EEN31" s="23"/>
      <c r="EEO31" s="23"/>
      <c r="EEP31" s="23"/>
      <c r="EEQ31" s="23"/>
      <c r="EER31" s="23"/>
      <c r="EES31" s="23"/>
      <c r="EET31" s="23"/>
      <c r="EEU31" s="23"/>
      <c r="EEV31" s="23"/>
      <c r="EEW31" s="23"/>
      <c r="EEX31" s="23"/>
      <c r="EEY31" s="23"/>
      <c r="EEZ31" s="23"/>
      <c r="EFA31" s="23"/>
      <c r="EFB31" s="23"/>
      <c r="EFC31" s="23"/>
      <c r="EFD31" s="23"/>
      <c r="EFE31" s="23"/>
      <c r="EFF31" s="23"/>
      <c r="EFG31" s="23"/>
      <c r="EFH31" s="23"/>
      <c r="EFI31" s="23"/>
      <c r="EFJ31" s="23"/>
      <c r="EFK31" s="23"/>
      <c r="EFL31" s="23"/>
      <c r="EFM31" s="23"/>
      <c r="EFN31" s="23"/>
      <c r="EFO31" s="23"/>
      <c r="EFP31" s="23"/>
      <c r="EFQ31" s="23"/>
      <c r="EFR31" s="23"/>
      <c r="EFS31" s="23"/>
      <c r="EFT31" s="23"/>
      <c r="EFU31" s="23"/>
      <c r="EFV31" s="23"/>
      <c r="EFW31" s="23"/>
      <c r="EFX31" s="23"/>
      <c r="EFY31" s="23"/>
      <c r="EFZ31" s="23"/>
      <c r="EGA31" s="23"/>
      <c r="EGB31" s="23"/>
      <c r="EGC31" s="23"/>
      <c r="EGD31" s="23"/>
      <c r="EGE31" s="23"/>
      <c r="EGF31" s="23"/>
      <c r="EGG31" s="23"/>
      <c r="EGH31" s="23"/>
      <c r="EGI31" s="23"/>
      <c r="EGJ31" s="23"/>
      <c r="EGK31" s="23"/>
      <c r="EGL31" s="23"/>
      <c r="EGM31" s="23"/>
      <c r="EGN31" s="23"/>
      <c r="EGO31" s="23"/>
      <c r="EGP31" s="23"/>
      <c r="EGQ31" s="23"/>
      <c r="EGR31" s="23"/>
      <c r="EGS31" s="23"/>
      <c r="EGT31" s="23"/>
      <c r="EGU31" s="23"/>
      <c r="EGV31" s="23"/>
      <c r="EGW31" s="23"/>
      <c r="EGX31" s="23"/>
      <c r="EGY31" s="23"/>
      <c r="EGZ31" s="23"/>
      <c r="EHA31" s="23"/>
      <c r="EHB31" s="23"/>
      <c r="EHC31" s="23"/>
      <c r="EHD31" s="23"/>
      <c r="EHE31" s="23"/>
      <c r="EHF31" s="23"/>
      <c r="EHG31" s="23"/>
      <c r="EHH31" s="23"/>
      <c r="EHI31" s="23"/>
      <c r="EHJ31" s="23"/>
      <c r="EHK31" s="23"/>
      <c r="EHL31" s="23"/>
      <c r="EHM31" s="23"/>
      <c r="EHN31" s="23"/>
      <c r="EHO31" s="23"/>
      <c r="EHP31" s="23"/>
      <c r="EHQ31" s="23"/>
      <c r="EHR31" s="23"/>
      <c r="EHS31" s="23"/>
      <c r="EHT31" s="23"/>
      <c r="EHU31" s="23"/>
      <c r="EHV31" s="23"/>
      <c r="EHW31" s="23"/>
      <c r="EHX31" s="23"/>
      <c r="EHY31" s="23"/>
      <c r="EHZ31" s="23"/>
      <c r="EIA31" s="23"/>
      <c r="EIB31" s="23"/>
      <c r="EIC31" s="23"/>
      <c r="EID31" s="23"/>
      <c r="EIE31" s="23"/>
      <c r="EIF31" s="23"/>
      <c r="EIG31" s="23"/>
      <c r="EIH31" s="23"/>
      <c r="EII31" s="23"/>
      <c r="EIJ31" s="23"/>
      <c r="EIK31" s="23"/>
      <c r="EIL31" s="23"/>
      <c r="EIM31" s="23"/>
      <c r="EIN31" s="23"/>
      <c r="EIO31" s="23"/>
      <c r="EIP31" s="23"/>
      <c r="EIQ31" s="23"/>
      <c r="EIR31" s="23"/>
      <c r="EIS31" s="23"/>
      <c r="EIT31" s="23"/>
      <c r="EIU31" s="23"/>
      <c r="EIV31" s="23"/>
      <c r="EIW31" s="23"/>
      <c r="EIX31" s="23"/>
      <c r="EIY31" s="23"/>
      <c r="EIZ31" s="23"/>
      <c r="EJA31" s="23"/>
      <c r="EJB31" s="23"/>
      <c r="EJC31" s="23"/>
      <c r="EJD31" s="23"/>
      <c r="EJE31" s="23"/>
      <c r="EJF31" s="23"/>
      <c r="EJG31" s="23"/>
      <c r="EJH31" s="23"/>
      <c r="EJI31" s="23"/>
      <c r="EJJ31" s="23"/>
      <c r="EJK31" s="23"/>
      <c r="EJL31" s="23"/>
      <c r="EJM31" s="23"/>
      <c r="EJN31" s="23"/>
      <c r="EJO31" s="23"/>
      <c r="EJP31" s="23"/>
      <c r="EJQ31" s="23"/>
      <c r="EJR31" s="23"/>
      <c r="EJS31" s="23"/>
      <c r="EJT31" s="23"/>
      <c r="EJU31" s="23"/>
      <c r="EJV31" s="23"/>
      <c r="EJW31" s="23"/>
      <c r="EJX31" s="23"/>
      <c r="EJY31" s="23"/>
      <c r="EJZ31" s="23"/>
      <c r="EKA31" s="23"/>
      <c r="EKB31" s="23"/>
      <c r="EKC31" s="23"/>
      <c r="EKD31" s="23"/>
      <c r="EKE31" s="23"/>
      <c r="EKF31" s="23"/>
      <c r="EKG31" s="23"/>
      <c r="EKH31" s="23"/>
      <c r="EKI31" s="23"/>
      <c r="EKJ31" s="23"/>
      <c r="EKK31" s="23"/>
      <c r="EKL31" s="23"/>
      <c r="EKM31" s="23"/>
      <c r="EKN31" s="23"/>
      <c r="EKO31" s="23"/>
      <c r="EKP31" s="23"/>
      <c r="EKQ31" s="23"/>
      <c r="EKR31" s="23"/>
      <c r="EKS31" s="23"/>
      <c r="EKT31" s="23"/>
      <c r="EKU31" s="23"/>
      <c r="EKV31" s="23"/>
      <c r="EKW31" s="23"/>
      <c r="EKX31" s="23"/>
      <c r="EKY31" s="23"/>
      <c r="EKZ31" s="23"/>
      <c r="ELA31" s="23"/>
      <c r="ELB31" s="23"/>
      <c r="ELC31" s="23"/>
      <c r="ELD31" s="23"/>
      <c r="ELE31" s="23"/>
      <c r="ELF31" s="23"/>
      <c r="ELG31" s="23"/>
      <c r="ELH31" s="23"/>
      <c r="ELI31" s="23"/>
      <c r="ELJ31" s="23"/>
      <c r="ELK31" s="23"/>
      <c r="ELL31" s="23"/>
      <c r="ELM31" s="23"/>
      <c r="ELN31" s="23"/>
      <c r="ELO31" s="23"/>
      <c r="ELP31" s="23"/>
      <c r="ELQ31" s="23"/>
      <c r="ELR31" s="23"/>
      <c r="ELS31" s="23"/>
      <c r="ELT31" s="23"/>
      <c r="ELU31" s="23"/>
      <c r="ELV31" s="23"/>
      <c r="ELW31" s="23"/>
      <c r="ELX31" s="23"/>
      <c r="ELY31" s="23"/>
      <c r="ELZ31" s="23"/>
      <c r="EMA31" s="23"/>
      <c r="EMB31" s="23"/>
      <c r="EMC31" s="23"/>
      <c r="EMD31" s="23"/>
      <c r="EME31" s="23"/>
      <c r="EMF31" s="23"/>
      <c r="EMG31" s="23"/>
      <c r="EMH31" s="23"/>
      <c r="EMI31" s="23"/>
      <c r="EMJ31" s="23"/>
      <c r="EMK31" s="23"/>
      <c r="EML31" s="23"/>
      <c r="EMM31" s="23"/>
      <c r="EMN31" s="23"/>
      <c r="EMO31" s="23"/>
      <c r="EMP31" s="23"/>
      <c r="EMQ31" s="23"/>
      <c r="EMR31" s="23"/>
      <c r="EMS31" s="23"/>
      <c r="EMT31" s="23"/>
      <c r="EMU31" s="23"/>
      <c r="EMV31" s="23"/>
      <c r="EMW31" s="23"/>
      <c r="EMX31" s="23"/>
      <c r="EMY31" s="23"/>
      <c r="EMZ31" s="23"/>
      <c r="ENA31" s="23"/>
      <c r="ENB31" s="23"/>
      <c r="ENC31" s="23"/>
      <c r="END31" s="23"/>
      <c r="ENE31" s="23"/>
      <c r="ENF31" s="23"/>
      <c r="ENG31" s="23"/>
      <c r="ENH31" s="23"/>
      <c r="ENI31" s="23"/>
      <c r="ENJ31" s="23"/>
      <c r="ENK31" s="23"/>
      <c r="ENL31" s="23"/>
      <c r="ENM31" s="23"/>
      <c r="ENN31" s="23"/>
      <c r="ENO31" s="23"/>
      <c r="ENP31" s="23"/>
      <c r="ENQ31" s="23"/>
      <c r="ENR31" s="23"/>
      <c r="ENS31" s="23"/>
      <c r="ENT31" s="23"/>
      <c r="ENU31" s="23"/>
      <c r="ENV31" s="23"/>
      <c r="ENW31" s="23"/>
      <c r="ENX31" s="23"/>
      <c r="ENY31" s="23"/>
      <c r="ENZ31" s="23"/>
      <c r="EOA31" s="23"/>
      <c r="EOB31" s="23"/>
      <c r="EOC31" s="23"/>
      <c r="EOD31" s="23"/>
      <c r="EOE31" s="23"/>
      <c r="EOF31" s="23"/>
      <c r="EOG31" s="23"/>
      <c r="EOH31" s="23"/>
      <c r="EOI31" s="23"/>
      <c r="EOJ31" s="23"/>
      <c r="EOK31" s="23"/>
      <c r="EOL31" s="23"/>
      <c r="EOM31" s="23"/>
      <c r="EON31" s="23"/>
      <c r="EOO31" s="23"/>
      <c r="EOP31" s="23"/>
      <c r="EOQ31" s="23"/>
      <c r="EOR31" s="23"/>
      <c r="EOS31" s="23"/>
      <c r="EOT31" s="23"/>
      <c r="EOU31" s="23"/>
      <c r="EOV31" s="23"/>
      <c r="EOW31" s="23"/>
      <c r="EOX31" s="23"/>
      <c r="EOY31" s="23"/>
      <c r="EOZ31" s="23"/>
      <c r="EPA31" s="23"/>
      <c r="EPB31" s="23"/>
      <c r="EPC31" s="23"/>
      <c r="EPD31" s="23"/>
      <c r="EPE31" s="23"/>
      <c r="EPF31" s="23"/>
      <c r="EPG31" s="23"/>
      <c r="EPH31" s="23"/>
      <c r="EPI31" s="23"/>
      <c r="EPJ31" s="23"/>
      <c r="EPK31" s="23"/>
      <c r="EPL31" s="23"/>
      <c r="EPM31" s="23"/>
      <c r="EPN31" s="23"/>
      <c r="EPO31" s="23"/>
      <c r="EPP31" s="23"/>
      <c r="EPQ31" s="23"/>
      <c r="EPR31" s="23"/>
      <c r="EPS31" s="23"/>
      <c r="EPT31" s="23"/>
      <c r="EPU31" s="23"/>
      <c r="EPV31" s="23"/>
      <c r="EPW31" s="23"/>
      <c r="EPX31" s="23"/>
      <c r="EPY31" s="23"/>
      <c r="EPZ31" s="23"/>
      <c r="EQA31" s="23"/>
      <c r="EQB31" s="23"/>
      <c r="EQC31" s="23"/>
      <c r="EQD31" s="23"/>
      <c r="EQE31" s="23"/>
      <c r="EQF31" s="23"/>
      <c r="EQG31" s="23"/>
      <c r="EQH31" s="23"/>
      <c r="EQI31" s="23"/>
      <c r="EQJ31" s="23"/>
      <c r="EQK31" s="23"/>
      <c r="EQL31" s="23"/>
      <c r="EQM31" s="23"/>
      <c r="EQN31" s="23"/>
      <c r="EQO31" s="23"/>
      <c r="EQP31" s="23"/>
      <c r="EQQ31" s="23"/>
      <c r="EQR31" s="23"/>
      <c r="EQS31" s="23"/>
      <c r="EQT31" s="23"/>
      <c r="EQU31" s="23"/>
      <c r="EQV31" s="23"/>
      <c r="EQW31" s="23"/>
      <c r="EQX31" s="23"/>
      <c r="EQY31" s="23"/>
      <c r="EQZ31" s="23"/>
      <c r="ERA31" s="23"/>
      <c r="ERB31" s="23"/>
      <c r="ERC31" s="23"/>
      <c r="ERD31" s="23"/>
      <c r="ERE31" s="23"/>
      <c r="ERF31" s="23"/>
      <c r="ERG31" s="23"/>
      <c r="ERH31" s="23"/>
      <c r="ERI31" s="23"/>
      <c r="ERJ31" s="23"/>
      <c r="ERK31" s="23"/>
      <c r="ERL31" s="23"/>
      <c r="ERM31" s="23"/>
      <c r="ERN31" s="23"/>
      <c r="ERO31" s="23"/>
      <c r="ERP31" s="23"/>
      <c r="ERQ31" s="23"/>
      <c r="ERR31" s="23"/>
      <c r="ERS31" s="23"/>
      <c r="ERT31" s="23"/>
      <c r="ERU31" s="23"/>
      <c r="ERV31" s="23"/>
      <c r="ERW31" s="23"/>
      <c r="ERX31" s="23"/>
      <c r="ERY31" s="23"/>
      <c r="ERZ31" s="23"/>
      <c r="ESA31" s="23"/>
      <c r="ESB31" s="23"/>
      <c r="ESC31" s="23"/>
      <c r="ESD31" s="23"/>
      <c r="ESE31" s="23"/>
      <c r="ESF31" s="23"/>
      <c r="ESG31" s="23"/>
      <c r="ESH31" s="23"/>
      <c r="ESI31" s="23"/>
      <c r="ESJ31" s="23"/>
      <c r="ESK31" s="23"/>
      <c r="ESL31" s="23"/>
      <c r="ESM31" s="23"/>
      <c r="ESN31" s="23"/>
      <c r="ESO31" s="23"/>
      <c r="ESP31" s="23"/>
      <c r="ESQ31" s="23"/>
      <c r="ESR31" s="23"/>
      <c r="ESS31" s="23"/>
      <c r="EST31" s="23"/>
      <c r="ESU31" s="23"/>
      <c r="ESV31" s="23"/>
      <c r="ESW31" s="23"/>
      <c r="ESX31" s="23"/>
      <c r="ESY31" s="23"/>
      <c r="ESZ31" s="23"/>
      <c r="ETA31" s="23"/>
      <c r="ETB31" s="23"/>
      <c r="ETC31" s="23"/>
      <c r="ETD31" s="23"/>
      <c r="ETE31" s="23"/>
      <c r="ETF31" s="23"/>
      <c r="ETG31" s="23"/>
      <c r="ETH31" s="23"/>
      <c r="ETI31" s="23"/>
      <c r="ETJ31" s="23"/>
      <c r="ETK31" s="23"/>
      <c r="ETL31" s="23"/>
      <c r="ETM31" s="23"/>
      <c r="ETN31" s="23"/>
      <c r="ETO31" s="23"/>
      <c r="ETP31" s="23"/>
      <c r="ETQ31" s="23"/>
      <c r="ETR31" s="23"/>
      <c r="ETS31" s="23"/>
      <c r="ETT31" s="23"/>
      <c r="ETU31" s="23"/>
      <c r="ETV31" s="23"/>
      <c r="ETW31" s="23"/>
      <c r="ETX31" s="23"/>
      <c r="ETY31" s="23"/>
      <c r="ETZ31" s="23"/>
      <c r="EUA31" s="23"/>
      <c r="EUB31" s="23"/>
      <c r="EUC31" s="23"/>
      <c r="EUD31" s="23"/>
      <c r="EUE31" s="23"/>
      <c r="EUF31" s="23"/>
      <c r="EUG31" s="23"/>
      <c r="EUH31" s="23"/>
      <c r="EUI31" s="23"/>
      <c r="EUJ31" s="23"/>
      <c r="EUK31" s="23"/>
      <c r="EUL31" s="23"/>
      <c r="EUM31" s="23"/>
      <c r="EUN31" s="23"/>
      <c r="EUO31" s="23"/>
      <c r="EUP31" s="23"/>
      <c r="EUQ31" s="23"/>
      <c r="EUR31" s="23"/>
      <c r="EUS31" s="23"/>
      <c r="EUT31" s="23"/>
      <c r="EUU31" s="23"/>
      <c r="EUV31" s="23"/>
      <c r="EUW31" s="23"/>
      <c r="EUX31" s="23"/>
      <c r="EUY31" s="23"/>
      <c r="EUZ31" s="23"/>
      <c r="EVA31" s="23"/>
      <c r="EVB31" s="23"/>
      <c r="EVC31" s="23"/>
      <c r="EVD31" s="23"/>
      <c r="EVE31" s="23"/>
      <c r="EVF31" s="23"/>
      <c r="EVG31" s="23"/>
      <c r="EVH31" s="23"/>
      <c r="EVI31" s="23"/>
      <c r="EVJ31" s="23"/>
      <c r="EVK31" s="23"/>
      <c r="EVL31" s="23"/>
      <c r="EVM31" s="23"/>
      <c r="EVN31" s="23"/>
      <c r="EVO31" s="23"/>
      <c r="EVP31" s="23"/>
      <c r="EVQ31" s="23"/>
      <c r="EVR31" s="23"/>
      <c r="EVS31" s="23"/>
      <c r="EVT31" s="23"/>
      <c r="EVU31" s="23"/>
      <c r="EVV31" s="23"/>
      <c r="EVW31" s="23"/>
      <c r="EVX31" s="23"/>
      <c r="EVY31" s="23"/>
      <c r="EVZ31" s="23"/>
      <c r="EWA31" s="23"/>
      <c r="EWB31" s="23"/>
      <c r="EWC31" s="23"/>
      <c r="EWD31" s="23"/>
      <c r="EWE31" s="23"/>
      <c r="EWF31" s="23"/>
      <c r="EWG31" s="23"/>
      <c r="EWH31" s="23"/>
      <c r="EWI31" s="23"/>
      <c r="EWJ31" s="23"/>
      <c r="EWK31" s="23"/>
      <c r="EWL31" s="23"/>
      <c r="EWM31" s="23"/>
      <c r="EWN31" s="23"/>
      <c r="EWO31" s="23"/>
      <c r="EWP31" s="23"/>
      <c r="EWQ31" s="23"/>
      <c r="EWR31" s="23"/>
      <c r="EWS31" s="23"/>
      <c r="EWT31" s="23"/>
      <c r="EWU31" s="23"/>
      <c r="EWV31" s="23"/>
      <c r="EWW31" s="23"/>
      <c r="EWX31" s="23"/>
      <c r="EWY31" s="23"/>
      <c r="EWZ31" s="23"/>
      <c r="EXA31" s="23"/>
      <c r="EXB31" s="23"/>
      <c r="EXC31" s="23"/>
      <c r="EXD31" s="23"/>
      <c r="EXE31" s="23"/>
      <c r="EXF31" s="23"/>
      <c r="EXG31" s="23"/>
      <c r="EXH31" s="23"/>
      <c r="EXI31" s="23"/>
      <c r="EXJ31" s="23"/>
      <c r="EXK31" s="23"/>
      <c r="EXL31" s="23"/>
      <c r="EXM31" s="23"/>
      <c r="EXN31" s="23"/>
      <c r="EXO31" s="23"/>
      <c r="EXP31" s="23"/>
      <c r="EXQ31" s="23"/>
      <c r="EXR31" s="23"/>
      <c r="EXS31" s="23"/>
      <c r="EXT31" s="23"/>
      <c r="EXU31" s="23"/>
      <c r="EXV31" s="23"/>
      <c r="EXW31" s="23"/>
      <c r="EXX31" s="23"/>
      <c r="EXY31" s="23"/>
      <c r="EXZ31" s="23"/>
      <c r="EYA31" s="23"/>
      <c r="EYB31" s="23"/>
      <c r="EYC31" s="23"/>
      <c r="EYD31" s="23"/>
      <c r="EYE31" s="23"/>
      <c r="EYF31" s="23"/>
      <c r="EYG31" s="23"/>
      <c r="EYH31" s="23"/>
      <c r="EYI31" s="23"/>
      <c r="EYJ31" s="23"/>
      <c r="EYK31" s="23"/>
      <c r="EYL31" s="23"/>
      <c r="EYM31" s="23"/>
      <c r="EYN31" s="23"/>
      <c r="EYO31" s="23"/>
      <c r="EYP31" s="23"/>
      <c r="EYQ31" s="23"/>
      <c r="EYR31" s="23"/>
      <c r="EYS31" s="23"/>
      <c r="EYT31" s="23"/>
      <c r="EYU31" s="23"/>
      <c r="EYV31" s="23"/>
      <c r="EYW31" s="23"/>
      <c r="EYX31" s="23"/>
      <c r="EYY31" s="23"/>
      <c r="EYZ31" s="23"/>
      <c r="EZA31" s="23"/>
      <c r="EZB31" s="23"/>
      <c r="EZC31" s="23"/>
      <c r="EZD31" s="23"/>
      <c r="EZE31" s="23"/>
      <c r="EZF31" s="23"/>
      <c r="EZG31" s="23"/>
      <c r="EZH31" s="23"/>
      <c r="EZI31" s="23"/>
      <c r="EZJ31" s="23"/>
      <c r="EZK31" s="23"/>
      <c r="EZL31" s="23"/>
      <c r="EZM31" s="23"/>
      <c r="EZN31" s="23"/>
      <c r="EZO31" s="23"/>
      <c r="EZP31" s="23"/>
      <c r="EZQ31" s="23"/>
      <c r="EZR31" s="23"/>
      <c r="EZS31" s="23"/>
      <c r="EZT31" s="23"/>
      <c r="EZU31" s="23"/>
      <c r="EZV31" s="23"/>
      <c r="EZW31" s="23"/>
      <c r="EZX31" s="23"/>
      <c r="EZY31" s="23"/>
      <c r="EZZ31" s="23"/>
      <c r="FAA31" s="23"/>
      <c r="FAB31" s="23"/>
      <c r="FAC31" s="23"/>
      <c r="FAD31" s="23"/>
      <c r="FAE31" s="23"/>
      <c r="FAF31" s="23"/>
      <c r="FAG31" s="23"/>
      <c r="FAH31" s="23"/>
      <c r="FAI31" s="23"/>
      <c r="FAJ31" s="23"/>
      <c r="FAK31" s="23"/>
      <c r="FAL31" s="23"/>
      <c r="FAM31" s="23"/>
      <c r="FAO31" s="23"/>
      <c r="FAP31" s="23"/>
      <c r="FAQ31" s="23"/>
      <c r="FAR31" s="23"/>
      <c r="FAS31" s="23"/>
      <c r="FAT31" s="23"/>
      <c r="FAU31" s="23"/>
      <c r="FAV31" s="23"/>
      <c r="FAW31" s="23"/>
      <c r="FAX31" s="23"/>
      <c r="FAY31" s="23"/>
      <c r="FAZ31" s="23"/>
      <c r="FBA31" s="23"/>
      <c r="FBB31" s="23"/>
      <c r="FBC31" s="23"/>
      <c r="FBD31" s="23"/>
      <c r="FBE31" s="23"/>
      <c r="FBF31" s="23"/>
      <c r="FBG31" s="23"/>
      <c r="FBH31" s="23"/>
      <c r="FBI31" s="23"/>
      <c r="FBJ31" s="23"/>
      <c r="FBK31" s="23"/>
      <c r="FBL31" s="23"/>
      <c r="FBM31" s="23"/>
      <c r="FBN31" s="23"/>
      <c r="FBO31" s="23"/>
      <c r="FBP31" s="23"/>
      <c r="FBQ31" s="23"/>
      <c r="FBR31" s="23"/>
      <c r="FBS31" s="23"/>
      <c r="FBT31" s="23"/>
      <c r="FBU31" s="23"/>
      <c r="FBV31" s="23"/>
      <c r="FBW31" s="23"/>
      <c r="FBX31" s="23"/>
      <c r="FBY31" s="23"/>
      <c r="FBZ31" s="23"/>
      <c r="FCA31" s="23"/>
      <c r="FCB31" s="23"/>
      <c r="FCC31" s="23"/>
      <c r="FCD31" s="23"/>
      <c r="FCE31" s="23"/>
      <c r="FCF31" s="23"/>
      <c r="FCG31" s="23"/>
      <c r="FCH31" s="23"/>
      <c r="FCI31" s="23"/>
      <c r="FCJ31" s="23"/>
      <c r="FCK31" s="23"/>
      <c r="FCL31" s="23"/>
      <c r="FCM31" s="23"/>
      <c r="FCN31" s="23"/>
      <c r="FCO31" s="23"/>
      <c r="FCP31" s="23"/>
      <c r="FCQ31" s="23"/>
      <c r="FCR31" s="23"/>
      <c r="FCS31" s="23"/>
      <c r="FCT31" s="23"/>
      <c r="FCU31" s="23"/>
      <c r="FCV31" s="23"/>
      <c r="FCW31" s="23"/>
      <c r="FCX31" s="23"/>
      <c r="FCY31" s="23"/>
      <c r="FCZ31" s="23"/>
      <c r="FDA31" s="23"/>
      <c r="FDB31" s="23"/>
      <c r="FDC31" s="23"/>
      <c r="FDD31" s="23"/>
      <c r="FDE31" s="23"/>
      <c r="FDF31" s="23"/>
      <c r="FDG31" s="23"/>
      <c r="FDH31" s="23"/>
      <c r="FDI31" s="23"/>
      <c r="FDJ31" s="23"/>
      <c r="FDK31" s="23"/>
      <c r="FDL31" s="23"/>
      <c r="FDM31" s="23"/>
      <c r="FDN31" s="23"/>
      <c r="FDO31" s="23"/>
      <c r="FDP31" s="23"/>
      <c r="FDQ31" s="23"/>
      <c r="FDR31" s="23"/>
      <c r="FDS31" s="23"/>
      <c r="FDT31" s="23"/>
      <c r="FDU31" s="23"/>
      <c r="FDV31" s="23"/>
      <c r="FDW31" s="23"/>
      <c r="FDX31" s="23"/>
      <c r="FDY31" s="23"/>
      <c r="FDZ31" s="23"/>
      <c r="FEA31" s="23"/>
      <c r="FEB31" s="23"/>
      <c r="FEC31" s="23"/>
      <c r="FED31" s="23"/>
      <c r="FEE31" s="23"/>
      <c r="FEF31" s="23"/>
      <c r="FEG31" s="23"/>
      <c r="FEH31" s="23"/>
      <c r="FEI31" s="23"/>
      <c r="FEJ31" s="23"/>
      <c r="FEK31" s="23"/>
      <c r="FEL31" s="23"/>
      <c r="FEM31" s="23"/>
      <c r="FEN31" s="23"/>
      <c r="FEO31" s="23"/>
      <c r="FEP31" s="23"/>
      <c r="FEQ31" s="23"/>
      <c r="FER31" s="23"/>
      <c r="FES31" s="23"/>
      <c r="FET31" s="23"/>
      <c r="FEU31" s="23"/>
      <c r="FEV31" s="23"/>
      <c r="FEW31" s="23"/>
      <c r="FEX31" s="23"/>
      <c r="FEY31" s="23"/>
      <c r="FEZ31" s="23"/>
      <c r="FFA31" s="23"/>
      <c r="FFB31" s="23"/>
      <c r="FFC31" s="23"/>
      <c r="FFD31" s="23"/>
      <c r="FFE31" s="23"/>
      <c r="FFF31" s="23"/>
      <c r="FFG31" s="23"/>
      <c r="FFH31" s="23"/>
      <c r="FFI31" s="23"/>
      <c r="FFJ31" s="23"/>
      <c r="FFK31" s="23"/>
      <c r="FFL31" s="23"/>
      <c r="FFM31" s="23"/>
      <c r="FFN31" s="23"/>
      <c r="FFO31" s="23"/>
      <c r="FFP31" s="23"/>
      <c r="FFQ31" s="23"/>
      <c r="FFR31" s="23"/>
      <c r="FFS31" s="23"/>
      <c r="FFT31" s="23"/>
      <c r="FFU31" s="23"/>
      <c r="FFV31" s="23"/>
      <c r="FFW31" s="23"/>
      <c r="FFX31" s="23"/>
      <c r="FFY31" s="23"/>
      <c r="FFZ31" s="23"/>
      <c r="FGA31" s="23"/>
      <c r="FGB31" s="23"/>
      <c r="FGC31" s="23"/>
      <c r="FGD31" s="23"/>
      <c r="FGE31" s="23"/>
      <c r="FGF31" s="23"/>
      <c r="FGG31" s="23"/>
      <c r="FGH31" s="23"/>
      <c r="FGI31" s="23"/>
      <c r="FGJ31" s="23"/>
      <c r="FGK31" s="23"/>
      <c r="FGL31" s="23"/>
      <c r="FGM31" s="23"/>
      <c r="FGN31" s="23"/>
      <c r="FGO31" s="23"/>
      <c r="FGP31" s="23"/>
      <c r="FGQ31" s="23"/>
      <c r="FGR31" s="23"/>
      <c r="FGS31" s="23"/>
      <c r="FGT31" s="23"/>
      <c r="FGU31" s="23"/>
      <c r="FGV31" s="23"/>
      <c r="FGW31" s="23"/>
      <c r="FGX31" s="23"/>
      <c r="FGY31" s="23"/>
      <c r="FGZ31" s="23"/>
      <c r="FHA31" s="23"/>
      <c r="FHB31" s="23"/>
      <c r="FHC31" s="23"/>
      <c r="FHD31" s="23"/>
      <c r="FHE31" s="23"/>
      <c r="FHF31" s="23"/>
      <c r="FHG31" s="23"/>
      <c r="FHH31" s="23"/>
      <c r="FHI31" s="23"/>
      <c r="FHJ31" s="23"/>
      <c r="FHK31" s="23"/>
      <c r="FHL31" s="23"/>
      <c r="FHM31" s="23"/>
      <c r="FHN31" s="23"/>
      <c r="FHO31" s="23"/>
      <c r="FHP31" s="23"/>
      <c r="FHQ31" s="23"/>
      <c r="FHR31" s="23"/>
      <c r="FHS31" s="23"/>
      <c r="FHT31" s="23"/>
      <c r="FHU31" s="23"/>
      <c r="FHV31" s="23"/>
      <c r="FHW31" s="23"/>
      <c r="FHX31" s="23"/>
      <c r="FHY31" s="23"/>
      <c r="FHZ31" s="23"/>
      <c r="FIA31" s="23"/>
      <c r="FIB31" s="23"/>
      <c r="FIC31" s="23"/>
      <c r="FID31" s="23"/>
      <c r="FIE31" s="23"/>
      <c r="FIF31" s="23"/>
      <c r="FIG31" s="23"/>
      <c r="FIH31" s="23"/>
      <c r="FII31" s="23"/>
      <c r="FIJ31" s="23"/>
      <c r="FIK31" s="23"/>
      <c r="FIL31" s="23"/>
      <c r="FIM31" s="23"/>
      <c r="FIN31" s="23"/>
      <c r="FIO31" s="23"/>
      <c r="FIP31" s="23"/>
      <c r="FIQ31" s="23"/>
      <c r="FIR31" s="23"/>
      <c r="FIS31" s="23"/>
      <c r="FIT31" s="23"/>
      <c r="FIU31" s="23"/>
      <c r="FIV31" s="23"/>
      <c r="FIW31" s="23"/>
      <c r="FIX31" s="23"/>
      <c r="FIY31" s="23"/>
      <c r="FIZ31" s="23"/>
      <c r="FJA31" s="23"/>
      <c r="FJB31" s="23"/>
      <c r="FJC31" s="23"/>
      <c r="FJD31" s="23"/>
      <c r="FJE31" s="23"/>
      <c r="FJF31" s="23"/>
      <c r="FJG31" s="23"/>
      <c r="FJH31" s="23"/>
      <c r="FJI31" s="23"/>
      <c r="FJJ31" s="23"/>
      <c r="FJK31" s="23"/>
      <c r="FJL31" s="23"/>
      <c r="FJM31" s="23"/>
      <c r="FJN31" s="23"/>
      <c r="FJO31" s="23"/>
      <c r="FJP31" s="23"/>
      <c r="FJQ31" s="23"/>
      <c r="FJR31" s="23"/>
      <c r="FJS31" s="23"/>
      <c r="FJT31" s="23"/>
      <c r="FJU31" s="23"/>
      <c r="FJV31" s="23"/>
      <c r="FJW31" s="23"/>
      <c r="FJX31" s="23"/>
      <c r="FJY31" s="23"/>
      <c r="FJZ31" s="23"/>
      <c r="FKA31" s="23"/>
      <c r="FKB31" s="23"/>
      <c r="FKC31" s="23"/>
      <c r="FKD31" s="23"/>
      <c r="FKE31" s="23"/>
      <c r="FKF31" s="23"/>
      <c r="FKG31" s="23"/>
      <c r="FKH31" s="23"/>
      <c r="FKI31" s="23"/>
      <c r="FKJ31" s="23"/>
      <c r="FKK31" s="23"/>
      <c r="FKL31" s="23"/>
      <c r="FKM31" s="23"/>
      <c r="FKN31" s="23"/>
      <c r="FKO31" s="23"/>
      <c r="FKP31" s="23"/>
      <c r="FKQ31" s="23"/>
      <c r="FKR31" s="23"/>
      <c r="FKS31" s="23"/>
      <c r="FKT31" s="23"/>
      <c r="FKU31" s="23"/>
      <c r="FKV31" s="23"/>
      <c r="FKW31" s="23"/>
      <c r="FKX31" s="23"/>
      <c r="FKY31" s="23"/>
      <c r="FKZ31" s="23"/>
      <c r="FLA31" s="23"/>
      <c r="FLB31" s="23"/>
      <c r="FLC31" s="23"/>
      <c r="FLD31" s="23"/>
      <c r="FLE31" s="23"/>
      <c r="FLF31" s="23"/>
      <c r="FLG31" s="23"/>
      <c r="FLH31" s="23"/>
      <c r="FLI31" s="23"/>
      <c r="FLJ31" s="23"/>
      <c r="FLK31" s="23"/>
      <c r="FLL31" s="23"/>
      <c r="FLM31" s="23"/>
      <c r="FLN31" s="23"/>
      <c r="FLO31" s="23"/>
      <c r="FLP31" s="23"/>
      <c r="FLQ31" s="23"/>
      <c r="FLR31" s="23"/>
      <c r="FLS31" s="23"/>
      <c r="FLT31" s="23"/>
      <c r="FLU31" s="23"/>
      <c r="FLV31" s="23"/>
      <c r="FLW31" s="23"/>
      <c r="FLX31" s="23"/>
      <c r="FLY31" s="23"/>
      <c r="FLZ31" s="23"/>
      <c r="FMA31" s="23"/>
      <c r="FMB31" s="23"/>
      <c r="FMC31" s="23"/>
      <c r="FMD31" s="23"/>
      <c r="FME31" s="23"/>
      <c r="FMF31" s="23"/>
      <c r="FMG31" s="23"/>
      <c r="FMH31" s="23"/>
      <c r="FMI31" s="23"/>
      <c r="FMJ31" s="23"/>
      <c r="FMK31" s="23"/>
      <c r="FML31" s="23"/>
      <c r="FMM31" s="23"/>
      <c r="FMN31" s="23"/>
      <c r="FMO31" s="23"/>
      <c r="FMP31" s="23"/>
      <c r="FMQ31" s="23"/>
      <c r="FMR31" s="23"/>
      <c r="FMS31" s="23"/>
      <c r="FMT31" s="23"/>
      <c r="FMU31" s="23"/>
      <c r="FMV31" s="23"/>
      <c r="FMW31" s="23"/>
      <c r="FMX31" s="23"/>
      <c r="FMY31" s="23"/>
      <c r="FMZ31" s="23"/>
      <c r="FNA31" s="23"/>
      <c r="FNB31" s="23"/>
      <c r="FNC31" s="23"/>
      <c r="FND31" s="23"/>
      <c r="FNE31" s="23"/>
      <c r="FNF31" s="23"/>
      <c r="FNG31" s="23"/>
      <c r="FNH31" s="23"/>
      <c r="FNI31" s="23"/>
      <c r="FNJ31" s="23"/>
      <c r="FNK31" s="23"/>
      <c r="FNL31" s="23"/>
      <c r="FNM31" s="23"/>
      <c r="FNN31" s="23"/>
      <c r="FNO31" s="23"/>
      <c r="FNP31" s="23"/>
      <c r="FNQ31" s="23"/>
      <c r="FNR31" s="23"/>
      <c r="FNS31" s="23"/>
      <c r="FNT31" s="23"/>
      <c r="FNU31" s="23"/>
      <c r="FNV31" s="23"/>
      <c r="FNW31" s="23"/>
      <c r="FNX31" s="23"/>
      <c r="FNY31" s="23"/>
      <c r="FNZ31" s="23"/>
      <c r="FOA31" s="23"/>
      <c r="FOB31" s="23"/>
      <c r="FOC31" s="23"/>
      <c r="FOD31" s="23"/>
      <c r="FOE31" s="23"/>
      <c r="FOF31" s="23"/>
      <c r="FOG31" s="23"/>
      <c r="FOH31" s="23"/>
      <c r="FOI31" s="23"/>
      <c r="FOJ31" s="23"/>
      <c r="FOK31" s="23"/>
      <c r="FOL31" s="23"/>
      <c r="FOM31" s="23"/>
      <c r="FON31" s="23"/>
      <c r="FOO31" s="23"/>
      <c r="FOP31" s="23"/>
      <c r="FOQ31" s="23"/>
      <c r="FOR31" s="23"/>
      <c r="FOS31" s="23"/>
      <c r="FOT31" s="23"/>
      <c r="FOU31" s="23"/>
      <c r="FOV31" s="23"/>
      <c r="FOW31" s="23"/>
      <c r="FOX31" s="23"/>
      <c r="FOY31" s="23"/>
      <c r="FOZ31" s="23"/>
      <c r="FPA31" s="23"/>
      <c r="FPB31" s="23"/>
      <c r="FPC31" s="23"/>
      <c r="FPD31" s="23"/>
      <c r="FPE31" s="23"/>
      <c r="FPF31" s="23"/>
      <c r="FPG31" s="23"/>
      <c r="FPH31" s="23"/>
      <c r="FPI31" s="23"/>
      <c r="FPJ31" s="23"/>
      <c r="FPK31" s="23"/>
      <c r="FPL31" s="23"/>
      <c r="FPM31" s="23"/>
      <c r="FPN31" s="23"/>
      <c r="FPO31" s="23"/>
      <c r="FPP31" s="23"/>
      <c r="FPQ31" s="23"/>
      <c r="FPR31" s="23"/>
      <c r="FPS31" s="23"/>
      <c r="FPT31" s="23"/>
      <c r="FPU31" s="23"/>
      <c r="FPV31" s="23"/>
      <c r="FPW31" s="23"/>
      <c r="FPX31" s="23"/>
      <c r="FPY31" s="23"/>
      <c r="FPZ31" s="23"/>
      <c r="FQA31" s="23"/>
      <c r="FQB31" s="23"/>
      <c r="FQC31" s="23"/>
      <c r="FQD31" s="23"/>
      <c r="FQE31" s="23"/>
      <c r="FQF31" s="23"/>
      <c r="FQG31" s="23"/>
      <c r="FQH31" s="23"/>
      <c r="FQI31" s="23"/>
      <c r="FQJ31" s="23"/>
      <c r="FQK31" s="23"/>
      <c r="FQL31" s="23"/>
      <c r="FQM31" s="23"/>
      <c r="FQN31" s="23"/>
      <c r="FQO31" s="23"/>
      <c r="FQP31" s="23"/>
      <c r="FQQ31" s="23"/>
      <c r="FQR31" s="23"/>
      <c r="FQS31" s="23"/>
      <c r="FQT31" s="23"/>
      <c r="FQU31" s="23"/>
      <c r="FQV31" s="23"/>
      <c r="FQW31" s="23"/>
      <c r="FQX31" s="23"/>
      <c r="FQY31" s="23"/>
      <c r="FQZ31" s="23"/>
      <c r="FRA31" s="23"/>
      <c r="FRB31" s="23"/>
      <c r="FRC31" s="23"/>
      <c r="FRD31" s="23"/>
      <c r="FRE31" s="23"/>
      <c r="FRF31" s="23"/>
      <c r="FRG31" s="23"/>
      <c r="FRH31" s="23"/>
      <c r="FRI31" s="23"/>
      <c r="FRJ31" s="23"/>
      <c r="FRK31" s="23"/>
      <c r="FRL31" s="23"/>
      <c r="FRM31" s="23"/>
      <c r="FRN31" s="23"/>
      <c r="FRO31" s="23"/>
      <c r="FRP31" s="23"/>
      <c r="FRQ31" s="23"/>
      <c r="FRR31" s="23"/>
      <c r="FRS31" s="23"/>
      <c r="FRT31" s="23"/>
      <c r="FRU31" s="23"/>
      <c r="FRV31" s="23"/>
      <c r="FRW31" s="23"/>
      <c r="FRX31" s="23"/>
      <c r="FRY31" s="23"/>
      <c r="FRZ31" s="23"/>
      <c r="FSA31" s="23"/>
      <c r="FSB31" s="23"/>
      <c r="FSC31" s="23"/>
      <c r="FSD31" s="23"/>
      <c r="FSE31" s="23"/>
      <c r="FSF31" s="23"/>
      <c r="FSG31" s="23"/>
      <c r="FSH31" s="23"/>
      <c r="FSI31" s="23"/>
      <c r="FSJ31" s="23"/>
      <c r="FSK31" s="23"/>
      <c r="FSL31" s="23"/>
      <c r="FSM31" s="23"/>
      <c r="FSN31" s="23"/>
      <c r="FSO31" s="23"/>
      <c r="FSP31" s="23"/>
      <c r="FSQ31" s="23"/>
      <c r="FSR31" s="23"/>
      <c r="FSS31" s="23"/>
      <c r="FST31" s="23"/>
      <c r="FSU31" s="23"/>
      <c r="FSV31" s="23"/>
      <c r="FSW31" s="23"/>
      <c r="FSX31" s="23"/>
      <c r="FSY31" s="23"/>
      <c r="FSZ31" s="23"/>
      <c r="FTA31" s="23"/>
      <c r="FTB31" s="23"/>
      <c r="FTC31" s="23"/>
      <c r="FTD31" s="23"/>
      <c r="FTE31" s="23"/>
      <c r="FTF31" s="23"/>
      <c r="FTG31" s="23"/>
      <c r="FTH31" s="23"/>
      <c r="FTI31" s="23"/>
      <c r="FTJ31" s="23"/>
      <c r="FTK31" s="23"/>
      <c r="FTL31" s="23"/>
      <c r="FTM31" s="23"/>
      <c r="FTN31" s="23"/>
      <c r="FTO31" s="23"/>
      <c r="FTP31" s="23"/>
      <c r="FTQ31" s="23"/>
      <c r="FTR31" s="23"/>
      <c r="FTS31" s="23"/>
      <c r="FTT31" s="23"/>
      <c r="FTU31" s="23"/>
      <c r="FTV31" s="23"/>
      <c r="FTW31" s="23"/>
      <c r="FTX31" s="23"/>
      <c r="FTY31" s="23"/>
      <c r="FTZ31" s="23"/>
      <c r="FUA31" s="23"/>
      <c r="FUB31" s="23"/>
      <c r="FUC31" s="23"/>
      <c r="FUD31" s="23"/>
      <c r="FUE31" s="23"/>
      <c r="FUF31" s="23"/>
      <c r="FUG31" s="23"/>
      <c r="FUH31" s="23"/>
      <c r="FUI31" s="23"/>
      <c r="FUJ31" s="23"/>
      <c r="FUK31" s="23"/>
      <c r="FUL31" s="23"/>
      <c r="FUM31" s="23"/>
      <c r="FUN31" s="23"/>
      <c r="FUO31" s="23"/>
      <c r="FUP31" s="23"/>
      <c r="FUQ31" s="23"/>
      <c r="FUR31" s="23"/>
      <c r="FUS31" s="23"/>
      <c r="FUT31" s="23"/>
      <c r="FUU31" s="23"/>
      <c r="FUV31" s="23"/>
      <c r="FUW31" s="23"/>
      <c r="FUX31" s="23"/>
      <c r="FUY31" s="23"/>
      <c r="FUZ31" s="23"/>
      <c r="FVA31" s="23"/>
      <c r="FVB31" s="23"/>
      <c r="FVC31" s="23"/>
      <c r="FVD31" s="23"/>
      <c r="FVE31" s="23"/>
      <c r="FVF31" s="23"/>
      <c r="FVG31" s="23"/>
      <c r="FVH31" s="23"/>
      <c r="FVI31" s="23"/>
      <c r="FVJ31" s="23"/>
      <c r="FVK31" s="23"/>
      <c r="FVL31" s="23"/>
      <c r="FVM31" s="23"/>
      <c r="FVN31" s="23"/>
      <c r="FVO31" s="23"/>
      <c r="FVP31" s="23"/>
      <c r="FVQ31" s="23"/>
      <c r="FVR31" s="23"/>
      <c r="FVS31" s="23"/>
      <c r="FVT31" s="23"/>
      <c r="FVU31" s="23"/>
      <c r="FVV31" s="23"/>
      <c r="FVW31" s="23"/>
      <c r="FVX31" s="23"/>
      <c r="FVY31" s="23"/>
      <c r="FVZ31" s="23"/>
      <c r="FWA31" s="23"/>
      <c r="FWB31" s="23"/>
      <c r="FWC31" s="23"/>
      <c r="FWD31" s="23"/>
      <c r="FWE31" s="23"/>
      <c r="FWF31" s="23"/>
      <c r="FWG31" s="23"/>
      <c r="FWH31" s="23"/>
      <c r="FWI31" s="23"/>
      <c r="FWJ31" s="23"/>
      <c r="FWK31" s="23"/>
      <c r="FWL31" s="23"/>
      <c r="FWM31" s="23"/>
      <c r="FWN31" s="23"/>
      <c r="FWO31" s="23"/>
      <c r="FWP31" s="23"/>
      <c r="FWQ31" s="23"/>
      <c r="FWR31" s="23"/>
      <c r="FWS31" s="23"/>
      <c r="FWT31" s="23"/>
      <c r="FWU31" s="23"/>
      <c r="FWV31" s="23"/>
      <c r="FWW31" s="23"/>
      <c r="FWX31" s="23"/>
      <c r="FWY31" s="23"/>
      <c r="FWZ31" s="23"/>
      <c r="FXA31" s="23"/>
      <c r="FXB31" s="23"/>
      <c r="FXC31" s="23"/>
      <c r="FXD31" s="23"/>
      <c r="FXE31" s="23"/>
      <c r="FXF31" s="23"/>
      <c r="FXG31" s="23"/>
      <c r="FXH31" s="23"/>
      <c r="FXI31" s="23"/>
      <c r="FXJ31" s="23"/>
      <c r="FXK31" s="23"/>
      <c r="FXL31" s="23"/>
      <c r="FXM31" s="23"/>
      <c r="FXN31" s="23"/>
      <c r="FXO31" s="23"/>
      <c r="FXP31" s="23"/>
      <c r="FXQ31" s="23"/>
      <c r="FXR31" s="23"/>
      <c r="FXS31" s="23"/>
      <c r="FXT31" s="23"/>
      <c r="FXU31" s="23"/>
      <c r="FXV31" s="23"/>
      <c r="FXW31" s="23"/>
      <c r="FXX31" s="23"/>
      <c r="FXY31" s="23"/>
      <c r="FXZ31" s="23"/>
      <c r="FYA31" s="23"/>
      <c r="FYB31" s="23"/>
      <c r="FYC31" s="23"/>
      <c r="FYD31" s="23"/>
      <c r="FYE31" s="23"/>
      <c r="FYF31" s="23"/>
      <c r="FYG31" s="23"/>
      <c r="FYH31" s="23"/>
      <c r="FYI31" s="23"/>
      <c r="FYJ31" s="23"/>
      <c r="FYK31" s="23"/>
      <c r="FYL31" s="23"/>
      <c r="FYM31" s="23"/>
      <c r="FYN31" s="23"/>
      <c r="FYO31" s="23"/>
      <c r="FYP31" s="23"/>
      <c r="FYQ31" s="23"/>
      <c r="FYR31" s="23"/>
      <c r="FYS31" s="23"/>
      <c r="FYT31" s="23"/>
      <c r="FYU31" s="23"/>
      <c r="FYV31" s="23"/>
      <c r="FYW31" s="23"/>
      <c r="FYX31" s="23"/>
      <c r="FYY31" s="23"/>
      <c r="FYZ31" s="23"/>
      <c r="FZA31" s="23"/>
      <c r="FZB31" s="23"/>
      <c r="FZC31" s="23"/>
      <c r="FZD31" s="23"/>
      <c r="FZE31" s="23"/>
      <c r="FZF31" s="23"/>
      <c r="FZG31" s="23"/>
      <c r="FZH31" s="23"/>
      <c r="FZI31" s="23"/>
      <c r="FZJ31" s="23"/>
      <c r="FZK31" s="23"/>
      <c r="FZL31" s="23"/>
      <c r="FZM31" s="23"/>
      <c r="FZN31" s="23"/>
      <c r="FZO31" s="23"/>
      <c r="FZP31" s="23"/>
      <c r="FZQ31" s="23"/>
      <c r="FZR31" s="23"/>
      <c r="FZS31" s="23"/>
      <c r="FZT31" s="23"/>
      <c r="FZU31" s="23"/>
      <c r="FZV31" s="23"/>
      <c r="FZW31" s="23"/>
      <c r="FZX31" s="23"/>
      <c r="FZY31" s="23"/>
      <c r="FZZ31" s="23"/>
      <c r="GAA31" s="23"/>
      <c r="GAB31" s="23"/>
      <c r="GAC31" s="23"/>
      <c r="GAD31" s="23"/>
      <c r="GAE31" s="23"/>
      <c r="GAF31" s="23"/>
      <c r="GAG31" s="23"/>
      <c r="GAH31" s="23"/>
      <c r="GAI31" s="23"/>
      <c r="GAJ31" s="23"/>
      <c r="GAK31" s="23"/>
      <c r="GAL31" s="23"/>
      <c r="GAM31" s="23"/>
      <c r="GAN31" s="23"/>
      <c r="GAO31" s="23"/>
      <c r="GAP31" s="23"/>
      <c r="GAQ31" s="23"/>
      <c r="GAR31" s="23"/>
      <c r="GAS31" s="23"/>
      <c r="GAT31" s="23"/>
      <c r="GAU31" s="23"/>
      <c r="GAV31" s="23"/>
      <c r="GAW31" s="23"/>
      <c r="GAX31" s="23"/>
      <c r="GAY31" s="23"/>
      <c r="GAZ31" s="23"/>
      <c r="GBA31" s="23"/>
      <c r="GBB31" s="23"/>
      <c r="GBC31" s="23"/>
      <c r="GBD31" s="23"/>
      <c r="GBE31" s="23"/>
      <c r="GBF31" s="23"/>
      <c r="GBG31" s="23"/>
      <c r="GBH31" s="23"/>
      <c r="GBI31" s="23"/>
      <c r="GBJ31" s="23"/>
      <c r="GBK31" s="23"/>
      <c r="GBL31" s="23"/>
      <c r="GBM31" s="23"/>
      <c r="GBN31" s="23"/>
      <c r="GBO31" s="23"/>
      <c r="GBP31" s="23"/>
      <c r="GBQ31" s="23"/>
      <c r="GBR31" s="23"/>
      <c r="GBS31" s="23"/>
      <c r="GBT31" s="23"/>
      <c r="GBU31" s="23"/>
      <c r="GBV31" s="23"/>
      <c r="GBW31" s="23"/>
      <c r="GBX31" s="23"/>
      <c r="GBY31" s="23"/>
      <c r="GBZ31" s="23"/>
      <c r="GCA31" s="23"/>
      <c r="GCB31" s="23"/>
      <c r="GCC31" s="23"/>
      <c r="GCD31" s="23"/>
      <c r="GCE31" s="23"/>
      <c r="GCF31" s="23"/>
      <c r="GCG31" s="23"/>
      <c r="GCH31" s="23"/>
      <c r="GCI31" s="23"/>
      <c r="GCJ31" s="23"/>
      <c r="GCK31" s="23"/>
      <c r="GCL31" s="23"/>
      <c r="GCM31" s="23"/>
      <c r="GCN31" s="23"/>
      <c r="GCO31" s="23"/>
      <c r="GCP31" s="23"/>
      <c r="GCQ31" s="23"/>
      <c r="GCR31" s="23"/>
      <c r="GCS31" s="23"/>
      <c r="GCT31" s="23"/>
      <c r="GCU31" s="23"/>
      <c r="GCV31" s="23"/>
      <c r="GCW31" s="23"/>
      <c r="GCX31" s="23"/>
      <c r="GCY31" s="23"/>
      <c r="GCZ31" s="23"/>
      <c r="GDA31" s="23"/>
      <c r="GDB31" s="23"/>
      <c r="GDC31" s="23"/>
      <c r="GDD31" s="23"/>
      <c r="GDE31" s="23"/>
      <c r="GDF31" s="23"/>
      <c r="GDG31" s="23"/>
      <c r="GDH31" s="23"/>
      <c r="GDI31" s="23"/>
      <c r="GDJ31" s="23"/>
      <c r="GDK31" s="23"/>
      <c r="GDL31" s="23"/>
      <c r="GDM31" s="23"/>
      <c r="GDN31" s="23"/>
      <c r="GDO31" s="23"/>
      <c r="GDP31" s="23"/>
      <c r="GDQ31" s="23"/>
      <c r="GDR31" s="23"/>
      <c r="GDS31" s="23"/>
      <c r="GDT31" s="23"/>
      <c r="GDU31" s="23"/>
      <c r="GDV31" s="23"/>
      <c r="GDW31" s="23"/>
      <c r="GDX31" s="23"/>
      <c r="GDY31" s="23"/>
      <c r="GDZ31" s="23"/>
      <c r="GEA31" s="23"/>
      <c r="GEB31" s="23"/>
      <c r="GEC31" s="23"/>
      <c r="GED31" s="23"/>
      <c r="GEE31" s="23"/>
      <c r="GEF31" s="23"/>
      <c r="GEG31" s="23"/>
      <c r="GEH31" s="23"/>
      <c r="GEI31" s="23"/>
      <c r="GEJ31" s="23"/>
      <c r="GEK31" s="23"/>
      <c r="GEL31" s="23"/>
      <c r="GEM31" s="23"/>
      <c r="GEN31" s="23"/>
      <c r="GEO31" s="23"/>
      <c r="GEP31" s="23"/>
      <c r="GEQ31" s="23"/>
      <c r="GER31" s="23"/>
      <c r="GES31" s="23"/>
      <c r="GET31" s="23"/>
      <c r="GEU31" s="23"/>
      <c r="GEV31" s="23"/>
      <c r="GEW31" s="23"/>
      <c r="GEX31" s="23"/>
      <c r="GEY31" s="23"/>
      <c r="GEZ31" s="23"/>
      <c r="GFA31" s="23"/>
      <c r="GFB31" s="23"/>
      <c r="GFC31" s="23"/>
      <c r="GFD31" s="23"/>
      <c r="GFE31" s="23"/>
      <c r="GFF31" s="23"/>
      <c r="GFG31" s="23"/>
      <c r="GFH31" s="23"/>
      <c r="GFI31" s="23"/>
      <c r="GFJ31" s="23"/>
      <c r="GFK31" s="23"/>
      <c r="GFL31" s="23"/>
      <c r="GFM31" s="23"/>
      <c r="GFN31" s="23"/>
      <c r="GFO31" s="23"/>
      <c r="GFP31" s="23"/>
      <c r="GFQ31" s="23"/>
      <c r="GFR31" s="23"/>
      <c r="GFS31" s="23"/>
      <c r="GFT31" s="23"/>
      <c r="GFU31" s="23"/>
      <c r="GFV31" s="23"/>
      <c r="GFW31" s="23"/>
      <c r="GFX31" s="23"/>
      <c r="GFY31" s="23"/>
      <c r="GFZ31" s="23"/>
      <c r="GGA31" s="23"/>
      <c r="GGB31" s="23"/>
      <c r="GGC31" s="23"/>
      <c r="GGD31" s="23"/>
      <c r="GGE31" s="23"/>
      <c r="GGF31" s="23"/>
      <c r="GGG31" s="23"/>
      <c r="GGH31" s="23"/>
      <c r="GGI31" s="23"/>
      <c r="GGJ31" s="23"/>
      <c r="GGK31" s="23"/>
      <c r="GGL31" s="23"/>
      <c r="GGM31" s="23"/>
      <c r="GGN31" s="23"/>
      <c r="GGO31" s="23"/>
      <c r="GGP31" s="23"/>
      <c r="GGQ31" s="23"/>
      <c r="GGR31" s="23"/>
      <c r="GGS31" s="23"/>
      <c r="GGT31" s="23"/>
      <c r="GGU31" s="23"/>
      <c r="GGV31" s="23"/>
      <c r="GGW31" s="23"/>
      <c r="GGX31" s="23"/>
      <c r="GGY31" s="23"/>
      <c r="GGZ31" s="23"/>
      <c r="GHA31" s="23"/>
      <c r="GHB31" s="23"/>
      <c r="GHC31" s="23"/>
      <c r="GHD31" s="23"/>
      <c r="GHE31" s="23"/>
      <c r="GHF31" s="23"/>
      <c r="GHG31" s="23"/>
      <c r="GHH31" s="23"/>
      <c r="GHI31" s="23"/>
      <c r="GHJ31" s="23"/>
      <c r="GHK31" s="23"/>
      <c r="GHL31" s="23"/>
      <c r="GHM31" s="23"/>
      <c r="GHN31" s="23"/>
      <c r="GHO31" s="23"/>
      <c r="GHP31" s="23"/>
      <c r="GHQ31" s="23"/>
      <c r="GHR31" s="23"/>
      <c r="GHS31" s="23"/>
      <c r="GHT31" s="23"/>
      <c r="GHU31" s="23"/>
      <c r="GHV31" s="23"/>
      <c r="GHW31" s="23"/>
      <c r="GHX31" s="23"/>
      <c r="GHY31" s="23"/>
      <c r="GHZ31" s="23"/>
      <c r="GIA31" s="23"/>
      <c r="GIB31" s="23"/>
      <c r="GIC31" s="23"/>
      <c r="GID31" s="23"/>
      <c r="GIE31" s="23"/>
      <c r="GIF31" s="23"/>
      <c r="GIG31" s="23"/>
      <c r="GIH31" s="23"/>
      <c r="GII31" s="23"/>
      <c r="GIJ31" s="23"/>
      <c r="GIK31" s="23"/>
      <c r="GIL31" s="23"/>
      <c r="GIM31" s="23"/>
      <c r="GIN31" s="23"/>
      <c r="GIO31" s="23"/>
      <c r="GIP31" s="23"/>
      <c r="GIQ31" s="23"/>
      <c r="GIR31" s="23"/>
      <c r="GIS31" s="23"/>
      <c r="GIT31" s="23"/>
      <c r="GIU31" s="23"/>
      <c r="GIV31" s="23"/>
      <c r="GIW31" s="23"/>
      <c r="GIX31" s="23"/>
      <c r="GIY31" s="23"/>
      <c r="GIZ31" s="23"/>
      <c r="GJA31" s="23"/>
      <c r="GJB31" s="23"/>
      <c r="GJC31" s="23"/>
      <c r="GJD31" s="23"/>
      <c r="GJE31" s="23"/>
      <c r="GJF31" s="23"/>
      <c r="GJG31" s="23"/>
      <c r="GJH31" s="23"/>
      <c r="GJI31" s="23"/>
      <c r="GJJ31" s="23"/>
      <c r="GJK31" s="23"/>
      <c r="GJL31" s="23"/>
      <c r="GJM31" s="23"/>
      <c r="GJN31" s="23"/>
      <c r="GJO31" s="23"/>
      <c r="GJP31" s="23"/>
      <c r="GJQ31" s="23"/>
      <c r="GJR31" s="23"/>
      <c r="GJS31" s="23"/>
      <c r="GJT31" s="23"/>
      <c r="GJU31" s="23"/>
      <c r="GJV31" s="23"/>
      <c r="GJW31" s="23"/>
      <c r="GJX31" s="23"/>
      <c r="GJY31" s="23"/>
      <c r="GJZ31" s="23"/>
      <c r="GKA31" s="23"/>
      <c r="GKB31" s="23"/>
      <c r="GKC31" s="23"/>
      <c r="GKD31" s="23"/>
      <c r="GKE31" s="23"/>
      <c r="GKF31" s="23"/>
      <c r="GKG31" s="23"/>
      <c r="GKH31" s="23"/>
      <c r="GKI31" s="23"/>
      <c r="GKJ31" s="23"/>
      <c r="GKK31" s="23"/>
      <c r="GKL31" s="23"/>
      <c r="GKM31" s="23"/>
      <c r="GKN31" s="23"/>
      <c r="GKO31" s="23"/>
      <c r="GKP31" s="23"/>
      <c r="GKQ31" s="23"/>
      <c r="GKR31" s="23"/>
      <c r="GKS31" s="23"/>
      <c r="GKT31" s="23"/>
      <c r="GKU31" s="23"/>
      <c r="GKV31" s="23"/>
      <c r="GKW31" s="23"/>
      <c r="GKX31" s="23"/>
      <c r="GKY31" s="23"/>
      <c r="GKZ31" s="23"/>
      <c r="GLA31" s="23"/>
      <c r="GLB31" s="23"/>
      <c r="GLC31" s="23"/>
      <c r="GLD31" s="23"/>
      <c r="GLE31" s="23"/>
      <c r="GLF31" s="23"/>
      <c r="GLG31" s="23"/>
      <c r="GLH31" s="23"/>
      <c r="GLI31" s="23"/>
      <c r="GLJ31" s="23"/>
      <c r="GLK31" s="23"/>
      <c r="GLL31" s="23"/>
      <c r="GLM31" s="23"/>
      <c r="GLN31" s="23"/>
      <c r="GLO31" s="23"/>
      <c r="GLP31" s="23"/>
      <c r="GLQ31" s="23"/>
      <c r="GLR31" s="23"/>
      <c r="GLS31" s="23"/>
      <c r="GLT31" s="23"/>
      <c r="GLU31" s="23"/>
      <c r="GLV31" s="23"/>
      <c r="GLW31" s="23"/>
      <c r="GLX31" s="23"/>
      <c r="GLY31" s="23"/>
      <c r="GLZ31" s="23"/>
      <c r="GMA31" s="23"/>
      <c r="GMB31" s="23"/>
      <c r="GMC31" s="23"/>
      <c r="GMD31" s="23"/>
      <c r="GME31" s="23"/>
      <c r="GMF31" s="23"/>
      <c r="GMG31" s="23"/>
      <c r="GMH31" s="23"/>
      <c r="GMI31" s="23"/>
      <c r="GMJ31" s="23"/>
      <c r="GMK31" s="23"/>
      <c r="GML31" s="23"/>
      <c r="GMM31" s="23"/>
      <c r="GMN31" s="23"/>
      <c r="GMO31" s="23"/>
      <c r="GMP31" s="23"/>
      <c r="GMQ31" s="23"/>
      <c r="GMR31" s="23"/>
      <c r="GMS31" s="23"/>
      <c r="GMT31" s="23"/>
      <c r="GMU31" s="23"/>
      <c r="GMV31" s="23"/>
      <c r="GMW31" s="23"/>
      <c r="GMX31" s="23"/>
      <c r="GMY31" s="23"/>
      <c r="GMZ31" s="23"/>
      <c r="GNA31" s="23"/>
      <c r="GNB31" s="23"/>
      <c r="GNC31" s="23"/>
      <c r="GND31" s="23"/>
      <c r="GNE31" s="23"/>
      <c r="GNF31" s="23"/>
      <c r="GNG31" s="23"/>
      <c r="GNH31" s="23"/>
      <c r="GNI31" s="23"/>
      <c r="GNJ31" s="23"/>
      <c r="GNK31" s="23"/>
      <c r="GNL31" s="23"/>
      <c r="GNM31" s="23"/>
      <c r="GNN31" s="23"/>
      <c r="GNO31" s="23"/>
      <c r="GNP31" s="23"/>
      <c r="GNQ31" s="23"/>
      <c r="GNR31" s="23"/>
      <c r="GNS31" s="23"/>
      <c r="GNT31" s="23"/>
      <c r="GNU31" s="23"/>
      <c r="GNV31" s="23"/>
      <c r="GNW31" s="23"/>
      <c r="GNY31" s="23"/>
      <c r="GNZ31" s="23"/>
      <c r="GOA31" s="23"/>
      <c r="GOB31" s="23"/>
      <c r="GOC31" s="23"/>
      <c r="GOD31" s="23"/>
      <c r="GOE31" s="23"/>
      <c r="GOF31" s="23"/>
      <c r="GOG31" s="23"/>
      <c r="GOH31" s="23"/>
      <c r="GOI31" s="23"/>
      <c r="GOJ31" s="23"/>
      <c r="GOK31" s="23"/>
      <c r="GOL31" s="23"/>
      <c r="GOM31" s="23"/>
      <c r="GON31" s="23"/>
      <c r="GOO31" s="23"/>
      <c r="GOP31" s="23"/>
      <c r="GOQ31" s="23"/>
      <c r="GOR31" s="23"/>
      <c r="GOS31" s="23"/>
      <c r="GOT31" s="23"/>
      <c r="GOU31" s="23"/>
      <c r="GOV31" s="23"/>
      <c r="GOW31" s="23"/>
      <c r="GOX31" s="23"/>
      <c r="GOY31" s="23"/>
      <c r="GOZ31" s="23"/>
      <c r="GPA31" s="23"/>
      <c r="GPB31" s="23"/>
      <c r="GPC31" s="23"/>
      <c r="GPD31" s="23"/>
      <c r="GPE31" s="23"/>
      <c r="GPF31" s="23"/>
      <c r="GPG31" s="23"/>
      <c r="GPH31" s="23"/>
      <c r="GPI31" s="23"/>
      <c r="GPJ31" s="23"/>
      <c r="GPK31" s="23"/>
      <c r="GPL31" s="23"/>
      <c r="GPM31" s="23"/>
      <c r="GPN31" s="23"/>
      <c r="GPO31" s="23"/>
      <c r="GPP31" s="23"/>
      <c r="GPQ31" s="23"/>
      <c r="GPR31" s="23"/>
      <c r="GPS31" s="23"/>
      <c r="GPT31" s="23"/>
      <c r="GPU31" s="23"/>
      <c r="GPV31" s="23"/>
      <c r="GPW31" s="23"/>
      <c r="GPX31" s="23"/>
      <c r="GPY31" s="23"/>
      <c r="GPZ31" s="23"/>
      <c r="GQA31" s="23"/>
      <c r="GQB31" s="23"/>
      <c r="GQC31" s="23"/>
      <c r="GQD31" s="23"/>
      <c r="GQE31" s="23"/>
      <c r="GQF31" s="23"/>
      <c r="GQG31" s="23"/>
      <c r="GQH31" s="23"/>
      <c r="GQI31" s="23"/>
      <c r="GQJ31" s="23"/>
      <c r="GQK31" s="23"/>
      <c r="GQL31" s="23"/>
      <c r="GQM31" s="23"/>
      <c r="GQN31" s="23"/>
      <c r="GQO31" s="23"/>
      <c r="GQP31" s="23"/>
      <c r="GQQ31" s="23"/>
      <c r="GQR31" s="23"/>
      <c r="GQS31" s="23"/>
      <c r="GQT31" s="23"/>
      <c r="GQU31" s="23"/>
      <c r="GQV31" s="23"/>
      <c r="GQW31" s="23"/>
      <c r="GQX31" s="23"/>
      <c r="GQY31" s="23"/>
      <c r="GQZ31" s="23"/>
      <c r="GRA31" s="23"/>
      <c r="GRB31" s="23"/>
      <c r="GRC31" s="23"/>
      <c r="GRD31" s="23"/>
      <c r="GRE31" s="23"/>
      <c r="GRF31" s="23"/>
      <c r="GRG31" s="23"/>
      <c r="GRH31" s="23"/>
      <c r="GRI31" s="23"/>
      <c r="GRJ31" s="23"/>
      <c r="GRK31" s="23"/>
      <c r="GRL31" s="23"/>
      <c r="GRM31" s="23"/>
      <c r="GRN31" s="23"/>
      <c r="GRO31" s="23"/>
      <c r="GRP31" s="23"/>
      <c r="GRQ31" s="23"/>
      <c r="GRR31" s="23"/>
      <c r="GRS31" s="23"/>
      <c r="GRT31" s="23"/>
      <c r="GRU31" s="23"/>
      <c r="GRV31" s="23"/>
      <c r="GRW31" s="23"/>
      <c r="GRX31" s="23"/>
      <c r="GRY31" s="23"/>
      <c r="GRZ31" s="23"/>
      <c r="GSA31" s="23"/>
      <c r="GSB31" s="23"/>
      <c r="GSC31" s="23"/>
      <c r="GSD31" s="23"/>
      <c r="GSE31" s="23"/>
      <c r="GSF31" s="23"/>
      <c r="GSG31" s="23"/>
      <c r="GSH31" s="23"/>
      <c r="GSI31" s="23"/>
      <c r="GSJ31" s="23"/>
      <c r="GSK31" s="23"/>
      <c r="GSL31" s="23"/>
      <c r="GSM31" s="23"/>
      <c r="GSN31" s="23"/>
      <c r="GSO31" s="23"/>
      <c r="GSP31" s="23"/>
      <c r="GSQ31" s="23"/>
      <c r="GSR31" s="23"/>
      <c r="GSS31" s="23"/>
      <c r="GST31" s="23"/>
      <c r="GSU31" s="23"/>
      <c r="GSV31" s="23"/>
      <c r="GSW31" s="23"/>
      <c r="GSX31" s="23"/>
      <c r="GSY31" s="23"/>
      <c r="GSZ31" s="23"/>
      <c r="GTA31" s="23"/>
      <c r="GTB31" s="23"/>
      <c r="GTC31" s="23"/>
      <c r="GTD31" s="23"/>
      <c r="GTE31" s="23"/>
      <c r="GTF31" s="23"/>
      <c r="GTG31" s="23"/>
      <c r="GTH31" s="23"/>
      <c r="GTI31" s="23"/>
      <c r="GTJ31" s="23"/>
      <c r="GTK31" s="23"/>
      <c r="GTL31" s="23"/>
      <c r="GTM31" s="23"/>
      <c r="GTN31" s="23"/>
      <c r="GTO31" s="23"/>
      <c r="GTP31" s="23"/>
      <c r="GTQ31" s="23"/>
      <c r="GTR31" s="23"/>
      <c r="GTS31" s="23"/>
      <c r="GTT31" s="23"/>
      <c r="GTU31" s="23"/>
      <c r="GTV31" s="23"/>
      <c r="GTW31" s="23"/>
      <c r="GTX31" s="23"/>
      <c r="GTY31" s="23"/>
      <c r="GTZ31" s="23"/>
      <c r="GUA31" s="23"/>
      <c r="GUB31" s="23"/>
      <c r="GUC31" s="23"/>
      <c r="GUD31" s="23"/>
      <c r="GUE31" s="23"/>
      <c r="GUF31" s="23"/>
      <c r="GUG31" s="23"/>
      <c r="GUH31" s="23"/>
      <c r="GUI31" s="23"/>
      <c r="GUJ31" s="23"/>
      <c r="GUK31" s="23"/>
      <c r="GUL31" s="23"/>
      <c r="GUM31" s="23"/>
      <c r="GUN31" s="23"/>
      <c r="GUO31" s="23"/>
      <c r="GUP31" s="23"/>
      <c r="GUQ31" s="23"/>
      <c r="GUR31" s="23"/>
      <c r="GUS31" s="23"/>
      <c r="GUT31" s="23"/>
      <c r="GUU31" s="23"/>
      <c r="GUV31" s="23"/>
      <c r="GUW31" s="23"/>
      <c r="GUX31" s="23"/>
      <c r="GUY31" s="23"/>
      <c r="GUZ31" s="23"/>
      <c r="GVA31" s="23"/>
      <c r="GVB31" s="23"/>
      <c r="GVC31" s="23"/>
      <c r="GVD31" s="23"/>
      <c r="GVE31" s="23"/>
      <c r="GVF31" s="23"/>
      <c r="GVG31" s="23"/>
      <c r="GVH31" s="23"/>
      <c r="GVI31" s="23"/>
      <c r="GVJ31" s="23"/>
      <c r="GVK31" s="23"/>
      <c r="GVL31" s="23"/>
      <c r="GVM31" s="23"/>
      <c r="GVN31" s="23"/>
      <c r="GVO31" s="23"/>
      <c r="GVP31" s="23"/>
      <c r="GVQ31" s="23"/>
      <c r="GVR31" s="23"/>
      <c r="GVS31" s="23"/>
      <c r="GVT31" s="23"/>
      <c r="GVU31" s="23"/>
      <c r="GVV31" s="23"/>
      <c r="GVW31" s="23"/>
      <c r="GVX31" s="23"/>
      <c r="GVY31" s="23"/>
      <c r="GVZ31" s="23"/>
      <c r="GWA31" s="23"/>
      <c r="GWB31" s="23"/>
      <c r="GWC31" s="23"/>
      <c r="GWD31" s="23"/>
      <c r="GWE31" s="23"/>
      <c r="GWF31" s="23"/>
      <c r="GWG31" s="23"/>
      <c r="GWH31" s="23"/>
      <c r="GWI31" s="23"/>
      <c r="GWJ31" s="23"/>
      <c r="GWK31" s="23"/>
      <c r="GWL31" s="23"/>
      <c r="GWM31" s="23"/>
      <c r="GWN31" s="23"/>
      <c r="GWO31" s="23"/>
      <c r="GWP31" s="23"/>
      <c r="GWQ31" s="23"/>
      <c r="GWR31" s="23"/>
      <c r="GWS31" s="23"/>
      <c r="GWT31" s="23"/>
      <c r="GWU31" s="23"/>
      <c r="GWV31" s="23"/>
      <c r="GWW31" s="23"/>
      <c r="GWX31" s="23"/>
      <c r="GWY31" s="23"/>
      <c r="GWZ31" s="23"/>
      <c r="GXA31" s="23"/>
      <c r="GXB31" s="23"/>
      <c r="GXC31" s="23"/>
      <c r="GXD31" s="23"/>
      <c r="GXE31" s="23"/>
      <c r="GXF31" s="23"/>
      <c r="GXG31" s="23"/>
      <c r="GXH31" s="23"/>
      <c r="GXI31" s="23"/>
      <c r="GXJ31" s="23"/>
      <c r="GXK31" s="23"/>
      <c r="GXL31" s="23"/>
      <c r="GXM31" s="23"/>
      <c r="GXN31" s="23"/>
      <c r="GXO31" s="23"/>
      <c r="GXP31" s="23"/>
      <c r="GXQ31" s="23"/>
      <c r="GXR31" s="23"/>
      <c r="GXS31" s="23"/>
      <c r="GXT31" s="23"/>
      <c r="GXU31" s="23"/>
      <c r="GXV31" s="23"/>
      <c r="GXW31" s="23"/>
      <c r="GXX31" s="23"/>
      <c r="GXY31" s="23"/>
      <c r="GXZ31" s="23"/>
      <c r="GYA31" s="23"/>
      <c r="GYB31" s="23"/>
      <c r="GYC31" s="23"/>
      <c r="GYD31" s="23"/>
      <c r="GYE31" s="23"/>
      <c r="GYF31" s="23"/>
      <c r="GYG31" s="23"/>
      <c r="GYH31" s="23"/>
      <c r="GYI31" s="23"/>
      <c r="GYJ31" s="23"/>
      <c r="GYK31" s="23"/>
      <c r="GYL31" s="23"/>
      <c r="GYM31" s="23"/>
      <c r="GYN31" s="23"/>
      <c r="GYO31" s="23"/>
      <c r="GYP31" s="23"/>
      <c r="GYQ31" s="23"/>
      <c r="GYR31" s="23"/>
      <c r="GYS31" s="23"/>
      <c r="GYT31" s="23"/>
      <c r="GYU31" s="23"/>
      <c r="GYV31" s="23"/>
      <c r="GYW31" s="23"/>
      <c r="GYX31" s="23"/>
      <c r="GYY31" s="23"/>
      <c r="GYZ31" s="23"/>
      <c r="GZA31" s="23"/>
      <c r="GZB31" s="23"/>
      <c r="GZC31" s="23"/>
      <c r="GZD31" s="23"/>
      <c r="GZE31" s="23"/>
      <c r="GZF31" s="23"/>
      <c r="GZG31" s="23"/>
      <c r="GZH31" s="23"/>
      <c r="GZI31" s="23"/>
      <c r="GZJ31" s="23"/>
      <c r="GZK31" s="23"/>
      <c r="GZL31" s="23"/>
      <c r="GZM31" s="23"/>
      <c r="GZN31" s="23"/>
      <c r="GZO31" s="23"/>
      <c r="GZP31" s="23"/>
      <c r="GZQ31" s="23"/>
      <c r="GZR31" s="23"/>
      <c r="GZS31" s="23"/>
      <c r="GZT31" s="23"/>
      <c r="GZU31" s="23"/>
      <c r="GZV31" s="23"/>
      <c r="GZW31" s="23"/>
      <c r="GZX31" s="23"/>
      <c r="GZY31" s="23"/>
      <c r="GZZ31" s="23"/>
      <c r="HAA31" s="23"/>
      <c r="HAB31" s="23"/>
      <c r="HAC31" s="23"/>
      <c r="HAD31" s="23"/>
      <c r="HAE31" s="23"/>
      <c r="HAF31" s="23"/>
      <c r="HAG31" s="23"/>
      <c r="HAH31" s="23"/>
      <c r="HAI31" s="23"/>
      <c r="HAJ31" s="23"/>
      <c r="HAK31" s="23"/>
      <c r="HAL31" s="23"/>
      <c r="HAM31" s="23"/>
      <c r="HAN31" s="23"/>
      <c r="HAO31" s="23"/>
      <c r="HAP31" s="23"/>
      <c r="HAQ31" s="23"/>
      <c r="HAR31" s="23"/>
      <c r="HAS31" s="23"/>
      <c r="HAT31" s="23"/>
      <c r="HAU31" s="23"/>
      <c r="HAV31" s="23"/>
      <c r="HAW31" s="23"/>
      <c r="HAX31" s="23"/>
      <c r="HAY31" s="23"/>
      <c r="HAZ31" s="23"/>
      <c r="HBA31" s="23"/>
      <c r="HBB31" s="23"/>
      <c r="HBC31" s="23"/>
      <c r="HBD31" s="23"/>
      <c r="HBE31" s="23"/>
      <c r="HBF31" s="23"/>
      <c r="HBG31" s="23"/>
      <c r="HBH31" s="23"/>
      <c r="HBI31" s="23"/>
      <c r="HBJ31" s="23"/>
      <c r="HBK31" s="23"/>
      <c r="HBL31" s="23"/>
      <c r="HBM31" s="23"/>
      <c r="HBN31" s="23"/>
      <c r="HBO31" s="23"/>
      <c r="HBP31" s="23"/>
      <c r="HBQ31" s="23"/>
      <c r="HBR31" s="23"/>
      <c r="HBS31" s="23"/>
      <c r="HBT31" s="23"/>
      <c r="HBU31" s="23"/>
      <c r="HBV31" s="23"/>
      <c r="HBW31" s="23"/>
      <c r="HBX31" s="23"/>
      <c r="HBY31" s="23"/>
      <c r="HBZ31" s="23"/>
      <c r="HCA31" s="23"/>
      <c r="HCB31" s="23"/>
      <c r="HCC31" s="23"/>
      <c r="HCD31" s="23"/>
      <c r="HCE31" s="23"/>
      <c r="HCF31" s="23"/>
      <c r="HCG31" s="23"/>
      <c r="HCH31" s="23"/>
      <c r="HCI31" s="23"/>
      <c r="HCJ31" s="23"/>
      <c r="HCK31" s="23"/>
      <c r="HCL31" s="23"/>
      <c r="HCM31" s="23"/>
      <c r="HCN31" s="23"/>
      <c r="HCO31" s="23"/>
      <c r="HCP31" s="23"/>
      <c r="HCQ31" s="23"/>
      <c r="HCR31" s="23"/>
      <c r="HCS31" s="23"/>
      <c r="HCT31" s="23"/>
      <c r="HCU31" s="23"/>
      <c r="HCV31" s="23"/>
      <c r="HCW31" s="23"/>
      <c r="HCX31" s="23"/>
      <c r="HCY31" s="23"/>
      <c r="HCZ31" s="23"/>
      <c r="HDA31" s="23"/>
      <c r="HDB31" s="23"/>
      <c r="HDC31" s="23"/>
      <c r="HDD31" s="23"/>
      <c r="HDE31" s="23"/>
      <c r="HDF31" s="23"/>
      <c r="HDG31" s="23"/>
      <c r="HDH31" s="23"/>
      <c r="HDI31" s="23"/>
      <c r="HDJ31" s="23"/>
      <c r="HDK31" s="23"/>
      <c r="HDL31" s="23"/>
      <c r="HDM31" s="23"/>
      <c r="HDN31" s="23"/>
      <c r="HDO31" s="23"/>
      <c r="HDP31" s="23"/>
      <c r="HDQ31" s="23"/>
      <c r="HDR31" s="23"/>
      <c r="HDS31" s="23"/>
      <c r="HDT31" s="23"/>
      <c r="HDU31" s="23"/>
      <c r="HDV31" s="23"/>
      <c r="HDW31" s="23"/>
      <c r="HDX31" s="23"/>
      <c r="HDY31" s="23"/>
      <c r="HDZ31" s="23"/>
      <c r="HEA31" s="23"/>
      <c r="HEB31" s="23"/>
      <c r="HEC31" s="23"/>
      <c r="HED31" s="23"/>
      <c r="HEE31" s="23"/>
      <c r="HEF31" s="23"/>
      <c r="HEG31" s="23"/>
      <c r="HEH31" s="23"/>
      <c r="HEI31" s="23"/>
      <c r="HEJ31" s="23"/>
      <c r="HEK31" s="23"/>
      <c r="HEL31" s="23"/>
      <c r="HEM31" s="23"/>
      <c r="HEN31" s="23"/>
      <c r="HEO31" s="23"/>
      <c r="HEP31" s="23"/>
      <c r="HEQ31" s="23"/>
      <c r="HER31" s="23"/>
      <c r="HES31" s="23"/>
      <c r="HET31" s="23"/>
      <c r="HEU31" s="23"/>
      <c r="HEV31" s="23"/>
      <c r="HEW31" s="23"/>
      <c r="HEX31" s="23"/>
      <c r="HEY31" s="23"/>
      <c r="HEZ31" s="23"/>
      <c r="HFA31" s="23"/>
      <c r="HFB31" s="23"/>
      <c r="HFC31" s="23"/>
      <c r="HFD31" s="23"/>
      <c r="HFE31" s="23"/>
      <c r="HFF31" s="23"/>
      <c r="HFG31" s="23"/>
      <c r="HFH31" s="23"/>
      <c r="HFI31" s="23"/>
      <c r="HFJ31" s="23"/>
      <c r="HFK31" s="23"/>
      <c r="HFL31" s="23"/>
      <c r="HFM31" s="23"/>
      <c r="HFN31" s="23"/>
      <c r="HFO31" s="23"/>
      <c r="HFP31" s="23"/>
      <c r="HFQ31" s="23"/>
      <c r="HFR31" s="23"/>
      <c r="HFS31" s="23"/>
      <c r="HFT31" s="23"/>
      <c r="HFU31" s="23"/>
      <c r="HFV31" s="23"/>
      <c r="HFW31" s="23"/>
      <c r="HFX31" s="23"/>
      <c r="HFY31" s="23"/>
      <c r="HFZ31" s="23"/>
      <c r="HGA31" s="23"/>
      <c r="HGB31" s="23"/>
      <c r="HGC31" s="23"/>
      <c r="HGD31" s="23"/>
      <c r="HGE31" s="23"/>
      <c r="HGF31" s="23"/>
      <c r="HGG31" s="23"/>
      <c r="HGH31" s="23"/>
      <c r="HGI31" s="23"/>
      <c r="HGJ31" s="23"/>
      <c r="HGK31" s="23"/>
      <c r="HGL31" s="23"/>
      <c r="HGM31" s="23"/>
      <c r="HGN31" s="23"/>
      <c r="HGO31" s="23"/>
      <c r="HGP31" s="23"/>
      <c r="HGQ31" s="23"/>
      <c r="HGR31" s="23"/>
      <c r="HGS31" s="23"/>
      <c r="HGT31" s="23"/>
      <c r="HGU31" s="23"/>
      <c r="HGV31" s="23"/>
      <c r="HGW31" s="23"/>
      <c r="HGX31" s="23"/>
      <c r="HGY31" s="23"/>
      <c r="HGZ31" s="23"/>
      <c r="HHA31" s="23"/>
      <c r="HHB31" s="23"/>
      <c r="HHC31" s="23"/>
      <c r="HHD31" s="23"/>
      <c r="HHE31" s="23"/>
      <c r="HHF31" s="23"/>
      <c r="HHG31" s="23"/>
      <c r="HHH31" s="23"/>
      <c r="HHI31" s="23"/>
      <c r="HHJ31" s="23"/>
      <c r="HHK31" s="23"/>
      <c r="HHL31" s="23"/>
      <c r="HHM31" s="23"/>
      <c r="HHN31" s="23"/>
      <c r="HHO31" s="23"/>
      <c r="HHP31" s="23"/>
      <c r="HHQ31" s="23"/>
      <c r="HHR31" s="23"/>
      <c r="HHS31" s="23"/>
      <c r="HHT31" s="23"/>
      <c r="HHU31" s="23"/>
      <c r="HHV31" s="23"/>
      <c r="HHW31" s="23"/>
      <c r="HHX31" s="23"/>
      <c r="HHY31" s="23"/>
      <c r="HHZ31" s="23"/>
      <c r="HIA31" s="23"/>
      <c r="HIB31" s="23"/>
      <c r="HIC31" s="23"/>
      <c r="HID31" s="23"/>
      <c r="HIE31" s="23"/>
      <c r="HIF31" s="23"/>
      <c r="HIG31" s="23"/>
      <c r="HIH31" s="23"/>
      <c r="HII31" s="23"/>
      <c r="HIJ31" s="23"/>
      <c r="HIK31" s="23"/>
      <c r="HIL31" s="23"/>
      <c r="HIM31" s="23"/>
      <c r="HIN31" s="23"/>
      <c r="HIO31" s="23"/>
      <c r="HIP31" s="23"/>
      <c r="HIQ31" s="23"/>
      <c r="HIR31" s="23"/>
      <c r="HIS31" s="23"/>
      <c r="HIT31" s="23"/>
      <c r="HIU31" s="23"/>
      <c r="HIV31" s="23"/>
      <c r="HIW31" s="23"/>
      <c r="HIX31" s="23"/>
      <c r="HIY31" s="23"/>
      <c r="HIZ31" s="23"/>
      <c r="HJA31" s="23"/>
      <c r="HJB31" s="23"/>
      <c r="HJC31" s="23"/>
      <c r="HJD31" s="23"/>
      <c r="HJE31" s="23"/>
      <c r="HJF31" s="23"/>
      <c r="HJG31" s="23"/>
      <c r="HJH31" s="23"/>
      <c r="HJI31" s="23"/>
      <c r="HJJ31" s="23"/>
      <c r="HJK31" s="23"/>
      <c r="HJL31" s="23"/>
      <c r="HJM31" s="23"/>
      <c r="HJN31" s="23"/>
      <c r="HJO31" s="23"/>
      <c r="HJP31" s="23"/>
      <c r="HJQ31" s="23"/>
      <c r="HJR31" s="23"/>
      <c r="HJS31" s="23"/>
      <c r="HJT31" s="23"/>
      <c r="HJU31" s="23"/>
      <c r="HJV31" s="23"/>
      <c r="HJW31" s="23"/>
      <c r="HJX31" s="23"/>
      <c r="HJY31" s="23"/>
      <c r="HJZ31" s="23"/>
      <c r="HKA31" s="23"/>
      <c r="HKB31" s="23"/>
      <c r="HKC31" s="23"/>
      <c r="HKD31" s="23"/>
      <c r="HKE31" s="23"/>
      <c r="HKF31" s="23"/>
      <c r="HKG31" s="23"/>
      <c r="HKH31" s="23"/>
      <c r="HKI31" s="23"/>
      <c r="HKJ31" s="23"/>
      <c r="HKK31" s="23"/>
      <c r="HKL31" s="23"/>
      <c r="HKM31" s="23"/>
      <c r="HKN31" s="23"/>
      <c r="HKO31" s="23"/>
      <c r="HKP31" s="23"/>
      <c r="HKQ31" s="23"/>
      <c r="HKR31" s="23"/>
      <c r="HKS31" s="23"/>
      <c r="HKT31" s="23"/>
      <c r="HKU31" s="23"/>
      <c r="HKV31" s="23"/>
      <c r="HKW31" s="23"/>
      <c r="HKX31" s="23"/>
      <c r="HKY31" s="23"/>
      <c r="HKZ31" s="23"/>
      <c r="HLA31" s="23"/>
      <c r="HLB31" s="23"/>
      <c r="HLC31" s="23"/>
      <c r="HLD31" s="23"/>
      <c r="HLE31" s="23"/>
      <c r="HLF31" s="23"/>
      <c r="HLG31" s="23"/>
      <c r="HLH31" s="23"/>
      <c r="HLI31" s="23"/>
      <c r="HLJ31" s="23"/>
      <c r="HLK31" s="23"/>
      <c r="HLL31" s="23"/>
      <c r="HLM31" s="23"/>
      <c r="HLN31" s="23"/>
      <c r="HLO31" s="23"/>
      <c r="HLP31" s="23"/>
      <c r="HLQ31" s="23"/>
      <c r="HLR31" s="23"/>
      <c r="HLS31" s="23"/>
      <c r="HLT31" s="23"/>
      <c r="HLU31" s="23"/>
      <c r="HLV31" s="23"/>
      <c r="HLW31" s="23"/>
      <c r="HLX31" s="23"/>
      <c r="HLY31" s="23"/>
      <c r="HLZ31" s="23"/>
      <c r="HMA31" s="23"/>
      <c r="HMB31" s="23"/>
      <c r="HMC31" s="23"/>
      <c r="HMD31" s="23"/>
      <c r="HME31" s="23"/>
      <c r="HMF31" s="23"/>
      <c r="HMG31" s="23"/>
      <c r="HMH31" s="23"/>
      <c r="HMI31" s="23"/>
      <c r="HMJ31" s="23"/>
      <c r="HMK31" s="23"/>
      <c r="HML31" s="23"/>
      <c r="HMM31" s="23"/>
      <c r="HMN31" s="23"/>
      <c r="HMO31" s="23"/>
      <c r="HMP31" s="23"/>
      <c r="HMQ31" s="23"/>
      <c r="HMR31" s="23"/>
      <c r="HMS31" s="23"/>
      <c r="HMT31" s="23"/>
      <c r="HMU31" s="23"/>
      <c r="HMV31" s="23"/>
      <c r="HMW31" s="23"/>
      <c r="HMX31" s="23"/>
      <c r="HMY31" s="23"/>
      <c r="HMZ31" s="23"/>
      <c r="HNA31" s="23"/>
      <c r="HNB31" s="23"/>
      <c r="HNC31" s="23"/>
      <c r="HND31" s="23"/>
      <c r="HNE31" s="23"/>
      <c r="HNF31" s="23"/>
      <c r="HNG31" s="23"/>
      <c r="HNH31" s="23"/>
      <c r="HNI31" s="23"/>
      <c r="HNJ31" s="23"/>
      <c r="HNK31" s="23"/>
      <c r="HNL31" s="23"/>
      <c r="HNM31" s="23"/>
      <c r="HNN31" s="23"/>
      <c r="HNO31" s="23"/>
      <c r="HNP31" s="23"/>
      <c r="HNQ31" s="23"/>
      <c r="HNR31" s="23"/>
      <c r="HNS31" s="23"/>
      <c r="HNT31" s="23"/>
      <c r="HNU31" s="23"/>
      <c r="HNV31" s="23"/>
      <c r="HNW31" s="23"/>
      <c r="HNX31" s="23"/>
      <c r="HNY31" s="23"/>
      <c r="HNZ31" s="23"/>
      <c r="HOA31" s="23"/>
      <c r="HOB31" s="23"/>
      <c r="HOC31" s="23"/>
      <c r="HOD31" s="23"/>
      <c r="HOE31" s="23"/>
      <c r="HOF31" s="23"/>
      <c r="HOG31" s="23"/>
      <c r="HOH31" s="23"/>
      <c r="HOI31" s="23"/>
      <c r="HOJ31" s="23"/>
      <c r="HOK31" s="23"/>
      <c r="HOL31" s="23"/>
      <c r="HOM31" s="23"/>
      <c r="HON31" s="23"/>
      <c r="HOO31" s="23"/>
      <c r="HOP31" s="23"/>
      <c r="HOQ31" s="23"/>
      <c r="HOR31" s="23"/>
      <c r="HOS31" s="23"/>
      <c r="HOT31" s="23"/>
      <c r="HOU31" s="23"/>
      <c r="HOV31" s="23"/>
      <c r="HOW31" s="23"/>
      <c r="HOX31" s="23"/>
      <c r="HOY31" s="23"/>
      <c r="HOZ31" s="23"/>
      <c r="HPA31" s="23"/>
      <c r="HPB31" s="23"/>
      <c r="HPC31" s="23"/>
      <c r="HPD31" s="23"/>
      <c r="HPE31" s="23"/>
      <c r="HPF31" s="23"/>
      <c r="HPG31" s="23"/>
      <c r="HPH31" s="23"/>
      <c r="HPI31" s="23"/>
      <c r="HPJ31" s="23"/>
      <c r="HPK31" s="23"/>
      <c r="HPL31" s="23"/>
      <c r="HPM31" s="23"/>
      <c r="HPN31" s="23"/>
      <c r="HPO31" s="23"/>
      <c r="HPP31" s="23"/>
      <c r="HPQ31" s="23"/>
      <c r="HPR31" s="23"/>
      <c r="HPS31" s="23"/>
      <c r="HPT31" s="23"/>
      <c r="HPU31" s="23"/>
      <c r="HPV31" s="23"/>
      <c r="HPW31" s="23"/>
      <c r="HPX31" s="23"/>
      <c r="HPY31" s="23"/>
      <c r="HPZ31" s="23"/>
      <c r="HQA31" s="23"/>
      <c r="HQB31" s="23"/>
      <c r="HQC31" s="23"/>
      <c r="HQD31" s="23"/>
      <c r="HQE31" s="23"/>
      <c r="HQF31" s="23"/>
      <c r="HQG31" s="23"/>
      <c r="HQH31" s="23"/>
      <c r="HQI31" s="23"/>
      <c r="HQJ31" s="23"/>
      <c r="HQK31" s="23"/>
      <c r="HQL31" s="23"/>
      <c r="HQM31" s="23"/>
      <c r="HQN31" s="23"/>
      <c r="HQO31" s="23"/>
      <c r="HQP31" s="23"/>
      <c r="HQQ31" s="23"/>
      <c r="HQR31" s="23"/>
      <c r="HQS31" s="23"/>
      <c r="HQT31" s="23"/>
      <c r="HQU31" s="23"/>
      <c r="HQV31" s="23"/>
      <c r="HQW31" s="23"/>
      <c r="HQX31" s="23"/>
      <c r="HQY31" s="23"/>
      <c r="HQZ31" s="23"/>
      <c r="HRA31" s="23"/>
      <c r="HRB31" s="23"/>
      <c r="HRC31" s="23"/>
      <c r="HRD31" s="23"/>
      <c r="HRE31" s="23"/>
      <c r="HRF31" s="23"/>
      <c r="HRG31" s="23"/>
      <c r="HRH31" s="23"/>
      <c r="HRI31" s="23"/>
      <c r="HRJ31" s="23"/>
      <c r="HRK31" s="23"/>
      <c r="HRL31" s="23"/>
      <c r="HRM31" s="23"/>
      <c r="HRN31" s="23"/>
      <c r="HRO31" s="23"/>
      <c r="HRP31" s="23"/>
      <c r="HRQ31" s="23"/>
      <c r="HRR31" s="23"/>
      <c r="HRS31" s="23"/>
      <c r="HRT31" s="23"/>
      <c r="HRU31" s="23"/>
      <c r="HRV31" s="23"/>
      <c r="HRW31" s="23"/>
      <c r="HRX31" s="23"/>
      <c r="HRY31" s="23"/>
      <c r="HRZ31" s="23"/>
      <c r="HSA31" s="23"/>
      <c r="HSB31" s="23"/>
      <c r="HSC31" s="23"/>
      <c r="HSD31" s="23"/>
      <c r="HSE31" s="23"/>
      <c r="HSF31" s="23"/>
      <c r="HSG31" s="23"/>
      <c r="HSH31" s="23"/>
      <c r="HSI31" s="23"/>
      <c r="HSJ31" s="23"/>
      <c r="HSK31" s="23"/>
      <c r="HSL31" s="23"/>
      <c r="HSM31" s="23"/>
      <c r="HSN31" s="23"/>
      <c r="HSO31" s="23"/>
      <c r="HSP31" s="23"/>
      <c r="HSQ31" s="23"/>
      <c r="HSR31" s="23"/>
      <c r="HSS31" s="23"/>
      <c r="HST31" s="23"/>
      <c r="HSU31" s="23"/>
      <c r="HSV31" s="23"/>
      <c r="HSW31" s="23"/>
      <c r="HSX31" s="23"/>
      <c r="HSY31" s="23"/>
      <c r="HSZ31" s="23"/>
      <c r="HTA31" s="23"/>
      <c r="HTB31" s="23"/>
      <c r="HTC31" s="23"/>
      <c r="HTD31" s="23"/>
      <c r="HTE31" s="23"/>
      <c r="HTF31" s="23"/>
      <c r="HTG31" s="23"/>
      <c r="HTH31" s="23"/>
      <c r="HTI31" s="23"/>
      <c r="HTJ31" s="23"/>
      <c r="HTK31" s="23"/>
      <c r="HTL31" s="23"/>
      <c r="HTM31" s="23"/>
      <c r="HTN31" s="23"/>
      <c r="HTO31" s="23"/>
      <c r="HTP31" s="23"/>
      <c r="HTQ31" s="23"/>
      <c r="HTR31" s="23"/>
      <c r="HTS31" s="23"/>
      <c r="HTT31" s="23"/>
      <c r="HTU31" s="23"/>
      <c r="HTV31" s="23"/>
      <c r="HTW31" s="23"/>
      <c r="HTX31" s="23"/>
      <c r="HTY31" s="23"/>
      <c r="HTZ31" s="23"/>
      <c r="HUA31" s="23"/>
      <c r="HUB31" s="23"/>
      <c r="HUC31" s="23"/>
      <c r="HUD31" s="23"/>
      <c r="HUE31" s="23"/>
      <c r="HUF31" s="23"/>
      <c r="HUG31" s="23"/>
      <c r="HUH31" s="23"/>
      <c r="HUI31" s="23"/>
      <c r="HUJ31" s="23"/>
      <c r="HUK31" s="23"/>
      <c r="HUL31" s="23"/>
      <c r="HUM31" s="23"/>
      <c r="HUN31" s="23"/>
      <c r="HUO31" s="23"/>
      <c r="HUP31" s="23"/>
      <c r="HUQ31" s="23"/>
      <c r="HUR31" s="23"/>
      <c r="HUS31" s="23"/>
      <c r="HUT31" s="23"/>
      <c r="HUU31" s="23"/>
      <c r="HUV31" s="23"/>
      <c r="HUW31" s="23"/>
      <c r="HUX31" s="23"/>
      <c r="HUY31" s="23"/>
      <c r="HUZ31" s="23"/>
      <c r="HVA31" s="23"/>
      <c r="HVB31" s="23"/>
      <c r="HVC31" s="23"/>
      <c r="HVD31" s="23"/>
      <c r="HVE31" s="23"/>
      <c r="HVF31" s="23"/>
      <c r="HVG31" s="23"/>
      <c r="HVH31" s="23"/>
      <c r="HVI31" s="23"/>
      <c r="HVJ31" s="23"/>
      <c r="HVK31" s="23"/>
      <c r="HVL31" s="23"/>
      <c r="HVM31" s="23"/>
      <c r="HVN31" s="23"/>
      <c r="HVO31" s="23"/>
      <c r="HVP31" s="23"/>
      <c r="HVQ31" s="23"/>
      <c r="HVR31" s="23"/>
      <c r="HVS31" s="23"/>
      <c r="HVT31" s="23"/>
      <c r="HVU31" s="23"/>
      <c r="HVV31" s="23"/>
      <c r="HVW31" s="23"/>
      <c r="HVX31" s="23"/>
      <c r="HVY31" s="23"/>
      <c r="HVZ31" s="23"/>
      <c r="HWA31" s="23"/>
      <c r="HWB31" s="23"/>
      <c r="HWC31" s="23"/>
      <c r="HWD31" s="23"/>
      <c r="HWE31" s="23"/>
      <c r="HWF31" s="23"/>
      <c r="HWG31" s="23"/>
      <c r="HWH31" s="23"/>
      <c r="HWI31" s="23"/>
      <c r="HWJ31" s="23"/>
      <c r="HWK31" s="23"/>
      <c r="HWL31" s="23"/>
      <c r="HWM31" s="23"/>
      <c r="HWN31" s="23"/>
      <c r="HWO31" s="23"/>
      <c r="HWP31" s="23"/>
      <c r="HWQ31" s="23"/>
      <c r="HWR31" s="23"/>
      <c r="HWS31" s="23"/>
      <c r="HWT31" s="23"/>
      <c r="HWU31" s="23"/>
      <c r="HWV31" s="23"/>
      <c r="HWW31" s="23"/>
      <c r="HWX31" s="23"/>
      <c r="HWY31" s="23"/>
      <c r="HWZ31" s="23"/>
      <c r="HXA31" s="23"/>
      <c r="HXB31" s="23"/>
      <c r="HXC31" s="23"/>
      <c r="HXD31" s="23"/>
      <c r="HXE31" s="23"/>
      <c r="HXF31" s="23"/>
      <c r="HXG31" s="23"/>
      <c r="HXH31" s="23"/>
      <c r="HXI31" s="23"/>
      <c r="HXJ31" s="23"/>
      <c r="HXK31" s="23"/>
      <c r="HXL31" s="23"/>
      <c r="HXM31" s="23"/>
      <c r="HXN31" s="23"/>
      <c r="HXO31" s="23"/>
      <c r="HXP31" s="23"/>
      <c r="HXQ31" s="23"/>
      <c r="HXR31" s="23"/>
      <c r="HXS31" s="23"/>
      <c r="HXT31" s="23"/>
      <c r="HXU31" s="23"/>
      <c r="HXV31" s="23"/>
      <c r="HXW31" s="23"/>
      <c r="HXX31" s="23"/>
      <c r="HXY31" s="23"/>
      <c r="HXZ31" s="23"/>
      <c r="HYA31" s="23"/>
      <c r="HYB31" s="23"/>
      <c r="HYC31" s="23"/>
      <c r="HYD31" s="23"/>
      <c r="HYE31" s="23"/>
      <c r="HYF31" s="23"/>
      <c r="HYG31" s="23"/>
      <c r="HYH31" s="23"/>
      <c r="HYI31" s="23"/>
      <c r="HYJ31" s="23"/>
      <c r="HYK31" s="23"/>
      <c r="HYL31" s="23"/>
      <c r="HYM31" s="23"/>
      <c r="HYN31" s="23"/>
      <c r="HYO31" s="23"/>
      <c r="HYP31" s="23"/>
      <c r="HYQ31" s="23"/>
      <c r="HYR31" s="23"/>
      <c r="HYS31" s="23"/>
      <c r="HYT31" s="23"/>
      <c r="HYU31" s="23"/>
      <c r="HYV31" s="23"/>
      <c r="HYW31" s="23"/>
      <c r="HYX31" s="23"/>
      <c r="HYY31" s="23"/>
      <c r="HYZ31" s="23"/>
      <c r="HZA31" s="23"/>
      <c r="HZB31" s="23"/>
      <c r="HZC31" s="23"/>
      <c r="HZD31" s="23"/>
      <c r="HZE31" s="23"/>
      <c r="HZF31" s="23"/>
      <c r="HZG31" s="23"/>
      <c r="HZH31" s="23"/>
      <c r="HZI31" s="23"/>
      <c r="HZJ31" s="23"/>
      <c r="HZK31" s="23"/>
      <c r="HZL31" s="23"/>
      <c r="HZM31" s="23"/>
      <c r="HZN31" s="23"/>
      <c r="HZO31" s="23"/>
      <c r="HZP31" s="23"/>
      <c r="HZQ31" s="23"/>
      <c r="HZR31" s="23"/>
      <c r="HZS31" s="23"/>
      <c r="HZT31" s="23"/>
      <c r="HZU31" s="23"/>
      <c r="HZV31" s="23"/>
      <c r="HZW31" s="23"/>
      <c r="HZX31" s="23"/>
      <c r="HZY31" s="23"/>
      <c r="HZZ31" s="23"/>
      <c r="IAA31" s="23"/>
      <c r="IAB31" s="23"/>
      <c r="IAC31" s="23"/>
      <c r="IAD31" s="23"/>
      <c r="IAE31" s="23"/>
      <c r="IAF31" s="23"/>
      <c r="IAG31" s="23"/>
      <c r="IAH31" s="23"/>
      <c r="IAI31" s="23"/>
      <c r="IAJ31" s="23"/>
      <c r="IAK31" s="23"/>
      <c r="IAL31" s="23"/>
      <c r="IAM31" s="23"/>
      <c r="IAN31" s="23"/>
      <c r="IAO31" s="23"/>
      <c r="IAP31" s="23"/>
      <c r="IAQ31" s="23"/>
      <c r="IAR31" s="23"/>
      <c r="IAS31" s="23"/>
      <c r="IAT31" s="23"/>
      <c r="IAU31" s="23"/>
      <c r="IAV31" s="23"/>
      <c r="IAW31" s="23"/>
      <c r="IAX31" s="23"/>
      <c r="IAY31" s="23"/>
      <c r="IAZ31" s="23"/>
      <c r="IBA31" s="23"/>
      <c r="IBB31" s="23"/>
      <c r="IBC31" s="23"/>
      <c r="IBD31" s="23"/>
      <c r="IBE31" s="23"/>
      <c r="IBF31" s="23"/>
      <c r="IBG31" s="23"/>
      <c r="IBI31" s="23"/>
      <c r="IBJ31" s="23"/>
      <c r="IBK31" s="23"/>
      <c r="IBL31" s="23"/>
      <c r="IBM31" s="23"/>
      <c r="IBN31" s="23"/>
      <c r="IBO31" s="23"/>
      <c r="IBP31" s="23"/>
      <c r="IBQ31" s="23"/>
      <c r="IBR31" s="23"/>
      <c r="IBS31" s="23"/>
      <c r="IBT31" s="23"/>
      <c r="IBU31" s="23"/>
      <c r="IBV31" s="23"/>
      <c r="IBW31" s="23"/>
      <c r="IBX31" s="23"/>
      <c r="IBY31" s="23"/>
      <c r="IBZ31" s="23"/>
      <c r="ICA31" s="23"/>
      <c r="ICB31" s="23"/>
      <c r="ICC31" s="23"/>
      <c r="ICD31" s="23"/>
      <c r="ICE31" s="23"/>
      <c r="ICF31" s="23"/>
      <c r="ICG31" s="23"/>
      <c r="ICH31" s="23"/>
      <c r="ICI31" s="23"/>
      <c r="ICJ31" s="23"/>
      <c r="ICK31" s="23"/>
      <c r="ICL31" s="23"/>
      <c r="ICM31" s="23"/>
      <c r="ICN31" s="23"/>
      <c r="ICO31" s="23"/>
      <c r="ICP31" s="23"/>
      <c r="ICQ31" s="23"/>
      <c r="ICR31" s="23"/>
      <c r="ICS31" s="23"/>
      <c r="ICT31" s="23"/>
      <c r="ICU31" s="23"/>
      <c r="ICV31" s="23"/>
      <c r="ICW31" s="23"/>
      <c r="ICX31" s="23"/>
      <c r="ICY31" s="23"/>
      <c r="ICZ31" s="23"/>
      <c r="IDA31" s="23"/>
      <c r="IDB31" s="23"/>
      <c r="IDC31" s="23"/>
      <c r="IDD31" s="23"/>
      <c r="IDE31" s="23"/>
      <c r="IDF31" s="23"/>
      <c r="IDG31" s="23"/>
      <c r="IDH31" s="23"/>
      <c r="IDI31" s="23"/>
      <c r="IDJ31" s="23"/>
      <c r="IDK31" s="23"/>
      <c r="IDL31" s="23"/>
      <c r="IDM31" s="23"/>
      <c r="IDN31" s="23"/>
      <c r="IDO31" s="23"/>
      <c r="IDP31" s="23"/>
      <c r="IDQ31" s="23"/>
      <c r="IDR31" s="23"/>
      <c r="IDS31" s="23"/>
      <c r="IDT31" s="23"/>
      <c r="IDU31" s="23"/>
      <c r="IDV31" s="23"/>
      <c r="IDW31" s="23"/>
      <c r="IDX31" s="23"/>
      <c r="IDY31" s="23"/>
      <c r="IDZ31" s="23"/>
      <c r="IEA31" s="23"/>
      <c r="IEB31" s="23"/>
      <c r="IEC31" s="23"/>
      <c r="IED31" s="23"/>
      <c r="IEE31" s="23"/>
      <c r="IEF31" s="23"/>
      <c r="IEG31" s="23"/>
      <c r="IEH31" s="23"/>
      <c r="IEI31" s="23"/>
      <c r="IEJ31" s="23"/>
      <c r="IEK31" s="23"/>
      <c r="IEL31" s="23"/>
      <c r="IEM31" s="23"/>
      <c r="IEN31" s="23"/>
      <c r="IEO31" s="23"/>
      <c r="IEP31" s="23"/>
      <c r="IEQ31" s="23"/>
      <c r="IER31" s="23"/>
      <c r="IES31" s="23"/>
      <c r="IET31" s="23"/>
      <c r="IEU31" s="23"/>
      <c r="IEV31" s="23"/>
      <c r="IEW31" s="23"/>
      <c r="IEX31" s="23"/>
      <c r="IEY31" s="23"/>
      <c r="IEZ31" s="23"/>
      <c r="IFA31" s="23"/>
      <c r="IFB31" s="23"/>
      <c r="IFC31" s="23"/>
      <c r="IFD31" s="23"/>
      <c r="IFE31" s="23"/>
      <c r="IFF31" s="23"/>
      <c r="IFG31" s="23"/>
      <c r="IFH31" s="23"/>
      <c r="IFI31" s="23"/>
      <c r="IFJ31" s="23"/>
      <c r="IFK31" s="23"/>
      <c r="IFL31" s="23"/>
      <c r="IFM31" s="23"/>
      <c r="IFN31" s="23"/>
      <c r="IFO31" s="23"/>
      <c r="IFP31" s="23"/>
      <c r="IFQ31" s="23"/>
      <c r="IFR31" s="23"/>
      <c r="IFS31" s="23"/>
      <c r="IFT31" s="23"/>
      <c r="IFU31" s="23"/>
      <c r="IFV31" s="23"/>
      <c r="IFW31" s="23"/>
      <c r="IFX31" s="23"/>
      <c r="IFY31" s="23"/>
      <c r="IFZ31" s="23"/>
      <c r="IGA31" s="23"/>
      <c r="IGB31" s="23"/>
      <c r="IGC31" s="23"/>
      <c r="IGD31" s="23"/>
      <c r="IGE31" s="23"/>
      <c r="IGF31" s="23"/>
      <c r="IGG31" s="23"/>
      <c r="IGH31" s="23"/>
      <c r="IGI31" s="23"/>
      <c r="IGJ31" s="23"/>
      <c r="IGK31" s="23"/>
      <c r="IGL31" s="23"/>
      <c r="IGM31" s="23"/>
      <c r="IGN31" s="23"/>
      <c r="IGO31" s="23"/>
      <c r="IGP31" s="23"/>
      <c r="IGQ31" s="23"/>
      <c r="IGR31" s="23"/>
      <c r="IGS31" s="23"/>
      <c r="IGT31" s="23"/>
      <c r="IGU31" s="23"/>
      <c r="IGV31" s="23"/>
      <c r="IGW31" s="23"/>
      <c r="IGX31" s="23"/>
      <c r="IGY31" s="23"/>
      <c r="IGZ31" s="23"/>
      <c r="IHA31" s="23"/>
      <c r="IHB31" s="23"/>
      <c r="IHC31" s="23"/>
      <c r="IHD31" s="23"/>
      <c r="IHE31" s="23"/>
      <c r="IHF31" s="23"/>
      <c r="IHG31" s="23"/>
      <c r="IHH31" s="23"/>
      <c r="IHI31" s="23"/>
      <c r="IHJ31" s="23"/>
      <c r="IHK31" s="23"/>
      <c r="IHL31" s="23"/>
      <c r="IHM31" s="23"/>
      <c r="IHN31" s="23"/>
      <c r="IHO31" s="23"/>
      <c r="IHP31" s="23"/>
      <c r="IHQ31" s="23"/>
      <c r="IHR31" s="23"/>
      <c r="IHS31" s="23"/>
      <c r="IHT31" s="23"/>
      <c r="IHU31" s="23"/>
      <c r="IHV31" s="23"/>
      <c r="IHW31" s="23"/>
      <c r="IHX31" s="23"/>
      <c r="IHY31" s="23"/>
      <c r="IHZ31" s="23"/>
      <c r="IIA31" s="23"/>
      <c r="IIB31" s="23"/>
      <c r="IIC31" s="23"/>
      <c r="IID31" s="23"/>
      <c r="IIE31" s="23"/>
      <c r="IIF31" s="23"/>
      <c r="IIG31" s="23"/>
      <c r="IIH31" s="23"/>
      <c r="III31" s="23"/>
      <c r="IIJ31" s="23"/>
      <c r="IIK31" s="23"/>
      <c r="IIL31" s="23"/>
      <c r="IIM31" s="23"/>
      <c r="IIN31" s="23"/>
      <c r="IIO31" s="23"/>
      <c r="IIP31" s="23"/>
      <c r="IIQ31" s="23"/>
      <c r="IIR31" s="23"/>
      <c r="IIS31" s="23"/>
      <c r="IIT31" s="23"/>
      <c r="IIU31" s="23"/>
      <c r="IIV31" s="23"/>
      <c r="IIW31" s="23"/>
      <c r="IIX31" s="23"/>
      <c r="IIY31" s="23"/>
      <c r="IIZ31" s="23"/>
      <c r="IJA31" s="23"/>
      <c r="IJB31" s="23"/>
      <c r="IJC31" s="23"/>
      <c r="IJD31" s="23"/>
      <c r="IJE31" s="23"/>
      <c r="IJF31" s="23"/>
      <c r="IJG31" s="23"/>
      <c r="IJH31" s="23"/>
      <c r="IJI31" s="23"/>
      <c r="IJJ31" s="23"/>
      <c r="IJK31" s="23"/>
      <c r="IJL31" s="23"/>
      <c r="IJM31" s="23"/>
      <c r="IJN31" s="23"/>
      <c r="IJO31" s="23"/>
      <c r="IJP31" s="23"/>
      <c r="IJQ31" s="23"/>
      <c r="IJR31" s="23"/>
      <c r="IJS31" s="23"/>
      <c r="IJT31" s="23"/>
      <c r="IJU31" s="23"/>
      <c r="IJV31" s="23"/>
      <c r="IJW31" s="23"/>
      <c r="IJX31" s="23"/>
      <c r="IJY31" s="23"/>
      <c r="IJZ31" s="23"/>
      <c r="IKA31" s="23"/>
      <c r="IKB31" s="23"/>
      <c r="IKC31" s="23"/>
      <c r="IKD31" s="23"/>
      <c r="IKE31" s="23"/>
      <c r="IKF31" s="23"/>
      <c r="IKG31" s="23"/>
      <c r="IKH31" s="23"/>
      <c r="IKI31" s="23"/>
      <c r="IKJ31" s="23"/>
      <c r="IKK31" s="23"/>
      <c r="IKL31" s="23"/>
      <c r="IKM31" s="23"/>
      <c r="IKN31" s="23"/>
      <c r="IKO31" s="23"/>
      <c r="IKP31" s="23"/>
      <c r="IKQ31" s="23"/>
      <c r="IKR31" s="23"/>
      <c r="IKS31" s="23"/>
      <c r="IKT31" s="23"/>
      <c r="IKU31" s="23"/>
      <c r="IKV31" s="23"/>
      <c r="IKW31" s="23"/>
      <c r="IKX31" s="23"/>
      <c r="IKY31" s="23"/>
      <c r="IKZ31" s="23"/>
      <c r="ILA31" s="23"/>
      <c r="ILB31" s="23"/>
      <c r="ILC31" s="23"/>
      <c r="ILD31" s="23"/>
      <c r="ILE31" s="23"/>
      <c r="ILF31" s="23"/>
      <c r="ILG31" s="23"/>
      <c r="ILH31" s="23"/>
      <c r="ILI31" s="23"/>
      <c r="ILJ31" s="23"/>
      <c r="ILK31" s="23"/>
      <c r="ILL31" s="23"/>
      <c r="ILM31" s="23"/>
      <c r="ILN31" s="23"/>
      <c r="ILO31" s="23"/>
      <c r="ILP31" s="23"/>
      <c r="ILQ31" s="23"/>
      <c r="ILR31" s="23"/>
      <c r="ILS31" s="23"/>
      <c r="ILT31" s="23"/>
      <c r="ILU31" s="23"/>
      <c r="ILV31" s="23"/>
      <c r="ILW31" s="23"/>
      <c r="ILX31" s="23"/>
      <c r="ILY31" s="23"/>
      <c r="ILZ31" s="23"/>
      <c r="IMA31" s="23"/>
      <c r="IMB31" s="23"/>
      <c r="IMC31" s="23"/>
      <c r="IMD31" s="23"/>
      <c r="IME31" s="23"/>
      <c r="IMF31" s="23"/>
      <c r="IMG31" s="23"/>
      <c r="IMH31" s="23"/>
      <c r="IMI31" s="23"/>
      <c r="IMJ31" s="23"/>
      <c r="IMK31" s="23"/>
      <c r="IML31" s="23"/>
      <c r="IMM31" s="23"/>
      <c r="IMN31" s="23"/>
      <c r="IMO31" s="23"/>
      <c r="IMP31" s="23"/>
      <c r="IMQ31" s="23"/>
      <c r="IMR31" s="23"/>
      <c r="IMS31" s="23"/>
      <c r="IMT31" s="23"/>
      <c r="IMU31" s="23"/>
      <c r="IMV31" s="23"/>
      <c r="IMW31" s="23"/>
      <c r="IMX31" s="23"/>
      <c r="IMY31" s="23"/>
      <c r="IMZ31" s="23"/>
      <c r="INA31" s="23"/>
      <c r="INB31" s="23"/>
      <c r="INC31" s="23"/>
      <c r="IND31" s="23"/>
      <c r="INE31" s="23"/>
      <c r="INF31" s="23"/>
      <c r="ING31" s="23"/>
      <c r="INH31" s="23"/>
      <c r="INI31" s="23"/>
      <c r="INJ31" s="23"/>
      <c r="INK31" s="23"/>
      <c r="INL31" s="23"/>
      <c r="INM31" s="23"/>
      <c r="INN31" s="23"/>
      <c r="INO31" s="23"/>
      <c r="INP31" s="23"/>
      <c r="INQ31" s="23"/>
      <c r="INR31" s="23"/>
      <c r="INS31" s="23"/>
      <c r="INT31" s="23"/>
      <c r="INU31" s="23"/>
      <c r="INV31" s="23"/>
      <c r="INW31" s="23"/>
      <c r="INX31" s="23"/>
      <c r="INY31" s="23"/>
      <c r="INZ31" s="23"/>
      <c r="IOA31" s="23"/>
      <c r="IOB31" s="23"/>
      <c r="IOC31" s="23"/>
      <c r="IOD31" s="23"/>
      <c r="IOE31" s="23"/>
      <c r="IOF31" s="23"/>
      <c r="IOG31" s="23"/>
      <c r="IOH31" s="23"/>
      <c r="IOI31" s="23"/>
      <c r="IOJ31" s="23"/>
      <c r="IOK31" s="23"/>
      <c r="IOL31" s="23"/>
      <c r="IOM31" s="23"/>
      <c r="ION31" s="23"/>
      <c r="IOO31" s="23"/>
      <c r="IOP31" s="23"/>
      <c r="IOQ31" s="23"/>
      <c r="IOR31" s="23"/>
      <c r="IOS31" s="23"/>
      <c r="IOT31" s="23"/>
      <c r="IOU31" s="23"/>
      <c r="IOV31" s="23"/>
      <c r="IOW31" s="23"/>
      <c r="IOX31" s="23"/>
      <c r="IOY31" s="23"/>
      <c r="IOZ31" s="23"/>
      <c r="IPA31" s="23"/>
      <c r="IPB31" s="23"/>
      <c r="IPC31" s="23"/>
      <c r="IPD31" s="23"/>
      <c r="IPE31" s="23"/>
      <c r="IPF31" s="23"/>
      <c r="IPG31" s="23"/>
      <c r="IPH31" s="23"/>
      <c r="IPI31" s="23"/>
      <c r="IPJ31" s="23"/>
      <c r="IPK31" s="23"/>
      <c r="IPL31" s="23"/>
      <c r="IPM31" s="23"/>
      <c r="IPN31" s="23"/>
      <c r="IPO31" s="23"/>
      <c r="IPP31" s="23"/>
      <c r="IPQ31" s="23"/>
      <c r="IPR31" s="23"/>
      <c r="IPS31" s="23"/>
      <c r="IPT31" s="23"/>
      <c r="IPU31" s="23"/>
      <c r="IPV31" s="23"/>
      <c r="IPW31" s="23"/>
      <c r="IPX31" s="23"/>
      <c r="IPY31" s="23"/>
      <c r="IPZ31" s="23"/>
      <c r="IQA31" s="23"/>
      <c r="IQB31" s="23"/>
      <c r="IQC31" s="23"/>
      <c r="IQD31" s="23"/>
      <c r="IQE31" s="23"/>
      <c r="IQF31" s="23"/>
      <c r="IQG31" s="23"/>
      <c r="IQH31" s="23"/>
      <c r="IQI31" s="23"/>
      <c r="IQJ31" s="23"/>
      <c r="IQK31" s="23"/>
      <c r="IQL31" s="23"/>
      <c r="IQM31" s="23"/>
      <c r="IQN31" s="23"/>
      <c r="IQO31" s="23"/>
      <c r="IQP31" s="23"/>
      <c r="IQQ31" s="23"/>
      <c r="IQR31" s="23"/>
      <c r="IQS31" s="23"/>
      <c r="IQT31" s="23"/>
      <c r="IQU31" s="23"/>
      <c r="IQV31" s="23"/>
      <c r="IQW31" s="23"/>
      <c r="IQX31" s="23"/>
      <c r="IQY31" s="23"/>
      <c r="IQZ31" s="23"/>
      <c r="IRA31" s="23"/>
      <c r="IRB31" s="23"/>
      <c r="IRC31" s="23"/>
      <c r="IRD31" s="23"/>
      <c r="IRE31" s="23"/>
      <c r="IRF31" s="23"/>
      <c r="IRG31" s="23"/>
      <c r="IRH31" s="23"/>
      <c r="IRI31" s="23"/>
      <c r="IRJ31" s="23"/>
      <c r="IRK31" s="23"/>
      <c r="IRL31" s="23"/>
      <c r="IRM31" s="23"/>
      <c r="IRN31" s="23"/>
      <c r="IRO31" s="23"/>
      <c r="IRP31" s="23"/>
      <c r="IRQ31" s="23"/>
      <c r="IRR31" s="23"/>
      <c r="IRS31" s="23"/>
      <c r="IRT31" s="23"/>
      <c r="IRU31" s="23"/>
      <c r="IRV31" s="23"/>
      <c r="IRW31" s="23"/>
      <c r="IRX31" s="23"/>
      <c r="IRY31" s="23"/>
      <c r="IRZ31" s="23"/>
      <c r="ISA31" s="23"/>
      <c r="ISB31" s="23"/>
      <c r="ISC31" s="23"/>
      <c r="ISD31" s="23"/>
      <c r="ISE31" s="23"/>
      <c r="ISF31" s="23"/>
      <c r="ISG31" s="23"/>
      <c r="ISH31" s="23"/>
      <c r="ISI31" s="23"/>
      <c r="ISJ31" s="23"/>
      <c r="ISK31" s="23"/>
      <c r="ISL31" s="23"/>
      <c r="ISM31" s="23"/>
      <c r="ISN31" s="23"/>
      <c r="ISO31" s="23"/>
      <c r="ISP31" s="23"/>
      <c r="ISQ31" s="23"/>
      <c r="ISR31" s="23"/>
      <c r="ISS31" s="23"/>
      <c r="IST31" s="23"/>
      <c r="ISU31" s="23"/>
      <c r="ISV31" s="23"/>
      <c r="ISW31" s="23"/>
      <c r="ISX31" s="23"/>
      <c r="ISY31" s="23"/>
      <c r="ISZ31" s="23"/>
      <c r="ITA31" s="23"/>
      <c r="ITB31" s="23"/>
      <c r="ITC31" s="23"/>
      <c r="ITD31" s="23"/>
      <c r="ITE31" s="23"/>
      <c r="ITF31" s="23"/>
      <c r="ITG31" s="23"/>
      <c r="ITH31" s="23"/>
      <c r="ITI31" s="23"/>
      <c r="ITJ31" s="23"/>
      <c r="ITK31" s="23"/>
      <c r="ITL31" s="23"/>
      <c r="ITM31" s="23"/>
      <c r="ITN31" s="23"/>
      <c r="ITO31" s="23"/>
      <c r="ITP31" s="23"/>
      <c r="ITQ31" s="23"/>
      <c r="ITR31" s="23"/>
      <c r="ITS31" s="23"/>
      <c r="ITT31" s="23"/>
      <c r="ITU31" s="23"/>
      <c r="ITV31" s="23"/>
      <c r="ITW31" s="23"/>
      <c r="ITX31" s="23"/>
      <c r="ITY31" s="23"/>
      <c r="ITZ31" s="23"/>
      <c r="IUA31" s="23"/>
      <c r="IUB31" s="23"/>
      <c r="IUC31" s="23"/>
      <c r="IUD31" s="23"/>
      <c r="IUE31" s="23"/>
      <c r="IUF31" s="23"/>
      <c r="IUG31" s="23"/>
      <c r="IUH31" s="23"/>
      <c r="IUI31" s="23"/>
      <c r="IUJ31" s="23"/>
      <c r="IUK31" s="23"/>
      <c r="IUL31" s="23"/>
      <c r="IUM31" s="23"/>
      <c r="IUN31" s="23"/>
      <c r="IUO31" s="23"/>
      <c r="IUP31" s="23"/>
      <c r="IUQ31" s="23"/>
      <c r="IUR31" s="23"/>
      <c r="IUS31" s="23"/>
      <c r="IUT31" s="23"/>
      <c r="IUU31" s="23"/>
      <c r="IUV31" s="23"/>
      <c r="IUW31" s="23"/>
      <c r="IUX31" s="23"/>
      <c r="IUY31" s="23"/>
      <c r="IUZ31" s="23"/>
      <c r="IVA31" s="23"/>
      <c r="IVB31" s="23"/>
      <c r="IVC31" s="23"/>
      <c r="IVD31" s="23"/>
      <c r="IVE31" s="23"/>
      <c r="IVF31" s="23"/>
      <c r="IVG31" s="23"/>
      <c r="IVH31" s="23"/>
      <c r="IVI31" s="23"/>
      <c r="IVJ31" s="23"/>
      <c r="IVK31" s="23"/>
      <c r="IVL31" s="23"/>
      <c r="IVM31" s="23"/>
      <c r="IVN31" s="23"/>
      <c r="IVO31" s="23"/>
      <c r="IVP31" s="23"/>
      <c r="IVQ31" s="23"/>
      <c r="IVR31" s="23"/>
      <c r="IVS31" s="23"/>
      <c r="IVT31" s="23"/>
      <c r="IVU31" s="23"/>
      <c r="IVV31" s="23"/>
      <c r="IVW31" s="23"/>
      <c r="IVX31" s="23"/>
      <c r="IVY31" s="23"/>
      <c r="IVZ31" s="23"/>
      <c r="IWA31" s="23"/>
      <c r="IWB31" s="23"/>
      <c r="IWC31" s="23"/>
      <c r="IWD31" s="23"/>
      <c r="IWE31" s="23"/>
      <c r="IWF31" s="23"/>
      <c r="IWG31" s="23"/>
      <c r="IWH31" s="23"/>
      <c r="IWI31" s="23"/>
      <c r="IWJ31" s="23"/>
      <c r="IWK31" s="23"/>
      <c r="IWL31" s="23"/>
      <c r="IWM31" s="23"/>
      <c r="IWN31" s="23"/>
      <c r="IWO31" s="23"/>
      <c r="IWP31" s="23"/>
      <c r="IWQ31" s="23"/>
      <c r="IWR31" s="23"/>
      <c r="IWS31" s="23"/>
      <c r="IWT31" s="23"/>
      <c r="IWU31" s="23"/>
      <c r="IWV31" s="23"/>
      <c r="IWW31" s="23"/>
      <c r="IWX31" s="23"/>
      <c r="IWY31" s="23"/>
      <c r="IWZ31" s="23"/>
      <c r="IXA31" s="23"/>
      <c r="IXB31" s="23"/>
      <c r="IXC31" s="23"/>
      <c r="IXD31" s="23"/>
      <c r="IXE31" s="23"/>
      <c r="IXF31" s="23"/>
      <c r="IXG31" s="23"/>
      <c r="IXH31" s="23"/>
      <c r="IXI31" s="23"/>
      <c r="IXJ31" s="23"/>
      <c r="IXK31" s="23"/>
      <c r="IXL31" s="23"/>
      <c r="IXM31" s="23"/>
      <c r="IXN31" s="23"/>
      <c r="IXO31" s="23"/>
      <c r="IXP31" s="23"/>
      <c r="IXQ31" s="23"/>
      <c r="IXR31" s="23"/>
      <c r="IXS31" s="23"/>
      <c r="IXT31" s="23"/>
      <c r="IXU31" s="23"/>
      <c r="IXV31" s="23"/>
      <c r="IXW31" s="23"/>
      <c r="IXX31" s="23"/>
      <c r="IXY31" s="23"/>
      <c r="IXZ31" s="23"/>
      <c r="IYA31" s="23"/>
      <c r="IYB31" s="23"/>
      <c r="IYC31" s="23"/>
      <c r="IYD31" s="23"/>
      <c r="IYE31" s="23"/>
      <c r="IYF31" s="23"/>
      <c r="IYG31" s="23"/>
      <c r="IYH31" s="23"/>
      <c r="IYI31" s="23"/>
      <c r="IYJ31" s="23"/>
      <c r="IYK31" s="23"/>
      <c r="IYL31" s="23"/>
      <c r="IYM31" s="23"/>
      <c r="IYN31" s="23"/>
      <c r="IYO31" s="23"/>
      <c r="IYP31" s="23"/>
      <c r="IYQ31" s="23"/>
      <c r="IYR31" s="23"/>
      <c r="IYS31" s="23"/>
      <c r="IYT31" s="23"/>
      <c r="IYU31" s="23"/>
      <c r="IYV31" s="23"/>
      <c r="IYW31" s="23"/>
      <c r="IYX31" s="23"/>
      <c r="IYY31" s="23"/>
      <c r="IYZ31" s="23"/>
      <c r="IZA31" s="23"/>
      <c r="IZB31" s="23"/>
      <c r="IZC31" s="23"/>
      <c r="IZD31" s="23"/>
      <c r="IZE31" s="23"/>
      <c r="IZF31" s="23"/>
      <c r="IZG31" s="23"/>
      <c r="IZH31" s="23"/>
      <c r="IZI31" s="23"/>
      <c r="IZJ31" s="23"/>
      <c r="IZK31" s="23"/>
      <c r="IZL31" s="23"/>
      <c r="IZM31" s="23"/>
      <c r="IZN31" s="23"/>
      <c r="IZO31" s="23"/>
      <c r="IZP31" s="23"/>
      <c r="IZQ31" s="23"/>
      <c r="IZR31" s="23"/>
      <c r="IZS31" s="23"/>
      <c r="IZT31" s="23"/>
      <c r="IZU31" s="23"/>
      <c r="IZV31" s="23"/>
      <c r="IZW31" s="23"/>
      <c r="IZX31" s="23"/>
      <c r="IZY31" s="23"/>
      <c r="IZZ31" s="23"/>
      <c r="JAA31" s="23"/>
      <c r="JAB31" s="23"/>
      <c r="JAC31" s="23"/>
      <c r="JAD31" s="23"/>
      <c r="JAE31" s="23"/>
      <c r="JAF31" s="23"/>
      <c r="JAG31" s="23"/>
      <c r="JAH31" s="23"/>
      <c r="JAI31" s="23"/>
      <c r="JAJ31" s="23"/>
      <c r="JAK31" s="23"/>
      <c r="JAL31" s="23"/>
      <c r="JAM31" s="23"/>
      <c r="JAN31" s="23"/>
      <c r="JAO31" s="23"/>
      <c r="JAP31" s="23"/>
      <c r="JAQ31" s="23"/>
      <c r="JAR31" s="23"/>
      <c r="JAS31" s="23"/>
      <c r="JAT31" s="23"/>
      <c r="JAU31" s="23"/>
      <c r="JAV31" s="23"/>
      <c r="JAW31" s="23"/>
      <c r="JAX31" s="23"/>
      <c r="JAY31" s="23"/>
      <c r="JAZ31" s="23"/>
      <c r="JBA31" s="23"/>
      <c r="JBB31" s="23"/>
      <c r="JBC31" s="23"/>
      <c r="JBD31" s="23"/>
      <c r="JBE31" s="23"/>
      <c r="JBF31" s="23"/>
      <c r="JBG31" s="23"/>
      <c r="JBH31" s="23"/>
      <c r="JBI31" s="23"/>
      <c r="JBJ31" s="23"/>
      <c r="JBK31" s="23"/>
      <c r="JBL31" s="23"/>
      <c r="JBM31" s="23"/>
      <c r="JBN31" s="23"/>
      <c r="JBO31" s="23"/>
      <c r="JBP31" s="23"/>
      <c r="JBQ31" s="23"/>
      <c r="JBR31" s="23"/>
      <c r="JBS31" s="23"/>
      <c r="JBT31" s="23"/>
      <c r="JBU31" s="23"/>
      <c r="JBV31" s="23"/>
      <c r="JBW31" s="23"/>
      <c r="JBX31" s="23"/>
      <c r="JBY31" s="23"/>
      <c r="JBZ31" s="23"/>
      <c r="JCA31" s="23"/>
      <c r="JCB31" s="23"/>
      <c r="JCC31" s="23"/>
      <c r="JCD31" s="23"/>
      <c r="JCE31" s="23"/>
      <c r="JCF31" s="23"/>
      <c r="JCG31" s="23"/>
      <c r="JCH31" s="23"/>
      <c r="JCI31" s="23"/>
      <c r="JCJ31" s="23"/>
      <c r="JCK31" s="23"/>
      <c r="JCL31" s="23"/>
      <c r="JCM31" s="23"/>
      <c r="JCN31" s="23"/>
      <c r="JCO31" s="23"/>
      <c r="JCP31" s="23"/>
      <c r="JCQ31" s="23"/>
      <c r="JCR31" s="23"/>
      <c r="JCS31" s="23"/>
      <c r="JCT31" s="23"/>
      <c r="JCU31" s="23"/>
      <c r="JCV31" s="23"/>
      <c r="JCW31" s="23"/>
      <c r="JCX31" s="23"/>
      <c r="JCY31" s="23"/>
      <c r="JCZ31" s="23"/>
      <c r="JDA31" s="23"/>
      <c r="JDB31" s="23"/>
      <c r="JDC31" s="23"/>
      <c r="JDD31" s="23"/>
      <c r="JDE31" s="23"/>
      <c r="JDF31" s="23"/>
      <c r="JDG31" s="23"/>
      <c r="JDH31" s="23"/>
      <c r="JDI31" s="23"/>
      <c r="JDJ31" s="23"/>
      <c r="JDK31" s="23"/>
      <c r="JDL31" s="23"/>
      <c r="JDM31" s="23"/>
      <c r="JDN31" s="23"/>
      <c r="JDO31" s="23"/>
      <c r="JDP31" s="23"/>
      <c r="JDQ31" s="23"/>
      <c r="JDR31" s="23"/>
      <c r="JDS31" s="23"/>
      <c r="JDT31" s="23"/>
      <c r="JDU31" s="23"/>
      <c r="JDV31" s="23"/>
      <c r="JDW31" s="23"/>
      <c r="JDX31" s="23"/>
      <c r="JDY31" s="23"/>
      <c r="JDZ31" s="23"/>
      <c r="JEA31" s="23"/>
      <c r="JEB31" s="23"/>
      <c r="JEC31" s="23"/>
      <c r="JED31" s="23"/>
      <c r="JEE31" s="23"/>
      <c r="JEF31" s="23"/>
      <c r="JEG31" s="23"/>
      <c r="JEH31" s="23"/>
      <c r="JEI31" s="23"/>
      <c r="JEJ31" s="23"/>
      <c r="JEK31" s="23"/>
      <c r="JEL31" s="23"/>
      <c r="JEM31" s="23"/>
      <c r="JEN31" s="23"/>
      <c r="JEO31" s="23"/>
      <c r="JEP31" s="23"/>
      <c r="JEQ31" s="23"/>
      <c r="JER31" s="23"/>
      <c r="JES31" s="23"/>
      <c r="JET31" s="23"/>
      <c r="JEU31" s="23"/>
      <c r="JEV31" s="23"/>
      <c r="JEW31" s="23"/>
      <c r="JEX31" s="23"/>
      <c r="JEY31" s="23"/>
      <c r="JEZ31" s="23"/>
      <c r="JFA31" s="23"/>
      <c r="JFB31" s="23"/>
      <c r="JFC31" s="23"/>
      <c r="JFD31" s="23"/>
      <c r="JFE31" s="23"/>
      <c r="JFF31" s="23"/>
      <c r="JFG31" s="23"/>
      <c r="JFH31" s="23"/>
      <c r="JFI31" s="23"/>
      <c r="JFJ31" s="23"/>
      <c r="JFK31" s="23"/>
      <c r="JFL31" s="23"/>
      <c r="JFM31" s="23"/>
      <c r="JFN31" s="23"/>
      <c r="JFO31" s="23"/>
      <c r="JFP31" s="23"/>
      <c r="JFQ31" s="23"/>
      <c r="JFR31" s="23"/>
      <c r="JFS31" s="23"/>
      <c r="JFT31" s="23"/>
      <c r="JFU31" s="23"/>
      <c r="JFV31" s="23"/>
      <c r="JFW31" s="23"/>
      <c r="JFX31" s="23"/>
      <c r="JFY31" s="23"/>
      <c r="JFZ31" s="23"/>
      <c r="JGA31" s="23"/>
      <c r="JGB31" s="23"/>
      <c r="JGC31" s="23"/>
      <c r="JGD31" s="23"/>
      <c r="JGE31" s="23"/>
      <c r="JGF31" s="23"/>
      <c r="JGG31" s="23"/>
      <c r="JGH31" s="23"/>
      <c r="JGI31" s="23"/>
      <c r="JGJ31" s="23"/>
      <c r="JGK31" s="23"/>
      <c r="JGL31" s="23"/>
      <c r="JGM31" s="23"/>
      <c r="JGN31" s="23"/>
      <c r="JGO31" s="23"/>
      <c r="JGP31" s="23"/>
      <c r="JGQ31" s="23"/>
      <c r="JGR31" s="23"/>
      <c r="JGS31" s="23"/>
      <c r="JGT31" s="23"/>
      <c r="JGU31" s="23"/>
      <c r="JGV31" s="23"/>
      <c r="JGW31" s="23"/>
      <c r="JGX31" s="23"/>
      <c r="JGY31" s="23"/>
      <c r="JGZ31" s="23"/>
      <c r="JHA31" s="23"/>
      <c r="JHB31" s="23"/>
      <c r="JHC31" s="23"/>
      <c r="JHD31" s="23"/>
      <c r="JHE31" s="23"/>
      <c r="JHF31" s="23"/>
      <c r="JHG31" s="23"/>
      <c r="JHH31" s="23"/>
      <c r="JHI31" s="23"/>
      <c r="JHJ31" s="23"/>
      <c r="JHK31" s="23"/>
      <c r="JHL31" s="23"/>
      <c r="JHM31" s="23"/>
      <c r="JHN31" s="23"/>
      <c r="JHO31" s="23"/>
      <c r="JHP31" s="23"/>
      <c r="JHQ31" s="23"/>
      <c r="JHR31" s="23"/>
      <c r="JHS31" s="23"/>
      <c r="JHT31" s="23"/>
      <c r="JHU31" s="23"/>
      <c r="JHV31" s="23"/>
      <c r="JHW31" s="23"/>
      <c r="JHX31" s="23"/>
      <c r="JHY31" s="23"/>
      <c r="JHZ31" s="23"/>
      <c r="JIA31" s="23"/>
      <c r="JIB31" s="23"/>
      <c r="JIC31" s="23"/>
      <c r="JID31" s="23"/>
      <c r="JIE31" s="23"/>
      <c r="JIF31" s="23"/>
      <c r="JIG31" s="23"/>
      <c r="JIH31" s="23"/>
      <c r="JII31" s="23"/>
      <c r="JIJ31" s="23"/>
      <c r="JIK31" s="23"/>
      <c r="JIL31" s="23"/>
      <c r="JIM31" s="23"/>
      <c r="JIN31" s="23"/>
      <c r="JIO31" s="23"/>
      <c r="JIP31" s="23"/>
      <c r="JIQ31" s="23"/>
      <c r="JIR31" s="23"/>
      <c r="JIS31" s="23"/>
      <c r="JIT31" s="23"/>
      <c r="JIU31" s="23"/>
      <c r="JIV31" s="23"/>
      <c r="JIW31" s="23"/>
      <c r="JIX31" s="23"/>
      <c r="JIY31" s="23"/>
      <c r="JIZ31" s="23"/>
      <c r="JJA31" s="23"/>
      <c r="JJB31" s="23"/>
      <c r="JJC31" s="23"/>
      <c r="JJD31" s="23"/>
      <c r="JJE31" s="23"/>
      <c r="JJF31" s="23"/>
      <c r="JJG31" s="23"/>
      <c r="JJH31" s="23"/>
      <c r="JJI31" s="23"/>
      <c r="JJJ31" s="23"/>
      <c r="JJK31" s="23"/>
      <c r="JJL31" s="23"/>
      <c r="JJM31" s="23"/>
      <c r="JJN31" s="23"/>
      <c r="JJO31" s="23"/>
      <c r="JJP31" s="23"/>
      <c r="JJQ31" s="23"/>
      <c r="JJR31" s="23"/>
      <c r="JJS31" s="23"/>
      <c r="JJT31" s="23"/>
      <c r="JJU31" s="23"/>
      <c r="JJV31" s="23"/>
      <c r="JJW31" s="23"/>
      <c r="JJX31" s="23"/>
      <c r="JJY31" s="23"/>
      <c r="JJZ31" s="23"/>
      <c r="JKA31" s="23"/>
      <c r="JKB31" s="23"/>
      <c r="JKC31" s="23"/>
      <c r="JKD31" s="23"/>
      <c r="JKE31" s="23"/>
      <c r="JKF31" s="23"/>
      <c r="JKG31" s="23"/>
      <c r="JKH31" s="23"/>
      <c r="JKI31" s="23"/>
      <c r="JKJ31" s="23"/>
      <c r="JKK31" s="23"/>
      <c r="JKL31" s="23"/>
      <c r="JKM31" s="23"/>
      <c r="JKN31" s="23"/>
      <c r="JKO31" s="23"/>
      <c r="JKP31" s="23"/>
      <c r="JKQ31" s="23"/>
      <c r="JKR31" s="23"/>
      <c r="JKS31" s="23"/>
      <c r="JKT31" s="23"/>
      <c r="JKU31" s="23"/>
      <c r="JKV31" s="23"/>
      <c r="JKW31" s="23"/>
      <c r="JKX31" s="23"/>
      <c r="JKY31" s="23"/>
      <c r="JKZ31" s="23"/>
      <c r="JLA31" s="23"/>
      <c r="JLB31" s="23"/>
      <c r="JLC31" s="23"/>
      <c r="JLD31" s="23"/>
      <c r="JLE31" s="23"/>
      <c r="JLF31" s="23"/>
      <c r="JLG31" s="23"/>
      <c r="JLH31" s="23"/>
      <c r="JLI31" s="23"/>
      <c r="JLJ31" s="23"/>
      <c r="JLK31" s="23"/>
      <c r="JLL31" s="23"/>
      <c r="JLM31" s="23"/>
      <c r="JLN31" s="23"/>
      <c r="JLO31" s="23"/>
      <c r="JLP31" s="23"/>
      <c r="JLQ31" s="23"/>
      <c r="JLR31" s="23"/>
      <c r="JLS31" s="23"/>
      <c r="JLT31" s="23"/>
      <c r="JLU31" s="23"/>
      <c r="JLV31" s="23"/>
      <c r="JLW31" s="23"/>
      <c r="JLX31" s="23"/>
      <c r="JLY31" s="23"/>
      <c r="JLZ31" s="23"/>
      <c r="JMA31" s="23"/>
      <c r="JMB31" s="23"/>
      <c r="JMC31" s="23"/>
      <c r="JMD31" s="23"/>
      <c r="JME31" s="23"/>
      <c r="JMF31" s="23"/>
      <c r="JMG31" s="23"/>
      <c r="JMH31" s="23"/>
      <c r="JMI31" s="23"/>
      <c r="JMJ31" s="23"/>
      <c r="JMK31" s="23"/>
      <c r="JML31" s="23"/>
      <c r="JMM31" s="23"/>
      <c r="JMN31" s="23"/>
      <c r="JMO31" s="23"/>
      <c r="JMP31" s="23"/>
      <c r="JMQ31" s="23"/>
      <c r="JMR31" s="23"/>
      <c r="JMS31" s="23"/>
      <c r="JMT31" s="23"/>
      <c r="JMU31" s="23"/>
      <c r="JMV31" s="23"/>
      <c r="JMW31" s="23"/>
      <c r="JMX31" s="23"/>
      <c r="JMY31" s="23"/>
      <c r="JMZ31" s="23"/>
      <c r="JNA31" s="23"/>
      <c r="JNB31" s="23"/>
      <c r="JNC31" s="23"/>
      <c r="JND31" s="23"/>
      <c r="JNE31" s="23"/>
      <c r="JNF31" s="23"/>
      <c r="JNG31" s="23"/>
      <c r="JNH31" s="23"/>
      <c r="JNI31" s="23"/>
      <c r="JNJ31" s="23"/>
      <c r="JNK31" s="23"/>
      <c r="JNL31" s="23"/>
      <c r="JNM31" s="23"/>
      <c r="JNN31" s="23"/>
      <c r="JNO31" s="23"/>
      <c r="JNP31" s="23"/>
      <c r="JNQ31" s="23"/>
      <c r="JNR31" s="23"/>
      <c r="JNS31" s="23"/>
      <c r="JNT31" s="23"/>
      <c r="JNU31" s="23"/>
      <c r="JNV31" s="23"/>
      <c r="JNW31" s="23"/>
      <c r="JNX31" s="23"/>
      <c r="JNY31" s="23"/>
      <c r="JNZ31" s="23"/>
      <c r="JOA31" s="23"/>
      <c r="JOB31" s="23"/>
      <c r="JOC31" s="23"/>
      <c r="JOD31" s="23"/>
      <c r="JOE31" s="23"/>
      <c r="JOF31" s="23"/>
      <c r="JOG31" s="23"/>
      <c r="JOH31" s="23"/>
      <c r="JOI31" s="23"/>
      <c r="JOJ31" s="23"/>
      <c r="JOK31" s="23"/>
      <c r="JOL31" s="23"/>
      <c r="JOM31" s="23"/>
      <c r="JON31" s="23"/>
      <c r="JOO31" s="23"/>
      <c r="JOP31" s="23"/>
      <c r="JOQ31" s="23"/>
      <c r="JOS31" s="23"/>
      <c r="JOT31" s="23"/>
      <c r="JOU31" s="23"/>
      <c r="JOV31" s="23"/>
      <c r="JOW31" s="23"/>
      <c r="JOX31" s="23"/>
      <c r="JOY31" s="23"/>
      <c r="JOZ31" s="23"/>
      <c r="JPA31" s="23"/>
      <c r="JPB31" s="23"/>
      <c r="JPC31" s="23"/>
      <c r="JPD31" s="23"/>
      <c r="JPE31" s="23"/>
      <c r="JPF31" s="23"/>
      <c r="JPG31" s="23"/>
      <c r="JPH31" s="23"/>
      <c r="JPI31" s="23"/>
      <c r="JPJ31" s="23"/>
      <c r="JPK31" s="23"/>
      <c r="JPL31" s="23"/>
      <c r="JPM31" s="23"/>
      <c r="JPN31" s="23"/>
      <c r="JPO31" s="23"/>
      <c r="JPP31" s="23"/>
      <c r="JPQ31" s="23"/>
      <c r="JPR31" s="23"/>
      <c r="JPS31" s="23"/>
      <c r="JPT31" s="23"/>
      <c r="JPU31" s="23"/>
      <c r="JPV31" s="23"/>
      <c r="JPW31" s="23"/>
      <c r="JPX31" s="23"/>
      <c r="JPY31" s="23"/>
      <c r="JPZ31" s="23"/>
      <c r="JQA31" s="23"/>
      <c r="JQB31" s="23"/>
      <c r="JQC31" s="23"/>
      <c r="JQD31" s="23"/>
      <c r="JQE31" s="23"/>
      <c r="JQF31" s="23"/>
      <c r="JQG31" s="23"/>
      <c r="JQH31" s="23"/>
      <c r="JQI31" s="23"/>
      <c r="JQJ31" s="23"/>
      <c r="JQK31" s="23"/>
      <c r="JQL31" s="23"/>
      <c r="JQM31" s="23"/>
      <c r="JQN31" s="23"/>
      <c r="JQO31" s="23"/>
      <c r="JQP31" s="23"/>
      <c r="JQQ31" s="23"/>
      <c r="JQR31" s="23"/>
      <c r="JQS31" s="23"/>
      <c r="JQT31" s="23"/>
      <c r="JQU31" s="23"/>
      <c r="JQV31" s="23"/>
      <c r="JQW31" s="23"/>
      <c r="JQX31" s="23"/>
      <c r="JQY31" s="23"/>
      <c r="JQZ31" s="23"/>
      <c r="JRA31" s="23"/>
      <c r="JRB31" s="23"/>
      <c r="JRC31" s="23"/>
      <c r="JRD31" s="23"/>
      <c r="JRE31" s="23"/>
      <c r="JRF31" s="23"/>
      <c r="JRG31" s="23"/>
      <c r="JRH31" s="23"/>
      <c r="JRI31" s="23"/>
      <c r="JRJ31" s="23"/>
      <c r="JRK31" s="23"/>
      <c r="JRL31" s="23"/>
      <c r="JRM31" s="23"/>
      <c r="JRN31" s="23"/>
      <c r="JRO31" s="23"/>
      <c r="JRP31" s="23"/>
      <c r="JRQ31" s="23"/>
      <c r="JRR31" s="23"/>
      <c r="JRS31" s="23"/>
      <c r="JRT31" s="23"/>
      <c r="JRU31" s="23"/>
      <c r="JRV31" s="23"/>
      <c r="JRW31" s="23"/>
      <c r="JRX31" s="23"/>
      <c r="JRY31" s="23"/>
      <c r="JRZ31" s="23"/>
      <c r="JSA31" s="23"/>
      <c r="JSB31" s="23"/>
      <c r="JSC31" s="23"/>
      <c r="JSD31" s="23"/>
      <c r="JSE31" s="23"/>
      <c r="JSF31" s="23"/>
      <c r="JSG31" s="23"/>
      <c r="JSH31" s="23"/>
      <c r="JSI31" s="23"/>
      <c r="JSJ31" s="23"/>
      <c r="JSK31" s="23"/>
      <c r="JSL31" s="23"/>
      <c r="JSM31" s="23"/>
      <c r="JSN31" s="23"/>
      <c r="JSO31" s="23"/>
      <c r="JSP31" s="23"/>
      <c r="JSQ31" s="23"/>
      <c r="JSR31" s="23"/>
      <c r="JSS31" s="23"/>
      <c r="JST31" s="23"/>
      <c r="JSU31" s="23"/>
      <c r="JSV31" s="23"/>
      <c r="JSW31" s="23"/>
      <c r="JSX31" s="23"/>
      <c r="JSY31" s="23"/>
      <c r="JSZ31" s="23"/>
      <c r="JTA31" s="23"/>
      <c r="JTB31" s="23"/>
      <c r="JTC31" s="23"/>
      <c r="JTD31" s="23"/>
      <c r="JTE31" s="23"/>
      <c r="JTF31" s="23"/>
      <c r="JTG31" s="23"/>
      <c r="JTH31" s="23"/>
      <c r="JTI31" s="23"/>
      <c r="JTJ31" s="23"/>
      <c r="JTK31" s="23"/>
      <c r="JTL31" s="23"/>
      <c r="JTM31" s="23"/>
      <c r="JTN31" s="23"/>
      <c r="JTO31" s="23"/>
      <c r="JTP31" s="23"/>
      <c r="JTQ31" s="23"/>
      <c r="JTR31" s="23"/>
      <c r="JTS31" s="23"/>
      <c r="JTT31" s="23"/>
      <c r="JTU31" s="23"/>
      <c r="JTV31" s="23"/>
      <c r="JTW31" s="23"/>
      <c r="JTX31" s="23"/>
      <c r="JTY31" s="23"/>
      <c r="JTZ31" s="23"/>
      <c r="JUA31" s="23"/>
      <c r="JUB31" s="23"/>
      <c r="JUC31" s="23"/>
      <c r="JUD31" s="23"/>
      <c r="JUE31" s="23"/>
      <c r="JUF31" s="23"/>
      <c r="JUG31" s="23"/>
      <c r="JUH31" s="23"/>
      <c r="JUI31" s="23"/>
      <c r="JUJ31" s="23"/>
      <c r="JUK31" s="23"/>
      <c r="JUL31" s="23"/>
      <c r="JUM31" s="23"/>
      <c r="JUN31" s="23"/>
      <c r="JUO31" s="23"/>
      <c r="JUP31" s="23"/>
      <c r="JUQ31" s="23"/>
      <c r="JUR31" s="23"/>
      <c r="JUS31" s="23"/>
      <c r="JUT31" s="23"/>
      <c r="JUU31" s="23"/>
      <c r="JUV31" s="23"/>
      <c r="JUW31" s="23"/>
      <c r="JUX31" s="23"/>
      <c r="JUY31" s="23"/>
      <c r="JUZ31" s="23"/>
      <c r="JVA31" s="23"/>
      <c r="JVB31" s="23"/>
      <c r="JVC31" s="23"/>
      <c r="JVD31" s="23"/>
      <c r="JVE31" s="23"/>
      <c r="JVF31" s="23"/>
      <c r="JVG31" s="23"/>
      <c r="JVH31" s="23"/>
      <c r="JVI31" s="23"/>
      <c r="JVJ31" s="23"/>
      <c r="JVK31" s="23"/>
      <c r="JVL31" s="23"/>
      <c r="JVM31" s="23"/>
      <c r="JVN31" s="23"/>
      <c r="JVO31" s="23"/>
      <c r="JVP31" s="23"/>
      <c r="JVQ31" s="23"/>
      <c r="JVR31" s="23"/>
      <c r="JVS31" s="23"/>
      <c r="JVT31" s="23"/>
      <c r="JVU31" s="23"/>
      <c r="JVV31" s="23"/>
      <c r="JVW31" s="23"/>
      <c r="JVX31" s="23"/>
      <c r="JVY31" s="23"/>
      <c r="JVZ31" s="23"/>
      <c r="JWA31" s="23"/>
      <c r="JWB31" s="23"/>
      <c r="JWC31" s="23"/>
      <c r="JWD31" s="23"/>
      <c r="JWE31" s="23"/>
      <c r="JWF31" s="23"/>
      <c r="JWG31" s="23"/>
      <c r="JWH31" s="23"/>
      <c r="JWI31" s="23"/>
      <c r="JWJ31" s="23"/>
      <c r="JWK31" s="23"/>
      <c r="JWL31" s="23"/>
      <c r="JWM31" s="23"/>
      <c r="JWN31" s="23"/>
      <c r="JWO31" s="23"/>
      <c r="JWP31" s="23"/>
      <c r="JWQ31" s="23"/>
      <c r="JWR31" s="23"/>
      <c r="JWS31" s="23"/>
      <c r="JWT31" s="23"/>
      <c r="JWU31" s="23"/>
      <c r="JWV31" s="23"/>
      <c r="JWW31" s="23"/>
      <c r="JWX31" s="23"/>
      <c r="JWY31" s="23"/>
      <c r="JWZ31" s="23"/>
      <c r="JXA31" s="23"/>
      <c r="JXB31" s="23"/>
      <c r="JXC31" s="23"/>
      <c r="JXD31" s="23"/>
      <c r="JXE31" s="23"/>
      <c r="JXF31" s="23"/>
      <c r="JXG31" s="23"/>
      <c r="JXH31" s="23"/>
      <c r="JXI31" s="23"/>
      <c r="JXJ31" s="23"/>
      <c r="JXK31" s="23"/>
      <c r="JXL31" s="23"/>
      <c r="JXM31" s="23"/>
      <c r="JXN31" s="23"/>
      <c r="JXO31" s="23"/>
      <c r="JXP31" s="23"/>
      <c r="JXQ31" s="23"/>
      <c r="JXR31" s="23"/>
      <c r="JXS31" s="23"/>
      <c r="JXT31" s="23"/>
      <c r="JXU31" s="23"/>
      <c r="JXV31" s="23"/>
      <c r="JXW31" s="23"/>
      <c r="JXX31" s="23"/>
      <c r="JXY31" s="23"/>
      <c r="JXZ31" s="23"/>
      <c r="JYA31" s="23"/>
      <c r="JYB31" s="23"/>
      <c r="JYC31" s="23"/>
      <c r="JYD31" s="23"/>
      <c r="JYE31" s="23"/>
      <c r="JYF31" s="23"/>
      <c r="JYG31" s="23"/>
      <c r="JYH31" s="23"/>
      <c r="JYI31" s="23"/>
      <c r="JYJ31" s="23"/>
      <c r="JYK31" s="23"/>
      <c r="JYL31" s="23"/>
      <c r="JYM31" s="23"/>
      <c r="JYN31" s="23"/>
      <c r="JYO31" s="23"/>
      <c r="JYP31" s="23"/>
      <c r="JYQ31" s="23"/>
      <c r="JYR31" s="23"/>
      <c r="JYS31" s="23"/>
      <c r="JYT31" s="23"/>
      <c r="JYU31" s="23"/>
      <c r="JYV31" s="23"/>
      <c r="JYW31" s="23"/>
      <c r="JYX31" s="23"/>
      <c r="JYY31" s="23"/>
      <c r="JYZ31" s="23"/>
      <c r="JZA31" s="23"/>
      <c r="JZB31" s="23"/>
      <c r="JZC31" s="23"/>
      <c r="JZD31" s="23"/>
      <c r="JZE31" s="23"/>
      <c r="JZF31" s="23"/>
      <c r="JZG31" s="23"/>
      <c r="JZH31" s="23"/>
      <c r="JZI31" s="23"/>
      <c r="JZJ31" s="23"/>
      <c r="JZK31" s="23"/>
      <c r="JZL31" s="23"/>
      <c r="JZM31" s="23"/>
      <c r="JZN31" s="23"/>
      <c r="JZO31" s="23"/>
      <c r="JZP31" s="23"/>
      <c r="JZQ31" s="23"/>
      <c r="JZR31" s="23"/>
      <c r="JZS31" s="23"/>
      <c r="JZT31" s="23"/>
      <c r="JZU31" s="23"/>
      <c r="JZV31" s="23"/>
      <c r="JZW31" s="23"/>
      <c r="JZX31" s="23"/>
      <c r="JZY31" s="23"/>
      <c r="JZZ31" s="23"/>
      <c r="KAA31" s="23"/>
      <c r="KAB31" s="23"/>
      <c r="KAC31" s="23"/>
      <c r="KAD31" s="23"/>
      <c r="KAE31" s="23"/>
      <c r="KAF31" s="23"/>
      <c r="KAG31" s="23"/>
      <c r="KAH31" s="23"/>
      <c r="KAI31" s="23"/>
      <c r="KAJ31" s="23"/>
      <c r="KAK31" s="23"/>
      <c r="KAL31" s="23"/>
      <c r="KAM31" s="23"/>
      <c r="KAN31" s="23"/>
      <c r="KAO31" s="23"/>
      <c r="KAP31" s="23"/>
      <c r="KAQ31" s="23"/>
      <c r="KAR31" s="23"/>
      <c r="KAS31" s="23"/>
      <c r="KAT31" s="23"/>
      <c r="KAU31" s="23"/>
      <c r="KAV31" s="23"/>
      <c r="KAW31" s="23"/>
      <c r="KAX31" s="23"/>
      <c r="KAY31" s="23"/>
      <c r="KAZ31" s="23"/>
      <c r="KBA31" s="23"/>
      <c r="KBB31" s="23"/>
      <c r="KBC31" s="23"/>
      <c r="KBD31" s="23"/>
      <c r="KBE31" s="23"/>
      <c r="KBF31" s="23"/>
      <c r="KBG31" s="23"/>
      <c r="KBH31" s="23"/>
      <c r="KBI31" s="23"/>
      <c r="KBJ31" s="23"/>
      <c r="KBK31" s="23"/>
      <c r="KBL31" s="23"/>
      <c r="KBM31" s="23"/>
      <c r="KBN31" s="23"/>
      <c r="KBO31" s="23"/>
      <c r="KBP31" s="23"/>
      <c r="KBQ31" s="23"/>
      <c r="KBR31" s="23"/>
      <c r="KBS31" s="23"/>
      <c r="KBT31" s="23"/>
      <c r="KBU31" s="23"/>
      <c r="KBV31" s="23"/>
      <c r="KBW31" s="23"/>
      <c r="KBX31" s="23"/>
      <c r="KBY31" s="23"/>
      <c r="KBZ31" s="23"/>
      <c r="KCA31" s="23"/>
      <c r="KCB31" s="23"/>
      <c r="KCC31" s="23"/>
      <c r="KCD31" s="23"/>
      <c r="KCE31" s="23"/>
      <c r="KCF31" s="23"/>
      <c r="KCG31" s="23"/>
      <c r="KCH31" s="23"/>
      <c r="KCI31" s="23"/>
      <c r="KCJ31" s="23"/>
      <c r="KCK31" s="23"/>
      <c r="KCL31" s="23"/>
      <c r="KCM31" s="23"/>
      <c r="KCN31" s="23"/>
      <c r="KCO31" s="23"/>
      <c r="KCP31" s="23"/>
      <c r="KCQ31" s="23"/>
      <c r="KCR31" s="23"/>
      <c r="KCS31" s="23"/>
      <c r="KCT31" s="23"/>
      <c r="KCU31" s="23"/>
      <c r="KCV31" s="23"/>
      <c r="KCW31" s="23"/>
      <c r="KCX31" s="23"/>
      <c r="KCY31" s="23"/>
      <c r="KCZ31" s="23"/>
      <c r="KDA31" s="23"/>
      <c r="KDB31" s="23"/>
      <c r="KDC31" s="23"/>
      <c r="KDD31" s="23"/>
      <c r="KDE31" s="23"/>
      <c r="KDF31" s="23"/>
      <c r="KDG31" s="23"/>
      <c r="KDH31" s="23"/>
      <c r="KDI31" s="23"/>
      <c r="KDJ31" s="23"/>
      <c r="KDK31" s="23"/>
      <c r="KDL31" s="23"/>
      <c r="KDM31" s="23"/>
      <c r="KDN31" s="23"/>
      <c r="KDO31" s="23"/>
      <c r="KDP31" s="23"/>
      <c r="KDQ31" s="23"/>
      <c r="KDR31" s="23"/>
      <c r="KDS31" s="23"/>
      <c r="KDT31" s="23"/>
      <c r="KDU31" s="23"/>
      <c r="KDV31" s="23"/>
      <c r="KDW31" s="23"/>
      <c r="KDX31" s="23"/>
      <c r="KDY31" s="23"/>
      <c r="KDZ31" s="23"/>
      <c r="KEA31" s="23"/>
      <c r="KEB31" s="23"/>
      <c r="KEC31" s="23"/>
      <c r="KED31" s="23"/>
      <c r="KEE31" s="23"/>
      <c r="KEF31" s="23"/>
      <c r="KEG31" s="23"/>
      <c r="KEH31" s="23"/>
      <c r="KEI31" s="23"/>
      <c r="KEJ31" s="23"/>
      <c r="KEK31" s="23"/>
      <c r="KEL31" s="23"/>
      <c r="KEM31" s="23"/>
      <c r="KEN31" s="23"/>
      <c r="KEO31" s="23"/>
      <c r="KEP31" s="23"/>
      <c r="KEQ31" s="23"/>
      <c r="KER31" s="23"/>
      <c r="KES31" s="23"/>
      <c r="KET31" s="23"/>
      <c r="KEU31" s="23"/>
      <c r="KEV31" s="23"/>
      <c r="KEW31" s="23"/>
      <c r="KEX31" s="23"/>
      <c r="KEY31" s="23"/>
      <c r="KEZ31" s="23"/>
      <c r="KFA31" s="23"/>
      <c r="KFB31" s="23"/>
      <c r="KFC31" s="23"/>
      <c r="KFD31" s="23"/>
      <c r="KFE31" s="23"/>
      <c r="KFF31" s="23"/>
      <c r="KFG31" s="23"/>
      <c r="KFH31" s="23"/>
      <c r="KFI31" s="23"/>
      <c r="KFJ31" s="23"/>
      <c r="KFK31" s="23"/>
      <c r="KFL31" s="23"/>
      <c r="KFM31" s="23"/>
      <c r="KFN31" s="23"/>
      <c r="KFO31" s="23"/>
      <c r="KFP31" s="23"/>
      <c r="KFQ31" s="23"/>
      <c r="KFR31" s="23"/>
      <c r="KFS31" s="23"/>
      <c r="KFT31" s="23"/>
      <c r="KFU31" s="23"/>
      <c r="KFV31" s="23"/>
      <c r="KFW31" s="23"/>
      <c r="KFX31" s="23"/>
      <c r="KFY31" s="23"/>
      <c r="KFZ31" s="23"/>
      <c r="KGA31" s="23"/>
      <c r="KGB31" s="23"/>
      <c r="KGC31" s="23"/>
      <c r="KGD31" s="23"/>
      <c r="KGE31" s="23"/>
      <c r="KGF31" s="23"/>
      <c r="KGG31" s="23"/>
      <c r="KGH31" s="23"/>
      <c r="KGI31" s="23"/>
      <c r="KGJ31" s="23"/>
      <c r="KGK31" s="23"/>
      <c r="KGL31" s="23"/>
      <c r="KGM31" s="23"/>
      <c r="KGN31" s="23"/>
      <c r="KGO31" s="23"/>
      <c r="KGP31" s="23"/>
      <c r="KGQ31" s="23"/>
      <c r="KGR31" s="23"/>
      <c r="KGS31" s="23"/>
      <c r="KGT31" s="23"/>
      <c r="KGU31" s="23"/>
      <c r="KGV31" s="23"/>
      <c r="KGW31" s="23"/>
      <c r="KGX31" s="23"/>
      <c r="KGY31" s="23"/>
      <c r="KGZ31" s="23"/>
      <c r="KHA31" s="23"/>
      <c r="KHB31" s="23"/>
      <c r="KHC31" s="23"/>
      <c r="KHD31" s="23"/>
      <c r="KHE31" s="23"/>
      <c r="KHF31" s="23"/>
      <c r="KHG31" s="23"/>
      <c r="KHH31" s="23"/>
      <c r="KHI31" s="23"/>
      <c r="KHJ31" s="23"/>
      <c r="KHK31" s="23"/>
      <c r="KHL31" s="23"/>
      <c r="KHM31" s="23"/>
      <c r="KHN31" s="23"/>
      <c r="KHO31" s="23"/>
      <c r="KHP31" s="23"/>
      <c r="KHQ31" s="23"/>
      <c r="KHR31" s="23"/>
      <c r="KHS31" s="23"/>
      <c r="KHT31" s="23"/>
      <c r="KHU31" s="23"/>
      <c r="KHV31" s="23"/>
      <c r="KHW31" s="23"/>
      <c r="KHX31" s="23"/>
      <c r="KHY31" s="23"/>
      <c r="KHZ31" s="23"/>
      <c r="KIA31" s="23"/>
      <c r="KIB31" s="23"/>
      <c r="KIC31" s="23"/>
      <c r="KID31" s="23"/>
      <c r="KIE31" s="23"/>
      <c r="KIF31" s="23"/>
      <c r="KIG31" s="23"/>
      <c r="KIH31" s="23"/>
      <c r="KII31" s="23"/>
      <c r="KIJ31" s="23"/>
      <c r="KIK31" s="23"/>
      <c r="KIL31" s="23"/>
      <c r="KIM31" s="23"/>
      <c r="KIN31" s="23"/>
      <c r="KIO31" s="23"/>
      <c r="KIP31" s="23"/>
      <c r="KIQ31" s="23"/>
      <c r="KIR31" s="23"/>
      <c r="KIS31" s="23"/>
      <c r="KIT31" s="23"/>
      <c r="KIU31" s="23"/>
      <c r="KIV31" s="23"/>
      <c r="KIW31" s="23"/>
      <c r="KIX31" s="23"/>
      <c r="KIY31" s="23"/>
      <c r="KIZ31" s="23"/>
      <c r="KJA31" s="23"/>
      <c r="KJB31" s="23"/>
      <c r="KJC31" s="23"/>
      <c r="KJD31" s="23"/>
      <c r="KJE31" s="23"/>
      <c r="KJF31" s="23"/>
      <c r="KJG31" s="23"/>
      <c r="KJH31" s="23"/>
      <c r="KJI31" s="23"/>
      <c r="KJJ31" s="23"/>
      <c r="KJK31" s="23"/>
      <c r="KJL31" s="23"/>
      <c r="KJM31" s="23"/>
      <c r="KJN31" s="23"/>
      <c r="KJO31" s="23"/>
      <c r="KJP31" s="23"/>
      <c r="KJQ31" s="23"/>
      <c r="KJR31" s="23"/>
      <c r="KJS31" s="23"/>
      <c r="KJT31" s="23"/>
      <c r="KJU31" s="23"/>
      <c r="KJV31" s="23"/>
      <c r="KJW31" s="23"/>
      <c r="KJX31" s="23"/>
      <c r="KJY31" s="23"/>
      <c r="KJZ31" s="23"/>
      <c r="KKA31" s="23"/>
      <c r="KKB31" s="23"/>
      <c r="KKC31" s="23"/>
      <c r="KKD31" s="23"/>
      <c r="KKE31" s="23"/>
      <c r="KKF31" s="23"/>
      <c r="KKG31" s="23"/>
      <c r="KKH31" s="23"/>
      <c r="KKI31" s="23"/>
      <c r="KKJ31" s="23"/>
      <c r="KKK31" s="23"/>
      <c r="KKL31" s="23"/>
      <c r="KKM31" s="23"/>
      <c r="KKN31" s="23"/>
      <c r="KKO31" s="23"/>
      <c r="KKP31" s="23"/>
      <c r="KKQ31" s="23"/>
      <c r="KKR31" s="23"/>
      <c r="KKS31" s="23"/>
      <c r="KKT31" s="23"/>
      <c r="KKU31" s="23"/>
      <c r="KKV31" s="23"/>
      <c r="KKW31" s="23"/>
      <c r="KKX31" s="23"/>
      <c r="KKY31" s="23"/>
      <c r="KKZ31" s="23"/>
      <c r="KLA31" s="23"/>
      <c r="KLB31" s="23"/>
      <c r="KLC31" s="23"/>
      <c r="KLD31" s="23"/>
      <c r="KLE31" s="23"/>
      <c r="KLF31" s="23"/>
      <c r="KLG31" s="23"/>
      <c r="KLH31" s="23"/>
      <c r="KLI31" s="23"/>
      <c r="KLJ31" s="23"/>
      <c r="KLK31" s="23"/>
      <c r="KLL31" s="23"/>
      <c r="KLM31" s="23"/>
      <c r="KLN31" s="23"/>
      <c r="KLO31" s="23"/>
      <c r="KLP31" s="23"/>
      <c r="KLQ31" s="23"/>
      <c r="KLR31" s="23"/>
      <c r="KLS31" s="23"/>
      <c r="KLT31" s="23"/>
      <c r="KLU31" s="23"/>
      <c r="KLV31" s="23"/>
      <c r="KLW31" s="23"/>
      <c r="KLX31" s="23"/>
      <c r="KLY31" s="23"/>
      <c r="KLZ31" s="23"/>
      <c r="KMA31" s="23"/>
      <c r="KMB31" s="23"/>
      <c r="KMC31" s="23"/>
      <c r="KMD31" s="23"/>
      <c r="KME31" s="23"/>
      <c r="KMF31" s="23"/>
      <c r="KMG31" s="23"/>
      <c r="KMH31" s="23"/>
      <c r="KMI31" s="23"/>
      <c r="KMJ31" s="23"/>
      <c r="KMK31" s="23"/>
      <c r="KML31" s="23"/>
      <c r="KMM31" s="23"/>
      <c r="KMN31" s="23"/>
      <c r="KMO31" s="23"/>
      <c r="KMP31" s="23"/>
      <c r="KMQ31" s="23"/>
      <c r="KMR31" s="23"/>
      <c r="KMS31" s="23"/>
      <c r="KMT31" s="23"/>
      <c r="KMU31" s="23"/>
      <c r="KMV31" s="23"/>
      <c r="KMW31" s="23"/>
      <c r="KMX31" s="23"/>
      <c r="KMY31" s="23"/>
      <c r="KMZ31" s="23"/>
      <c r="KNA31" s="23"/>
      <c r="KNB31" s="23"/>
      <c r="KNC31" s="23"/>
      <c r="KND31" s="23"/>
      <c r="KNE31" s="23"/>
      <c r="KNF31" s="23"/>
      <c r="KNG31" s="23"/>
      <c r="KNH31" s="23"/>
      <c r="KNI31" s="23"/>
      <c r="KNJ31" s="23"/>
      <c r="KNK31" s="23"/>
      <c r="KNL31" s="23"/>
      <c r="KNM31" s="23"/>
      <c r="KNN31" s="23"/>
      <c r="KNO31" s="23"/>
      <c r="KNP31" s="23"/>
      <c r="KNQ31" s="23"/>
      <c r="KNR31" s="23"/>
      <c r="KNS31" s="23"/>
      <c r="KNT31" s="23"/>
      <c r="KNU31" s="23"/>
      <c r="KNV31" s="23"/>
      <c r="KNW31" s="23"/>
      <c r="KNX31" s="23"/>
      <c r="KNY31" s="23"/>
      <c r="KNZ31" s="23"/>
      <c r="KOA31" s="23"/>
      <c r="KOB31" s="23"/>
      <c r="KOC31" s="23"/>
      <c r="KOD31" s="23"/>
      <c r="KOE31" s="23"/>
      <c r="KOF31" s="23"/>
      <c r="KOG31" s="23"/>
      <c r="KOH31" s="23"/>
      <c r="KOI31" s="23"/>
      <c r="KOJ31" s="23"/>
      <c r="KOK31" s="23"/>
      <c r="KOL31" s="23"/>
      <c r="KOM31" s="23"/>
      <c r="KON31" s="23"/>
      <c r="KOO31" s="23"/>
      <c r="KOP31" s="23"/>
      <c r="KOQ31" s="23"/>
      <c r="KOR31" s="23"/>
      <c r="KOS31" s="23"/>
      <c r="KOT31" s="23"/>
      <c r="KOU31" s="23"/>
      <c r="KOV31" s="23"/>
      <c r="KOW31" s="23"/>
      <c r="KOX31" s="23"/>
      <c r="KOY31" s="23"/>
      <c r="KOZ31" s="23"/>
      <c r="KPA31" s="23"/>
      <c r="KPB31" s="23"/>
      <c r="KPC31" s="23"/>
      <c r="KPD31" s="23"/>
      <c r="KPE31" s="23"/>
      <c r="KPF31" s="23"/>
      <c r="KPG31" s="23"/>
      <c r="KPH31" s="23"/>
      <c r="KPI31" s="23"/>
      <c r="KPJ31" s="23"/>
      <c r="KPK31" s="23"/>
      <c r="KPL31" s="23"/>
      <c r="KPM31" s="23"/>
      <c r="KPN31" s="23"/>
      <c r="KPO31" s="23"/>
      <c r="KPP31" s="23"/>
      <c r="KPQ31" s="23"/>
      <c r="KPR31" s="23"/>
      <c r="KPS31" s="23"/>
      <c r="KPT31" s="23"/>
      <c r="KPU31" s="23"/>
      <c r="KPV31" s="23"/>
      <c r="KPW31" s="23"/>
      <c r="KPX31" s="23"/>
      <c r="KPY31" s="23"/>
      <c r="KPZ31" s="23"/>
      <c r="KQA31" s="23"/>
      <c r="KQB31" s="23"/>
      <c r="KQC31" s="23"/>
      <c r="KQD31" s="23"/>
      <c r="KQE31" s="23"/>
      <c r="KQF31" s="23"/>
      <c r="KQG31" s="23"/>
      <c r="KQH31" s="23"/>
      <c r="KQI31" s="23"/>
      <c r="KQJ31" s="23"/>
      <c r="KQK31" s="23"/>
      <c r="KQL31" s="23"/>
      <c r="KQM31" s="23"/>
      <c r="KQN31" s="23"/>
      <c r="KQO31" s="23"/>
      <c r="KQP31" s="23"/>
      <c r="KQQ31" s="23"/>
      <c r="KQR31" s="23"/>
      <c r="KQS31" s="23"/>
      <c r="KQT31" s="23"/>
      <c r="KQU31" s="23"/>
      <c r="KQV31" s="23"/>
      <c r="KQW31" s="23"/>
      <c r="KQX31" s="23"/>
      <c r="KQY31" s="23"/>
      <c r="KQZ31" s="23"/>
      <c r="KRA31" s="23"/>
      <c r="KRB31" s="23"/>
      <c r="KRC31" s="23"/>
      <c r="KRD31" s="23"/>
      <c r="KRE31" s="23"/>
      <c r="KRF31" s="23"/>
      <c r="KRG31" s="23"/>
      <c r="KRH31" s="23"/>
      <c r="KRI31" s="23"/>
      <c r="KRJ31" s="23"/>
      <c r="KRK31" s="23"/>
      <c r="KRL31" s="23"/>
      <c r="KRM31" s="23"/>
      <c r="KRN31" s="23"/>
      <c r="KRO31" s="23"/>
      <c r="KRP31" s="23"/>
      <c r="KRQ31" s="23"/>
      <c r="KRR31" s="23"/>
      <c r="KRS31" s="23"/>
      <c r="KRT31" s="23"/>
      <c r="KRU31" s="23"/>
      <c r="KRV31" s="23"/>
      <c r="KRW31" s="23"/>
      <c r="KRX31" s="23"/>
      <c r="KRY31" s="23"/>
      <c r="KRZ31" s="23"/>
      <c r="KSA31" s="23"/>
      <c r="KSB31" s="23"/>
      <c r="KSC31" s="23"/>
      <c r="KSD31" s="23"/>
      <c r="KSE31" s="23"/>
      <c r="KSF31" s="23"/>
      <c r="KSG31" s="23"/>
      <c r="KSH31" s="23"/>
      <c r="KSI31" s="23"/>
      <c r="KSJ31" s="23"/>
      <c r="KSK31" s="23"/>
      <c r="KSL31" s="23"/>
      <c r="KSM31" s="23"/>
      <c r="KSN31" s="23"/>
      <c r="KSO31" s="23"/>
      <c r="KSP31" s="23"/>
      <c r="KSQ31" s="23"/>
      <c r="KSR31" s="23"/>
      <c r="KSS31" s="23"/>
      <c r="KST31" s="23"/>
      <c r="KSU31" s="23"/>
      <c r="KSV31" s="23"/>
      <c r="KSW31" s="23"/>
      <c r="KSX31" s="23"/>
      <c r="KSY31" s="23"/>
      <c r="KSZ31" s="23"/>
      <c r="KTA31" s="23"/>
      <c r="KTB31" s="23"/>
      <c r="KTC31" s="23"/>
      <c r="KTD31" s="23"/>
      <c r="KTE31" s="23"/>
      <c r="KTF31" s="23"/>
      <c r="KTG31" s="23"/>
      <c r="KTH31" s="23"/>
      <c r="KTI31" s="23"/>
      <c r="KTJ31" s="23"/>
      <c r="KTK31" s="23"/>
      <c r="KTL31" s="23"/>
      <c r="KTM31" s="23"/>
      <c r="KTN31" s="23"/>
      <c r="KTO31" s="23"/>
      <c r="KTP31" s="23"/>
      <c r="KTQ31" s="23"/>
      <c r="KTR31" s="23"/>
      <c r="KTS31" s="23"/>
      <c r="KTT31" s="23"/>
      <c r="KTU31" s="23"/>
      <c r="KTV31" s="23"/>
      <c r="KTW31" s="23"/>
      <c r="KTX31" s="23"/>
      <c r="KTY31" s="23"/>
      <c r="KTZ31" s="23"/>
      <c r="KUA31" s="23"/>
      <c r="KUB31" s="23"/>
      <c r="KUC31" s="23"/>
      <c r="KUD31" s="23"/>
      <c r="KUE31" s="23"/>
      <c r="KUF31" s="23"/>
      <c r="KUG31" s="23"/>
      <c r="KUH31" s="23"/>
      <c r="KUI31" s="23"/>
      <c r="KUJ31" s="23"/>
      <c r="KUK31" s="23"/>
      <c r="KUL31" s="23"/>
      <c r="KUM31" s="23"/>
      <c r="KUN31" s="23"/>
      <c r="KUO31" s="23"/>
      <c r="KUP31" s="23"/>
      <c r="KUQ31" s="23"/>
      <c r="KUR31" s="23"/>
      <c r="KUS31" s="23"/>
      <c r="KUT31" s="23"/>
      <c r="KUU31" s="23"/>
      <c r="KUV31" s="23"/>
      <c r="KUW31" s="23"/>
      <c r="KUX31" s="23"/>
      <c r="KUY31" s="23"/>
      <c r="KUZ31" s="23"/>
      <c r="KVA31" s="23"/>
      <c r="KVB31" s="23"/>
      <c r="KVC31" s="23"/>
      <c r="KVD31" s="23"/>
      <c r="KVE31" s="23"/>
      <c r="KVF31" s="23"/>
      <c r="KVG31" s="23"/>
      <c r="KVH31" s="23"/>
      <c r="KVI31" s="23"/>
      <c r="KVJ31" s="23"/>
      <c r="KVK31" s="23"/>
      <c r="KVL31" s="23"/>
      <c r="KVM31" s="23"/>
      <c r="KVN31" s="23"/>
      <c r="KVO31" s="23"/>
      <c r="KVP31" s="23"/>
      <c r="KVQ31" s="23"/>
      <c r="KVR31" s="23"/>
      <c r="KVS31" s="23"/>
      <c r="KVT31" s="23"/>
      <c r="KVU31" s="23"/>
      <c r="KVV31" s="23"/>
      <c r="KVW31" s="23"/>
      <c r="KVX31" s="23"/>
      <c r="KVY31" s="23"/>
      <c r="KVZ31" s="23"/>
      <c r="KWA31" s="23"/>
      <c r="KWB31" s="23"/>
      <c r="KWC31" s="23"/>
      <c r="KWD31" s="23"/>
      <c r="KWE31" s="23"/>
      <c r="KWF31" s="23"/>
      <c r="KWG31" s="23"/>
      <c r="KWH31" s="23"/>
      <c r="KWI31" s="23"/>
      <c r="KWJ31" s="23"/>
      <c r="KWK31" s="23"/>
      <c r="KWL31" s="23"/>
      <c r="KWM31" s="23"/>
      <c r="KWN31" s="23"/>
      <c r="KWO31" s="23"/>
      <c r="KWP31" s="23"/>
      <c r="KWQ31" s="23"/>
      <c r="KWR31" s="23"/>
      <c r="KWS31" s="23"/>
      <c r="KWT31" s="23"/>
      <c r="KWU31" s="23"/>
      <c r="KWV31" s="23"/>
      <c r="KWW31" s="23"/>
      <c r="KWX31" s="23"/>
      <c r="KWY31" s="23"/>
      <c r="KWZ31" s="23"/>
      <c r="KXA31" s="23"/>
      <c r="KXB31" s="23"/>
      <c r="KXC31" s="23"/>
      <c r="KXD31" s="23"/>
      <c r="KXE31" s="23"/>
      <c r="KXF31" s="23"/>
      <c r="KXG31" s="23"/>
      <c r="KXH31" s="23"/>
      <c r="KXI31" s="23"/>
      <c r="KXJ31" s="23"/>
      <c r="KXK31" s="23"/>
      <c r="KXL31" s="23"/>
      <c r="KXM31" s="23"/>
      <c r="KXN31" s="23"/>
      <c r="KXO31" s="23"/>
      <c r="KXP31" s="23"/>
      <c r="KXQ31" s="23"/>
      <c r="KXR31" s="23"/>
      <c r="KXS31" s="23"/>
      <c r="KXT31" s="23"/>
      <c r="KXU31" s="23"/>
      <c r="KXV31" s="23"/>
      <c r="KXW31" s="23"/>
      <c r="KXX31" s="23"/>
      <c r="KXY31" s="23"/>
      <c r="KXZ31" s="23"/>
      <c r="KYA31" s="23"/>
      <c r="KYB31" s="23"/>
      <c r="KYC31" s="23"/>
      <c r="KYD31" s="23"/>
      <c r="KYE31" s="23"/>
      <c r="KYF31" s="23"/>
      <c r="KYG31" s="23"/>
      <c r="KYH31" s="23"/>
      <c r="KYI31" s="23"/>
      <c r="KYJ31" s="23"/>
      <c r="KYK31" s="23"/>
      <c r="KYL31" s="23"/>
      <c r="KYM31" s="23"/>
      <c r="KYN31" s="23"/>
      <c r="KYO31" s="23"/>
      <c r="KYP31" s="23"/>
      <c r="KYQ31" s="23"/>
      <c r="KYR31" s="23"/>
      <c r="KYS31" s="23"/>
      <c r="KYT31" s="23"/>
      <c r="KYU31" s="23"/>
      <c r="KYV31" s="23"/>
      <c r="KYW31" s="23"/>
      <c r="KYX31" s="23"/>
      <c r="KYY31" s="23"/>
      <c r="KYZ31" s="23"/>
      <c r="KZA31" s="23"/>
      <c r="KZB31" s="23"/>
      <c r="KZC31" s="23"/>
      <c r="KZD31" s="23"/>
      <c r="KZE31" s="23"/>
      <c r="KZF31" s="23"/>
      <c r="KZG31" s="23"/>
      <c r="KZH31" s="23"/>
      <c r="KZI31" s="23"/>
      <c r="KZJ31" s="23"/>
      <c r="KZK31" s="23"/>
      <c r="KZL31" s="23"/>
      <c r="KZM31" s="23"/>
      <c r="KZN31" s="23"/>
      <c r="KZO31" s="23"/>
      <c r="KZP31" s="23"/>
      <c r="KZQ31" s="23"/>
      <c r="KZR31" s="23"/>
      <c r="KZS31" s="23"/>
      <c r="KZT31" s="23"/>
      <c r="KZU31" s="23"/>
      <c r="KZV31" s="23"/>
      <c r="KZW31" s="23"/>
      <c r="KZX31" s="23"/>
      <c r="KZY31" s="23"/>
      <c r="KZZ31" s="23"/>
      <c r="LAA31" s="23"/>
      <c r="LAB31" s="23"/>
      <c r="LAC31" s="23"/>
      <c r="LAD31" s="23"/>
      <c r="LAE31" s="23"/>
      <c r="LAF31" s="23"/>
      <c r="LAG31" s="23"/>
      <c r="LAH31" s="23"/>
      <c r="LAI31" s="23"/>
      <c r="LAJ31" s="23"/>
      <c r="LAK31" s="23"/>
      <c r="LAL31" s="23"/>
      <c r="LAM31" s="23"/>
      <c r="LAN31" s="23"/>
      <c r="LAO31" s="23"/>
      <c r="LAP31" s="23"/>
      <c r="LAQ31" s="23"/>
      <c r="LAR31" s="23"/>
      <c r="LAS31" s="23"/>
      <c r="LAT31" s="23"/>
      <c r="LAU31" s="23"/>
      <c r="LAV31" s="23"/>
      <c r="LAW31" s="23"/>
      <c r="LAX31" s="23"/>
      <c r="LAY31" s="23"/>
      <c r="LAZ31" s="23"/>
      <c r="LBA31" s="23"/>
      <c r="LBB31" s="23"/>
      <c r="LBC31" s="23"/>
      <c r="LBD31" s="23"/>
      <c r="LBE31" s="23"/>
      <c r="LBF31" s="23"/>
      <c r="LBG31" s="23"/>
      <c r="LBH31" s="23"/>
      <c r="LBI31" s="23"/>
      <c r="LBJ31" s="23"/>
      <c r="LBK31" s="23"/>
      <c r="LBL31" s="23"/>
      <c r="LBM31" s="23"/>
      <c r="LBN31" s="23"/>
      <c r="LBO31" s="23"/>
      <c r="LBP31" s="23"/>
      <c r="LBQ31" s="23"/>
      <c r="LBR31" s="23"/>
      <c r="LBS31" s="23"/>
      <c r="LBT31" s="23"/>
      <c r="LBU31" s="23"/>
      <c r="LBV31" s="23"/>
      <c r="LBW31" s="23"/>
      <c r="LBX31" s="23"/>
      <c r="LBY31" s="23"/>
      <c r="LBZ31" s="23"/>
      <c r="LCA31" s="23"/>
      <c r="LCC31" s="23"/>
      <c r="LCD31" s="23"/>
      <c r="LCE31" s="23"/>
      <c r="LCF31" s="23"/>
      <c r="LCG31" s="23"/>
      <c r="LCH31" s="23"/>
      <c r="LCI31" s="23"/>
      <c r="LCJ31" s="23"/>
      <c r="LCK31" s="23"/>
      <c r="LCL31" s="23"/>
      <c r="LCM31" s="23"/>
      <c r="LCN31" s="23"/>
      <c r="LCO31" s="23"/>
      <c r="LCP31" s="23"/>
      <c r="LCQ31" s="23"/>
      <c r="LCR31" s="23"/>
      <c r="LCS31" s="23"/>
      <c r="LCT31" s="23"/>
      <c r="LCU31" s="23"/>
      <c r="LCV31" s="23"/>
      <c r="LCW31" s="23"/>
      <c r="LCX31" s="23"/>
      <c r="LCY31" s="23"/>
      <c r="LCZ31" s="23"/>
      <c r="LDA31" s="23"/>
      <c r="LDB31" s="23"/>
      <c r="LDC31" s="23"/>
      <c r="LDD31" s="23"/>
      <c r="LDE31" s="23"/>
      <c r="LDF31" s="23"/>
      <c r="LDG31" s="23"/>
      <c r="LDH31" s="23"/>
      <c r="LDI31" s="23"/>
      <c r="LDJ31" s="23"/>
      <c r="LDK31" s="23"/>
      <c r="LDL31" s="23"/>
      <c r="LDM31" s="23"/>
      <c r="LDN31" s="23"/>
      <c r="LDO31" s="23"/>
      <c r="LDP31" s="23"/>
      <c r="LDQ31" s="23"/>
      <c r="LDR31" s="23"/>
      <c r="LDS31" s="23"/>
      <c r="LDT31" s="23"/>
      <c r="LDU31" s="23"/>
      <c r="LDV31" s="23"/>
      <c r="LDW31" s="23"/>
      <c r="LDX31" s="23"/>
      <c r="LDY31" s="23"/>
      <c r="LDZ31" s="23"/>
      <c r="LEA31" s="23"/>
      <c r="LEB31" s="23"/>
      <c r="LEC31" s="23"/>
      <c r="LED31" s="23"/>
      <c r="LEE31" s="23"/>
      <c r="LEF31" s="23"/>
      <c r="LEG31" s="23"/>
      <c r="LEH31" s="23"/>
      <c r="LEI31" s="23"/>
      <c r="LEJ31" s="23"/>
      <c r="LEK31" s="23"/>
      <c r="LEL31" s="23"/>
      <c r="LEM31" s="23"/>
      <c r="LEN31" s="23"/>
      <c r="LEO31" s="23"/>
      <c r="LEP31" s="23"/>
      <c r="LEQ31" s="23"/>
      <c r="LER31" s="23"/>
      <c r="LES31" s="23"/>
      <c r="LET31" s="23"/>
      <c r="LEU31" s="23"/>
      <c r="LEV31" s="23"/>
      <c r="LEW31" s="23"/>
      <c r="LEX31" s="23"/>
      <c r="LEY31" s="23"/>
      <c r="LEZ31" s="23"/>
      <c r="LFA31" s="23"/>
      <c r="LFB31" s="23"/>
      <c r="LFC31" s="23"/>
      <c r="LFD31" s="23"/>
      <c r="LFE31" s="23"/>
      <c r="LFF31" s="23"/>
      <c r="LFG31" s="23"/>
      <c r="LFH31" s="23"/>
      <c r="LFI31" s="23"/>
      <c r="LFJ31" s="23"/>
      <c r="LFK31" s="23"/>
      <c r="LFL31" s="23"/>
      <c r="LFM31" s="23"/>
      <c r="LFN31" s="23"/>
      <c r="LFO31" s="23"/>
      <c r="LFP31" s="23"/>
      <c r="LFQ31" s="23"/>
      <c r="LFR31" s="23"/>
      <c r="LFS31" s="23"/>
      <c r="LFT31" s="23"/>
      <c r="LFU31" s="23"/>
      <c r="LFV31" s="23"/>
      <c r="LFW31" s="23"/>
      <c r="LFX31" s="23"/>
      <c r="LFY31" s="23"/>
      <c r="LFZ31" s="23"/>
      <c r="LGA31" s="23"/>
      <c r="LGB31" s="23"/>
      <c r="LGC31" s="23"/>
      <c r="LGD31" s="23"/>
      <c r="LGE31" s="23"/>
      <c r="LGF31" s="23"/>
      <c r="LGG31" s="23"/>
      <c r="LGH31" s="23"/>
      <c r="LGI31" s="23"/>
      <c r="LGJ31" s="23"/>
      <c r="LGK31" s="23"/>
      <c r="LGL31" s="23"/>
      <c r="LGM31" s="23"/>
      <c r="LGN31" s="23"/>
      <c r="LGO31" s="23"/>
      <c r="LGP31" s="23"/>
      <c r="LGQ31" s="23"/>
      <c r="LGR31" s="23"/>
      <c r="LGS31" s="23"/>
      <c r="LGT31" s="23"/>
      <c r="LGU31" s="23"/>
      <c r="LGV31" s="23"/>
      <c r="LGW31" s="23"/>
      <c r="LGX31" s="23"/>
      <c r="LGY31" s="23"/>
      <c r="LGZ31" s="23"/>
      <c r="LHA31" s="23"/>
      <c r="LHB31" s="23"/>
      <c r="LHC31" s="23"/>
      <c r="LHD31" s="23"/>
      <c r="LHE31" s="23"/>
      <c r="LHF31" s="23"/>
      <c r="LHG31" s="23"/>
      <c r="LHH31" s="23"/>
      <c r="LHI31" s="23"/>
      <c r="LHJ31" s="23"/>
      <c r="LHK31" s="23"/>
      <c r="LHL31" s="23"/>
      <c r="LHM31" s="23"/>
      <c r="LHN31" s="23"/>
      <c r="LHO31" s="23"/>
      <c r="LHP31" s="23"/>
      <c r="LHQ31" s="23"/>
      <c r="LHR31" s="23"/>
      <c r="LHS31" s="23"/>
      <c r="LHT31" s="23"/>
      <c r="LHU31" s="23"/>
      <c r="LHV31" s="23"/>
      <c r="LHW31" s="23"/>
      <c r="LHX31" s="23"/>
      <c r="LHY31" s="23"/>
      <c r="LHZ31" s="23"/>
      <c r="LIA31" s="23"/>
      <c r="LIB31" s="23"/>
      <c r="LIC31" s="23"/>
      <c r="LID31" s="23"/>
      <c r="LIE31" s="23"/>
      <c r="LIF31" s="23"/>
      <c r="LIG31" s="23"/>
      <c r="LIH31" s="23"/>
      <c r="LII31" s="23"/>
      <c r="LIJ31" s="23"/>
      <c r="LIK31" s="23"/>
      <c r="LIL31" s="23"/>
      <c r="LIM31" s="23"/>
      <c r="LIN31" s="23"/>
      <c r="LIO31" s="23"/>
      <c r="LIP31" s="23"/>
      <c r="LIQ31" s="23"/>
      <c r="LIR31" s="23"/>
      <c r="LIS31" s="23"/>
      <c r="LIT31" s="23"/>
      <c r="LIU31" s="23"/>
      <c r="LIV31" s="23"/>
      <c r="LIW31" s="23"/>
      <c r="LIX31" s="23"/>
      <c r="LIY31" s="23"/>
      <c r="LIZ31" s="23"/>
      <c r="LJA31" s="23"/>
      <c r="LJB31" s="23"/>
      <c r="LJC31" s="23"/>
      <c r="LJD31" s="23"/>
      <c r="LJE31" s="23"/>
      <c r="LJF31" s="23"/>
      <c r="LJG31" s="23"/>
      <c r="LJH31" s="23"/>
      <c r="LJI31" s="23"/>
      <c r="LJJ31" s="23"/>
      <c r="LJK31" s="23"/>
      <c r="LJL31" s="23"/>
      <c r="LJM31" s="23"/>
      <c r="LJN31" s="23"/>
      <c r="LJO31" s="23"/>
      <c r="LJP31" s="23"/>
      <c r="LJQ31" s="23"/>
      <c r="LJR31" s="23"/>
      <c r="LJS31" s="23"/>
      <c r="LJT31" s="23"/>
      <c r="LJU31" s="23"/>
      <c r="LJV31" s="23"/>
      <c r="LJW31" s="23"/>
      <c r="LJX31" s="23"/>
      <c r="LJY31" s="23"/>
      <c r="LJZ31" s="23"/>
      <c r="LKA31" s="23"/>
      <c r="LKB31" s="23"/>
      <c r="LKC31" s="23"/>
      <c r="LKD31" s="23"/>
      <c r="LKE31" s="23"/>
      <c r="LKF31" s="23"/>
      <c r="LKG31" s="23"/>
      <c r="LKH31" s="23"/>
      <c r="LKI31" s="23"/>
      <c r="LKJ31" s="23"/>
      <c r="LKK31" s="23"/>
      <c r="LKL31" s="23"/>
      <c r="LKM31" s="23"/>
      <c r="LKN31" s="23"/>
      <c r="LKO31" s="23"/>
      <c r="LKP31" s="23"/>
      <c r="LKQ31" s="23"/>
      <c r="LKR31" s="23"/>
      <c r="LKS31" s="23"/>
      <c r="LKT31" s="23"/>
      <c r="LKU31" s="23"/>
      <c r="LKV31" s="23"/>
      <c r="LKW31" s="23"/>
      <c r="LKX31" s="23"/>
      <c r="LKY31" s="23"/>
      <c r="LKZ31" s="23"/>
      <c r="LLA31" s="23"/>
      <c r="LLB31" s="23"/>
      <c r="LLC31" s="23"/>
      <c r="LLD31" s="23"/>
      <c r="LLE31" s="23"/>
      <c r="LLF31" s="23"/>
      <c r="LLG31" s="23"/>
      <c r="LLH31" s="23"/>
      <c r="LLI31" s="23"/>
      <c r="LLJ31" s="23"/>
      <c r="LLK31" s="23"/>
      <c r="LLL31" s="23"/>
      <c r="LLM31" s="23"/>
      <c r="LLN31" s="23"/>
      <c r="LLO31" s="23"/>
      <c r="LLP31" s="23"/>
      <c r="LLQ31" s="23"/>
      <c r="LLR31" s="23"/>
      <c r="LLS31" s="23"/>
      <c r="LLT31" s="23"/>
      <c r="LLU31" s="23"/>
      <c r="LLV31" s="23"/>
      <c r="LLW31" s="23"/>
      <c r="LLX31" s="23"/>
      <c r="LLY31" s="23"/>
      <c r="LLZ31" s="23"/>
      <c r="LMA31" s="23"/>
      <c r="LMB31" s="23"/>
      <c r="LMC31" s="23"/>
      <c r="LMD31" s="23"/>
      <c r="LME31" s="23"/>
      <c r="LMF31" s="23"/>
      <c r="LMG31" s="23"/>
      <c r="LMH31" s="23"/>
      <c r="LMI31" s="23"/>
      <c r="LMJ31" s="23"/>
      <c r="LMK31" s="23"/>
      <c r="LML31" s="23"/>
      <c r="LMM31" s="23"/>
      <c r="LMN31" s="23"/>
      <c r="LMO31" s="23"/>
      <c r="LMP31" s="23"/>
      <c r="LMQ31" s="23"/>
      <c r="LMR31" s="23"/>
      <c r="LMS31" s="23"/>
      <c r="LMT31" s="23"/>
      <c r="LMU31" s="23"/>
      <c r="LMV31" s="23"/>
      <c r="LMW31" s="23"/>
      <c r="LMX31" s="23"/>
      <c r="LMY31" s="23"/>
      <c r="LMZ31" s="23"/>
      <c r="LNA31" s="23"/>
      <c r="LNB31" s="23"/>
      <c r="LNC31" s="23"/>
      <c r="LND31" s="23"/>
      <c r="LNE31" s="23"/>
      <c r="LNF31" s="23"/>
      <c r="LNG31" s="23"/>
      <c r="LNH31" s="23"/>
      <c r="LNI31" s="23"/>
      <c r="LNJ31" s="23"/>
      <c r="LNK31" s="23"/>
      <c r="LNL31" s="23"/>
      <c r="LNM31" s="23"/>
      <c r="LNN31" s="23"/>
      <c r="LNO31" s="23"/>
      <c r="LNP31" s="23"/>
      <c r="LNQ31" s="23"/>
      <c r="LNR31" s="23"/>
      <c r="LNS31" s="23"/>
      <c r="LNT31" s="23"/>
      <c r="LNU31" s="23"/>
      <c r="LNV31" s="23"/>
      <c r="LNW31" s="23"/>
      <c r="LNX31" s="23"/>
      <c r="LNY31" s="23"/>
      <c r="LNZ31" s="23"/>
      <c r="LOA31" s="23"/>
      <c r="LOB31" s="23"/>
      <c r="LOC31" s="23"/>
      <c r="LOD31" s="23"/>
      <c r="LOE31" s="23"/>
      <c r="LOF31" s="23"/>
      <c r="LOG31" s="23"/>
      <c r="LOH31" s="23"/>
      <c r="LOI31" s="23"/>
      <c r="LOJ31" s="23"/>
      <c r="LOK31" s="23"/>
      <c r="LOL31" s="23"/>
      <c r="LOM31" s="23"/>
      <c r="LON31" s="23"/>
      <c r="LOO31" s="23"/>
      <c r="LOP31" s="23"/>
      <c r="LOQ31" s="23"/>
      <c r="LOR31" s="23"/>
      <c r="LOS31" s="23"/>
      <c r="LOT31" s="23"/>
      <c r="LOU31" s="23"/>
      <c r="LOV31" s="23"/>
      <c r="LOW31" s="23"/>
      <c r="LOX31" s="23"/>
      <c r="LOY31" s="23"/>
      <c r="LOZ31" s="23"/>
      <c r="LPA31" s="23"/>
      <c r="LPB31" s="23"/>
      <c r="LPC31" s="23"/>
      <c r="LPD31" s="23"/>
      <c r="LPE31" s="23"/>
      <c r="LPF31" s="23"/>
      <c r="LPG31" s="23"/>
      <c r="LPH31" s="23"/>
      <c r="LPI31" s="23"/>
      <c r="LPJ31" s="23"/>
      <c r="LPK31" s="23"/>
      <c r="LPL31" s="23"/>
      <c r="LPM31" s="23"/>
      <c r="LPN31" s="23"/>
      <c r="LPO31" s="23"/>
      <c r="LPP31" s="23"/>
      <c r="LPQ31" s="23"/>
      <c r="LPR31" s="23"/>
      <c r="LPS31" s="23"/>
      <c r="LPT31" s="23"/>
      <c r="LPU31" s="23"/>
      <c r="LPV31" s="23"/>
      <c r="LPW31" s="23"/>
      <c r="LPX31" s="23"/>
      <c r="LPY31" s="23"/>
      <c r="LPZ31" s="23"/>
      <c r="LQA31" s="23"/>
      <c r="LQB31" s="23"/>
      <c r="LQC31" s="23"/>
      <c r="LQD31" s="23"/>
      <c r="LQE31" s="23"/>
      <c r="LQF31" s="23"/>
      <c r="LQG31" s="23"/>
      <c r="LQH31" s="23"/>
      <c r="LQI31" s="23"/>
      <c r="LQJ31" s="23"/>
      <c r="LQK31" s="23"/>
      <c r="LQL31" s="23"/>
      <c r="LQM31" s="23"/>
      <c r="LQN31" s="23"/>
      <c r="LQO31" s="23"/>
      <c r="LQP31" s="23"/>
      <c r="LQQ31" s="23"/>
      <c r="LQR31" s="23"/>
      <c r="LQS31" s="23"/>
      <c r="LQT31" s="23"/>
      <c r="LQU31" s="23"/>
      <c r="LQV31" s="23"/>
      <c r="LQW31" s="23"/>
      <c r="LQX31" s="23"/>
      <c r="LQY31" s="23"/>
      <c r="LQZ31" s="23"/>
      <c r="LRA31" s="23"/>
      <c r="LRB31" s="23"/>
      <c r="LRC31" s="23"/>
      <c r="LRD31" s="23"/>
      <c r="LRE31" s="23"/>
      <c r="LRF31" s="23"/>
      <c r="LRG31" s="23"/>
      <c r="LRH31" s="23"/>
      <c r="LRI31" s="23"/>
      <c r="LRJ31" s="23"/>
      <c r="LRK31" s="23"/>
      <c r="LRL31" s="23"/>
      <c r="LRM31" s="23"/>
      <c r="LRN31" s="23"/>
      <c r="LRO31" s="23"/>
      <c r="LRP31" s="23"/>
      <c r="LRQ31" s="23"/>
      <c r="LRR31" s="23"/>
      <c r="LRS31" s="23"/>
      <c r="LRT31" s="23"/>
      <c r="LRU31" s="23"/>
      <c r="LRV31" s="23"/>
      <c r="LRW31" s="23"/>
      <c r="LRX31" s="23"/>
      <c r="LRY31" s="23"/>
      <c r="LRZ31" s="23"/>
      <c r="LSA31" s="23"/>
      <c r="LSB31" s="23"/>
      <c r="LSC31" s="23"/>
      <c r="LSD31" s="23"/>
      <c r="LSE31" s="23"/>
      <c r="LSF31" s="23"/>
      <c r="LSG31" s="23"/>
      <c r="LSH31" s="23"/>
      <c r="LSI31" s="23"/>
      <c r="LSJ31" s="23"/>
      <c r="LSK31" s="23"/>
      <c r="LSL31" s="23"/>
      <c r="LSM31" s="23"/>
      <c r="LSN31" s="23"/>
      <c r="LSO31" s="23"/>
      <c r="LSP31" s="23"/>
      <c r="LSQ31" s="23"/>
      <c r="LSR31" s="23"/>
      <c r="LSS31" s="23"/>
      <c r="LST31" s="23"/>
      <c r="LSU31" s="23"/>
      <c r="LSV31" s="23"/>
      <c r="LSW31" s="23"/>
      <c r="LSX31" s="23"/>
      <c r="LSY31" s="23"/>
      <c r="LSZ31" s="23"/>
      <c r="LTA31" s="23"/>
      <c r="LTB31" s="23"/>
      <c r="LTC31" s="23"/>
      <c r="LTD31" s="23"/>
      <c r="LTE31" s="23"/>
      <c r="LTF31" s="23"/>
      <c r="LTG31" s="23"/>
      <c r="LTH31" s="23"/>
      <c r="LTI31" s="23"/>
      <c r="LTJ31" s="23"/>
      <c r="LTK31" s="23"/>
      <c r="LTL31" s="23"/>
      <c r="LTM31" s="23"/>
      <c r="LTN31" s="23"/>
      <c r="LTO31" s="23"/>
      <c r="LTP31" s="23"/>
      <c r="LTQ31" s="23"/>
      <c r="LTR31" s="23"/>
      <c r="LTS31" s="23"/>
      <c r="LTT31" s="23"/>
      <c r="LTU31" s="23"/>
      <c r="LTV31" s="23"/>
      <c r="LTW31" s="23"/>
      <c r="LTX31" s="23"/>
      <c r="LTY31" s="23"/>
      <c r="LTZ31" s="23"/>
      <c r="LUA31" s="23"/>
      <c r="LUB31" s="23"/>
      <c r="LUC31" s="23"/>
      <c r="LUD31" s="23"/>
      <c r="LUE31" s="23"/>
      <c r="LUF31" s="23"/>
      <c r="LUG31" s="23"/>
      <c r="LUH31" s="23"/>
      <c r="LUI31" s="23"/>
      <c r="LUJ31" s="23"/>
      <c r="LUK31" s="23"/>
      <c r="LUL31" s="23"/>
      <c r="LUM31" s="23"/>
      <c r="LUN31" s="23"/>
      <c r="LUO31" s="23"/>
      <c r="LUP31" s="23"/>
      <c r="LUQ31" s="23"/>
      <c r="LUR31" s="23"/>
      <c r="LUS31" s="23"/>
      <c r="LUT31" s="23"/>
      <c r="LUU31" s="23"/>
      <c r="LUV31" s="23"/>
      <c r="LUW31" s="23"/>
      <c r="LUX31" s="23"/>
      <c r="LUY31" s="23"/>
      <c r="LUZ31" s="23"/>
      <c r="LVA31" s="23"/>
      <c r="LVB31" s="23"/>
      <c r="LVC31" s="23"/>
      <c r="LVD31" s="23"/>
      <c r="LVE31" s="23"/>
      <c r="LVF31" s="23"/>
      <c r="LVG31" s="23"/>
      <c r="LVH31" s="23"/>
      <c r="LVI31" s="23"/>
      <c r="LVJ31" s="23"/>
      <c r="LVK31" s="23"/>
      <c r="LVL31" s="23"/>
      <c r="LVM31" s="23"/>
      <c r="LVN31" s="23"/>
      <c r="LVO31" s="23"/>
      <c r="LVP31" s="23"/>
      <c r="LVQ31" s="23"/>
      <c r="LVR31" s="23"/>
      <c r="LVS31" s="23"/>
      <c r="LVT31" s="23"/>
      <c r="LVU31" s="23"/>
      <c r="LVV31" s="23"/>
      <c r="LVW31" s="23"/>
      <c r="LVX31" s="23"/>
      <c r="LVY31" s="23"/>
      <c r="LVZ31" s="23"/>
      <c r="LWA31" s="23"/>
      <c r="LWB31" s="23"/>
      <c r="LWC31" s="23"/>
      <c r="LWD31" s="23"/>
      <c r="LWE31" s="23"/>
      <c r="LWF31" s="23"/>
      <c r="LWG31" s="23"/>
      <c r="LWH31" s="23"/>
      <c r="LWI31" s="23"/>
      <c r="LWJ31" s="23"/>
      <c r="LWK31" s="23"/>
      <c r="LWL31" s="23"/>
      <c r="LWM31" s="23"/>
      <c r="LWN31" s="23"/>
      <c r="LWO31" s="23"/>
      <c r="LWP31" s="23"/>
      <c r="LWQ31" s="23"/>
      <c r="LWR31" s="23"/>
      <c r="LWS31" s="23"/>
      <c r="LWT31" s="23"/>
      <c r="LWU31" s="23"/>
      <c r="LWV31" s="23"/>
      <c r="LWW31" s="23"/>
      <c r="LWX31" s="23"/>
      <c r="LWY31" s="23"/>
      <c r="LWZ31" s="23"/>
      <c r="LXA31" s="23"/>
      <c r="LXB31" s="23"/>
      <c r="LXC31" s="23"/>
      <c r="LXD31" s="23"/>
      <c r="LXE31" s="23"/>
      <c r="LXF31" s="23"/>
      <c r="LXG31" s="23"/>
      <c r="LXH31" s="23"/>
      <c r="LXI31" s="23"/>
      <c r="LXJ31" s="23"/>
      <c r="LXK31" s="23"/>
      <c r="LXL31" s="23"/>
      <c r="LXM31" s="23"/>
      <c r="LXN31" s="23"/>
      <c r="LXO31" s="23"/>
      <c r="LXP31" s="23"/>
      <c r="LXQ31" s="23"/>
      <c r="LXR31" s="23"/>
      <c r="LXS31" s="23"/>
      <c r="LXT31" s="23"/>
      <c r="LXU31" s="23"/>
      <c r="LXV31" s="23"/>
      <c r="LXW31" s="23"/>
      <c r="LXX31" s="23"/>
      <c r="LXY31" s="23"/>
      <c r="LXZ31" s="23"/>
      <c r="LYA31" s="23"/>
      <c r="LYB31" s="23"/>
      <c r="LYC31" s="23"/>
      <c r="LYD31" s="23"/>
      <c r="LYE31" s="23"/>
      <c r="LYF31" s="23"/>
      <c r="LYG31" s="23"/>
      <c r="LYH31" s="23"/>
      <c r="LYI31" s="23"/>
      <c r="LYJ31" s="23"/>
      <c r="LYK31" s="23"/>
      <c r="LYL31" s="23"/>
      <c r="LYM31" s="23"/>
      <c r="LYN31" s="23"/>
      <c r="LYO31" s="23"/>
      <c r="LYP31" s="23"/>
      <c r="LYQ31" s="23"/>
      <c r="LYR31" s="23"/>
      <c r="LYS31" s="23"/>
      <c r="LYT31" s="23"/>
      <c r="LYU31" s="23"/>
      <c r="LYV31" s="23"/>
      <c r="LYW31" s="23"/>
      <c r="LYX31" s="23"/>
      <c r="LYY31" s="23"/>
      <c r="LYZ31" s="23"/>
      <c r="LZA31" s="23"/>
      <c r="LZB31" s="23"/>
      <c r="LZC31" s="23"/>
      <c r="LZD31" s="23"/>
      <c r="LZE31" s="23"/>
      <c r="LZF31" s="23"/>
      <c r="LZG31" s="23"/>
      <c r="LZH31" s="23"/>
      <c r="LZI31" s="23"/>
      <c r="LZJ31" s="23"/>
      <c r="LZK31" s="23"/>
      <c r="LZL31" s="23"/>
      <c r="LZM31" s="23"/>
      <c r="LZN31" s="23"/>
      <c r="LZO31" s="23"/>
      <c r="LZP31" s="23"/>
      <c r="LZQ31" s="23"/>
      <c r="LZR31" s="23"/>
      <c r="LZS31" s="23"/>
      <c r="LZT31" s="23"/>
      <c r="LZU31" s="23"/>
      <c r="LZV31" s="23"/>
      <c r="LZW31" s="23"/>
      <c r="LZX31" s="23"/>
      <c r="LZY31" s="23"/>
      <c r="LZZ31" s="23"/>
      <c r="MAA31" s="23"/>
      <c r="MAB31" s="23"/>
      <c r="MAC31" s="23"/>
      <c r="MAD31" s="23"/>
      <c r="MAE31" s="23"/>
      <c r="MAF31" s="23"/>
      <c r="MAG31" s="23"/>
      <c r="MAH31" s="23"/>
      <c r="MAI31" s="23"/>
      <c r="MAJ31" s="23"/>
      <c r="MAK31" s="23"/>
      <c r="MAL31" s="23"/>
      <c r="MAM31" s="23"/>
      <c r="MAN31" s="23"/>
      <c r="MAO31" s="23"/>
      <c r="MAP31" s="23"/>
      <c r="MAQ31" s="23"/>
      <c r="MAR31" s="23"/>
      <c r="MAS31" s="23"/>
      <c r="MAT31" s="23"/>
      <c r="MAU31" s="23"/>
      <c r="MAV31" s="23"/>
      <c r="MAW31" s="23"/>
      <c r="MAX31" s="23"/>
      <c r="MAY31" s="23"/>
      <c r="MAZ31" s="23"/>
      <c r="MBA31" s="23"/>
      <c r="MBB31" s="23"/>
      <c r="MBC31" s="23"/>
      <c r="MBD31" s="23"/>
      <c r="MBE31" s="23"/>
      <c r="MBF31" s="23"/>
      <c r="MBG31" s="23"/>
      <c r="MBH31" s="23"/>
      <c r="MBI31" s="23"/>
      <c r="MBJ31" s="23"/>
      <c r="MBK31" s="23"/>
      <c r="MBL31" s="23"/>
      <c r="MBM31" s="23"/>
      <c r="MBN31" s="23"/>
      <c r="MBO31" s="23"/>
      <c r="MBP31" s="23"/>
      <c r="MBQ31" s="23"/>
      <c r="MBR31" s="23"/>
      <c r="MBS31" s="23"/>
      <c r="MBT31" s="23"/>
      <c r="MBU31" s="23"/>
      <c r="MBV31" s="23"/>
      <c r="MBW31" s="23"/>
      <c r="MBX31" s="23"/>
      <c r="MBY31" s="23"/>
      <c r="MBZ31" s="23"/>
      <c r="MCA31" s="23"/>
      <c r="MCB31" s="23"/>
      <c r="MCC31" s="23"/>
      <c r="MCD31" s="23"/>
      <c r="MCE31" s="23"/>
      <c r="MCF31" s="23"/>
      <c r="MCG31" s="23"/>
      <c r="MCH31" s="23"/>
      <c r="MCI31" s="23"/>
      <c r="MCJ31" s="23"/>
      <c r="MCK31" s="23"/>
      <c r="MCL31" s="23"/>
      <c r="MCM31" s="23"/>
      <c r="MCN31" s="23"/>
      <c r="MCO31" s="23"/>
      <c r="MCP31" s="23"/>
      <c r="MCQ31" s="23"/>
      <c r="MCR31" s="23"/>
      <c r="MCS31" s="23"/>
      <c r="MCT31" s="23"/>
      <c r="MCU31" s="23"/>
      <c r="MCV31" s="23"/>
      <c r="MCW31" s="23"/>
      <c r="MCX31" s="23"/>
      <c r="MCY31" s="23"/>
      <c r="MCZ31" s="23"/>
      <c r="MDA31" s="23"/>
      <c r="MDB31" s="23"/>
      <c r="MDC31" s="23"/>
      <c r="MDD31" s="23"/>
      <c r="MDE31" s="23"/>
      <c r="MDF31" s="23"/>
      <c r="MDG31" s="23"/>
      <c r="MDH31" s="23"/>
      <c r="MDI31" s="23"/>
      <c r="MDJ31" s="23"/>
      <c r="MDK31" s="23"/>
      <c r="MDL31" s="23"/>
      <c r="MDM31" s="23"/>
      <c r="MDN31" s="23"/>
      <c r="MDO31" s="23"/>
      <c r="MDP31" s="23"/>
      <c r="MDQ31" s="23"/>
      <c r="MDR31" s="23"/>
      <c r="MDS31" s="23"/>
      <c r="MDT31" s="23"/>
      <c r="MDU31" s="23"/>
      <c r="MDV31" s="23"/>
      <c r="MDW31" s="23"/>
      <c r="MDX31" s="23"/>
      <c r="MDY31" s="23"/>
      <c r="MDZ31" s="23"/>
      <c r="MEA31" s="23"/>
      <c r="MEB31" s="23"/>
      <c r="MEC31" s="23"/>
      <c r="MED31" s="23"/>
      <c r="MEE31" s="23"/>
      <c r="MEF31" s="23"/>
      <c r="MEG31" s="23"/>
      <c r="MEH31" s="23"/>
      <c r="MEI31" s="23"/>
      <c r="MEJ31" s="23"/>
      <c r="MEK31" s="23"/>
      <c r="MEL31" s="23"/>
      <c r="MEM31" s="23"/>
      <c r="MEN31" s="23"/>
      <c r="MEO31" s="23"/>
      <c r="MEP31" s="23"/>
      <c r="MEQ31" s="23"/>
      <c r="MER31" s="23"/>
      <c r="MES31" s="23"/>
      <c r="MET31" s="23"/>
      <c r="MEU31" s="23"/>
      <c r="MEV31" s="23"/>
      <c r="MEW31" s="23"/>
      <c r="MEX31" s="23"/>
      <c r="MEY31" s="23"/>
      <c r="MEZ31" s="23"/>
      <c r="MFA31" s="23"/>
      <c r="MFB31" s="23"/>
      <c r="MFC31" s="23"/>
      <c r="MFD31" s="23"/>
      <c r="MFE31" s="23"/>
      <c r="MFF31" s="23"/>
      <c r="MFG31" s="23"/>
      <c r="MFH31" s="23"/>
      <c r="MFI31" s="23"/>
      <c r="MFJ31" s="23"/>
      <c r="MFK31" s="23"/>
      <c r="MFL31" s="23"/>
      <c r="MFM31" s="23"/>
      <c r="MFN31" s="23"/>
      <c r="MFO31" s="23"/>
      <c r="MFP31" s="23"/>
      <c r="MFQ31" s="23"/>
      <c r="MFR31" s="23"/>
      <c r="MFS31" s="23"/>
      <c r="MFT31" s="23"/>
      <c r="MFU31" s="23"/>
      <c r="MFV31" s="23"/>
      <c r="MFW31" s="23"/>
      <c r="MFX31" s="23"/>
      <c r="MFY31" s="23"/>
      <c r="MFZ31" s="23"/>
      <c r="MGA31" s="23"/>
      <c r="MGB31" s="23"/>
      <c r="MGC31" s="23"/>
      <c r="MGD31" s="23"/>
      <c r="MGE31" s="23"/>
      <c r="MGF31" s="23"/>
      <c r="MGG31" s="23"/>
      <c r="MGH31" s="23"/>
      <c r="MGI31" s="23"/>
      <c r="MGJ31" s="23"/>
      <c r="MGK31" s="23"/>
      <c r="MGL31" s="23"/>
      <c r="MGM31" s="23"/>
      <c r="MGN31" s="23"/>
      <c r="MGO31" s="23"/>
      <c r="MGP31" s="23"/>
      <c r="MGQ31" s="23"/>
      <c r="MGR31" s="23"/>
      <c r="MGS31" s="23"/>
      <c r="MGT31" s="23"/>
      <c r="MGU31" s="23"/>
      <c r="MGV31" s="23"/>
      <c r="MGW31" s="23"/>
      <c r="MGX31" s="23"/>
      <c r="MGY31" s="23"/>
      <c r="MGZ31" s="23"/>
      <c r="MHA31" s="23"/>
      <c r="MHB31" s="23"/>
      <c r="MHC31" s="23"/>
      <c r="MHD31" s="23"/>
      <c r="MHE31" s="23"/>
      <c r="MHF31" s="23"/>
      <c r="MHG31" s="23"/>
      <c r="MHH31" s="23"/>
      <c r="MHI31" s="23"/>
      <c r="MHJ31" s="23"/>
      <c r="MHK31" s="23"/>
      <c r="MHL31" s="23"/>
      <c r="MHM31" s="23"/>
      <c r="MHN31" s="23"/>
      <c r="MHO31" s="23"/>
      <c r="MHP31" s="23"/>
      <c r="MHQ31" s="23"/>
      <c r="MHR31" s="23"/>
      <c r="MHS31" s="23"/>
      <c r="MHT31" s="23"/>
      <c r="MHU31" s="23"/>
      <c r="MHV31" s="23"/>
      <c r="MHW31" s="23"/>
      <c r="MHX31" s="23"/>
      <c r="MHY31" s="23"/>
      <c r="MHZ31" s="23"/>
      <c r="MIA31" s="23"/>
      <c r="MIB31" s="23"/>
      <c r="MIC31" s="23"/>
      <c r="MID31" s="23"/>
      <c r="MIE31" s="23"/>
      <c r="MIF31" s="23"/>
      <c r="MIG31" s="23"/>
      <c r="MIH31" s="23"/>
      <c r="MII31" s="23"/>
      <c r="MIJ31" s="23"/>
      <c r="MIK31" s="23"/>
      <c r="MIL31" s="23"/>
      <c r="MIM31" s="23"/>
      <c r="MIN31" s="23"/>
      <c r="MIO31" s="23"/>
      <c r="MIP31" s="23"/>
      <c r="MIQ31" s="23"/>
      <c r="MIR31" s="23"/>
      <c r="MIS31" s="23"/>
      <c r="MIT31" s="23"/>
      <c r="MIU31" s="23"/>
      <c r="MIV31" s="23"/>
      <c r="MIW31" s="23"/>
      <c r="MIX31" s="23"/>
      <c r="MIY31" s="23"/>
      <c r="MIZ31" s="23"/>
      <c r="MJA31" s="23"/>
      <c r="MJB31" s="23"/>
      <c r="MJC31" s="23"/>
      <c r="MJD31" s="23"/>
      <c r="MJE31" s="23"/>
      <c r="MJF31" s="23"/>
      <c r="MJG31" s="23"/>
      <c r="MJH31" s="23"/>
      <c r="MJI31" s="23"/>
      <c r="MJJ31" s="23"/>
      <c r="MJK31" s="23"/>
      <c r="MJL31" s="23"/>
      <c r="MJM31" s="23"/>
      <c r="MJN31" s="23"/>
      <c r="MJO31" s="23"/>
      <c r="MJP31" s="23"/>
      <c r="MJQ31" s="23"/>
      <c r="MJR31" s="23"/>
      <c r="MJS31" s="23"/>
      <c r="MJT31" s="23"/>
      <c r="MJU31" s="23"/>
      <c r="MJV31" s="23"/>
      <c r="MJW31" s="23"/>
      <c r="MJX31" s="23"/>
      <c r="MJY31" s="23"/>
      <c r="MJZ31" s="23"/>
      <c r="MKA31" s="23"/>
      <c r="MKB31" s="23"/>
      <c r="MKC31" s="23"/>
      <c r="MKD31" s="23"/>
      <c r="MKE31" s="23"/>
      <c r="MKF31" s="23"/>
      <c r="MKG31" s="23"/>
      <c r="MKH31" s="23"/>
      <c r="MKI31" s="23"/>
      <c r="MKJ31" s="23"/>
      <c r="MKK31" s="23"/>
      <c r="MKL31" s="23"/>
      <c r="MKM31" s="23"/>
      <c r="MKN31" s="23"/>
      <c r="MKO31" s="23"/>
      <c r="MKP31" s="23"/>
      <c r="MKQ31" s="23"/>
      <c r="MKR31" s="23"/>
      <c r="MKS31" s="23"/>
      <c r="MKT31" s="23"/>
      <c r="MKU31" s="23"/>
      <c r="MKV31" s="23"/>
      <c r="MKW31" s="23"/>
      <c r="MKX31" s="23"/>
      <c r="MKY31" s="23"/>
      <c r="MKZ31" s="23"/>
      <c r="MLA31" s="23"/>
      <c r="MLB31" s="23"/>
      <c r="MLC31" s="23"/>
      <c r="MLD31" s="23"/>
      <c r="MLE31" s="23"/>
      <c r="MLF31" s="23"/>
      <c r="MLG31" s="23"/>
      <c r="MLH31" s="23"/>
      <c r="MLI31" s="23"/>
      <c r="MLJ31" s="23"/>
      <c r="MLK31" s="23"/>
      <c r="MLL31" s="23"/>
      <c r="MLM31" s="23"/>
      <c r="MLN31" s="23"/>
      <c r="MLO31" s="23"/>
      <c r="MLP31" s="23"/>
      <c r="MLQ31" s="23"/>
      <c r="MLR31" s="23"/>
      <c r="MLS31" s="23"/>
      <c r="MLT31" s="23"/>
      <c r="MLU31" s="23"/>
      <c r="MLV31" s="23"/>
      <c r="MLW31" s="23"/>
      <c r="MLX31" s="23"/>
      <c r="MLY31" s="23"/>
      <c r="MLZ31" s="23"/>
      <c r="MMA31" s="23"/>
      <c r="MMB31" s="23"/>
      <c r="MMC31" s="23"/>
      <c r="MMD31" s="23"/>
      <c r="MME31" s="23"/>
      <c r="MMF31" s="23"/>
      <c r="MMG31" s="23"/>
      <c r="MMH31" s="23"/>
      <c r="MMI31" s="23"/>
      <c r="MMJ31" s="23"/>
      <c r="MMK31" s="23"/>
      <c r="MML31" s="23"/>
      <c r="MMM31" s="23"/>
      <c r="MMN31" s="23"/>
      <c r="MMO31" s="23"/>
      <c r="MMP31" s="23"/>
      <c r="MMQ31" s="23"/>
      <c r="MMR31" s="23"/>
      <c r="MMS31" s="23"/>
      <c r="MMT31" s="23"/>
      <c r="MMU31" s="23"/>
      <c r="MMV31" s="23"/>
      <c r="MMW31" s="23"/>
      <c r="MMX31" s="23"/>
      <c r="MMY31" s="23"/>
      <c r="MMZ31" s="23"/>
      <c r="MNA31" s="23"/>
      <c r="MNB31" s="23"/>
      <c r="MNC31" s="23"/>
      <c r="MND31" s="23"/>
      <c r="MNE31" s="23"/>
      <c r="MNF31" s="23"/>
      <c r="MNG31" s="23"/>
      <c r="MNH31" s="23"/>
      <c r="MNI31" s="23"/>
      <c r="MNJ31" s="23"/>
      <c r="MNK31" s="23"/>
      <c r="MNL31" s="23"/>
      <c r="MNM31" s="23"/>
      <c r="MNN31" s="23"/>
      <c r="MNO31" s="23"/>
      <c r="MNP31" s="23"/>
      <c r="MNQ31" s="23"/>
      <c r="MNR31" s="23"/>
      <c r="MNS31" s="23"/>
      <c r="MNT31" s="23"/>
      <c r="MNU31" s="23"/>
      <c r="MNV31" s="23"/>
      <c r="MNW31" s="23"/>
      <c r="MNX31" s="23"/>
      <c r="MNY31" s="23"/>
      <c r="MNZ31" s="23"/>
      <c r="MOA31" s="23"/>
      <c r="MOB31" s="23"/>
      <c r="MOC31" s="23"/>
      <c r="MOD31" s="23"/>
      <c r="MOE31" s="23"/>
      <c r="MOF31" s="23"/>
      <c r="MOG31" s="23"/>
      <c r="MOH31" s="23"/>
      <c r="MOI31" s="23"/>
      <c r="MOJ31" s="23"/>
      <c r="MOK31" s="23"/>
      <c r="MOL31" s="23"/>
      <c r="MOM31" s="23"/>
      <c r="MON31" s="23"/>
      <c r="MOO31" s="23"/>
      <c r="MOP31" s="23"/>
      <c r="MOQ31" s="23"/>
      <c r="MOR31" s="23"/>
      <c r="MOS31" s="23"/>
      <c r="MOT31" s="23"/>
      <c r="MOU31" s="23"/>
      <c r="MOV31" s="23"/>
      <c r="MOW31" s="23"/>
      <c r="MOX31" s="23"/>
      <c r="MOY31" s="23"/>
      <c r="MOZ31" s="23"/>
      <c r="MPA31" s="23"/>
      <c r="MPB31" s="23"/>
      <c r="MPC31" s="23"/>
      <c r="MPD31" s="23"/>
      <c r="MPE31" s="23"/>
      <c r="MPF31" s="23"/>
      <c r="MPG31" s="23"/>
      <c r="MPH31" s="23"/>
      <c r="MPI31" s="23"/>
      <c r="MPJ31" s="23"/>
      <c r="MPK31" s="23"/>
      <c r="MPM31" s="23"/>
      <c r="MPN31" s="23"/>
      <c r="MPO31" s="23"/>
      <c r="MPP31" s="23"/>
      <c r="MPQ31" s="23"/>
      <c r="MPR31" s="23"/>
      <c r="MPS31" s="23"/>
      <c r="MPT31" s="23"/>
      <c r="MPU31" s="23"/>
      <c r="MPV31" s="23"/>
      <c r="MPW31" s="23"/>
      <c r="MPX31" s="23"/>
      <c r="MPY31" s="23"/>
      <c r="MPZ31" s="23"/>
      <c r="MQA31" s="23"/>
      <c r="MQB31" s="23"/>
      <c r="MQC31" s="23"/>
      <c r="MQD31" s="23"/>
      <c r="MQE31" s="23"/>
      <c r="MQF31" s="23"/>
      <c r="MQG31" s="23"/>
      <c r="MQH31" s="23"/>
      <c r="MQI31" s="23"/>
      <c r="MQJ31" s="23"/>
      <c r="MQK31" s="23"/>
      <c r="MQL31" s="23"/>
      <c r="MQM31" s="23"/>
      <c r="MQN31" s="23"/>
      <c r="MQO31" s="23"/>
      <c r="MQP31" s="23"/>
      <c r="MQQ31" s="23"/>
      <c r="MQR31" s="23"/>
      <c r="MQS31" s="23"/>
      <c r="MQT31" s="23"/>
      <c r="MQU31" s="23"/>
      <c r="MQV31" s="23"/>
      <c r="MQW31" s="23"/>
      <c r="MQX31" s="23"/>
      <c r="MQY31" s="23"/>
      <c r="MQZ31" s="23"/>
      <c r="MRA31" s="23"/>
      <c r="MRB31" s="23"/>
      <c r="MRC31" s="23"/>
      <c r="MRD31" s="23"/>
      <c r="MRE31" s="23"/>
      <c r="MRF31" s="23"/>
      <c r="MRG31" s="23"/>
      <c r="MRH31" s="23"/>
      <c r="MRI31" s="23"/>
      <c r="MRJ31" s="23"/>
      <c r="MRK31" s="23"/>
      <c r="MRL31" s="23"/>
      <c r="MRM31" s="23"/>
      <c r="MRN31" s="23"/>
      <c r="MRO31" s="23"/>
      <c r="MRP31" s="23"/>
      <c r="MRQ31" s="23"/>
      <c r="MRR31" s="23"/>
      <c r="MRS31" s="23"/>
      <c r="MRT31" s="23"/>
      <c r="MRU31" s="23"/>
      <c r="MRV31" s="23"/>
      <c r="MRW31" s="23"/>
      <c r="MRX31" s="23"/>
      <c r="MRY31" s="23"/>
      <c r="MRZ31" s="23"/>
      <c r="MSA31" s="23"/>
      <c r="MSB31" s="23"/>
      <c r="MSC31" s="23"/>
      <c r="MSD31" s="23"/>
      <c r="MSE31" s="23"/>
      <c r="MSF31" s="23"/>
      <c r="MSG31" s="23"/>
      <c r="MSH31" s="23"/>
      <c r="MSI31" s="23"/>
      <c r="MSJ31" s="23"/>
      <c r="MSK31" s="23"/>
      <c r="MSL31" s="23"/>
      <c r="MSM31" s="23"/>
      <c r="MSN31" s="23"/>
      <c r="MSO31" s="23"/>
      <c r="MSP31" s="23"/>
      <c r="MSQ31" s="23"/>
      <c r="MSR31" s="23"/>
      <c r="MSS31" s="23"/>
      <c r="MST31" s="23"/>
      <c r="MSU31" s="23"/>
      <c r="MSV31" s="23"/>
      <c r="MSW31" s="23"/>
      <c r="MSX31" s="23"/>
      <c r="MSY31" s="23"/>
      <c r="MSZ31" s="23"/>
      <c r="MTA31" s="23"/>
      <c r="MTB31" s="23"/>
      <c r="MTC31" s="23"/>
      <c r="MTD31" s="23"/>
      <c r="MTE31" s="23"/>
      <c r="MTF31" s="23"/>
      <c r="MTG31" s="23"/>
      <c r="MTH31" s="23"/>
      <c r="MTI31" s="23"/>
      <c r="MTJ31" s="23"/>
      <c r="MTK31" s="23"/>
      <c r="MTL31" s="23"/>
      <c r="MTM31" s="23"/>
      <c r="MTN31" s="23"/>
      <c r="MTO31" s="23"/>
      <c r="MTP31" s="23"/>
      <c r="MTQ31" s="23"/>
      <c r="MTR31" s="23"/>
      <c r="MTS31" s="23"/>
      <c r="MTT31" s="23"/>
      <c r="MTU31" s="23"/>
      <c r="MTV31" s="23"/>
      <c r="MTW31" s="23"/>
      <c r="MTX31" s="23"/>
      <c r="MTY31" s="23"/>
      <c r="MTZ31" s="23"/>
      <c r="MUA31" s="23"/>
      <c r="MUB31" s="23"/>
      <c r="MUC31" s="23"/>
      <c r="MUD31" s="23"/>
      <c r="MUE31" s="23"/>
      <c r="MUF31" s="23"/>
      <c r="MUG31" s="23"/>
      <c r="MUH31" s="23"/>
      <c r="MUI31" s="23"/>
      <c r="MUJ31" s="23"/>
      <c r="MUK31" s="23"/>
      <c r="MUL31" s="23"/>
      <c r="MUM31" s="23"/>
      <c r="MUN31" s="23"/>
      <c r="MUO31" s="23"/>
      <c r="MUP31" s="23"/>
      <c r="MUQ31" s="23"/>
      <c r="MUR31" s="23"/>
      <c r="MUS31" s="23"/>
      <c r="MUT31" s="23"/>
      <c r="MUU31" s="23"/>
      <c r="MUV31" s="23"/>
      <c r="MUW31" s="23"/>
      <c r="MUX31" s="23"/>
      <c r="MUY31" s="23"/>
      <c r="MUZ31" s="23"/>
      <c r="MVA31" s="23"/>
      <c r="MVB31" s="23"/>
      <c r="MVC31" s="23"/>
      <c r="MVD31" s="23"/>
      <c r="MVE31" s="23"/>
      <c r="MVF31" s="23"/>
      <c r="MVG31" s="23"/>
      <c r="MVH31" s="23"/>
      <c r="MVI31" s="23"/>
      <c r="MVJ31" s="23"/>
      <c r="MVK31" s="23"/>
      <c r="MVL31" s="23"/>
      <c r="MVM31" s="23"/>
      <c r="MVN31" s="23"/>
      <c r="MVO31" s="23"/>
      <c r="MVP31" s="23"/>
      <c r="MVQ31" s="23"/>
      <c r="MVR31" s="23"/>
      <c r="MVS31" s="23"/>
      <c r="MVT31" s="23"/>
      <c r="MVU31" s="23"/>
      <c r="MVV31" s="23"/>
      <c r="MVW31" s="23"/>
      <c r="MVX31" s="23"/>
      <c r="MVY31" s="23"/>
      <c r="MVZ31" s="23"/>
      <c r="MWA31" s="23"/>
      <c r="MWB31" s="23"/>
      <c r="MWC31" s="23"/>
      <c r="MWD31" s="23"/>
      <c r="MWE31" s="23"/>
      <c r="MWF31" s="23"/>
      <c r="MWG31" s="23"/>
      <c r="MWH31" s="23"/>
      <c r="MWI31" s="23"/>
      <c r="MWJ31" s="23"/>
      <c r="MWK31" s="23"/>
      <c r="MWL31" s="23"/>
      <c r="MWM31" s="23"/>
      <c r="MWN31" s="23"/>
      <c r="MWO31" s="23"/>
      <c r="MWP31" s="23"/>
      <c r="MWQ31" s="23"/>
      <c r="MWR31" s="23"/>
      <c r="MWS31" s="23"/>
      <c r="MWT31" s="23"/>
      <c r="MWU31" s="23"/>
      <c r="MWV31" s="23"/>
      <c r="MWW31" s="23"/>
      <c r="MWX31" s="23"/>
      <c r="MWY31" s="23"/>
      <c r="MWZ31" s="23"/>
      <c r="MXA31" s="23"/>
      <c r="MXB31" s="23"/>
      <c r="MXC31" s="23"/>
      <c r="MXD31" s="23"/>
      <c r="MXE31" s="23"/>
      <c r="MXF31" s="23"/>
      <c r="MXG31" s="23"/>
      <c r="MXH31" s="23"/>
      <c r="MXI31" s="23"/>
      <c r="MXJ31" s="23"/>
      <c r="MXK31" s="23"/>
      <c r="MXL31" s="23"/>
      <c r="MXM31" s="23"/>
      <c r="MXN31" s="23"/>
      <c r="MXO31" s="23"/>
      <c r="MXP31" s="23"/>
      <c r="MXQ31" s="23"/>
      <c r="MXR31" s="23"/>
      <c r="MXS31" s="23"/>
      <c r="MXT31" s="23"/>
      <c r="MXU31" s="23"/>
      <c r="MXV31" s="23"/>
      <c r="MXW31" s="23"/>
      <c r="MXX31" s="23"/>
      <c r="MXY31" s="23"/>
      <c r="MXZ31" s="23"/>
      <c r="MYA31" s="23"/>
      <c r="MYB31" s="23"/>
      <c r="MYC31" s="23"/>
      <c r="MYD31" s="23"/>
      <c r="MYE31" s="23"/>
      <c r="MYF31" s="23"/>
      <c r="MYG31" s="23"/>
      <c r="MYH31" s="23"/>
      <c r="MYI31" s="23"/>
      <c r="MYJ31" s="23"/>
      <c r="MYK31" s="23"/>
      <c r="MYL31" s="23"/>
      <c r="MYM31" s="23"/>
      <c r="MYN31" s="23"/>
      <c r="MYO31" s="23"/>
      <c r="MYP31" s="23"/>
      <c r="MYQ31" s="23"/>
      <c r="MYR31" s="23"/>
      <c r="MYS31" s="23"/>
      <c r="MYT31" s="23"/>
      <c r="MYU31" s="23"/>
      <c r="MYV31" s="23"/>
      <c r="MYW31" s="23"/>
      <c r="MYX31" s="23"/>
      <c r="MYY31" s="23"/>
      <c r="MYZ31" s="23"/>
      <c r="MZA31" s="23"/>
      <c r="MZB31" s="23"/>
      <c r="MZC31" s="23"/>
      <c r="MZD31" s="23"/>
      <c r="MZE31" s="23"/>
      <c r="MZF31" s="23"/>
      <c r="MZG31" s="23"/>
      <c r="MZH31" s="23"/>
      <c r="MZI31" s="23"/>
      <c r="MZJ31" s="23"/>
      <c r="MZK31" s="23"/>
      <c r="MZL31" s="23"/>
      <c r="MZM31" s="23"/>
      <c r="MZN31" s="23"/>
      <c r="MZO31" s="23"/>
      <c r="MZP31" s="23"/>
      <c r="MZQ31" s="23"/>
      <c r="MZR31" s="23"/>
      <c r="MZS31" s="23"/>
      <c r="MZT31" s="23"/>
      <c r="MZU31" s="23"/>
      <c r="MZV31" s="23"/>
      <c r="MZW31" s="23"/>
      <c r="MZX31" s="23"/>
      <c r="MZY31" s="23"/>
      <c r="MZZ31" s="23"/>
      <c r="NAA31" s="23"/>
      <c r="NAB31" s="23"/>
      <c r="NAC31" s="23"/>
      <c r="NAD31" s="23"/>
      <c r="NAE31" s="23"/>
      <c r="NAF31" s="23"/>
      <c r="NAG31" s="23"/>
      <c r="NAH31" s="23"/>
      <c r="NAI31" s="23"/>
      <c r="NAJ31" s="23"/>
      <c r="NAK31" s="23"/>
      <c r="NAL31" s="23"/>
      <c r="NAM31" s="23"/>
      <c r="NAN31" s="23"/>
      <c r="NAO31" s="23"/>
      <c r="NAP31" s="23"/>
      <c r="NAQ31" s="23"/>
      <c r="NAR31" s="23"/>
      <c r="NAS31" s="23"/>
      <c r="NAT31" s="23"/>
      <c r="NAU31" s="23"/>
      <c r="NAV31" s="23"/>
      <c r="NAW31" s="23"/>
      <c r="NAX31" s="23"/>
      <c r="NAY31" s="23"/>
      <c r="NAZ31" s="23"/>
      <c r="NBA31" s="23"/>
      <c r="NBB31" s="23"/>
      <c r="NBC31" s="23"/>
      <c r="NBD31" s="23"/>
      <c r="NBE31" s="23"/>
      <c r="NBF31" s="23"/>
      <c r="NBG31" s="23"/>
      <c r="NBH31" s="23"/>
      <c r="NBI31" s="23"/>
      <c r="NBJ31" s="23"/>
      <c r="NBK31" s="23"/>
      <c r="NBL31" s="23"/>
      <c r="NBM31" s="23"/>
      <c r="NBN31" s="23"/>
      <c r="NBO31" s="23"/>
      <c r="NBP31" s="23"/>
      <c r="NBQ31" s="23"/>
      <c r="NBR31" s="23"/>
      <c r="NBS31" s="23"/>
      <c r="NBT31" s="23"/>
      <c r="NBU31" s="23"/>
      <c r="NBV31" s="23"/>
      <c r="NBW31" s="23"/>
      <c r="NBX31" s="23"/>
      <c r="NBY31" s="23"/>
      <c r="NBZ31" s="23"/>
      <c r="NCA31" s="23"/>
      <c r="NCB31" s="23"/>
      <c r="NCC31" s="23"/>
      <c r="NCD31" s="23"/>
      <c r="NCE31" s="23"/>
      <c r="NCF31" s="23"/>
      <c r="NCG31" s="23"/>
      <c r="NCH31" s="23"/>
      <c r="NCI31" s="23"/>
      <c r="NCJ31" s="23"/>
      <c r="NCK31" s="23"/>
      <c r="NCL31" s="23"/>
      <c r="NCM31" s="23"/>
      <c r="NCN31" s="23"/>
      <c r="NCO31" s="23"/>
      <c r="NCP31" s="23"/>
      <c r="NCQ31" s="23"/>
      <c r="NCR31" s="23"/>
      <c r="NCS31" s="23"/>
      <c r="NCT31" s="23"/>
      <c r="NCU31" s="23"/>
      <c r="NCV31" s="23"/>
      <c r="NCW31" s="23"/>
      <c r="NCX31" s="23"/>
      <c r="NCY31" s="23"/>
      <c r="NCZ31" s="23"/>
      <c r="NDA31" s="23"/>
      <c r="NDB31" s="23"/>
      <c r="NDC31" s="23"/>
      <c r="NDD31" s="23"/>
      <c r="NDE31" s="23"/>
      <c r="NDF31" s="23"/>
      <c r="NDG31" s="23"/>
      <c r="NDH31" s="23"/>
      <c r="NDI31" s="23"/>
      <c r="NDJ31" s="23"/>
      <c r="NDK31" s="23"/>
      <c r="NDL31" s="23"/>
      <c r="NDM31" s="23"/>
      <c r="NDN31" s="23"/>
      <c r="NDO31" s="23"/>
      <c r="NDP31" s="23"/>
      <c r="NDQ31" s="23"/>
      <c r="NDR31" s="23"/>
      <c r="NDS31" s="23"/>
      <c r="NDT31" s="23"/>
      <c r="NDU31" s="23"/>
      <c r="NDV31" s="23"/>
      <c r="NDW31" s="23"/>
      <c r="NDX31" s="23"/>
      <c r="NDY31" s="23"/>
      <c r="NDZ31" s="23"/>
      <c r="NEA31" s="23"/>
      <c r="NEB31" s="23"/>
      <c r="NEC31" s="23"/>
      <c r="NED31" s="23"/>
      <c r="NEE31" s="23"/>
      <c r="NEF31" s="23"/>
      <c r="NEG31" s="23"/>
      <c r="NEH31" s="23"/>
      <c r="NEI31" s="23"/>
      <c r="NEJ31" s="23"/>
      <c r="NEK31" s="23"/>
      <c r="NEL31" s="23"/>
      <c r="NEM31" s="23"/>
      <c r="NEN31" s="23"/>
      <c r="NEO31" s="23"/>
      <c r="NEP31" s="23"/>
      <c r="NEQ31" s="23"/>
      <c r="NER31" s="23"/>
      <c r="NES31" s="23"/>
      <c r="NET31" s="23"/>
      <c r="NEU31" s="23"/>
      <c r="NEV31" s="23"/>
      <c r="NEW31" s="23"/>
      <c r="NEX31" s="23"/>
      <c r="NEY31" s="23"/>
      <c r="NEZ31" s="23"/>
      <c r="NFA31" s="23"/>
      <c r="NFB31" s="23"/>
      <c r="NFC31" s="23"/>
      <c r="NFD31" s="23"/>
      <c r="NFE31" s="23"/>
      <c r="NFF31" s="23"/>
      <c r="NFG31" s="23"/>
      <c r="NFH31" s="23"/>
      <c r="NFI31" s="23"/>
      <c r="NFJ31" s="23"/>
      <c r="NFK31" s="23"/>
      <c r="NFL31" s="23"/>
      <c r="NFM31" s="23"/>
      <c r="NFN31" s="23"/>
      <c r="NFO31" s="23"/>
      <c r="NFP31" s="23"/>
      <c r="NFQ31" s="23"/>
      <c r="NFR31" s="23"/>
      <c r="NFS31" s="23"/>
      <c r="NFT31" s="23"/>
      <c r="NFU31" s="23"/>
      <c r="NFV31" s="23"/>
      <c r="NFW31" s="23"/>
      <c r="NFX31" s="23"/>
      <c r="NFY31" s="23"/>
      <c r="NFZ31" s="23"/>
      <c r="NGA31" s="23"/>
      <c r="NGB31" s="23"/>
      <c r="NGC31" s="23"/>
      <c r="NGD31" s="23"/>
      <c r="NGE31" s="23"/>
      <c r="NGF31" s="23"/>
      <c r="NGG31" s="23"/>
      <c r="NGH31" s="23"/>
      <c r="NGI31" s="23"/>
      <c r="NGJ31" s="23"/>
      <c r="NGK31" s="23"/>
      <c r="NGL31" s="23"/>
      <c r="NGM31" s="23"/>
      <c r="NGN31" s="23"/>
      <c r="NGO31" s="23"/>
      <c r="NGP31" s="23"/>
      <c r="NGQ31" s="23"/>
      <c r="NGR31" s="23"/>
      <c r="NGS31" s="23"/>
      <c r="NGT31" s="23"/>
      <c r="NGU31" s="23"/>
      <c r="NGV31" s="23"/>
      <c r="NGW31" s="23"/>
      <c r="NGX31" s="23"/>
      <c r="NGY31" s="23"/>
      <c r="NGZ31" s="23"/>
      <c r="NHA31" s="23"/>
      <c r="NHB31" s="23"/>
      <c r="NHC31" s="23"/>
      <c r="NHD31" s="23"/>
      <c r="NHE31" s="23"/>
      <c r="NHF31" s="23"/>
      <c r="NHG31" s="23"/>
      <c r="NHH31" s="23"/>
      <c r="NHI31" s="23"/>
      <c r="NHJ31" s="23"/>
      <c r="NHK31" s="23"/>
      <c r="NHL31" s="23"/>
      <c r="NHM31" s="23"/>
      <c r="NHN31" s="23"/>
      <c r="NHO31" s="23"/>
      <c r="NHP31" s="23"/>
      <c r="NHQ31" s="23"/>
      <c r="NHR31" s="23"/>
      <c r="NHS31" s="23"/>
      <c r="NHT31" s="23"/>
      <c r="NHU31" s="23"/>
      <c r="NHV31" s="23"/>
      <c r="NHW31" s="23"/>
      <c r="NHX31" s="23"/>
      <c r="NHY31" s="23"/>
      <c r="NHZ31" s="23"/>
      <c r="NIA31" s="23"/>
      <c r="NIB31" s="23"/>
      <c r="NIC31" s="23"/>
      <c r="NID31" s="23"/>
      <c r="NIE31" s="23"/>
      <c r="NIF31" s="23"/>
      <c r="NIG31" s="23"/>
      <c r="NIH31" s="23"/>
      <c r="NII31" s="23"/>
      <c r="NIJ31" s="23"/>
      <c r="NIK31" s="23"/>
      <c r="NIL31" s="23"/>
      <c r="NIM31" s="23"/>
      <c r="NIN31" s="23"/>
      <c r="NIO31" s="23"/>
      <c r="NIP31" s="23"/>
      <c r="NIQ31" s="23"/>
      <c r="NIR31" s="23"/>
      <c r="NIS31" s="23"/>
      <c r="NIT31" s="23"/>
      <c r="NIU31" s="23"/>
      <c r="NIV31" s="23"/>
      <c r="NIW31" s="23"/>
      <c r="NIX31" s="23"/>
      <c r="NIY31" s="23"/>
      <c r="NIZ31" s="23"/>
      <c r="NJA31" s="23"/>
      <c r="NJB31" s="23"/>
      <c r="NJC31" s="23"/>
      <c r="NJD31" s="23"/>
      <c r="NJE31" s="23"/>
      <c r="NJF31" s="23"/>
      <c r="NJG31" s="23"/>
      <c r="NJH31" s="23"/>
      <c r="NJI31" s="23"/>
      <c r="NJJ31" s="23"/>
      <c r="NJK31" s="23"/>
      <c r="NJL31" s="23"/>
      <c r="NJM31" s="23"/>
      <c r="NJN31" s="23"/>
      <c r="NJO31" s="23"/>
      <c r="NJP31" s="23"/>
      <c r="NJQ31" s="23"/>
      <c r="NJR31" s="23"/>
      <c r="NJS31" s="23"/>
      <c r="NJT31" s="23"/>
      <c r="NJU31" s="23"/>
      <c r="NJV31" s="23"/>
      <c r="NJW31" s="23"/>
      <c r="NJX31" s="23"/>
      <c r="NJY31" s="23"/>
      <c r="NJZ31" s="23"/>
      <c r="NKA31" s="23"/>
      <c r="NKB31" s="23"/>
      <c r="NKC31" s="23"/>
      <c r="NKD31" s="23"/>
      <c r="NKE31" s="23"/>
      <c r="NKF31" s="23"/>
      <c r="NKG31" s="23"/>
      <c r="NKH31" s="23"/>
      <c r="NKI31" s="23"/>
      <c r="NKJ31" s="23"/>
      <c r="NKK31" s="23"/>
      <c r="NKL31" s="23"/>
      <c r="NKM31" s="23"/>
      <c r="NKN31" s="23"/>
      <c r="NKO31" s="23"/>
      <c r="NKP31" s="23"/>
      <c r="NKQ31" s="23"/>
      <c r="NKR31" s="23"/>
      <c r="NKS31" s="23"/>
      <c r="NKT31" s="23"/>
      <c r="NKU31" s="23"/>
      <c r="NKV31" s="23"/>
      <c r="NKW31" s="23"/>
      <c r="NKX31" s="23"/>
      <c r="NKY31" s="23"/>
      <c r="NKZ31" s="23"/>
      <c r="NLA31" s="23"/>
      <c r="NLB31" s="23"/>
      <c r="NLC31" s="23"/>
      <c r="NLD31" s="23"/>
      <c r="NLE31" s="23"/>
      <c r="NLF31" s="23"/>
      <c r="NLG31" s="23"/>
      <c r="NLH31" s="23"/>
      <c r="NLI31" s="23"/>
      <c r="NLJ31" s="23"/>
      <c r="NLK31" s="23"/>
      <c r="NLL31" s="23"/>
      <c r="NLM31" s="23"/>
      <c r="NLN31" s="23"/>
      <c r="NLO31" s="23"/>
      <c r="NLP31" s="23"/>
      <c r="NLQ31" s="23"/>
      <c r="NLR31" s="23"/>
      <c r="NLS31" s="23"/>
      <c r="NLT31" s="23"/>
      <c r="NLU31" s="23"/>
      <c r="NLV31" s="23"/>
      <c r="NLW31" s="23"/>
      <c r="NLX31" s="23"/>
      <c r="NLY31" s="23"/>
      <c r="NLZ31" s="23"/>
      <c r="NMA31" s="23"/>
      <c r="NMB31" s="23"/>
      <c r="NMC31" s="23"/>
      <c r="NMD31" s="23"/>
      <c r="NME31" s="23"/>
      <c r="NMF31" s="23"/>
      <c r="NMG31" s="23"/>
      <c r="NMH31" s="23"/>
      <c r="NMI31" s="23"/>
      <c r="NMJ31" s="23"/>
      <c r="NMK31" s="23"/>
      <c r="NML31" s="23"/>
      <c r="NMM31" s="23"/>
      <c r="NMN31" s="23"/>
      <c r="NMO31" s="23"/>
      <c r="NMP31" s="23"/>
      <c r="NMQ31" s="23"/>
      <c r="NMR31" s="23"/>
      <c r="NMS31" s="23"/>
      <c r="NMT31" s="23"/>
      <c r="NMU31" s="23"/>
      <c r="NMV31" s="23"/>
      <c r="NMW31" s="23"/>
      <c r="NMX31" s="23"/>
      <c r="NMY31" s="23"/>
      <c r="NMZ31" s="23"/>
      <c r="NNA31" s="23"/>
      <c r="NNB31" s="23"/>
      <c r="NNC31" s="23"/>
      <c r="NND31" s="23"/>
      <c r="NNE31" s="23"/>
      <c r="NNF31" s="23"/>
      <c r="NNG31" s="23"/>
      <c r="NNH31" s="23"/>
      <c r="NNI31" s="23"/>
      <c r="NNJ31" s="23"/>
      <c r="NNK31" s="23"/>
      <c r="NNL31" s="23"/>
      <c r="NNM31" s="23"/>
      <c r="NNN31" s="23"/>
      <c r="NNO31" s="23"/>
      <c r="NNP31" s="23"/>
      <c r="NNQ31" s="23"/>
      <c r="NNR31" s="23"/>
      <c r="NNS31" s="23"/>
      <c r="NNT31" s="23"/>
      <c r="NNU31" s="23"/>
      <c r="NNV31" s="23"/>
      <c r="NNW31" s="23"/>
      <c r="NNX31" s="23"/>
      <c r="NNY31" s="23"/>
      <c r="NNZ31" s="23"/>
      <c r="NOA31" s="23"/>
      <c r="NOB31" s="23"/>
      <c r="NOC31" s="23"/>
      <c r="NOD31" s="23"/>
      <c r="NOE31" s="23"/>
      <c r="NOF31" s="23"/>
      <c r="NOG31" s="23"/>
      <c r="NOH31" s="23"/>
      <c r="NOI31" s="23"/>
      <c r="NOJ31" s="23"/>
      <c r="NOK31" s="23"/>
      <c r="NOL31" s="23"/>
      <c r="NOM31" s="23"/>
      <c r="NON31" s="23"/>
      <c r="NOO31" s="23"/>
      <c r="NOP31" s="23"/>
      <c r="NOQ31" s="23"/>
      <c r="NOR31" s="23"/>
      <c r="NOS31" s="23"/>
      <c r="NOT31" s="23"/>
      <c r="NOU31" s="23"/>
      <c r="NOV31" s="23"/>
      <c r="NOW31" s="23"/>
      <c r="NOX31" s="23"/>
      <c r="NOY31" s="23"/>
      <c r="NOZ31" s="23"/>
      <c r="NPA31" s="23"/>
      <c r="NPB31" s="23"/>
      <c r="NPC31" s="23"/>
      <c r="NPD31" s="23"/>
      <c r="NPE31" s="23"/>
      <c r="NPF31" s="23"/>
      <c r="NPG31" s="23"/>
      <c r="NPH31" s="23"/>
      <c r="NPI31" s="23"/>
      <c r="NPJ31" s="23"/>
      <c r="NPK31" s="23"/>
      <c r="NPL31" s="23"/>
      <c r="NPM31" s="23"/>
      <c r="NPN31" s="23"/>
      <c r="NPO31" s="23"/>
      <c r="NPP31" s="23"/>
      <c r="NPQ31" s="23"/>
      <c r="NPR31" s="23"/>
      <c r="NPS31" s="23"/>
      <c r="NPT31" s="23"/>
      <c r="NPU31" s="23"/>
      <c r="NPV31" s="23"/>
      <c r="NPW31" s="23"/>
      <c r="NPX31" s="23"/>
      <c r="NPY31" s="23"/>
      <c r="NPZ31" s="23"/>
      <c r="NQA31" s="23"/>
      <c r="NQB31" s="23"/>
      <c r="NQC31" s="23"/>
      <c r="NQD31" s="23"/>
      <c r="NQE31" s="23"/>
      <c r="NQF31" s="23"/>
      <c r="NQG31" s="23"/>
      <c r="NQH31" s="23"/>
      <c r="NQI31" s="23"/>
      <c r="NQJ31" s="23"/>
      <c r="NQK31" s="23"/>
      <c r="NQL31" s="23"/>
      <c r="NQM31" s="23"/>
      <c r="NQN31" s="23"/>
      <c r="NQO31" s="23"/>
      <c r="NQP31" s="23"/>
      <c r="NQQ31" s="23"/>
      <c r="NQR31" s="23"/>
      <c r="NQS31" s="23"/>
      <c r="NQT31" s="23"/>
      <c r="NQU31" s="23"/>
      <c r="NQV31" s="23"/>
      <c r="NQW31" s="23"/>
      <c r="NQX31" s="23"/>
      <c r="NQY31" s="23"/>
      <c r="NQZ31" s="23"/>
      <c r="NRA31" s="23"/>
      <c r="NRB31" s="23"/>
      <c r="NRC31" s="23"/>
      <c r="NRD31" s="23"/>
      <c r="NRE31" s="23"/>
      <c r="NRF31" s="23"/>
      <c r="NRG31" s="23"/>
      <c r="NRH31" s="23"/>
      <c r="NRI31" s="23"/>
      <c r="NRJ31" s="23"/>
      <c r="NRK31" s="23"/>
      <c r="NRL31" s="23"/>
      <c r="NRM31" s="23"/>
      <c r="NRN31" s="23"/>
      <c r="NRO31" s="23"/>
      <c r="NRP31" s="23"/>
      <c r="NRQ31" s="23"/>
      <c r="NRR31" s="23"/>
      <c r="NRS31" s="23"/>
      <c r="NRT31" s="23"/>
      <c r="NRU31" s="23"/>
      <c r="NRV31" s="23"/>
      <c r="NRW31" s="23"/>
      <c r="NRX31" s="23"/>
      <c r="NRY31" s="23"/>
      <c r="NRZ31" s="23"/>
      <c r="NSA31" s="23"/>
      <c r="NSB31" s="23"/>
      <c r="NSC31" s="23"/>
      <c r="NSD31" s="23"/>
      <c r="NSE31" s="23"/>
      <c r="NSF31" s="23"/>
      <c r="NSG31" s="23"/>
      <c r="NSH31" s="23"/>
      <c r="NSI31" s="23"/>
      <c r="NSJ31" s="23"/>
      <c r="NSK31" s="23"/>
      <c r="NSL31" s="23"/>
      <c r="NSM31" s="23"/>
      <c r="NSN31" s="23"/>
      <c r="NSO31" s="23"/>
      <c r="NSP31" s="23"/>
      <c r="NSQ31" s="23"/>
      <c r="NSR31" s="23"/>
      <c r="NSS31" s="23"/>
      <c r="NST31" s="23"/>
      <c r="NSU31" s="23"/>
      <c r="NSV31" s="23"/>
      <c r="NSW31" s="23"/>
      <c r="NSX31" s="23"/>
      <c r="NSY31" s="23"/>
      <c r="NSZ31" s="23"/>
      <c r="NTA31" s="23"/>
      <c r="NTB31" s="23"/>
      <c r="NTC31" s="23"/>
      <c r="NTD31" s="23"/>
      <c r="NTE31" s="23"/>
      <c r="NTF31" s="23"/>
      <c r="NTG31" s="23"/>
      <c r="NTH31" s="23"/>
      <c r="NTI31" s="23"/>
      <c r="NTJ31" s="23"/>
      <c r="NTK31" s="23"/>
      <c r="NTL31" s="23"/>
      <c r="NTM31" s="23"/>
      <c r="NTN31" s="23"/>
      <c r="NTO31" s="23"/>
      <c r="NTP31" s="23"/>
      <c r="NTQ31" s="23"/>
      <c r="NTR31" s="23"/>
      <c r="NTS31" s="23"/>
      <c r="NTT31" s="23"/>
      <c r="NTU31" s="23"/>
      <c r="NTV31" s="23"/>
      <c r="NTW31" s="23"/>
      <c r="NTX31" s="23"/>
      <c r="NTY31" s="23"/>
      <c r="NTZ31" s="23"/>
      <c r="NUA31" s="23"/>
      <c r="NUB31" s="23"/>
      <c r="NUC31" s="23"/>
      <c r="NUD31" s="23"/>
      <c r="NUE31" s="23"/>
      <c r="NUF31" s="23"/>
      <c r="NUG31" s="23"/>
      <c r="NUH31" s="23"/>
      <c r="NUI31" s="23"/>
      <c r="NUJ31" s="23"/>
      <c r="NUK31" s="23"/>
      <c r="NUL31" s="23"/>
      <c r="NUM31" s="23"/>
      <c r="NUN31" s="23"/>
      <c r="NUO31" s="23"/>
      <c r="NUP31" s="23"/>
      <c r="NUQ31" s="23"/>
      <c r="NUR31" s="23"/>
      <c r="NUS31" s="23"/>
      <c r="NUT31" s="23"/>
      <c r="NUU31" s="23"/>
      <c r="NUV31" s="23"/>
      <c r="NUW31" s="23"/>
      <c r="NUX31" s="23"/>
      <c r="NUY31" s="23"/>
      <c r="NUZ31" s="23"/>
      <c r="NVA31" s="23"/>
      <c r="NVB31" s="23"/>
      <c r="NVC31" s="23"/>
      <c r="NVD31" s="23"/>
      <c r="NVE31" s="23"/>
      <c r="NVF31" s="23"/>
      <c r="NVG31" s="23"/>
      <c r="NVH31" s="23"/>
      <c r="NVI31" s="23"/>
      <c r="NVJ31" s="23"/>
      <c r="NVK31" s="23"/>
      <c r="NVL31" s="23"/>
      <c r="NVM31" s="23"/>
      <c r="NVN31" s="23"/>
      <c r="NVO31" s="23"/>
      <c r="NVP31" s="23"/>
      <c r="NVQ31" s="23"/>
      <c r="NVR31" s="23"/>
      <c r="NVS31" s="23"/>
      <c r="NVT31" s="23"/>
      <c r="NVU31" s="23"/>
      <c r="NVV31" s="23"/>
      <c r="NVW31" s="23"/>
      <c r="NVX31" s="23"/>
      <c r="NVY31" s="23"/>
      <c r="NVZ31" s="23"/>
      <c r="NWA31" s="23"/>
      <c r="NWB31" s="23"/>
      <c r="NWC31" s="23"/>
      <c r="NWD31" s="23"/>
      <c r="NWE31" s="23"/>
      <c r="NWF31" s="23"/>
      <c r="NWG31" s="23"/>
      <c r="NWH31" s="23"/>
      <c r="NWI31" s="23"/>
      <c r="NWJ31" s="23"/>
      <c r="NWK31" s="23"/>
      <c r="NWL31" s="23"/>
      <c r="NWM31" s="23"/>
      <c r="NWN31" s="23"/>
      <c r="NWO31" s="23"/>
      <c r="NWP31" s="23"/>
      <c r="NWQ31" s="23"/>
      <c r="NWR31" s="23"/>
      <c r="NWS31" s="23"/>
      <c r="NWT31" s="23"/>
      <c r="NWU31" s="23"/>
      <c r="NWV31" s="23"/>
      <c r="NWW31" s="23"/>
      <c r="NWX31" s="23"/>
      <c r="NWY31" s="23"/>
      <c r="NWZ31" s="23"/>
      <c r="NXA31" s="23"/>
      <c r="NXB31" s="23"/>
      <c r="NXC31" s="23"/>
      <c r="NXD31" s="23"/>
      <c r="NXE31" s="23"/>
      <c r="NXF31" s="23"/>
      <c r="NXG31" s="23"/>
      <c r="NXH31" s="23"/>
      <c r="NXI31" s="23"/>
      <c r="NXJ31" s="23"/>
      <c r="NXK31" s="23"/>
      <c r="NXL31" s="23"/>
      <c r="NXM31" s="23"/>
      <c r="NXN31" s="23"/>
      <c r="NXO31" s="23"/>
      <c r="NXP31" s="23"/>
      <c r="NXQ31" s="23"/>
      <c r="NXR31" s="23"/>
      <c r="NXS31" s="23"/>
      <c r="NXT31" s="23"/>
      <c r="NXU31" s="23"/>
      <c r="NXV31" s="23"/>
      <c r="NXW31" s="23"/>
      <c r="NXX31" s="23"/>
      <c r="NXY31" s="23"/>
      <c r="NXZ31" s="23"/>
      <c r="NYA31" s="23"/>
      <c r="NYB31" s="23"/>
      <c r="NYC31" s="23"/>
      <c r="NYD31" s="23"/>
      <c r="NYE31" s="23"/>
      <c r="NYF31" s="23"/>
      <c r="NYG31" s="23"/>
      <c r="NYH31" s="23"/>
      <c r="NYI31" s="23"/>
      <c r="NYJ31" s="23"/>
      <c r="NYK31" s="23"/>
      <c r="NYL31" s="23"/>
      <c r="NYM31" s="23"/>
      <c r="NYN31" s="23"/>
      <c r="NYO31" s="23"/>
      <c r="NYP31" s="23"/>
      <c r="NYQ31" s="23"/>
      <c r="NYR31" s="23"/>
      <c r="NYS31" s="23"/>
      <c r="NYT31" s="23"/>
      <c r="NYU31" s="23"/>
      <c r="NYV31" s="23"/>
      <c r="NYW31" s="23"/>
      <c r="NYX31" s="23"/>
      <c r="NYY31" s="23"/>
      <c r="NYZ31" s="23"/>
      <c r="NZA31" s="23"/>
      <c r="NZB31" s="23"/>
      <c r="NZC31" s="23"/>
      <c r="NZD31" s="23"/>
      <c r="NZE31" s="23"/>
      <c r="NZF31" s="23"/>
      <c r="NZG31" s="23"/>
      <c r="NZH31" s="23"/>
      <c r="NZI31" s="23"/>
      <c r="NZJ31" s="23"/>
      <c r="NZK31" s="23"/>
      <c r="NZL31" s="23"/>
      <c r="NZM31" s="23"/>
      <c r="NZN31" s="23"/>
      <c r="NZO31" s="23"/>
      <c r="NZP31" s="23"/>
      <c r="NZQ31" s="23"/>
      <c r="NZR31" s="23"/>
      <c r="NZS31" s="23"/>
      <c r="NZT31" s="23"/>
      <c r="NZU31" s="23"/>
      <c r="NZV31" s="23"/>
      <c r="NZW31" s="23"/>
      <c r="NZX31" s="23"/>
      <c r="NZY31" s="23"/>
      <c r="NZZ31" s="23"/>
      <c r="OAA31" s="23"/>
      <c r="OAB31" s="23"/>
      <c r="OAC31" s="23"/>
      <c r="OAD31" s="23"/>
      <c r="OAE31" s="23"/>
      <c r="OAF31" s="23"/>
      <c r="OAG31" s="23"/>
      <c r="OAH31" s="23"/>
      <c r="OAI31" s="23"/>
      <c r="OAJ31" s="23"/>
      <c r="OAK31" s="23"/>
      <c r="OAL31" s="23"/>
      <c r="OAM31" s="23"/>
      <c r="OAN31" s="23"/>
      <c r="OAO31" s="23"/>
      <c r="OAP31" s="23"/>
      <c r="OAQ31" s="23"/>
      <c r="OAR31" s="23"/>
      <c r="OAS31" s="23"/>
      <c r="OAT31" s="23"/>
      <c r="OAU31" s="23"/>
      <c r="OAV31" s="23"/>
      <c r="OAW31" s="23"/>
      <c r="OAX31" s="23"/>
      <c r="OAY31" s="23"/>
      <c r="OAZ31" s="23"/>
      <c r="OBA31" s="23"/>
      <c r="OBB31" s="23"/>
      <c r="OBC31" s="23"/>
      <c r="OBD31" s="23"/>
      <c r="OBE31" s="23"/>
      <c r="OBF31" s="23"/>
      <c r="OBG31" s="23"/>
      <c r="OBH31" s="23"/>
      <c r="OBI31" s="23"/>
      <c r="OBJ31" s="23"/>
      <c r="OBK31" s="23"/>
      <c r="OBL31" s="23"/>
      <c r="OBM31" s="23"/>
      <c r="OBN31" s="23"/>
      <c r="OBO31" s="23"/>
      <c r="OBP31" s="23"/>
      <c r="OBQ31" s="23"/>
      <c r="OBR31" s="23"/>
      <c r="OBS31" s="23"/>
      <c r="OBT31" s="23"/>
      <c r="OBU31" s="23"/>
      <c r="OBV31" s="23"/>
      <c r="OBW31" s="23"/>
      <c r="OBX31" s="23"/>
      <c r="OBY31" s="23"/>
      <c r="OBZ31" s="23"/>
      <c r="OCA31" s="23"/>
      <c r="OCB31" s="23"/>
      <c r="OCC31" s="23"/>
      <c r="OCD31" s="23"/>
      <c r="OCE31" s="23"/>
      <c r="OCF31" s="23"/>
      <c r="OCG31" s="23"/>
      <c r="OCH31" s="23"/>
      <c r="OCI31" s="23"/>
      <c r="OCJ31" s="23"/>
      <c r="OCK31" s="23"/>
      <c r="OCL31" s="23"/>
      <c r="OCM31" s="23"/>
      <c r="OCN31" s="23"/>
      <c r="OCO31" s="23"/>
      <c r="OCP31" s="23"/>
      <c r="OCQ31" s="23"/>
      <c r="OCR31" s="23"/>
      <c r="OCS31" s="23"/>
      <c r="OCT31" s="23"/>
      <c r="OCU31" s="23"/>
      <c r="OCW31" s="23"/>
      <c r="OCX31" s="23"/>
      <c r="OCY31" s="23"/>
      <c r="OCZ31" s="23"/>
      <c r="ODA31" s="23"/>
      <c r="ODB31" s="23"/>
      <c r="ODC31" s="23"/>
      <c r="ODD31" s="23"/>
      <c r="ODE31" s="23"/>
      <c r="ODF31" s="23"/>
      <c r="ODG31" s="23"/>
      <c r="ODH31" s="23"/>
      <c r="ODI31" s="23"/>
      <c r="ODJ31" s="23"/>
      <c r="ODK31" s="23"/>
      <c r="ODL31" s="23"/>
      <c r="ODM31" s="23"/>
      <c r="ODN31" s="23"/>
      <c r="ODO31" s="23"/>
      <c r="ODP31" s="23"/>
      <c r="ODQ31" s="23"/>
      <c r="ODR31" s="23"/>
      <c r="ODS31" s="23"/>
      <c r="ODT31" s="23"/>
      <c r="ODU31" s="23"/>
      <c r="ODV31" s="23"/>
      <c r="ODW31" s="23"/>
      <c r="ODX31" s="23"/>
      <c r="ODY31" s="23"/>
      <c r="ODZ31" s="23"/>
      <c r="OEA31" s="23"/>
      <c r="OEB31" s="23"/>
      <c r="OEC31" s="23"/>
      <c r="OED31" s="23"/>
      <c r="OEE31" s="23"/>
      <c r="OEF31" s="23"/>
      <c r="OEG31" s="23"/>
      <c r="OEH31" s="23"/>
      <c r="OEI31" s="23"/>
      <c r="OEJ31" s="23"/>
      <c r="OEK31" s="23"/>
      <c r="OEL31" s="23"/>
      <c r="OEM31" s="23"/>
      <c r="OEN31" s="23"/>
      <c r="OEO31" s="23"/>
      <c r="OEP31" s="23"/>
      <c r="OEQ31" s="23"/>
      <c r="OER31" s="23"/>
      <c r="OES31" s="23"/>
      <c r="OET31" s="23"/>
      <c r="OEU31" s="23"/>
      <c r="OEV31" s="23"/>
      <c r="OEW31" s="23"/>
      <c r="OEX31" s="23"/>
      <c r="OEY31" s="23"/>
      <c r="OEZ31" s="23"/>
      <c r="OFA31" s="23"/>
      <c r="OFB31" s="23"/>
      <c r="OFC31" s="23"/>
      <c r="OFD31" s="23"/>
      <c r="OFE31" s="23"/>
      <c r="OFF31" s="23"/>
      <c r="OFG31" s="23"/>
      <c r="OFH31" s="23"/>
      <c r="OFI31" s="23"/>
      <c r="OFJ31" s="23"/>
      <c r="OFK31" s="23"/>
      <c r="OFL31" s="23"/>
      <c r="OFM31" s="23"/>
      <c r="OFN31" s="23"/>
      <c r="OFO31" s="23"/>
      <c r="OFP31" s="23"/>
      <c r="OFQ31" s="23"/>
      <c r="OFR31" s="23"/>
      <c r="OFS31" s="23"/>
      <c r="OFT31" s="23"/>
      <c r="OFU31" s="23"/>
      <c r="OFV31" s="23"/>
      <c r="OFW31" s="23"/>
      <c r="OFX31" s="23"/>
      <c r="OFY31" s="23"/>
      <c r="OFZ31" s="23"/>
      <c r="OGA31" s="23"/>
      <c r="OGB31" s="23"/>
      <c r="OGC31" s="23"/>
      <c r="OGD31" s="23"/>
      <c r="OGE31" s="23"/>
      <c r="OGF31" s="23"/>
      <c r="OGG31" s="23"/>
      <c r="OGH31" s="23"/>
      <c r="OGI31" s="23"/>
      <c r="OGJ31" s="23"/>
      <c r="OGK31" s="23"/>
      <c r="OGL31" s="23"/>
      <c r="OGM31" s="23"/>
      <c r="OGN31" s="23"/>
      <c r="OGO31" s="23"/>
      <c r="OGP31" s="23"/>
      <c r="OGQ31" s="23"/>
      <c r="OGR31" s="23"/>
      <c r="OGS31" s="23"/>
      <c r="OGT31" s="23"/>
      <c r="OGU31" s="23"/>
      <c r="OGV31" s="23"/>
      <c r="OGW31" s="23"/>
      <c r="OGX31" s="23"/>
      <c r="OGY31" s="23"/>
      <c r="OGZ31" s="23"/>
      <c r="OHA31" s="23"/>
      <c r="OHB31" s="23"/>
      <c r="OHC31" s="23"/>
      <c r="OHD31" s="23"/>
      <c r="OHE31" s="23"/>
      <c r="OHF31" s="23"/>
      <c r="OHG31" s="23"/>
      <c r="OHH31" s="23"/>
      <c r="OHI31" s="23"/>
      <c r="OHJ31" s="23"/>
      <c r="OHK31" s="23"/>
      <c r="OHL31" s="23"/>
      <c r="OHM31" s="23"/>
      <c r="OHN31" s="23"/>
      <c r="OHO31" s="23"/>
      <c r="OHP31" s="23"/>
      <c r="OHQ31" s="23"/>
      <c r="OHR31" s="23"/>
      <c r="OHS31" s="23"/>
      <c r="OHT31" s="23"/>
      <c r="OHU31" s="23"/>
      <c r="OHV31" s="23"/>
      <c r="OHW31" s="23"/>
      <c r="OHX31" s="23"/>
      <c r="OHY31" s="23"/>
      <c r="OHZ31" s="23"/>
      <c r="OIA31" s="23"/>
      <c r="OIB31" s="23"/>
      <c r="OIC31" s="23"/>
      <c r="OID31" s="23"/>
      <c r="OIE31" s="23"/>
      <c r="OIF31" s="23"/>
      <c r="OIG31" s="23"/>
      <c r="OIH31" s="23"/>
      <c r="OII31" s="23"/>
      <c r="OIJ31" s="23"/>
      <c r="OIK31" s="23"/>
      <c r="OIL31" s="23"/>
      <c r="OIM31" s="23"/>
      <c r="OIN31" s="23"/>
      <c r="OIO31" s="23"/>
      <c r="OIP31" s="23"/>
      <c r="OIQ31" s="23"/>
      <c r="OIR31" s="23"/>
      <c r="OIS31" s="23"/>
      <c r="OIT31" s="23"/>
      <c r="OIU31" s="23"/>
      <c r="OIV31" s="23"/>
      <c r="OIW31" s="23"/>
      <c r="OIX31" s="23"/>
      <c r="OIY31" s="23"/>
      <c r="OIZ31" s="23"/>
      <c r="OJA31" s="23"/>
      <c r="OJB31" s="23"/>
      <c r="OJC31" s="23"/>
      <c r="OJD31" s="23"/>
      <c r="OJE31" s="23"/>
      <c r="OJF31" s="23"/>
      <c r="OJG31" s="23"/>
      <c r="OJH31" s="23"/>
      <c r="OJI31" s="23"/>
      <c r="OJJ31" s="23"/>
      <c r="OJK31" s="23"/>
      <c r="OJL31" s="23"/>
      <c r="OJM31" s="23"/>
      <c r="OJN31" s="23"/>
      <c r="OJO31" s="23"/>
      <c r="OJP31" s="23"/>
      <c r="OJQ31" s="23"/>
      <c r="OJR31" s="23"/>
      <c r="OJS31" s="23"/>
      <c r="OJT31" s="23"/>
      <c r="OJU31" s="23"/>
      <c r="OJV31" s="23"/>
      <c r="OJW31" s="23"/>
      <c r="OJX31" s="23"/>
      <c r="OJY31" s="23"/>
      <c r="OJZ31" s="23"/>
      <c r="OKA31" s="23"/>
      <c r="OKB31" s="23"/>
      <c r="OKC31" s="23"/>
      <c r="OKD31" s="23"/>
      <c r="OKE31" s="23"/>
      <c r="OKF31" s="23"/>
      <c r="OKG31" s="23"/>
      <c r="OKH31" s="23"/>
      <c r="OKI31" s="23"/>
      <c r="OKJ31" s="23"/>
      <c r="OKK31" s="23"/>
      <c r="OKL31" s="23"/>
      <c r="OKM31" s="23"/>
      <c r="OKN31" s="23"/>
      <c r="OKO31" s="23"/>
      <c r="OKP31" s="23"/>
      <c r="OKQ31" s="23"/>
      <c r="OKR31" s="23"/>
      <c r="OKS31" s="23"/>
      <c r="OKT31" s="23"/>
      <c r="OKU31" s="23"/>
      <c r="OKV31" s="23"/>
      <c r="OKW31" s="23"/>
      <c r="OKX31" s="23"/>
      <c r="OKY31" s="23"/>
      <c r="OKZ31" s="23"/>
      <c r="OLA31" s="23"/>
      <c r="OLB31" s="23"/>
      <c r="OLC31" s="23"/>
      <c r="OLD31" s="23"/>
      <c r="OLE31" s="23"/>
      <c r="OLF31" s="23"/>
      <c r="OLG31" s="23"/>
      <c r="OLH31" s="23"/>
      <c r="OLI31" s="23"/>
      <c r="OLJ31" s="23"/>
      <c r="OLK31" s="23"/>
      <c r="OLL31" s="23"/>
      <c r="OLM31" s="23"/>
      <c r="OLN31" s="23"/>
      <c r="OLO31" s="23"/>
      <c r="OLP31" s="23"/>
      <c r="OLQ31" s="23"/>
      <c r="OLR31" s="23"/>
      <c r="OLS31" s="23"/>
      <c r="OLT31" s="23"/>
      <c r="OLU31" s="23"/>
      <c r="OLV31" s="23"/>
      <c r="OLW31" s="23"/>
      <c r="OLX31" s="23"/>
      <c r="OLY31" s="23"/>
      <c r="OLZ31" s="23"/>
      <c r="OMA31" s="23"/>
      <c r="OMB31" s="23"/>
      <c r="OMC31" s="23"/>
      <c r="OMD31" s="23"/>
      <c r="OME31" s="23"/>
      <c r="OMF31" s="23"/>
      <c r="OMG31" s="23"/>
      <c r="OMH31" s="23"/>
      <c r="OMI31" s="23"/>
      <c r="OMJ31" s="23"/>
      <c r="OMK31" s="23"/>
      <c r="OML31" s="23"/>
      <c r="OMM31" s="23"/>
      <c r="OMN31" s="23"/>
      <c r="OMO31" s="23"/>
      <c r="OMP31" s="23"/>
      <c r="OMQ31" s="23"/>
      <c r="OMR31" s="23"/>
      <c r="OMS31" s="23"/>
      <c r="OMT31" s="23"/>
      <c r="OMU31" s="23"/>
      <c r="OMV31" s="23"/>
      <c r="OMW31" s="23"/>
      <c r="OMX31" s="23"/>
      <c r="OMY31" s="23"/>
      <c r="OMZ31" s="23"/>
      <c r="ONA31" s="23"/>
      <c r="ONB31" s="23"/>
      <c r="ONC31" s="23"/>
      <c r="OND31" s="23"/>
      <c r="ONE31" s="23"/>
      <c r="ONF31" s="23"/>
      <c r="ONG31" s="23"/>
      <c r="ONH31" s="23"/>
      <c r="ONI31" s="23"/>
      <c r="ONJ31" s="23"/>
      <c r="ONK31" s="23"/>
      <c r="ONL31" s="23"/>
      <c r="ONM31" s="23"/>
      <c r="ONN31" s="23"/>
      <c r="ONO31" s="23"/>
      <c r="ONP31" s="23"/>
      <c r="ONQ31" s="23"/>
      <c r="ONR31" s="23"/>
      <c r="ONS31" s="23"/>
      <c r="ONT31" s="23"/>
      <c r="ONU31" s="23"/>
      <c r="ONV31" s="23"/>
      <c r="ONW31" s="23"/>
      <c r="ONX31" s="23"/>
      <c r="ONY31" s="23"/>
      <c r="ONZ31" s="23"/>
      <c r="OOA31" s="23"/>
      <c r="OOB31" s="23"/>
      <c r="OOC31" s="23"/>
      <c r="OOD31" s="23"/>
      <c r="OOE31" s="23"/>
      <c r="OOF31" s="23"/>
      <c r="OOG31" s="23"/>
      <c r="OOH31" s="23"/>
      <c r="OOI31" s="23"/>
      <c r="OOJ31" s="23"/>
      <c r="OOK31" s="23"/>
      <c r="OOL31" s="23"/>
      <c r="OOM31" s="23"/>
      <c r="OON31" s="23"/>
      <c r="OOO31" s="23"/>
      <c r="OOP31" s="23"/>
      <c r="OOQ31" s="23"/>
      <c r="OOR31" s="23"/>
      <c r="OOS31" s="23"/>
      <c r="OOT31" s="23"/>
      <c r="OOU31" s="23"/>
      <c r="OOV31" s="23"/>
      <c r="OOW31" s="23"/>
      <c r="OOX31" s="23"/>
      <c r="OOY31" s="23"/>
      <c r="OOZ31" s="23"/>
      <c r="OPA31" s="23"/>
      <c r="OPB31" s="23"/>
      <c r="OPC31" s="23"/>
      <c r="OPD31" s="23"/>
      <c r="OPE31" s="23"/>
      <c r="OPF31" s="23"/>
      <c r="OPG31" s="23"/>
      <c r="OPH31" s="23"/>
      <c r="OPI31" s="23"/>
      <c r="OPJ31" s="23"/>
      <c r="OPK31" s="23"/>
      <c r="OPL31" s="23"/>
      <c r="OPM31" s="23"/>
      <c r="OPN31" s="23"/>
      <c r="OPO31" s="23"/>
      <c r="OPP31" s="23"/>
      <c r="OPQ31" s="23"/>
      <c r="OPR31" s="23"/>
      <c r="OPS31" s="23"/>
      <c r="OPT31" s="23"/>
      <c r="OPU31" s="23"/>
      <c r="OPV31" s="23"/>
      <c r="OPW31" s="23"/>
      <c r="OPX31" s="23"/>
      <c r="OPY31" s="23"/>
      <c r="OPZ31" s="23"/>
      <c r="OQA31" s="23"/>
      <c r="OQB31" s="23"/>
      <c r="OQC31" s="23"/>
      <c r="OQD31" s="23"/>
      <c r="OQE31" s="23"/>
      <c r="OQF31" s="23"/>
      <c r="OQG31" s="23"/>
      <c r="OQH31" s="23"/>
      <c r="OQI31" s="23"/>
      <c r="OQJ31" s="23"/>
      <c r="OQK31" s="23"/>
      <c r="OQL31" s="23"/>
      <c r="OQM31" s="23"/>
      <c r="OQN31" s="23"/>
      <c r="OQO31" s="23"/>
      <c r="OQP31" s="23"/>
      <c r="OQQ31" s="23"/>
      <c r="OQR31" s="23"/>
      <c r="OQS31" s="23"/>
      <c r="OQT31" s="23"/>
      <c r="OQU31" s="23"/>
      <c r="OQV31" s="23"/>
      <c r="OQW31" s="23"/>
      <c r="OQX31" s="23"/>
      <c r="OQY31" s="23"/>
      <c r="OQZ31" s="23"/>
      <c r="ORA31" s="23"/>
      <c r="ORB31" s="23"/>
      <c r="ORC31" s="23"/>
      <c r="ORD31" s="23"/>
      <c r="ORE31" s="23"/>
      <c r="ORF31" s="23"/>
      <c r="ORG31" s="23"/>
      <c r="ORH31" s="23"/>
      <c r="ORI31" s="23"/>
      <c r="ORJ31" s="23"/>
      <c r="ORK31" s="23"/>
      <c r="ORL31" s="23"/>
      <c r="ORM31" s="23"/>
      <c r="ORN31" s="23"/>
      <c r="ORO31" s="23"/>
      <c r="ORP31" s="23"/>
      <c r="ORQ31" s="23"/>
      <c r="ORR31" s="23"/>
      <c r="ORS31" s="23"/>
      <c r="ORT31" s="23"/>
      <c r="ORU31" s="23"/>
      <c r="ORV31" s="23"/>
      <c r="ORW31" s="23"/>
      <c r="ORX31" s="23"/>
      <c r="ORY31" s="23"/>
      <c r="ORZ31" s="23"/>
      <c r="OSA31" s="23"/>
      <c r="OSB31" s="23"/>
      <c r="OSC31" s="23"/>
      <c r="OSD31" s="23"/>
      <c r="OSE31" s="23"/>
      <c r="OSF31" s="23"/>
      <c r="OSG31" s="23"/>
      <c r="OSH31" s="23"/>
      <c r="OSI31" s="23"/>
      <c r="OSJ31" s="23"/>
      <c r="OSK31" s="23"/>
      <c r="OSL31" s="23"/>
      <c r="OSM31" s="23"/>
      <c r="OSN31" s="23"/>
      <c r="OSO31" s="23"/>
      <c r="OSP31" s="23"/>
      <c r="OSQ31" s="23"/>
      <c r="OSR31" s="23"/>
      <c r="OSS31" s="23"/>
      <c r="OST31" s="23"/>
      <c r="OSU31" s="23"/>
      <c r="OSV31" s="23"/>
      <c r="OSW31" s="23"/>
      <c r="OSX31" s="23"/>
      <c r="OSY31" s="23"/>
      <c r="OSZ31" s="23"/>
      <c r="OTA31" s="23"/>
      <c r="OTB31" s="23"/>
      <c r="OTC31" s="23"/>
      <c r="OTD31" s="23"/>
      <c r="OTE31" s="23"/>
      <c r="OTF31" s="23"/>
      <c r="OTG31" s="23"/>
      <c r="OTH31" s="23"/>
      <c r="OTI31" s="23"/>
      <c r="OTJ31" s="23"/>
      <c r="OTK31" s="23"/>
      <c r="OTL31" s="23"/>
      <c r="OTM31" s="23"/>
      <c r="OTN31" s="23"/>
      <c r="OTO31" s="23"/>
      <c r="OTP31" s="23"/>
      <c r="OTQ31" s="23"/>
      <c r="OTR31" s="23"/>
      <c r="OTS31" s="23"/>
      <c r="OTT31" s="23"/>
      <c r="OTU31" s="23"/>
      <c r="OTV31" s="23"/>
      <c r="OTW31" s="23"/>
      <c r="OTX31" s="23"/>
      <c r="OTY31" s="23"/>
      <c r="OTZ31" s="23"/>
      <c r="OUA31" s="23"/>
      <c r="OUB31" s="23"/>
      <c r="OUC31" s="23"/>
      <c r="OUD31" s="23"/>
      <c r="OUE31" s="23"/>
      <c r="OUF31" s="23"/>
      <c r="OUG31" s="23"/>
      <c r="OUH31" s="23"/>
      <c r="OUI31" s="23"/>
      <c r="OUJ31" s="23"/>
      <c r="OUK31" s="23"/>
      <c r="OUL31" s="23"/>
      <c r="OUM31" s="23"/>
      <c r="OUN31" s="23"/>
      <c r="OUO31" s="23"/>
      <c r="OUP31" s="23"/>
      <c r="OUQ31" s="23"/>
      <c r="OUR31" s="23"/>
      <c r="OUS31" s="23"/>
      <c r="OUT31" s="23"/>
      <c r="OUU31" s="23"/>
      <c r="OUV31" s="23"/>
      <c r="OUW31" s="23"/>
      <c r="OUX31" s="23"/>
      <c r="OUY31" s="23"/>
      <c r="OUZ31" s="23"/>
      <c r="OVA31" s="23"/>
      <c r="OVB31" s="23"/>
      <c r="OVC31" s="23"/>
      <c r="OVD31" s="23"/>
      <c r="OVE31" s="23"/>
      <c r="OVF31" s="23"/>
      <c r="OVG31" s="23"/>
      <c r="OVH31" s="23"/>
      <c r="OVI31" s="23"/>
      <c r="OVJ31" s="23"/>
      <c r="OVK31" s="23"/>
      <c r="OVL31" s="23"/>
      <c r="OVM31" s="23"/>
      <c r="OVN31" s="23"/>
      <c r="OVO31" s="23"/>
      <c r="OVP31" s="23"/>
      <c r="OVQ31" s="23"/>
      <c r="OVR31" s="23"/>
      <c r="OVS31" s="23"/>
      <c r="OVT31" s="23"/>
      <c r="OVU31" s="23"/>
      <c r="OVV31" s="23"/>
      <c r="OVW31" s="23"/>
      <c r="OVX31" s="23"/>
      <c r="OVY31" s="23"/>
      <c r="OVZ31" s="23"/>
      <c r="OWA31" s="23"/>
      <c r="OWB31" s="23"/>
      <c r="OWC31" s="23"/>
      <c r="OWD31" s="23"/>
      <c r="OWE31" s="23"/>
      <c r="OWF31" s="23"/>
      <c r="OWG31" s="23"/>
      <c r="OWH31" s="23"/>
      <c r="OWI31" s="23"/>
      <c r="OWJ31" s="23"/>
      <c r="OWK31" s="23"/>
      <c r="OWL31" s="23"/>
      <c r="OWM31" s="23"/>
      <c r="OWN31" s="23"/>
      <c r="OWO31" s="23"/>
      <c r="OWP31" s="23"/>
      <c r="OWQ31" s="23"/>
      <c r="OWR31" s="23"/>
      <c r="OWS31" s="23"/>
      <c r="OWT31" s="23"/>
      <c r="OWU31" s="23"/>
      <c r="OWV31" s="23"/>
      <c r="OWW31" s="23"/>
      <c r="OWX31" s="23"/>
      <c r="OWY31" s="23"/>
      <c r="OWZ31" s="23"/>
      <c r="OXA31" s="23"/>
      <c r="OXB31" s="23"/>
      <c r="OXC31" s="23"/>
      <c r="OXD31" s="23"/>
      <c r="OXE31" s="23"/>
      <c r="OXF31" s="23"/>
      <c r="OXG31" s="23"/>
      <c r="OXH31" s="23"/>
      <c r="OXI31" s="23"/>
      <c r="OXJ31" s="23"/>
      <c r="OXK31" s="23"/>
      <c r="OXL31" s="23"/>
      <c r="OXM31" s="23"/>
      <c r="OXN31" s="23"/>
      <c r="OXO31" s="23"/>
      <c r="OXP31" s="23"/>
      <c r="OXQ31" s="23"/>
      <c r="OXR31" s="23"/>
      <c r="OXS31" s="23"/>
      <c r="OXT31" s="23"/>
      <c r="OXU31" s="23"/>
      <c r="OXV31" s="23"/>
      <c r="OXW31" s="23"/>
      <c r="OXX31" s="23"/>
      <c r="OXY31" s="23"/>
      <c r="OXZ31" s="23"/>
      <c r="OYA31" s="23"/>
      <c r="OYB31" s="23"/>
      <c r="OYC31" s="23"/>
      <c r="OYD31" s="23"/>
      <c r="OYE31" s="23"/>
      <c r="OYF31" s="23"/>
      <c r="OYG31" s="23"/>
      <c r="OYH31" s="23"/>
      <c r="OYI31" s="23"/>
      <c r="OYJ31" s="23"/>
      <c r="OYK31" s="23"/>
      <c r="OYL31" s="23"/>
      <c r="OYM31" s="23"/>
      <c r="OYN31" s="23"/>
      <c r="OYO31" s="23"/>
      <c r="OYP31" s="23"/>
      <c r="OYQ31" s="23"/>
      <c r="OYR31" s="23"/>
      <c r="OYS31" s="23"/>
      <c r="OYT31" s="23"/>
      <c r="OYU31" s="23"/>
      <c r="OYV31" s="23"/>
      <c r="OYW31" s="23"/>
      <c r="OYX31" s="23"/>
      <c r="OYY31" s="23"/>
      <c r="OYZ31" s="23"/>
      <c r="OZA31" s="23"/>
      <c r="OZB31" s="23"/>
      <c r="OZC31" s="23"/>
      <c r="OZD31" s="23"/>
      <c r="OZE31" s="23"/>
      <c r="OZF31" s="23"/>
      <c r="OZG31" s="23"/>
      <c r="OZH31" s="23"/>
      <c r="OZI31" s="23"/>
      <c r="OZJ31" s="23"/>
      <c r="OZK31" s="23"/>
      <c r="OZL31" s="23"/>
      <c r="OZM31" s="23"/>
      <c r="OZN31" s="23"/>
      <c r="OZO31" s="23"/>
      <c r="OZP31" s="23"/>
      <c r="OZQ31" s="23"/>
      <c r="OZR31" s="23"/>
      <c r="OZS31" s="23"/>
      <c r="OZT31" s="23"/>
      <c r="OZU31" s="23"/>
      <c r="OZV31" s="23"/>
      <c r="OZW31" s="23"/>
      <c r="OZX31" s="23"/>
      <c r="OZY31" s="23"/>
      <c r="OZZ31" s="23"/>
      <c r="PAA31" s="23"/>
      <c r="PAB31" s="23"/>
      <c r="PAC31" s="23"/>
      <c r="PAD31" s="23"/>
      <c r="PAE31" s="23"/>
      <c r="PAF31" s="23"/>
      <c r="PAG31" s="23"/>
      <c r="PAH31" s="23"/>
      <c r="PAI31" s="23"/>
      <c r="PAJ31" s="23"/>
      <c r="PAK31" s="23"/>
      <c r="PAL31" s="23"/>
      <c r="PAM31" s="23"/>
      <c r="PAN31" s="23"/>
      <c r="PAO31" s="23"/>
      <c r="PAP31" s="23"/>
      <c r="PAQ31" s="23"/>
      <c r="PAR31" s="23"/>
      <c r="PAS31" s="23"/>
      <c r="PAT31" s="23"/>
      <c r="PAU31" s="23"/>
      <c r="PAV31" s="23"/>
      <c r="PAW31" s="23"/>
      <c r="PAX31" s="23"/>
      <c r="PAY31" s="23"/>
      <c r="PAZ31" s="23"/>
      <c r="PBA31" s="23"/>
      <c r="PBB31" s="23"/>
      <c r="PBC31" s="23"/>
      <c r="PBD31" s="23"/>
      <c r="PBE31" s="23"/>
      <c r="PBF31" s="23"/>
      <c r="PBG31" s="23"/>
      <c r="PBH31" s="23"/>
      <c r="PBI31" s="23"/>
      <c r="PBJ31" s="23"/>
      <c r="PBK31" s="23"/>
      <c r="PBL31" s="23"/>
      <c r="PBM31" s="23"/>
      <c r="PBN31" s="23"/>
      <c r="PBO31" s="23"/>
      <c r="PBP31" s="23"/>
      <c r="PBQ31" s="23"/>
      <c r="PBR31" s="23"/>
      <c r="PBS31" s="23"/>
      <c r="PBT31" s="23"/>
      <c r="PBU31" s="23"/>
      <c r="PBV31" s="23"/>
      <c r="PBW31" s="23"/>
      <c r="PBX31" s="23"/>
      <c r="PBY31" s="23"/>
      <c r="PBZ31" s="23"/>
      <c r="PCA31" s="23"/>
      <c r="PCB31" s="23"/>
      <c r="PCC31" s="23"/>
      <c r="PCD31" s="23"/>
      <c r="PCE31" s="23"/>
      <c r="PCF31" s="23"/>
      <c r="PCG31" s="23"/>
      <c r="PCH31" s="23"/>
      <c r="PCI31" s="23"/>
      <c r="PCJ31" s="23"/>
      <c r="PCK31" s="23"/>
      <c r="PCL31" s="23"/>
      <c r="PCM31" s="23"/>
      <c r="PCN31" s="23"/>
      <c r="PCO31" s="23"/>
      <c r="PCP31" s="23"/>
      <c r="PCQ31" s="23"/>
      <c r="PCR31" s="23"/>
      <c r="PCS31" s="23"/>
      <c r="PCT31" s="23"/>
      <c r="PCU31" s="23"/>
      <c r="PCV31" s="23"/>
      <c r="PCW31" s="23"/>
      <c r="PCX31" s="23"/>
      <c r="PCY31" s="23"/>
      <c r="PCZ31" s="23"/>
      <c r="PDA31" s="23"/>
      <c r="PDB31" s="23"/>
      <c r="PDC31" s="23"/>
      <c r="PDD31" s="23"/>
      <c r="PDE31" s="23"/>
      <c r="PDF31" s="23"/>
      <c r="PDG31" s="23"/>
      <c r="PDH31" s="23"/>
      <c r="PDI31" s="23"/>
      <c r="PDJ31" s="23"/>
      <c r="PDK31" s="23"/>
      <c r="PDL31" s="23"/>
      <c r="PDM31" s="23"/>
      <c r="PDN31" s="23"/>
      <c r="PDO31" s="23"/>
      <c r="PDP31" s="23"/>
      <c r="PDQ31" s="23"/>
      <c r="PDR31" s="23"/>
      <c r="PDS31" s="23"/>
      <c r="PDT31" s="23"/>
      <c r="PDU31" s="23"/>
      <c r="PDV31" s="23"/>
      <c r="PDW31" s="23"/>
      <c r="PDX31" s="23"/>
      <c r="PDY31" s="23"/>
      <c r="PDZ31" s="23"/>
      <c r="PEA31" s="23"/>
      <c r="PEB31" s="23"/>
      <c r="PEC31" s="23"/>
      <c r="PED31" s="23"/>
      <c r="PEE31" s="23"/>
      <c r="PEF31" s="23"/>
      <c r="PEG31" s="23"/>
      <c r="PEH31" s="23"/>
      <c r="PEI31" s="23"/>
      <c r="PEJ31" s="23"/>
      <c r="PEK31" s="23"/>
      <c r="PEL31" s="23"/>
      <c r="PEM31" s="23"/>
      <c r="PEN31" s="23"/>
      <c r="PEO31" s="23"/>
      <c r="PEP31" s="23"/>
      <c r="PEQ31" s="23"/>
      <c r="PER31" s="23"/>
      <c r="PES31" s="23"/>
      <c r="PET31" s="23"/>
      <c r="PEU31" s="23"/>
      <c r="PEV31" s="23"/>
      <c r="PEW31" s="23"/>
      <c r="PEX31" s="23"/>
      <c r="PEY31" s="23"/>
      <c r="PEZ31" s="23"/>
      <c r="PFA31" s="23"/>
      <c r="PFB31" s="23"/>
      <c r="PFC31" s="23"/>
      <c r="PFD31" s="23"/>
      <c r="PFE31" s="23"/>
      <c r="PFF31" s="23"/>
      <c r="PFG31" s="23"/>
      <c r="PFH31" s="23"/>
      <c r="PFI31" s="23"/>
      <c r="PFJ31" s="23"/>
      <c r="PFK31" s="23"/>
      <c r="PFL31" s="23"/>
      <c r="PFM31" s="23"/>
      <c r="PFN31" s="23"/>
      <c r="PFO31" s="23"/>
      <c r="PFP31" s="23"/>
      <c r="PFQ31" s="23"/>
      <c r="PFR31" s="23"/>
      <c r="PFS31" s="23"/>
      <c r="PFT31" s="23"/>
      <c r="PFU31" s="23"/>
      <c r="PFV31" s="23"/>
      <c r="PFW31" s="23"/>
      <c r="PFX31" s="23"/>
      <c r="PFY31" s="23"/>
      <c r="PFZ31" s="23"/>
      <c r="PGA31" s="23"/>
      <c r="PGB31" s="23"/>
      <c r="PGC31" s="23"/>
      <c r="PGD31" s="23"/>
      <c r="PGE31" s="23"/>
      <c r="PGF31" s="23"/>
      <c r="PGG31" s="23"/>
      <c r="PGH31" s="23"/>
      <c r="PGI31" s="23"/>
      <c r="PGJ31" s="23"/>
      <c r="PGK31" s="23"/>
      <c r="PGL31" s="23"/>
      <c r="PGM31" s="23"/>
      <c r="PGN31" s="23"/>
      <c r="PGO31" s="23"/>
      <c r="PGP31" s="23"/>
      <c r="PGQ31" s="23"/>
      <c r="PGR31" s="23"/>
      <c r="PGS31" s="23"/>
      <c r="PGT31" s="23"/>
      <c r="PGU31" s="23"/>
      <c r="PGV31" s="23"/>
      <c r="PGW31" s="23"/>
      <c r="PGX31" s="23"/>
      <c r="PGY31" s="23"/>
      <c r="PGZ31" s="23"/>
      <c r="PHA31" s="23"/>
      <c r="PHB31" s="23"/>
      <c r="PHC31" s="23"/>
      <c r="PHD31" s="23"/>
      <c r="PHE31" s="23"/>
      <c r="PHF31" s="23"/>
      <c r="PHG31" s="23"/>
      <c r="PHH31" s="23"/>
      <c r="PHI31" s="23"/>
      <c r="PHJ31" s="23"/>
      <c r="PHK31" s="23"/>
      <c r="PHL31" s="23"/>
      <c r="PHM31" s="23"/>
      <c r="PHN31" s="23"/>
      <c r="PHO31" s="23"/>
      <c r="PHP31" s="23"/>
      <c r="PHQ31" s="23"/>
      <c r="PHR31" s="23"/>
      <c r="PHS31" s="23"/>
      <c r="PHT31" s="23"/>
      <c r="PHU31" s="23"/>
      <c r="PHV31" s="23"/>
      <c r="PHW31" s="23"/>
      <c r="PHX31" s="23"/>
      <c r="PHY31" s="23"/>
      <c r="PHZ31" s="23"/>
      <c r="PIA31" s="23"/>
      <c r="PIB31" s="23"/>
      <c r="PIC31" s="23"/>
      <c r="PID31" s="23"/>
      <c r="PIE31" s="23"/>
      <c r="PIF31" s="23"/>
      <c r="PIG31" s="23"/>
      <c r="PIH31" s="23"/>
      <c r="PII31" s="23"/>
      <c r="PIJ31" s="23"/>
      <c r="PIK31" s="23"/>
      <c r="PIL31" s="23"/>
      <c r="PIM31" s="23"/>
      <c r="PIN31" s="23"/>
      <c r="PIO31" s="23"/>
      <c r="PIP31" s="23"/>
      <c r="PIQ31" s="23"/>
      <c r="PIR31" s="23"/>
      <c r="PIS31" s="23"/>
      <c r="PIT31" s="23"/>
      <c r="PIU31" s="23"/>
      <c r="PIV31" s="23"/>
      <c r="PIW31" s="23"/>
      <c r="PIX31" s="23"/>
      <c r="PIY31" s="23"/>
      <c r="PIZ31" s="23"/>
      <c r="PJA31" s="23"/>
      <c r="PJB31" s="23"/>
      <c r="PJC31" s="23"/>
      <c r="PJD31" s="23"/>
      <c r="PJE31" s="23"/>
      <c r="PJF31" s="23"/>
      <c r="PJG31" s="23"/>
      <c r="PJH31" s="23"/>
      <c r="PJI31" s="23"/>
      <c r="PJJ31" s="23"/>
      <c r="PJK31" s="23"/>
      <c r="PJL31" s="23"/>
      <c r="PJM31" s="23"/>
      <c r="PJN31" s="23"/>
      <c r="PJO31" s="23"/>
      <c r="PJP31" s="23"/>
      <c r="PJQ31" s="23"/>
      <c r="PJR31" s="23"/>
      <c r="PJS31" s="23"/>
      <c r="PJT31" s="23"/>
      <c r="PJU31" s="23"/>
      <c r="PJV31" s="23"/>
      <c r="PJW31" s="23"/>
      <c r="PJX31" s="23"/>
      <c r="PJY31" s="23"/>
      <c r="PJZ31" s="23"/>
      <c r="PKA31" s="23"/>
      <c r="PKB31" s="23"/>
      <c r="PKC31" s="23"/>
      <c r="PKD31" s="23"/>
      <c r="PKE31" s="23"/>
      <c r="PKF31" s="23"/>
      <c r="PKG31" s="23"/>
      <c r="PKH31" s="23"/>
      <c r="PKI31" s="23"/>
      <c r="PKJ31" s="23"/>
      <c r="PKK31" s="23"/>
      <c r="PKL31" s="23"/>
      <c r="PKM31" s="23"/>
      <c r="PKN31" s="23"/>
      <c r="PKO31" s="23"/>
      <c r="PKP31" s="23"/>
      <c r="PKQ31" s="23"/>
      <c r="PKR31" s="23"/>
      <c r="PKS31" s="23"/>
      <c r="PKT31" s="23"/>
      <c r="PKU31" s="23"/>
      <c r="PKV31" s="23"/>
      <c r="PKW31" s="23"/>
      <c r="PKX31" s="23"/>
      <c r="PKY31" s="23"/>
      <c r="PKZ31" s="23"/>
      <c r="PLA31" s="23"/>
      <c r="PLB31" s="23"/>
      <c r="PLC31" s="23"/>
      <c r="PLD31" s="23"/>
      <c r="PLE31" s="23"/>
      <c r="PLF31" s="23"/>
      <c r="PLG31" s="23"/>
      <c r="PLH31" s="23"/>
      <c r="PLI31" s="23"/>
      <c r="PLJ31" s="23"/>
      <c r="PLK31" s="23"/>
      <c r="PLL31" s="23"/>
      <c r="PLM31" s="23"/>
      <c r="PLN31" s="23"/>
      <c r="PLO31" s="23"/>
      <c r="PLP31" s="23"/>
      <c r="PLQ31" s="23"/>
      <c r="PLR31" s="23"/>
      <c r="PLS31" s="23"/>
      <c r="PLT31" s="23"/>
      <c r="PLU31" s="23"/>
      <c r="PLV31" s="23"/>
      <c r="PLW31" s="23"/>
      <c r="PLX31" s="23"/>
      <c r="PLY31" s="23"/>
      <c r="PLZ31" s="23"/>
      <c r="PMA31" s="23"/>
      <c r="PMB31" s="23"/>
      <c r="PMC31" s="23"/>
      <c r="PMD31" s="23"/>
      <c r="PME31" s="23"/>
      <c r="PMF31" s="23"/>
      <c r="PMG31" s="23"/>
      <c r="PMH31" s="23"/>
      <c r="PMI31" s="23"/>
      <c r="PMJ31" s="23"/>
      <c r="PMK31" s="23"/>
      <c r="PML31" s="23"/>
      <c r="PMM31" s="23"/>
      <c r="PMN31" s="23"/>
      <c r="PMO31" s="23"/>
      <c r="PMP31" s="23"/>
      <c r="PMQ31" s="23"/>
      <c r="PMR31" s="23"/>
      <c r="PMS31" s="23"/>
      <c r="PMT31" s="23"/>
      <c r="PMU31" s="23"/>
      <c r="PMV31" s="23"/>
      <c r="PMW31" s="23"/>
      <c r="PMX31" s="23"/>
      <c r="PMY31" s="23"/>
      <c r="PMZ31" s="23"/>
      <c r="PNA31" s="23"/>
      <c r="PNB31" s="23"/>
      <c r="PNC31" s="23"/>
      <c r="PND31" s="23"/>
      <c r="PNE31" s="23"/>
      <c r="PNF31" s="23"/>
      <c r="PNG31" s="23"/>
      <c r="PNH31" s="23"/>
      <c r="PNI31" s="23"/>
      <c r="PNJ31" s="23"/>
      <c r="PNK31" s="23"/>
      <c r="PNL31" s="23"/>
      <c r="PNM31" s="23"/>
      <c r="PNN31" s="23"/>
      <c r="PNO31" s="23"/>
      <c r="PNP31" s="23"/>
      <c r="PNQ31" s="23"/>
      <c r="PNR31" s="23"/>
      <c r="PNS31" s="23"/>
      <c r="PNT31" s="23"/>
      <c r="PNU31" s="23"/>
      <c r="PNV31" s="23"/>
      <c r="PNW31" s="23"/>
      <c r="PNX31" s="23"/>
      <c r="PNY31" s="23"/>
      <c r="PNZ31" s="23"/>
      <c r="POA31" s="23"/>
      <c r="POB31" s="23"/>
      <c r="POC31" s="23"/>
      <c r="POD31" s="23"/>
      <c r="POE31" s="23"/>
      <c r="POF31" s="23"/>
      <c r="POG31" s="23"/>
      <c r="POH31" s="23"/>
      <c r="POI31" s="23"/>
      <c r="POJ31" s="23"/>
      <c r="POK31" s="23"/>
      <c r="POL31" s="23"/>
      <c r="POM31" s="23"/>
      <c r="PON31" s="23"/>
      <c r="POO31" s="23"/>
      <c r="POP31" s="23"/>
      <c r="POQ31" s="23"/>
      <c r="POR31" s="23"/>
      <c r="POS31" s="23"/>
      <c r="POT31" s="23"/>
      <c r="POU31" s="23"/>
      <c r="POV31" s="23"/>
      <c r="POW31" s="23"/>
      <c r="POX31" s="23"/>
      <c r="POY31" s="23"/>
      <c r="POZ31" s="23"/>
      <c r="PPA31" s="23"/>
      <c r="PPB31" s="23"/>
      <c r="PPC31" s="23"/>
      <c r="PPD31" s="23"/>
      <c r="PPE31" s="23"/>
      <c r="PPF31" s="23"/>
      <c r="PPG31" s="23"/>
      <c r="PPH31" s="23"/>
      <c r="PPI31" s="23"/>
      <c r="PPJ31" s="23"/>
      <c r="PPK31" s="23"/>
      <c r="PPL31" s="23"/>
      <c r="PPM31" s="23"/>
      <c r="PPN31" s="23"/>
      <c r="PPO31" s="23"/>
      <c r="PPP31" s="23"/>
      <c r="PPQ31" s="23"/>
      <c r="PPR31" s="23"/>
      <c r="PPS31" s="23"/>
      <c r="PPT31" s="23"/>
      <c r="PPU31" s="23"/>
      <c r="PPV31" s="23"/>
      <c r="PPW31" s="23"/>
      <c r="PPX31" s="23"/>
      <c r="PPY31" s="23"/>
      <c r="PPZ31" s="23"/>
      <c r="PQA31" s="23"/>
      <c r="PQB31" s="23"/>
      <c r="PQC31" s="23"/>
      <c r="PQD31" s="23"/>
      <c r="PQE31" s="23"/>
      <c r="PQG31" s="23"/>
      <c r="PQH31" s="23"/>
      <c r="PQI31" s="23"/>
      <c r="PQJ31" s="23"/>
      <c r="PQK31" s="23"/>
      <c r="PQL31" s="23"/>
      <c r="PQM31" s="23"/>
      <c r="PQN31" s="23"/>
      <c r="PQO31" s="23"/>
      <c r="PQP31" s="23"/>
      <c r="PQQ31" s="23"/>
      <c r="PQR31" s="23"/>
      <c r="PQS31" s="23"/>
      <c r="PQT31" s="23"/>
      <c r="PQU31" s="23"/>
      <c r="PQV31" s="23"/>
      <c r="PQW31" s="23"/>
      <c r="PQX31" s="23"/>
      <c r="PQY31" s="23"/>
      <c r="PQZ31" s="23"/>
      <c r="PRA31" s="23"/>
      <c r="PRB31" s="23"/>
      <c r="PRC31" s="23"/>
      <c r="PRD31" s="23"/>
      <c r="PRE31" s="23"/>
      <c r="PRF31" s="23"/>
      <c r="PRG31" s="23"/>
      <c r="PRH31" s="23"/>
      <c r="PRI31" s="23"/>
      <c r="PRJ31" s="23"/>
      <c r="PRK31" s="23"/>
      <c r="PRL31" s="23"/>
      <c r="PRM31" s="23"/>
      <c r="PRN31" s="23"/>
      <c r="PRO31" s="23"/>
      <c r="PRP31" s="23"/>
      <c r="PRQ31" s="23"/>
      <c r="PRR31" s="23"/>
      <c r="PRS31" s="23"/>
      <c r="PRT31" s="23"/>
      <c r="PRU31" s="23"/>
      <c r="PRV31" s="23"/>
      <c r="PRW31" s="23"/>
      <c r="PRX31" s="23"/>
      <c r="PRY31" s="23"/>
      <c r="PRZ31" s="23"/>
      <c r="PSA31" s="23"/>
      <c r="PSB31" s="23"/>
      <c r="PSC31" s="23"/>
      <c r="PSD31" s="23"/>
      <c r="PSE31" s="23"/>
      <c r="PSF31" s="23"/>
      <c r="PSG31" s="23"/>
      <c r="PSH31" s="23"/>
      <c r="PSI31" s="23"/>
      <c r="PSJ31" s="23"/>
      <c r="PSK31" s="23"/>
      <c r="PSL31" s="23"/>
      <c r="PSM31" s="23"/>
      <c r="PSN31" s="23"/>
      <c r="PSO31" s="23"/>
      <c r="PSP31" s="23"/>
      <c r="PSQ31" s="23"/>
      <c r="PSR31" s="23"/>
      <c r="PSS31" s="23"/>
      <c r="PST31" s="23"/>
      <c r="PSU31" s="23"/>
      <c r="PSV31" s="23"/>
      <c r="PSW31" s="23"/>
      <c r="PSX31" s="23"/>
      <c r="PSY31" s="23"/>
      <c r="PSZ31" s="23"/>
      <c r="PTA31" s="23"/>
      <c r="PTB31" s="23"/>
      <c r="PTC31" s="23"/>
      <c r="PTD31" s="23"/>
      <c r="PTE31" s="23"/>
      <c r="PTF31" s="23"/>
      <c r="PTG31" s="23"/>
      <c r="PTH31" s="23"/>
      <c r="PTI31" s="23"/>
      <c r="PTJ31" s="23"/>
      <c r="PTK31" s="23"/>
      <c r="PTL31" s="23"/>
      <c r="PTM31" s="23"/>
      <c r="PTN31" s="23"/>
      <c r="PTO31" s="23"/>
      <c r="PTP31" s="23"/>
      <c r="PTQ31" s="23"/>
      <c r="PTR31" s="23"/>
      <c r="PTS31" s="23"/>
      <c r="PTT31" s="23"/>
      <c r="PTU31" s="23"/>
      <c r="PTV31" s="23"/>
      <c r="PTW31" s="23"/>
      <c r="PTX31" s="23"/>
      <c r="PTY31" s="23"/>
      <c r="PTZ31" s="23"/>
      <c r="PUA31" s="23"/>
      <c r="PUB31" s="23"/>
      <c r="PUC31" s="23"/>
      <c r="PUD31" s="23"/>
      <c r="PUE31" s="23"/>
      <c r="PUF31" s="23"/>
      <c r="PUG31" s="23"/>
      <c r="PUH31" s="23"/>
      <c r="PUI31" s="23"/>
      <c r="PUJ31" s="23"/>
      <c r="PUK31" s="23"/>
      <c r="PUL31" s="23"/>
      <c r="PUM31" s="23"/>
      <c r="PUN31" s="23"/>
      <c r="PUO31" s="23"/>
      <c r="PUP31" s="23"/>
      <c r="PUQ31" s="23"/>
      <c r="PUR31" s="23"/>
      <c r="PUS31" s="23"/>
      <c r="PUT31" s="23"/>
      <c r="PUU31" s="23"/>
      <c r="PUV31" s="23"/>
      <c r="PUW31" s="23"/>
      <c r="PUX31" s="23"/>
      <c r="PUY31" s="23"/>
      <c r="PUZ31" s="23"/>
      <c r="PVA31" s="23"/>
      <c r="PVB31" s="23"/>
      <c r="PVC31" s="23"/>
      <c r="PVD31" s="23"/>
      <c r="PVE31" s="23"/>
      <c r="PVF31" s="23"/>
      <c r="PVG31" s="23"/>
      <c r="PVH31" s="23"/>
      <c r="PVI31" s="23"/>
      <c r="PVJ31" s="23"/>
      <c r="PVK31" s="23"/>
      <c r="PVL31" s="23"/>
      <c r="PVM31" s="23"/>
      <c r="PVN31" s="23"/>
      <c r="PVO31" s="23"/>
      <c r="PVP31" s="23"/>
      <c r="PVQ31" s="23"/>
      <c r="PVR31" s="23"/>
      <c r="PVS31" s="23"/>
      <c r="PVT31" s="23"/>
      <c r="PVU31" s="23"/>
      <c r="PVV31" s="23"/>
      <c r="PVW31" s="23"/>
      <c r="PVX31" s="23"/>
      <c r="PVY31" s="23"/>
      <c r="PVZ31" s="23"/>
      <c r="PWA31" s="23"/>
      <c r="PWB31" s="23"/>
      <c r="PWC31" s="23"/>
      <c r="PWD31" s="23"/>
      <c r="PWE31" s="23"/>
      <c r="PWF31" s="23"/>
      <c r="PWG31" s="23"/>
      <c r="PWH31" s="23"/>
      <c r="PWI31" s="23"/>
      <c r="PWJ31" s="23"/>
      <c r="PWK31" s="23"/>
      <c r="PWL31" s="23"/>
      <c r="PWM31" s="23"/>
      <c r="PWN31" s="23"/>
      <c r="PWO31" s="23"/>
      <c r="PWP31" s="23"/>
      <c r="PWQ31" s="23"/>
      <c r="PWR31" s="23"/>
      <c r="PWS31" s="23"/>
      <c r="PWT31" s="23"/>
      <c r="PWU31" s="23"/>
      <c r="PWV31" s="23"/>
      <c r="PWW31" s="23"/>
      <c r="PWX31" s="23"/>
      <c r="PWY31" s="23"/>
      <c r="PWZ31" s="23"/>
      <c r="PXA31" s="23"/>
      <c r="PXB31" s="23"/>
      <c r="PXC31" s="23"/>
      <c r="PXD31" s="23"/>
      <c r="PXE31" s="23"/>
      <c r="PXF31" s="23"/>
      <c r="PXG31" s="23"/>
      <c r="PXH31" s="23"/>
      <c r="PXI31" s="23"/>
      <c r="PXJ31" s="23"/>
      <c r="PXK31" s="23"/>
      <c r="PXL31" s="23"/>
      <c r="PXM31" s="23"/>
      <c r="PXN31" s="23"/>
      <c r="PXO31" s="23"/>
      <c r="PXP31" s="23"/>
      <c r="PXQ31" s="23"/>
      <c r="PXR31" s="23"/>
      <c r="PXS31" s="23"/>
      <c r="PXT31" s="23"/>
      <c r="PXU31" s="23"/>
      <c r="PXV31" s="23"/>
      <c r="PXW31" s="23"/>
      <c r="PXX31" s="23"/>
      <c r="PXY31" s="23"/>
      <c r="PXZ31" s="23"/>
      <c r="PYA31" s="23"/>
      <c r="PYB31" s="23"/>
      <c r="PYC31" s="23"/>
      <c r="PYD31" s="23"/>
      <c r="PYE31" s="23"/>
      <c r="PYF31" s="23"/>
      <c r="PYG31" s="23"/>
      <c r="PYH31" s="23"/>
      <c r="PYI31" s="23"/>
      <c r="PYJ31" s="23"/>
      <c r="PYK31" s="23"/>
      <c r="PYL31" s="23"/>
      <c r="PYM31" s="23"/>
      <c r="PYN31" s="23"/>
      <c r="PYO31" s="23"/>
      <c r="PYP31" s="23"/>
      <c r="PYQ31" s="23"/>
      <c r="PYR31" s="23"/>
      <c r="PYS31" s="23"/>
      <c r="PYT31" s="23"/>
      <c r="PYU31" s="23"/>
      <c r="PYV31" s="23"/>
      <c r="PYW31" s="23"/>
      <c r="PYX31" s="23"/>
      <c r="PYY31" s="23"/>
      <c r="PYZ31" s="23"/>
      <c r="PZA31" s="23"/>
      <c r="PZB31" s="23"/>
      <c r="PZC31" s="23"/>
      <c r="PZD31" s="23"/>
      <c r="PZE31" s="23"/>
      <c r="PZF31" s="23"/>
      <c r="PZG31" s="23"/>
      <c r="PZH31" s="23"/>
      <c r="PZI31" s="23"/>
      <c r="PZJ31" s="23"/>
      <c r="PZK31" s="23"/>
      <c r="PZL31" s="23"/>
      <c r="PZM31" s="23"/>
      <c r="PZN31" s="23"/>
      <c r="PZO31" s="23"/>
      <c r="PZP31" s="23"/>
      <c r="PZQ31" s="23"/>
      <c r="PZR31" s="23"/>
      <c r="PZS31" s="23"/>
      <c r="PZT31" s="23"/>
      <c r="PZU31" s="23"/>
      <c r="PZV31" s="23"/>
      <c r="PZW31" s="23"/>
      <c r="PZX31" s="23"/>
      <c r="PZY31" s="23"/>
      <c r="PZZ31" s="23"/>
      <c r="QAA31" s="23"/>
      <c r="QAB31" s="23"/>
      <c r="QAC31" s="23"/>
      <c r="QAD31" s="23"/>
      <c r="QAE31" s="23"/>
      <c r="QAF31" s="23"/>
      <c r="QAG31" s="23"/>
      <c r="QAH31" s="23"/>
      <c r="QAI31" s="23"/>
      <c r="QAJ31" s="23"/>
      <c r="QAK31" s="23"/>
      <c r="QAL31" s="23"/>
      <c r="QAM31" s="23"/>
      <c r="QAN31" s="23"/>
      <c r="QAO31" s="23"/>
      <c r="QAP31" s="23"/>
      <c r="QAQ31" s="23"/>
      <c r="QAR31" s="23"/>
      <c r="QAS31" s="23"/>
      <c r="QAT31" s="23"/>
      <c r="QAU31" s="23"/>
      <c r="QAV31" s="23"/>
      <c r="QAW31" s="23"/>
      <c r="QAX31" s="23"/>
      <c r="QAY31" s="23"/>
      <c r="QAZ31" s="23"/>
      <c r="QBA31" s="23"/>
      <c r="QBB31" s="23"/>
      <c r="QBC31" s="23"/>
      <c r="QBD31" s="23"/>
      <c r="QBE31" s="23"/>
      <c r="QBF31" s="23"/>
      <c r="QBG31" s="23"/>
      <c r="QBH31" s="23"/>
      <c r="QBI31" s="23"/>
      <c r="QBJ31" s="23"/>
      <c r="QBK31" s="23"/>
      <c r="QBL31" s="23"/>
      <c r="QBM31" s="23"/>
      <c r="QBN31" s="23"/>
      <c r="QBO31" s="23"/>
      <c r="QBP31" s="23"/>
      <c r="QBQ31" s="23"/>
      <c r="QBR31" s="23"/>
      <c r="QBS31" s="23"/>
      <c r="QBT31" s="23"/>
      <c r="QBU31" s="23"/>
      <c r="QBV31" s="23"/>
      <c r="QBW31" s="23"/>
      <c r="QBX31" s="23"/>
      <c r="QBY31" s="23"/>
      <c r="QBZ31" s="23"/>
      <c r="QCA31" s="23"/>
      <c r="QCB31" s="23"/>
      <c r="QCC31" s="23"/>
      <c r="QCD31" s="23"/>
      <c r="QCE31" s="23"/>
      <c r="QCF31" s="23"/>
      <c r="QCG31" s="23"/>
      <c r="QCH31" s="23"/>
      <c r="QCI31" s="23"/>
      <c r="QCJ31" s="23"/>
      <c r="QCK31" s="23"/>
      <c r="QCL31" s="23"/>
      <c r="QCM31" s="23"/>
      <c r="QCN31" s="23"/>
      <c r="QCO31" s="23"/>
      <c r="QCP31" s="23"/>
      <c r="QCQ31" s="23"/>
      <c r="QCR31" s="23"/>
      <c r="QCS31" s="23"/>
      <c r="QCT31" s="23"/>
      <c r="QCU31" s="23"/>
      <c r="QCV31" s="23"/>
      <c r="QCW31" s="23"/>
      <c r="QCX31" s="23"/>
      <c r="QCY31" s="23"/>
      <c r="QCZ31" s="23"/>
      <c r="QDA31" s="23"/>
      <c r="QDB31" s="23"/>
      <c r="QDC31" s="23"/>
      <c r="QDD31" s="23"/>
      <c r="QDE31" s="23"/>
      <c r="QDF31" s="23"/>
      <c r="QDG31" s="23"/>
      <c r="QDH31" s="23"/>
      <c r="QDI31" s="23"/>
      <c r="QDJ31" s="23"/>
      <c r="QDK31" s="23"/>
      <c r="QDL31" s="23"/>
      <c r="QDM31" s="23"/>
      <c r="QDN31" s="23"/>
      <c r="QDO31" s="23"/>
      <c r="QDP31" s="23"/>
      <c r="QDQ31" s="23"/>
      <c r="QDR31" s="23"/>
      <c r="QDS31" s="23"/>
      <c r="QDT31" s="23"/>
      <c r="QDU31" s="23"/>
      <c r="QDV31" s="23"/>
      <c r="QDW31" s="23"/>
      <c r="QDX31" s="23"/>
      <c r="QDY31" s="23"/>
      <c r="QDZ31" s="23"/>
      <c r="QEA31" s="23"/>
      <c r="QEB31" s="23"/>
      <c r="QEC31" s="23"/>
      <c r="QED31" s="23"/>
      <c r="QEE31" s="23"/>
      <c r="QEF31" s="23"/>
      <c r="QEG31" s="23"/>
      <c r="QEH31" s="23"/>
      <c r="QEI31" s="23"/>
      <c r="QEJ31" s="23"/>
      <c r="QEK31" s="23"/>
      <c r="QEL31" s="23"/>
      <c r="QEM31" s="23"/>
      <c r="QEN31" s="23"/>
      <c r="QEO31" s="23"/>
      <c r="QEP31" s="23"/>
      <c r="QEQ31" s="23"/>
      <c r="QER31" s="23"/>
      <c r="QES31" s="23"/>
      <c r="QET31" s="23"/>
      <c r="QEU31" s="23"/>
      <c r="QEV31" s="23"/>
      <c r="QEW31" s="23"/>
      <c r="QEX31" s="23"/>
      <c r="QEY31" s="23"/>
      <c r="QEZ31" s="23"/>
      <c r="QFA31" s="23"/>
      <c r="QFB31" s="23"/>
      <c r="QFC31" s="23"/>
      <c r="QFD31" s="23"/>
      <c r="QFE31" s="23"/>
      <c r="QFF31" s="23"/>
      <c r="QFG31" s="23"/>
      <c r="QFH31" s="23"/>
      <c r="QFI31" s="23"/>
      <c r="QFJ31" s="23"/>
      <c r="QFK31" s="23"/>
      <c r="QFL31" s="23"/>
      <c r="QFM31" s="23"/>
      <c r="QFN31" s="23"/>
      <c r="QFO31" s="23"/>
      <c r="QFP31" s="23"/>
      <c r="QFQ31" s="23"/>
      <c r="QFR31" s="23"/>
      <c r="QFS31" s="23"/>
      <c r="QFT31" s="23"/>
      <c r="QFU31" s="23"/>
      <c r="QFV31" s="23"/>
      <c r="QFW31" s="23"/>
      <c r="QFX31" s="23"/>
      <c r="QFY31" s="23"/>
      <c r="QFZ31" s="23"/>
      <c r="QGA31" s="23"/>
      <c r="QGB31" s="23"/>
      <c r="QGC31" s="23"/>
      <c r="QGD31" s="23"/>
      <c r="QGE31" s="23"/>
      <c r="QGF31" s="23"/>
      <c r="QGG31" s="23"/>
      <c r="QGH31" s="23"/>
      <c r="QGI31" s="23"/>
      <c r="QGJ31" s="23"/>
      <c r="QGK31" s="23"/>
      <c r="QGL31" s="23"/>
      <c r="QGM31" s="23"/>
      <c r="QGN31" s="23"/>
      <c r="QGO31" s="23"/>
      <c r="QGP31" s="23"/>
      <c r="QGQ31" s="23"/>
      <c r="QGR31" s="23"/>
      <c r="QGS31" s="23"/>
      <c r="QGT31" s="23"/>
      <c r="QGU31" s="23"/>
      <c r="QGV31" s="23"/>
      <c r="QGW31" s="23"/>
      <c r="QGX31" s="23"/>
      <c r="QGY31" s="23"/>
      <c r="QGZ31" s="23"/>
      <c r="QHA31" s="23"/>
      <c r="QHB31" s="23"/>
      <c r="QHC31" s="23"/>
      <c r="QHD31" s="23"/>
      <c r="QHE31" s="23"/>
      <c r="QHF31" s="23"/>
      <c r="QHG31" s="23"/>
      <c r="QHH31" s="23"/>
      <c r="QHI31" s="23"/>
      <c r="QHJ31" s="23"/>
      <c r="QHK31" s="23"/>
      <c r="QHL31" s="23"/>
      <c r="QHM31" s="23"/>
      <c r="QHN31" s="23"/>
      <c r="QHO31" s="23"/>
      <c r="QHP31" s="23"/>
      <c r="QHQ31" s="23"/>
      <c r="QHR31" s="23"/>
      <c r="QHS31" s="23"/>
      <c r="QHT31" s="23"/>
      <c r="QHU31" s="23"/>
      <c r="QHV31" s="23"/>
      <c r="QHW31" s="23"/>
      <c r="QHX31" s="23"/>
      <c r="QHY31" s="23"/>
      <c r="QHZ31" s="23"/>
      <c r="QIA31" s="23"/>
      <c r="QIB31" s="23"/>
      <c r="QIC31" s="23"/>
      <c r="QID31" s="23"/>
      <c r="QIE31" s="23"/>
      <c r="QIF31" s="23"/>
      <c r="QIG31" s="23"/>
      <c r="QIH31" s="23"/>
      <c r="QII31" s="23"/>
      <c r="QIJ31" s="23"/>
      <c r="QIK31" s="23"/>
      <c r="QIL31" s="23"/>
      <c r="QIM31" s="23"/>
      <c r="QIN31" s="23"/>
      <c r="QIO31" s="23"/>
      <c r="QIP31" s="23"/>
      <c r="QIQ31" s="23"/>
      <c r="QIR31" s="23"/>
      <c r="QIS31" s="23"/>
      <c r="QIT31" s="23"/>
      <c r="QIU31" s="23"/>
      <c r="QIV31" s="23"/>
      <c r="QIW31" s="23"/>
      <c r="QIX31" s="23"/>
      <c r="QIY31" s="23"/>
      <c r="QIZ31" s="23"/>
      <c r="QJA31" s="23"/>
      <c r="QJB31" s="23"/>
      <c r="QJC31" s="23"/>
      <c r="QJD31" s="23"/>
      <c r="QJE31" s="23"/>
      <c r="QJF31" s="23"/>
      <c r="QJG31" s="23"/>
      <c r="QJH31" s="23"/>
      <c r="QJI31" s="23"/>
      <c r="QJJ31" s="23"/>
      <c r="QJK31" s="23"/>
      <c r="QJL31" s="23"/>
      <c r="QJM31" s="23"/>
      <c r="QJN31" s="23"/>
      <c r="QJO31" s="23"/>
      <c r="QJP31" s="23"/>
      <c r="QJQ31" s="23"/>
      <c r="QJR31" s="23"/>
      <c r="QJS31" s="23"/>
      <c r="QJT31" s="23"/>
      <c r="QJU31" s="23"/>
      <c r="QJV31" s="23"/>
      <c r="QJW31" s="23"/>
      <c r="QJX31" s="23"/>
      <c r="QJY31" s="23"/>
      <c r="QJZ31" s="23"/>
      <c r="QKA31" s="23"/>
      <c r="QKB31" s="23"/>
      <c r="QKC31" s="23"/>
      <c r="QKD31" s="23"/>
      <c r="QKE31" s="23"/>
      <c r="QKF31" s="23"/>
      <c r="QKG31" s="23"/>
      <c r="QKH31" s="23"/>
      <c r="QKI31" s="23"/>
      <c r="QKJ31" s="23"/>
      <c r="QKK31" s="23"/>
      <c r="QKL31" s="23"/>
      <c r="QKM31" s="23"/>
      <c r="QKN31" s="23"/>
      <c r="QKO31" s="23"/>
      <c r="QKP31" s="23"/>
      <c r="QKQ31" s="23"/>
      <c r="QKR31" s="23"/>
      <c r="QKS31" s="23"/>
      <c r="QKT31" s="23"/>
      <c r="QKU31" s="23"/>
      <c r="QKV31" s="23"/>
      <c r="QKW31" s="23"/>
      <c r="QKX31" s="23"/>
      <c r="QKY31" s="23"/>
      <c r="QKZ31" s="23"/>
      <c r="QLA31" s="23"/>
      <c r="QLB31" s="23"/>
      <c r="QLC31" s="23"/>
      <c r="QLD31" s="23"/>
      <c r="QLE31" s="23"/>
      <c r="QLF31" s="23"/>
      <c r="QLG31" s="23"/>
      <c r="QLH31" s="23"/>
      <c r="QLI31" s="23"/>
      <c r="QLJ31" s="23"/>
      <c r="QLK31" s="23"/>
      <c r="QLL31" s="23"/>
      <c r="QLM31" s="23"/>
      <c r="QLN31" s="23"/>
      <c r="QLO31" s="23"/>
      <c r="QLP31" s="23"/>
      <c r="QLQ31" s="23"/>
      <c r="QLR31" s="23"/>
      <c r="QLS31" s="23"/>
      <c r="QLT31" s="23"/>
      <c r="QLU31" s="23"/>
      <c r="QLV31" s="23"/>
      <c r="QLW31" s="23"/>
      <c r="QLX31" s="23"/>
      <c r="QLY31" s="23"/>
      <c r="QLZ31" s="23"/>
      <c r="QMA31" s="23"/>
      <c r="QMB31" s="23"/>
      <c r="QMC31" s="23"/>
      <c r="QMD31" s="23"/>
      <c r="QME31" s="23"/>
      <c r="QMF31" s="23"/>
      <c r="QMG31" s="23"/>
      <c r="QMH31" s="23"/>
      <c r="QMI31" s="23"/>
      <c r="QMJ31" s="23"/>
      <c r="QMK31" s="23"/>
      <c r="QML31" s="23"/>
      <c r="QMM31" s="23"/>
      <c r="QMN31" s="23"/>
      <c r="QMO31" s="23"/>
      <c r="QMP31" s="23"/>
      <c r="QMQ31" s="23"/>
      <c r="QMR31" s="23"/>
      <c r="QMS31" s="23"/>
      <c r="QMT31" s="23"/>
      <c r="QMU31" s="23"/>
      <c r="QMV31" s="23"/>
      <c r="QMW31" s="23"/>
      <c r="QMX31" s="23"/>
      <c r="QMY31" s="23"/>
      <c r="QMZ31" s="23"/>
      <c r="QNA31" s="23"/>
      <c r="QNB31" s="23"/>
      <c r="QNC31" s="23"/>
      <c r="QND31" s="23"/>
      <c r="QNE31" s="23"/>
      <c r="QNF31" s="23"/>
      <c r="QNG31" s="23"/>
      <c r="QNH31" s="23"/>
      <c r="QNI31" s="23"/>
      <c r="QNJ31" s="23"/>
      <c r="QNK31" s="23"/>
      <c r="QNL31" s="23"/>
      <c r="QNM31" s="23"/>
      <c r="QNN31" s="23"/>
      <c r="QNO31" s="23"/>
      <c r="QNP31" s="23"/>
      <c r="QNQ31" s="23"/>
      <c r="QNR31" s="23"/>
      <c r="QNS31" s="23"/>
      <c r="QNT31" s="23"/>
      <c r="QNU31" s="23"/>
      <c r="QNV31" s="23"/>
      <c r="QNW31" s="23"/>
      <c r="QNX31" s="23"/>
      <c r="QNY31" s="23"/>
      <c r="QNZ31" s="23"/>
      <c r="QOA31" s="23"/>
      <c r="QOB31" s="23"/>
      <c r="QOC31" s="23"/>
      <c r="QOD31" s="23"/>
      <c r="QOE31" s="23"/>
      <c r="QOF31" s="23"/>
      <c r="QOG31" s="23"/>
      <c r="QOH31" s="23"/>
      <c r="QOI31" s="23"/>
      <c r="QOJ31" s="23"/>
      <c r="QOK31" s="23"/>
      <c r="QOL31" s="23"/>
      <c r="QOM31" s="23"/>
      <c r="QON31" s="23"/>
      <c r="QOO31" s="23"/>
      <c r="QOP31" s="23"/>
      <c r="QOQ31" s="23"/>
      <c r="QOR31" s="23"/>
      <c r="QOS31" s="23"/>
      <c r="QOT31" s="23"/>
      <c r="QOU31" s="23"/>
      <c r="QOV31" s="23"/>
      <c r="QOW31" s="23"/>
      <c r="QOX31" s="23"/>
      <c r="QOY31" s="23"/>
      <c r="QOZ31" s="23"/>
      <c r="QPA31" s="23"/>
      <c r="QPB31" s="23"/>
      <c r="QPC31" s="23"/>
      <c r="QPD31" s="23"/>
      <c r="QPE31" s="23"/>
      <c r="QPF31" s="23"/>
      <c r="QPG31" s="23"/>
      <c r="QPH31" s="23"/>
      <c r="QPI31" s="23"/>
      <c r="QPJ31" s="23"/>
      <c r="QPK31" s="23"/>
      <c r="QPL31" s="23"/>
      <c r="QPM31" s="23"/>
      <c r="QPN31" s="23"/>
      <c r="QPO31" s="23"/>
      <c r="QPP31" s="23"/>
      <c r="QPQ31" s="23"/>
      <c r="QPR31" s="23"/>
      <c r="QPS31" s="23"/>
      <c r="QPT31" s="23"/>
      <c r="QPU31" s="23"/>
      <c r="QPV31" s="23"/>
      <c r="QPW31" s="23"/>
      <c r="QPX31" s="23"/>
      <c r="QPY31" s="23"/>
      <c r="QPZ31" s="23"/>
      <c r="QQA31" s="23"/>
      <c r="QQB31" s="23"/>
      <c r="QQC31" s="23"/>
      <c r="QQD31" s="23"/>
      <c r="QQE31" s="23"/>
      <c r="QQF31" s="23"/>
      <c r="QQG31" s="23"/>
      <c r="QQH31" s="23"/>
      <c r="QQI31" s="23"/>
      <c r="QQJ31" s="23"/>
      <c r="QQK31" s="23"/>
      <c r="QQL31" s="23"/>
      <c r="QQM31" s="23"/>
      <c r="QQN31" s="23"/>
      <c r="QQO31" s="23"/>
      <c r="QQP31" s="23"/>
      <c r="QQQ31" s="23"/>
      <c r="QQR31" s="23"/>
      <c r="QQS31" s="23"/>
      <c r="QQT31" s="23"/>
      <c r="QQU31" s="23"/>
      <c r="QQV31" s="23"/>
      <c r="QQW31" s="23"/>
      <c r="QQX31" s="23"/>
      <c r="QQY31" s="23"/>
      <c r="QQZ31" s="23"/>
      <c r="QRA31" s="23"/>
      <c r="QRB31" s="23"/>
      <c r="QRC31" s="23"/>
      <c r="QRD31" s="23"/>
      <c r="QRE31" s="23"/>
      <c r="QRF31" s="23"/>
      <c r="QRG31" s="23"/>
      <c r="QRH31" s="23"/>
      <c r="QRI31" s="23"/>
      <c r="QRJ31" s="23"/>
      <c r="QRK31" s="23"/>
      <c r="QRL31" s="23"/>
      <c r="QRM31" s="23"/>
      <c r="QRN31" s="23"/>
      <c r="QRO31" s="23"/>
      <c r="QRP31" s="23"/>
      <c r="QRQ31" s="23"/>
      <c r="QRR31" s="23"/>
      <c r="QRS31" s="23"/>
      <c r="QRT31" s="23"/>
      <c r="QRU31" s="23"/>
      <c r="QRV31" s="23"/>
      <c r="QRW31" s="23"/>
      <c r="QRX31" s="23"/>
      <c r="QRY31" s="23"/>
      <c r="QRZ31" s="23"/>
      <c r="QSA31" s="23"/>
      <c r="QSB31" s="23"/>
      <c r="QSC31" s="23"/>
      <c r="QSD31" s="23"/>
      <c r="QSE31" s="23"/>
      <c r="QSF31" s="23"/>
      <c r="QSG31" s="23"/>
      <c r="QSH31" s="23"/>
      <c r="QSI31" s="23"/>
      <c r="QSJ31" s="23"/>
      <c r="QSK31" s="23"/>
      <c r="QSL31" s="23"/>
      <c r="QSM31" s="23"/>
      <c r="QSN31" s="23"/>
      <c r="QSO31" s="23"/>
      <c r="QSP31" s="23"/>
      <c r="QSQ31" s="23"/>
      <c r="QSR31" s="23"/>
      <c r="QSS31" s="23"/>
      <c r="QST31" s="23"/>
      <c r="QSU31" s="23"/>
      <c r="QSV31" s="23"/>
      <c r="QSW31" s="23"/>
      <c r="QSX31" s="23"/>
      <c r="QSY31" s="23"/>
      <c r="QSZ31" s="23"/>
      <c r="QTA31" s="23"/>
      <c r="QTB31" s="23"/>
      <c r="QTC31" s="23"/>
      <c r="QTD31" s="23"/>
      <c r="QTE31" s="23"/>
      <c r="QTF31" s="23"/>
      <c r="QTG31" s="23"/>
      <c r="QTH31" s="23"/>
      <c r="QTI31" s="23"/>
      <c r="QTJ31" s="23"/>
      <c r="QTK31" s="23"/>
      <c r="QTL31" s="23"/>
      <c r="QTM31" s="23"/>
      <c r="QTN31" s="23"/>
      <c r="QTO31" s="23"/>
      <c r="QTP31" s="23"/>
      <c r="QTQ31" s="23"/>
      <c r="QTR31" s="23"/>
      <c r="QTS31" s="23"/>
      <c r="QTT31" s="23"/>
      <c r="QTU31" s="23"/>
      <c r="QTV31" s="23"/>
      <c r="QTW31" s="23"/>
      <c r="QTX31" s="23"/>
      <c r="QTY31" s="23"/>
      <c r="QTZ31" s="23"/>
      <c r="QUA31" s="23"/>
      <c r="QUB31" s="23"/>
      <c r="QUC31" s="23"/>
      <c r="QUD31" s="23"/>
      <c r="QUE31" s="23"/>
      <c r="QUF31" s="23"/>
      <c r="QUG31" s="23"/>
      <c r="QUH31" s="23"/>
      <c r="QUI31" s="23"/>
      <c r="QUJ31" s="23"/>
      <c r="QUK31" s="23"/>
      <c r="QUL31" s="23"/>
      <c r="QUM31" s="23"/>
      <c r="QUN31" s="23"/>
      <c r="QUO31" s="23"/>
      <c r="QUP31" s="23"/>
      <c r="QUQ31" s="23"/>
      <c r="QUR31" s="23"/>
      <c r="QUS31" s="23"/>
      <c r="QUT31" s="23"/>
      <c r="QUU31" s="23"/>
      <c r="QUV31" s="23"/>
      <c r="QUW31" s="23"/>
      <c r="QUX31" s="23"/>
      <c r="QUY31" s="23"/>
      <c r="QUZ31" s="23"/>
      <c r="QVA31" s="23"/>
      <c r="QVB31" s="23"/>
      <c r="QVC31" s="23"/>
      <c r="QVD31" s="23"/>
      <c r="QVE31" s="23"/>
      <c r="QVF31" s="23"/>
      <c r="QVG31" s="23"/>
      <c r="QVH31" s="23"/>
      <c r="QVI31" s="23"/>
      <c r="QVJ31" s="23"/>
      <c r="QVK31" s="23"/>
      <c r="QVL31" s="23"/>
      <c r="QVM31" s="23"/>
      <c r="QVN31" s="23"/>
      <c r="QVO31" s="23"/>
      <c r="QVP31" s="23"/>
      <c r="QVQ31" s="23"/>
      <c r="QVR31" s="23"/>
      <c r="QVS31" s="23"/>
      <c r="QVT31" s="23"/>
      <c r="QVU31" s="23"/>
      <c r="QVV31" s="23"/>
      <c r="QVW31" s="23"/>
      <c r="QVX31" s="23"/>
      <c r="QVY31" s="23"/>
      <c r="QVZ31" s="23"/>
      <c r="QWA31" s="23"/>
      <c r="QWB31" s="23"/>
      <c r="QWC31" s="23"/>
      <c r="QWD31" s="23"/>
      <c r="QWE31" s="23"/>
      <c r="QWF31" s="23"/>
      <c r="QWG31" s="23"/>
      <c r="QWH31" s="23"/>
      <c r="QWI31" s="23"/>
      <c r="QWJ31" s="23"/>
      <c r="QWK31" s="23"/>
      <c r="QWL31" s="23"/>
      <c r="QWM31" s="23"/>
      <c r="QWN31" s="23"/>
      <c r="QWO31" s="23"/>
      <c r="QWP31" s="23"/>
      <c r="QWQ31" s="23"/>
      <c r="QWR31" s="23"/>
      <c r="QWS31" s="23"/>
      <c r="QWT31" s="23"/>
      <c r="QWU31" s="23"/>
      <c r="QWV31" s="23"/>
      <c r="QWW31" s="23"/>
      <c r="QWX31" s="23"/>
      <c r="QWY31" s="23"/>
      <c r="QWZ31" s="23"/>
      <c r="QXA31" s="23"/>
      <c r="QXB31" s="23"/>
      <c r="QXC31" s="23"/>
      <c r="QXD31" s="23"/>
      <c r="QXE31" s="23"/>
      <c r="QXF31" s="23"/>
      <c r="QXG31" s="23"/>
      <c r="QXH31" s="23"/>
      <c r="QXI31" s="23"/>
      <c r="QXJ31" s="23"/>
      <c r="QXK31" s="23"/>
      <c r="QXL31" s="23"/>
      <c r="QXM31" s="23"/>
      <c r="QXN31" s="23"/>
      <c r="QXO31" s="23"/>
      <c r="QXP31" s="23"/>
      <c r="QXQ31" s="23"/>
      <c r="QXR31" s="23"/>
      <c r="QXS31" s="23"/>
      <c r="QXT31" s="23"/>
      <c r="QXU31" s="23"/>
      <c r="QXV31" s="23"/>
      <c r="QXW31" s="23"/>
      <c r="QXX31" s="23"/>
      <c r="QXY31" s="23"/>
      <c r="QXZ31" s="23"/>
      <c r="QYA31" s="23"/>
      <c r="QYB31" s="23"/>
      <c r="QYC31" s="23"/>
      <c r="QYD31" s="23"/>
      <c r="QYE31" s="23"/>
      <c r="QYF31" s="23"/>
      <c r="QYG31" s="23"/>
      <c r="QYH31" s="23"/>
      <c r="QYI31" s="23"/>
      <c r="QYJ31" s="23"/>
      <c r="QYK31" s="23"/>
      <c r="QYL31" s="23"/>
      <c r="QYM31" s="23"/>
      <c r="QYN31" s="23"/>
      <c r="QYO31" s="23"/>
      <c r="QYP31" s="23"/>
      <c r="QYQ31" s="23"/>
      <c r="QYR31" s="23"/>
      <c r="QYS31" s="23"/>
      <c r="QYT31" s="23"/>
      <c r="QYU31" s="23"/>
      <c r="QYV31" s="23"/>
      <c r="QYW31" s="23"/>
      <c r="QYX31" s="23"/>
      <c r="QYY31" s="23"/>
      <c r="QYZ31" s="23"/>
      <c r="QZA31" s="23"/>
      <c r="QZB31" s="23"/>
      <c r="QZC31" s="23"/>
      <c r="QZD31" s="23"/>
      <c r="QZE31" s="23"/>
      <c r="QZF31" s="23"/>
      <c r="QZG31" s="23"/>
      <c r="QZH31" s="23"/>
      <c r="QZI31" s="23"/>
      <c r="QZJ31" s="23"/>
      <c r="QZK31" s="23"/>
      <c r="QZL31" s="23"/>
      <c r="QZM31" s="23"/>
      <c r="QZN31" s="23"/>
      <c r="QZO31" s="23"/>
      <c r="QZP31" s="23"/>
      <c r="QZQ31" s="23"/>
      <c r="QZR31" s="23"/>
      <c r="QZS31" s="23"/>
      <c r="QZT31" s="23"/>
      <c r="QZU31" s="23"/>
      <c r="QZV31" s="23"/>
      <c r="QZW31" s="23"/>
      <c r="QZX31" s="23"/>
      <c r="QZY31" s="23"/>
      <c r="QZZ31" s="23"/>
      <c r="RAA31" s="23"/>
      <c r="RAB31" s="23"/>
      <c r="RAC31" s="23"/>
      <c r="RAD31" s="23"/>
      <c r="RAE31" s="23"/>
      <c r="RAF31" s="23"/>
      <c r="RAG31" s="23"/>
      <c r="RAH31" s="23"/>
      <c r="RAI31" s="23"/>
      <c r="RAJ31" s="23"/>
      <c r="RAK31" s="23"/>
      <c r="RAL31" s="23"/>
      <c r="RAM31" s="23"/>
      <c r="RAN31" s="23"/>
      <c r="RAO31" s="23"/>
      <c r="RAP31" s="23"/>
      <c r="RAQ31" s="23"/>
      <c r="RAR31" s="23"/>
      <c r="RAS31" s="23"/>
      <c r="RAT31" s="23"/>
      <c r="RAU31" s="23"/>
      <c r="RAV31" s="23"/>
      <c r="RAW31" s="23"/>
      <c r="RAX31" s="23"/>
      <c r="RAY31" s="23"/>
      <c r="RAZ31" s="23"/>
      <c r="RBA31" s="23"/>
      <c r="RBB31" s="23"/>
      <c r="RBC31" s="23"/>
      <c r="RBD31" s="23"/>
      <c r="RBE31" s="23"/>
      <c r="RBF31" s="23"/>
      <c r="RBG31" s="23"/>
      <c r="RBH31" s="23"/>
      <c r="RBI31" s="23"/>
      <c r="RBJ31" s="23"/>
      <c r="RBK31" s="23"/>
      <c r="RBL31" s="23"/>
      <c r="RBM31" s="23"/>
      <c r="RBN31" s="23"/>
      <c r="RBO31" s="23"/>
      <c r="RBP31" s="23"/>
      <c r="RBQ31" s="23"/>
      <c r="RBR31" s="23"/>
      <c r="RBS31" s="23"/>
      <c r="RBT31" s="23"/>
      <c r="RBU31" s="23"/>
      <c r="RBV31" s="23"/>
      <c r="RBW31" s="23"/>
      <c r="RBX31" s="23"/>
      <c r="RBY31" s="23"/>
      <c r="RBZ31" s="23"/>
      <c r="RCA31" s="23"/>
      <c r="RCB31" s="23"/>
      <c r="RCC31" s="23"/>
      <c r="RCD31" s="23"/>
      <c r="RCE31" s="23"/>
      <c r="RCF31" s="23"/>
      <c r="RCG31" s="23"/>
      <c r="RCH31" s="23"/>
      <c r="RCI31" s="23"/>
      <c r="RCJ31" s="23"/>
      <c r="RCK31" s="23"/>
      <c r="RCL31" s="23"/>
      <c r="RCM31" s="23"/>
      <c r="RCN31" s="23"/>
      <c r="RCO31" s="23"/>
      <c r="RCP31" s="23"/>
      <c r="RCQ31" s="23"/>
      <c r="RCR31" s="23"/>
      <c r="RCS31" s="23"/>
      <c r="RCT31" s="23"/>
      <c r="RCU31" s="23"/>
      <c r="RCV31" s="23"/>
      <c r="RCW31" s="23"/>
      <c r="RCX31" s="23"/>
      <c r="RCY31" s="23"/>
      <c r="RCZ31" s="23"/>
      <c r="RDA31" s="23"/>
      <c r="RDB31" s="23"/>
      <c r="RDC31" s="23"/>
      <c r="RDD31" s="23"/>
      <c r="RDE31" s="23"/>
      <c r="RDF31" s="23"/>
      <c r="RDG31" s="23"/>
      <c r="RDH31" s="23"/>
      <c r="RDI31" s="23"/>
      <c r="RDJ31" s="23"/>
      <c r="RDK31" s="23"/>
      <c r="RDL31" s="23"/>
      <c r="RDM31" s="23"/>
      <c r="RDN31" s="23"/>
      <c r="RDO31" s="23"/>
      <c r="RDQ31" s="23"/>
      <c r="RDR31" s="23"/>
      <c r="RDS31" s="23"/>
      <c r="RDT31" s="23"/>
      <c r="RDU31" s="23"/>
      <c r="RDV31" s="23"/>
      <c r="RDW31" s="23"/>
      <c r="RDX31" s="23"/>
      <c r="RDY31" s="23"/>
      <c r="RDZ31" s="23"/>
      <c r="REA31" s="23"/>
      <c r="REB31" s="23"/>
      <c r="REC31" s="23"/>
      <c r="RED31" s="23"/>
      <c r="REE31" s="23"/>
      <c r="REF31" s="23"/>
      <c r="REG31" s="23"/>
      <c r="REH31" s="23"/>
      <c r="REI31" s="23"/>
      <c r="REJ31" s="23"/>
      <c r="REK31" s="23"/>
      <c r="REL31" s="23"/>
      <c r="REM31" s="23"/>
      <c r="REN31" s="23"/>
      <c r="REO31" s="23"/>
      <c r="REP31" s="23"/>
      <c r="REQ31" s="23"/>
      <c r="RER31" s="23"/>
      <c r="RES31" s="23"/>
      <c r="RET31" s="23"/>
      <c r="REU31" s="23"/>
      <c r="REV31" s="23"/>
      <c r="REW31" s="23"/>
      <c r="REX31" s="23"/>
      <c r="REY31" s="23"/>
      <c r="REZ31" s="23"/>
      <c r="RFA31" s="23"/>
      <c r="RFB31" s="23"/>
      <c r="RFC31" s="23"/>
      <c r="RFD31" s="23"/>
      <c r="RFE31" s="23"/>
      <c r="RFF31" s="23"/>
      <c r="RFG31" s="23"/>
      <c r="RFH31" s="23"/>
      <c r="RFI31" s="23"/>
      <c r="RFJ31" s="23"/>
      <c r="RFK31" s="23"/>
      <c r="RFL31" s="23"/>
      <c r="RFM31" s="23"/>
      <c r="RFN31" s="23"/>
      <c r="RFO31" s="23"/>
      <c r="RFP31" s="23"/>
      <c r="RFQ31" s="23"/>
      <c r="RFR31" s="23"/>
      <c r="RFS31" s="23"/>
      <c r="RFT31" s="23"/>
      <c r="RFU31" s="23"/>
      <c r="RFV31" s="23"/>
      <c r="RFW31" s="23"/>
      <c r="RFX31" s="23"/>
      <c r="RFY31" s="23"/>
      <c r="RFZ31" s="23"/>
      <c r="RGA31" s="23"/>
      <c r="RGB31" s="23"/>
      <c r="RGC31" s="23"/>
      <c r="RGD31" s="23"/>
      <c r="RGE31" s="23"/>
      <c r="RGF31" s="23"/>
      <c r="RGG31" s="23"/>
      <c r="RGH31" s="23"/>
      <c r="RGI31" s="23"/>
      <c r="RGJ31" s="23"/>
      <c r="RGK31" s="23"/>
      <c r="RGL31" s="23"/>
      <c r="RGM31" s="23"/>
      <c r="RGN31" s="23"/>
      <c r="RGO31" s="23"/>
      <c r="RGP31" s="23"/>
      <c r="RGQ31" s="23"/>
      <c r="RGR31" s="23"/>
      <c r="RGS31" s="23"/>
      <c r="RGT31" s="23"/>
      <c r="RGU31" s="23"/>
      <c r="RGV31" s="23"/>
      <c r="RGW31" s="23"/>
      <c r="RGX31" s="23"/>
      <c r="RGY31" s="23"/>
      <c r="RGZ31" s="23"/>
      <c r="RHA31" s="23"/>
      <c r="RHB31" s="23"/>
      <c r="RHC31" s="23"/>
      <c r="RHD31" s="23"/>
      <c r="RHE31" s="23"/>
      <c r="RHF31" s="23"/>
      <c r="RHG31" s="23"/>
      <c r="RHH31" s="23"/>
      <c r="RHI31" s="23"/>
      <c r="RHJ31" s="23"/>
      <c r="RHK31" s="23"/>
      <c r="RHL31" s="23"/>
      <c r="RHM31" s="23"/>
      <c r="RHN31" s="23"/>
      <c r="RHO31" s="23"/>
      <c r="RHP31" s="23"/>
      <c r="RHQ31" s="23"/>
      <c r="RHR31" s="23"/>
      <c r="RHS31" s="23"/>
      <c r="RHT31" s="23"/>
      <c r="RHU31" s="23"/>
      <c r="RHV31" s="23"/>
      <c r="RHW31" s="23"/>
      <c r="RHX31" s="23"/>
      <c r="RHY31" s="23"/>
      <c r="RHZ31" s="23"/>
      <c r="RIA31" s="23"/>
      <c r="RIB31" s="23"/>
      <c r="RIC31" s="23"/>
      <c r="RID31" s="23"/>
      <c r="RIE31" s="23"/>
      <c r="RIF31" s="23"/>
      <c r="RIG31" s="23"/>
      <c r="RIH31" s="23"/>
      <c r="RII31" s="23"/>
      <c r="RIJ31" s="23"/>
      <c r="RIK31" s="23"/>
      <c r="RIL31" s="23"/>
      <c r="RIM31" s="23"/>
      <c r="RIN31" s="23"/>
      <c r="RIO31" s="23"/>
      <c r="RIP31" s="23"/>
      <c r="RIQ31" s="23"/>
      <c r="RIR31" s="23"/>
      <c r="RIS31" s="23"/>
      <c r="RIT31" s="23"/>
      <c r="RIU31" s="23"/>
      <c r="RIV31" s="23"/>
      <c r="RIW31" s="23"/>
      <c r="RIX31" s="23"/>
      <c r="RIY31" s="23"/>
      <c r="RIZ31" s="23"/>
      <c r="RJA31" s="23"/>
      <c r="RJB31" s="23"/>
      <c r="RJC31" s="23"/>
      <c r="RJD31" s="23"/>
      <c r="RJE31" s="23"/>
      <c r="RJF31" s="23"/>
      <c r="RJG31" s="23"/>
      <c r="RJH31" s="23"/>
      <c r="RJI31" s="23"/>
      <c r="RJJ31" s="23"/>
      <c r="RJK31" s="23"/>
      <c r="RJL31" s="23"/>
      <c r="RJM31" s="23"/>
      <c r="RJN31" s="23"/>
      <c r="RJO31" s="23"/>
      <c r="RJP31" s="23"/>
      <c r="RJQ31" s="23"/>
      <c r="RJR31" s="23"/>
      <c r="RJS31" s="23"/>
      <c r="RJT31" s="23"/>
      <c r="RJU31" s="23"/>
      <c r="RJV31" s="23"/>
      <c r="RJW31" s="23"/>
      <c r="RJX31" s="23"/>
      <c r="RJY31" s="23"/>
      <c r="RJZ31" s="23"/>
      <c r="RKA31" s="23"/>
      <c r="RKB31" s="23"/>
      <c r="RKC31" s="23"/>
      <c r="RKD31" s="23"/>
      <c r="RKE31" s="23"/>
      <c r="RKF31" s="23"/>
      <c r="RKG31" s="23"/>
      <c r="RKH31" s="23"/>
      <c r="RKI31" s="23"/>
      <c r="RKJ31" s="23"/>
      <c r="RKK31" s="23"/>
      <c r="RKL31" s="23"/>
      <c r="RKM31" s="23"/>
      <c r="RKN31" s="23"/>
      <c r="RKO31" s="23"/>
      <c r="RKP31" s="23"/>
      <c r="RKQ31" s="23"/>
      <c r="RKR31" s="23"/>
      <c r="RKS31" s="23"/>
      <c r="RKT31" s="23"/>
      <c r="RKU31" s="23"/>
      <c r="RKV31" s="23"/>
      <c r="RKW31" s="23"/>
      <c r="RKX31" s="23"/>
      <c r="RKY31" s="23"/>
      <c r="RKZ31" s="23"/>
      <c r="RLA31" s="23"/>
      <c r="RLB31" s="23"/>
      <c r="RLC31" s="23"/>
      <c r="RLD31" s="23"/>
      <c r="RLE31" s="23"/>
      <c r="RLF31" s="23"/>
      <c r="RLG31" s="23"/>
      <c r="RLH31" s="23"/>
      <c r="RLI31" s="23"/>
      <c r="RLJ31" s="23"/>
      <c r="RLK31" s="23"/>
      <c r="RLL31" s="23"/>
      <c r="RLM31" s="23"/>
      <c r="RLN31" s="23"/>
      <c r="RLO31" s="23"/>
      <c r="RLP31" s="23"/>
      <c r="RLQ31" s="23"/>
      <c r="RLR31" s="23"/>
      <c r="RLS31" s="23"/>
      <c r="RLT31" s="23"/>
      <c r="RLU31" s="23"/>
      <c r="RLV31" s="23"/>
      <c r="RLW31" s="23"/>
      <c r="RLX31" s="23"/>
      <c r="RLY31" s="23"/>
      <c r="RLZ31" s="23"/>
      <c r="RMA31" s="23"/>
      <c r="RMB31" s="23"/>
      <c r="RMC31" s="23"/>
      <c r="RMD31" s="23"/>
      <c r="RME31" s="23"/>
      <c r="RMF31" s="23"/>
      <c r="RMG31" s="23"/>
      <c r="RMH31" s="23"/>
      <c r="RMI31" s="23"/>
      <c r="RMJ31" s="23"/>
      <c r="RMK31" s="23"/>
      <c r="RML31" s="23"/>
      <c r="RMM31" s="23"/>
      <c r="RMN31" s="23"/>
      <c r="RMO31" s="23"/>
      <c r="RMP31" s="23"/>
      <c r="RMQ31" s="23"/>
      <c r="RMR31" s="23"/>
      <c r="RMS31" s="23"/>
      <c r="RMT31" s="23"/>
      <c r="RMU31" s="23"/>
      <c r="RMV31" s="23"/>
      <c r="RMW31" s="23"/>
      <c r="RMX31" s="23"/>
      <c r="RMY31" s="23"/>
      <c r="RMZ31" s="23"/>
      <c r="RNA31" s="23"/>
      <c r="RNB31" s="23"/>
      <c r="RNC31" s="23"/>
      <c r="RND31" s="23"/>
      <c r="RNE31" s="23"/>
      <c r="RNF31" s="23"/>
      <c r="RNG31" s="23"/>
      <c r="RNH31" s="23"/>
      <c r="RNI31" s="23"/>
      <c r="RNJ31" s="23"/>
      <c r="RNK31" s="23"/>
      <c r="RNL31" s="23"/>
      <c r="RNM31" s="23"/>
      <c r="RNN31" s="23"/>
      <c r="RNO31" s="23"/>
      <c r="RNP31" s="23"/>
      <c r="RNQ31" s="23"/>
      <c r="RNR31" s="23"/>
      <c r="RNS31" s="23"/>
      <c r="RNT31" s="23"/>
      <c r="RNU31" s="23"/>
      <c r="RNV31" s="23"/>
      <c r="RNW31" s="23"/>
      <c r="RNX31" s="23"/>
      <c r="RNY31" s="23"/>
      <c r="RNZ31" s="23"/>
      <c r="ROA31" s="23"/>
      <c r="ROB31" s="23"/>
      <c r="ROC31" s="23"/>
      <c r="ROD31" s="23"/>
      <c r="ROE31" s="23"/>
      <c r="ROF31" s="23"/>
      <c r="ROG31" s="23"/>
      <c r="ROH31" s="23"/>
      <c r="ROI31" s="23"/>
      <c r="ROJ31" s="23"/>
      <c r="ROK31" s="23"/>
      <c r="ROL31" s="23"/>
      <c r="ROM31" s="23"/>
      <c r="RON31" s="23"/>
      <c r="ROO31" s="23"/>
      <c r="ROP31" s="23"/>
      <c r="ROQ31" s="23"/>
      <c r="ROR31" s="23"/>
      <c r="ROS31" s="23"/>
      <c r="ROT31" s="23"/>
      <c r="ROU31" s="23"/>
      <c r="ROV31" s="23"/>
      <c r="ROW31" s="23"/>
      <c r="ROX31" s="23"/>
      <c r="ROY31" s="23"/>
      <c r="ROZ31" s="23"/>
      <c r="RPA31" s="23"/>
      <c r="RPB31" s="23"/>
      <c r="RPC31" s="23"/>
      <c r="RPD31" s="23"/>
      <c r="RPE31" s="23"/>
      <c r="RPF31" s="23"/>
      <c r="RPG31" s="23"/>
      <c r="RPH31" s="23"/>
      <c r="RPI31" s="23"/>
      <c r="RPJ31" s="23"/>
      <c r="RPK31" s="23"/>
      <c r="RPL31" s="23"/>
      <c r="RPM31" s="23"/>
      <c r="RPN31" s="23"/>
      <c r="RPO31" s="23"/>
      <c r="RPP31" s="23"/>
      <c r="RPQ31" s="23"/>
      <c r="RPR31" s="23"/>
      <c r="RPS31" s="23"/>
      <c r="RPT31" s="23"/>
      <c r="RPU31" s="23"/>
      <c r="RPV31" s="23"/>
      <c r="RPW31" s="23"/>
      <c r="RPX31" s="23"/>
      <c r="RPY31" s="23"/>
      <c r="RPZ31" s="23"/>
      <c r="RQA31" s="23"/>
      <c r="RQB31" s="23"/>
      <c r="RQC31" s="23"/>
      <c r="RQD31" s="23"/>
      <c r="RQE31" s="23"/>
      <c r="RQF31" s="23"/>
      <c r="RQG31" s="23"/>
      <c r="RQH31" s="23"/>
      <c r="RQI31" s="23"/>
      <c r="RQJ31" s="23"/>
      <c r="RQK31" s="23"/>
      <c r="RQL31" s="23"/>
      <c r="RQM31" s="23"/>
      <c r="RQN31" s="23"/>
      <c r="RQO31" s="23"/>
      <c r="RQP31" s="23"/>
      <c r="RQQ31" s="23"/>
      <c r="RQR31" s="23"/>
      <c r="RQS31" s="23"/>
      <c r="RQT31" s="23"/>
      <c r="RQU31" s="23"/>
      <c r="RQV31" s="23"/>
      <c r="RQW31" s="23"/>
      <c r="RQX31" s="23"/>
      <c r="RQY31" s="23"/>
      <c r="RQZ31" s="23"/>
      <c r="RRA31" s="23"/>
      <c r="RRB31" s="23"/>
      <c r="RRC31" s="23"/>
      <c r="RRD31" s="23"/>
      <c r="RRE31" s="23"/>
      <c r="RRF31" s="23"/>
      <c r="RRG31" s="23"/>
      <c r="RRH31" s="23"/>
      <c r="RRI31" s="23"/>
      <c r="RRJ31" s="23"/>
      <c r="RRK31" s="23"/>
      <c r="RRL31" s="23"/>
      <c r="RRM31" s="23"/>
      <c r="RRN31" s="23"/>
      <c r="RRO31" s="23"/>
      <c r="RRP31" s="23"/>
      <c r="RRQ31" s="23"/>
      <c r="RRR31" s="23"/>
      <c r="RRS31" s="23"/>
      <c r="RRT31" s="23"/>
      <c r="RRU31" s="23"/>
      <c r="RRV31" s="23"/>
      <c r="RRW31" s="23"/>
      <c r="RRX31" s="23"/>
      <c r="RRY31" s="23"/>
      <c r="RRZ31" s="23"/>
      <c r="RSA31" s="23"/>
      <c r="RSB31" s="23"/>
      <c r="RSC31" s="23"/>
      <c r="RSD31" s="23"/>
      <c r="RSE31" s="23"/>
      <c r="RSF31" s="23"/>
      <c r="RSG31" s="23"/>
      <c r="RSH31" s="23"/>
      <c r="RSI31" s="23"/>
      <c r="RSJ31" s="23"/>
      <c r="RSK31" s="23"/>
      <c r="RSL31" s="23"/>
      <c r="RSM31" s="23"/>
      <c r="RSN31" s="23"/>
      <c r="RSO31" s="23"/>
      <c r="RSP31" s="23"/>
      <c r="RSQ31" s="23"/>
      <c r="RSR31" s="23"/>
      <c r="RSS31" s="23"/>
      <c r="RST31" s="23"/>
      <c r="RSU31" s="23"/>
      <c r="RSV31" s="23"/>
      <c r="RSW31" s="23"/>
      <c r="RSX31" s="23"/>
      <c r="RSY31" s="23"/>
      <c r="RSZ31" s="23"/>
      <c r="RTA31" s="23"/>
      <c r="RTB31" s="23"/>
      <c r="RTC31" s="23"/>
      <c r="RTD31" s="23"/>
      <c r="RTE31" s="23"/>
      <c r="RTF31" s="23"/>
      <c r="RTG31" s="23"/>
      <c r="RTH31" s="23"/>
      <c r="RTI31" s="23"/>
      <c r="RTJ31" s="23"/>
      <c r="RTK31" s="23"/>
      <c r="RTL31" s="23"/>
      <c r="RTM31" s="23"/>
      <c r="RTN31" s="23"/>
      <c r="RTO31" s="23"/>
      <c r="RTP31" s="23"/>
      <c r="RTQ31" s="23"/>
      <c r="RTR31" s="23"/>
      <c r="RTS31" s="23"/>
      <c r="RTT31" s="23"/>
      <c r="RTU31" s="23"/>
      <c r="RTV31" s="23"/>
      <c r="RTW31" s="23"/>
      <c r="RTX31" s="23"/>
      <c r="RTY31" s="23"/>
      <c r="RTZ31" s="23"/>
      <c r="RUA31" s="23"/>
      <c r="RUB31" s="23"/>
      <c r="RUC31" s="23"/>
      <c r="RUD31" s="23"/>
      <c r="RUE31" s="23"/>
      <c r="RUF31" s="23"/>
      <c r="RUG31" s="23"/>
      <c r="RUH31" s="23"/>
      <c r="RUI31" s="23"/>
      <c r="RUJ31" s="23"/>
      <c r="RUK31" s="23"/>
      <c r="RUL31" s="23"/>
      <c r="RUM31" s="23"/>
      <c r="RUN31" s="23"/>
      <c r="RUO31" s="23"/>
      <c r="RUP31" s="23"/>
      <c r="RUQ31" s="23"/>
      <c r="RUR31" s="23"/>
      <c r="RUS31" s="23"/>
      <c r="RUT31" s="23"/>
      <c r="RUU31" s="23"/>
      <c r="RUV31" s="23"/>
      <c r="RUW31" s="23"/>
      <c r="RUX31" s="23"/>
      <c r="RUY31" s="23"/>
      <c r="RUZ31" s="23"/>
      <c r="RVA31" s="23"/>
      <c r="RVB31" s="23"/>
      <c r="RVC31" s="23"/>
      <c r="RVD31" s="23"/>
      <c r="RVE31" s="23"/>
      <c r="RVF31" s="23"/>
      <c r="RVG31" s="23"/>
      <c r="RVH31" s="23"/>
      <c r="RVI31" s="23"/>
      <c r="RVJ31" s="23"/>
      <c r="RVK31" s="23"/>
      <c r="RVL31" s="23"/>
      <c r="RVM31" s="23"/>
      <c r="RVN31" s="23"/>
      <c r="RVO31" s="23"/>
      <c r="RVP31" s="23"/>
      <c r="RVQ31" s="23"/>
      <c r="RVR31" s="23"/>
      <c r="RVS31" s="23"/>
      <c r="RVT31" s="23"/>
      <c r="RVU31" s="23"/>
      <c r="RVV31" s="23"/>
      <c r="RVW31" s="23"/>
      <c r="RVX31" s="23"/>
      <c r="RVY31" s="23"/>
      <c r="RVZ31" s="23"/>
      <c r="RWA31" s="23"/>
      <c r="RWB31" s="23"/>
      <c r="RWC31" s="23"/>
      <c r="RWD31" s="23"/>
      <c r="RWE31" s="23"/>
      <c r="RWF31" s="23"/>
      <c r="RWG31" s="23"/>
      <c r="RWH31" s="23"/>
      <c r="RWI31" s="23"/>
      <c r="RWJ31" s="23"/>
      <c r="RWK31" s="23"/>
      <c r="RWL31" s="23"/>
      <c r="RWM31" s="23"/>
      <c r="RWN31" s="23"/>
      <c r="RWO31" s="23"/>
      <c r="RWP31" s="23"/>
      <c r="RWQ31" s="23"/>
      <c r="RWR31" s="23"/>
      <c r="RWS31" s="23"/>
      <c r="RWT31" s="23"/>
      <c r="RWU31" s="23"/>
      <c r="RWV31" s="23"/>
      <c r="RWW31" s="23"/>
      <c r="RWX31" s="23"/>
      <c r="RWY31" s="23"/>
      <c r="RWZ31" s="23"/>
      <c r="RXA31" s="23"/>
      <c r="RXB31" s="23"/>
      <c r="RXC31" s="23"/>
      <c r="RXD31" s="23"/>
      <c r="RXE31" s="23"/>
      <c r="RXF31" s="23"/>
      <c r="RXG31" s="23"/>
      <c r="RXH31" s="23"/>
      <c r="RXI31" s="23"/>
      <c r="RXJ31" s="23"/>
      <c r="RXK31" s="23"/>
      <c r="RXL31" s="23"/>
      <c r="RXM31" s="23"/>
      <c r="RXN31" s="23"/>
      <c r="RXO31" s="23"/>
      <c r="RXP31" s="23"/>
      <c r="RXQ31" s="23"/>
      <c r="RXR31" s="23"/>
      <c r="RXS31" s="23"/>
      <c r="RXT31" s="23"/>
      <c r="RXU31" s="23"/>
      <c r="RXV31" s="23"/>
      <c r="RXW31" s="23"/>
      <c r="RXX31" s="23"/>
      <c r="RXY31" s="23"/>
      <c r="RXZ31" s="23"/>
      <c r="RYA31" s="23"/>
      <c r="RYB31" s="23"/>
      <c r="RYC31" s="23"/>
      <c r="RYD31" s="23"/>
      <c r="RYE31" s="23"/>
      <c r="RYF31" s="23"/>
      <c r="RYG31" s="23"/>
      <c r="RYH31" s="23"/>
      <c r="RYI31" s="23"/>
      <c r="RYJ31" s="23"/>
      <c r="RYK31" s="23"/>
      <c r="RYL31" s="23"/>
      <c r="RYM31" s="23"/>
      <c r="RYN31" s="23"/>
      <c r="RYO31" s="23"/>
      <c r="RYP31" s="23"/>
      <c r="RYQ31" s="23"/>
      <c r="RYR31" s="23"/>
      <c r="RYS31" s="23"/>
      <c r="RYT31" s="23"/>
      <c r="RYU31" s="23"/>
      <c r="RYV31" s="23"/>
      <c r="RYW31" s="23"/>
      <c r="RYX31" s="23"/>
      <c r="RYY31" s="23"/>
      <c r="RYZ31" s="23"/>
      <c r="RZA31" s="23"/>
      <c r="RZB31" s="23"/>
      <c r="RZC31" s="23"/>
      <c r="RZD31" s="23"/>
      <c r="RZE31" s="23"/>
      <c r="RZF31" s="23"/>
      <c r="RZG31" s="23"/>
      <c r="RZH31" s="23"/>
      <c r="RZI31" s="23"/>
      <c r="RZJ31" s="23"/>
      <c r="RZK31" s="23"/>
      <c r="RZL31" s="23"/>
      <c r="RZM31" s="23"/>
      <c r="RZN31" s="23"/>
      <c r="RZO31" s="23"/>
      <c r="RZP31" s="23"/>
      <c r="RZQ31" s="23"/>
      <c r="RZR31" s="23"/>
      <c r="RZS31" s="23"/>
      <c r="RZT31" s="23"/>
      <c r="RZU31" s="23"/>
      <c r="RZV31" s="23"/>
      <c r="RZW31" s="23"/>
      <c r="RZX31" s="23"/>
      <c r="RZY31" s="23"/>
      <c r="RZZ31" s="23"/>
      <c r="SAA31" s="23"/>
      <c r="SAB31" s="23"/>
      <c r="SAC31" s="23"/>
      <c r="SAD31" s="23"/>
      <c r="SAE31" s="23"/>
      <c r="SAF31" s="23"/>
      <c r="SAG31" s="23"/>
      <c r="SAH31" s="23"/>
      <c r="SAI31" s="23"/>
      <c r="SAJ31" s="23"/>
      <c r="SAK31" s="23"/>
      <c r="SAL31" s="23"/>
      <c r="SAM31" s="23"/>
      <c r="SAN31" s="23"/>
      <c r="SAO31" s="23"/>
      <c r="SAP31" s="23"/>
      <c r="SAQ31" s="23"/>
      <c r="SAR31" s="23"/>
      <c r="SAS31" s="23"/>
      <c r="SAT31" s="23"/>
      <c r="SAU31" s="23"/>
      <c r="SAV31" s="23"/>
      <c r="SAW31" s="23"/>
      <c r="SAX31" s="23"/>
      <c r="SAY31" s="23"/>
      <c r="SAZ31" s="23"/>
      <c r="SBA31" s="23"/>
      <c r="SBB31" s="23"/>
      <c r="SBC31" s="23"/>
      <c r="SBD31" s="23"/>
      <c r="SBE31" s="23"/>
      <c r="SBF31" s="23"/>
      <c r="SBG31" s="23"/>
      <c r="SBH31" s="23"/>
      <c r="SBI31" s="23"/>
      <c r="SBJ31" s="23"/>
      <c r="SBK31" s="23"/>
      <c r="SBL31" s="23"/>
      <c r="SBM31" s="23"/>
      <c r="SBN31" s="23"/>
      <c r="SBO31" s="23"/>
      <c r="SBP31" s="23"/>
      <c r="SBQ31" s="23"/>
      <c r="SBR31" s="23"/>
      <c r="SBS31" s="23"/>
      <c r="SBT31" s="23"/>
      <c r="SBU31" s="23"/>
      <c r="SBV31" s="23"/>
      <c r="SBW31" s="23"/>
      <c r="SBX31" s="23"/>
      <c r="SBY31" s="23"/>
      <c r="SBZ31" s="23"/>
      <c r="SCA31" s="23"/>
      <c r="SCB31" s="23"/>
      <c r="SCC31" s="23"/>
      <c r="SCD31" s="23"/>
      <c r="SCE31" s="23"/>
      <c r="SCF31" s="23"/>
      <c r="SCG31" s="23"/>
      <c r="SCH31" s="23"/>
      <c r="SCI31" s="23"/>
      <c r="SCJ31" s="23"/>
      <c r="SCK31" s="23"/>
      <c r="SCL31" s="23"/>
      <c r="SCM31" s="23"/>
      <c r="SCN31" s="23"/>
      <c r="SCO31" s="23"/>
      <c r="SCP31" s="23"/>
      <c r="SCQ31" s="23"/>
      <c r="SCR31" s="23"/>
      <c r="SCS31" s="23"/>
      <c r="SCT31" s="23"/>
      <c r="SCU31" s="23"/>
      <c r="SCV31" s="23"/>
      <c r="SCW31" s="23"/>
      <c r="SCX31" s="23"/>
      <c r="SCY31" s="23"/>
      <c r="SCZ31" s="23"/>
      <c r="SDA31" s="23"/>
      <c r="SDB31" s="23"/>
      <c r="SDC31" s="23"/>
      <c r="SDD31" s="23"/>
      <c r="SDE31" s="23"/>
      <c r="SDF31" s="23"/>
      <c r="SDG31" s="23"/>
      <c r="SDH31" s="23"/>
      <c r="SDI31" s="23"/>
      <c r="SDJ31" s="23"/>
      <c r="SDK31" s="23"/>
      <c r="SDL31" s="23"/>
      <c r="SDM31" s="23"/>
      <c r="SDN31" s="23"/>
      <c r="SDO31" s="23"/>
      <c r="SDP31" s="23"/>
      <c r="SDQ31" s="23"/>
      <c r="SDR31" s="23"/>
      <c r="SDS31" s="23"/>
      <c r="SDT31" s="23"/>
      <c r="SDU31" s="23"/>
      <c r="SDV31" s="23"/>
      <c r="SDW31" s="23"/>
      <c r="SDX31" s="23"/>
      <c r="SDY31" s="23"/>
      <c r="SDZ31" s="23"/>
      <c r="SEA31" s="23"/>
      <c r="SEB31" s="23"/>
      <c r="SEC31" s="23"/>
      <c r="SED31" s="23"/>
      <c r="SEE31" s="23"/>
      <c r="SEF31" s="23"/>
      <c r="SEG31" s="23"/>
      <c r="SEH31" s="23"/>
      <c r="SEI31" s="23"/>
      <c r="SEJ31" s="23"/>
      <c r="SEK31" s="23"/>
      <c r="SEL31" s="23"/>
      <c r="SEM31" s="23"/>
      <c r="SEN31" s="23"/>
      <c r="SEO31" s="23"/>
      <c r="SEP31" s="23"/>
      <c r="SEQ31" s="23"/>
      <c r="SER31" s="23"/>
      <c r="SES31" s="23"/>
      <c r="SET31" s="23"/>
      <c r="SEU31" s="23"/>
      <c r="SEV31" s="23"/>
      <c r="SEW31" s="23"/>
      <c r="SEX31" s="23"/>
      <c r="SEY31" s="23"/>
      <c r="SEZ31" s="23"/>
      <c r="SFA31" s="23"/>
      <c r="SFB31" s="23"/>
      <c r="SFC31" s="23"/>
      <c r="SFD31" s="23"/>
      <c r="SFE31" s="23"/>
      <c r="SFF31" s="23"/>
      <c r="SFG31" s="23"/>
      <c r="SFH31" s="23"/>
      <c r="SFI31" s="23"/>
      <c r="SFJ31" s="23"/>
      <c r="SFK31" s="23"/>
      <c r="SFL31" s="23"/>
      <c r="SFM31" s="23"/>
      <c r="SFN31" s="23"/>
      <c r="SFO31" s="23"/>
      <c r="SFP31" s="23"/>
      <c r="SFQ31" s="23"/>
      <c r="SFR31" s="23"/>
      <c r="SFS31" s="23"/>
      <c r="SFT31" s="23"/>
      <c r="SFU31" s="23"/>
      <c r="SFV31" s="23"/>
      <c r="SFW31" s="23"/>
      <c r="SFX31" s="23"/>
      <c r="SFY31" s="23"/>
      <c r="SFZ31" s="23"/>
      <c r="SGA31" s="23"/>
      <c r="SGB31" s="23"/>
      <c r="SGC31" s="23"/>
      <c r="SGD31" s="23"/>
      <c r="SGE31" s="23"/>
      <c r="SGF31" s="23"/>
      <c r="SGG31" s="23"/>
      <c r="SGH31" s="23"/>
      <c r="SGI31" s="23"/>
      <c r="SGJ31" s="23"/>
      <c r="SGK31" s="23"/>
      <c r="SGL31" s="23"/>
      <c r="SGM31" s="23"/>
      <c r="SGN31" s="23"/>
      <c r="SGO31" s="23"/>
      <c r="SGP31" s="23"/>
      <c r="SGQ31" s="23"/>
      <c r="SGR31" s="23"/>
      <c r="SGS31" s="23"/>
      <c r="SGT31" s="23"/>
      <c r="SGU31" s="23"/>
      <c r="SGV31" s="23"/>
      <c r="SGW31" s="23"/>
      <c r="SGX31" s="23"/>
      <c r="SGY31" s="23"/>
      <c r="SGZ31" s="23"/>
      <c r="SHA31" s="23"/>
      <c r="SHB31" s="23"/>
      <c r="SHC31" s="23"/>
      <c r="SHD31" s="23"/>
      <c r="SHE31" s="23"/>
      <c r="SHF31" s="23"/>
      <c r="SHG31" s="23"/>
      <c r="SHH31" s="23"/>
      <c r="SHI31" s="23"/>
      <c r="SHJ31" s="23"/>
      <c r="SHK31" s="23"/>
      <c r="SHL31" s="23"/>
      <c r="SHM31" s="23"/>
      <c r="SHN31" s="23"/>
      <c r="SHO31" s="23"/>
      <c r="SHP31" s="23"/>
      <c r="SHQ31" s="23"/>
      <c r="SHR31" s="23"/>
      <c r="SHS31" s="23"/>
      <c r="SHT31" s="23"/>
      <c r="SHU31" s="23"/>
      <c r="SHV31" s="23"/>
      <c r="SHW31" s="23"/>
      <c r="SHX31" s="23"/>
      <c r="SHY31" s="23"/>
      <c r="SHZ31" s="23"/>
      <c r="SIA31" s="23"/>
      <c r="SIB31" s="23"/>
      <c r="SIC31" s="23"/>
      <c r="SID31" s="23"/>
      <c r="SIE31" s="23"/>
      <c r="SIF31" s="23"/>
      <c r="SIG31" s="23"/>
      <c r="SIH31" s="23"/>
      <c r="SII31" s="23"/>
      <c r="SIJ31" s="23"/>
      <c r="SIK31" s="23"/>
      <c r="SIL31" s="23"/>
      <c r="SIM31" s="23"/>
      <c r="SIN31" s="23"/>
      <c r="SIO31" s="23"/>
      <c r="SIP31" s="23"/>
      <c r="SIQ31" s="23"/>
      <c r="SIR31" s="23"/>
      <c r="SIS31" s="23"/>
      <c r="SIT31" s="23"/>
      <c r="SIU31" s="23"/>
      <c r="SIV31" s="23"/>
      <c r="SIW31" s="23"/>
      <c r="SIX31" s="23"/>
      <c r="SIY31" s="23"/>
      <c r="SIZ31" s="23"/>
      <c r="SJA31" s="23"/>
      <c r="SJB31" s="23"/>
      <c r="SJC31" s="23"/>
      <c r="SJD31" s="23"/>
      <c r="SJE31" s="23"/>
      <c r="SJF31" s="23"/>
      <c r="SJG31" s="23"/>
      <c r="SJH31" s="23"/>
      <c r="SJI31" s="23"/>
      <c r="SJJ31" s="23"/>
      <c r="SJK31" s="23"/>
      <c r="SJL31" s="23"/>
      <c r="SJM31" s="23"/>
      <c r="SJN31" s="23"/>
      <c r="SJO31" s="23"/>
      <c r="SJP31" s="23"/>
      <c r="SJQ31" s="23"/>
      <c r="SJR31" s="23"/>
      <c r="SJS31" s="23"/>
      <c r="SJT31" s="23"/>
      <c r="SJU31" s="23"/>
      <c r="SJV31" s="23"/>
      <c r="SJW31" s="23"/>
      <c r="SJX31" s="23"/>
      <c r="SJY31" s="23"/>
      <c r="SJZ31" s="23"/>
      <c r="SKA31" s="23"/>
      <c r="SKB31" s="23"/>
      <c r="SKC31" s="23"/>
      <c r="SKD31" s="23"/>
      <c r="SKE31" s="23"/>
      <c r="SKF31" s="23"/>
      <c r="SKG31" s="23"/>
      <c r="SKH31" s="23"/>
      <c r="SKI31" s="23"/>
      <c r="SKJ31" s="23"/>
      <c r="SKK31" s="23"/>
      <c r="SKL31" s="23"/>
      <c r="SKM31" s="23"/>
      <c r="SKN31" s="23"/>
      <c r="SKO31" s="23"/>
      <c r="SKP31" s="23"/>
      <c r="SKQ31" s="23"/>
      <c r="SKR31" s="23"/>
      <c r="SKS31" s="23"/>
      <c r="SKT31" s="23"/>
      <c r="SKU31" s="23"/>
      <c r="SKV31" s="23"/>
      <c r="SKW31" s="23"/>
      <c r="SKX31" s="23"/>
      <c r="SKY31" s="23"/>
      <c r="SKZ31" s="23"/>
      <c r="SLA31" s="23"/>
      <c r="SLB31" s="23"/>
      <c r="SLC31" s="23"/>
      <c r="SLD31" s="23"/>
      <c r="SLE31" s="23"/>
      <c r="SLF31" s="23"/>
      <c r="SLG31" s="23"/>
      <c r="SLH31" s="23"/>
      <c r="SLI31" s="23"/>
      <c r="SLJ31" s="23"/>
      <c r="SLK31" s="23"/>
      <c r="SLL31" s="23"/>
      <c r="SLM31" s="23"/>
      <c r="SLN31" s="23"/>
      <c r="SLO31" s="23"/>
      <c r="SLP31" s="23"/>
      <c r="SLQ31" s="23"/>
      <c r="SLR31" s="23"/>
      <c r="SLS31" s="23"/>
      <c r="SLT31" s="23"/>
      <c r="SLU31" s="23"/>
      <c r="SLV31" s="23"/>
      <c r="SLW31" s="23"/>
      <c r="SLX31" s="23"/>
      <c r="SLY31" s="23"/>
      <c r="SLZ31" s="23"/>
      <c r="SMA31" s="23"/>
      <c r="SMB31" s="23"/>
      <c r="SMC31" s="23"/>
      <c r="SMD31" s="23"/>
      <c r="SME31" s="23"/>
      <c r="SMF31" s="23"/>
      <c r="SMG31" s="23"/>
      <c r="SMH31" s="23"/>
      <c r="SMI31" s="23"/>
      <c r="SMJ31" s="23"/>
      <c r="SMK31" s="23"/>
      <c r="SML31" s="23"/>
      <c r="SMM31" s="23"/>
      <c r="SMN31" s="23"/>
      <c r="SMO31" s="23"/>
      <c r="SMP31" s="23"/>
      <c r="SMQ31" s="23"/>
      <c r="SMR31" s="23"/>
      <c r="SMS31" s="23"/>
      <c r="SMT31" s="23"/>
      <c r="SMU31" s="23"/>
      <c r="SMV31" s="23"/>
      <c r="SMW31" s="23"/>
      <c r="SMX31" s="23"/>
      <c r="SMY31" s="23"/>
      <c r="SMZ31" s="23"/>
      <c r="SNA31" s="23"/>
      <c r="SNB31" s="23"/>
      <c r="SNC31" s="23"/>
      <c r="SND31" s="23"/>
      <c r="SNE31" s="23"/>
      <c r="SNF31" s="23"/>
      <c r="SNG31" s="23"/>
      <c r="SNH31" s="23"/>
      <c r="SNI31" s="23"/>
      <c r="SNJ31" s="23"/>
      <c r="SNK31" s="23"/>
      <c r="SNL31" s="23"/>
      <c r="SNM31" s="23"/>
      <c r="SNN31" s="23"/>
      <c r="SNO31" s="23"/>
      <c r="SNP31" s="23"/>
      <c r="SNQ31" s="23"/>
      <c r="SNR31" s="23"/>
      <c r="SNS31" s="23"/>
      <c r="SNT31" s="23"/>
      <c r="SNU31" s="23"/>
      <c r="SNV31" s="23"/>
      <c r="SNW31" s="23"/>
      <c r="SNX31" s="23"/>
      <c r="SNY31" s="23"/>
      <c r="SNZ31" s="23"/>
      <c r="SOA31" s="23"/>
      <c r="SOB31" s="23"/>
      <c r="SOC31" s="23"/>
      <c r="SOD31" s="23"/>
      <c r="SOE31" s="23"/>
      <c r="SOF31" s="23"/>
      <c r="SOG31" s="23"/>
      <c r="SOH31" s="23"/>
      <c r="SOI31" s="23"/>
      <c r="SOJ31" s="23"/>
      <c r="SOK31" s="23"/>
      <c r="SOL31" s="23"/>
      <c r="SOM31" s="23"/>
      <c r="SON31" s="23"/>
      <c r="SOO31" s="23"/>
      <c r="SOP31" s="23"/>
      <c r="SOQ31" s="23"/>
      <c r="SOR31" s="23"/>
      <c r="SOS31" s="23"/>
      <c r="SOT31" s="23"/>
      <c r="SOU31" s="23"/>
      <c r="SOV31" s="23"/>
      <c r="SOW31" s="23"/>
      <c r="SOX31" s="23"/>
      <c r="SOY31" s="23"/>
      <c r="SOZ31" s="23"/>
      <c r="SPA31" s="23"/>
      <c r="SPB31" s="23"/>
      <c r="SPC31" s="23"/>
      <c r="SPD31" s="23"/>
      <c r="SPE31" s="23"/>
      <c r="SPF31" s="23"/>
      <c r="SPG31" s="23"/>
      <c r="SPH31" s="23"/>
      <c r="SPI31" s="23"/>
      <c r="SPJ31" s="23"/>
      <c r="SPK31" s="23"/>
      <c r="SPL31" s="23"/>
      <c r="SPM31" s="23"/>
      <c r="SPN31" s="23"/>
      <c r="SPO31" s="23"/>
      <c r="SPP31" s="23"/>
      <c r="SPQ31" s="23"/>
      <c r="SPR31" s="23"/>
      <c r="SPS31" s="23"/>
      <c r="SPT31" s="23"/>
      <c r="SPU31" s="23"/>
      <c r="SPV31" s="23"/>
      <c r="SPW31" s="23"/>
      <c r="SPX31" s="23"/>
      <c r="SPY31" s="23"/>
      <c r="SPZ31" s="23"/>
      <c r="SQA31" s="23"/>
      <c r="SQB31" s="23"/>
      <c r="SQC31" s="23"/>
      <c r="SQD31" s="23"/>
      <c r="SQE31" s="23"/>
      <c r="SQF31" s="23"/>
      <c r="SQG31" s="23"/>
      <c r="SQH31" s="23"/>
      <c r="SQI31" s="23"/>
      <c r="SQJ31" s="23"/>
      <c r="SQK31" s="23"/>
      <c r="SQL31" s="23"/>
      <c r="SQM31" s="23"/>
      <c r="SQN31" s="23"/>
      <c r="SQO31" s="23"/>
      <c r="SQP31" s="23"/>
      <c r="SQQ31" s="23"/>
      <c r="SQR31" s="23"/>
      <c r="SQS31" s="23"/>
      <c r="SQT31" s="23"/>
      <c r="SQU31" s="23"/>
      <c r="SQV31" s="23"/>
      <c r="SQW31" s="23"/>
      <c r="SQX31" s="23"/>
      <c r="SQY31" s="23"/>
      <c r="SRA31" s="23"/>
      <c r="SRB31" s="23"/>
      <c r="SRC31" s="23"/>
      <c r="SRD31" s="23"/>
      <c r="SRE31" s="23"/>
      <c r="SRF31" s="23"/>
      <c r="SRG31" s="23"/>
      <c r="SRH31" s="23"/>
      <c r="SRI31" s="23"/>
      <c r="SRJ31" s="23"/>
      <c r="SRK31" s="23"/>
      <c r="SRL31" s="23"/>
      <c r="SRM31" s="23"/>
      <c r="SRN31" s="23"/>
      <c r="SRO31" s="23"/>
      <c r="SRP31" s="23"/>
      <c r="SRQ31" s="23"/>
      <c r="SRR31" s="23"/>
      <c r="SRS31" s="23"/>
      <c r="SRT31" s="23"/>
      <c r="SRU31" s="23"/>
      <c r="SRV31" s="23"/>
      <c r="SRW31" s="23"/>
      <c r="SRX31" s="23"/>
      <c r="SRY31" s="23"/>
      <c r="SRZ31" s="23"/>
      <c r="SSA31" s="23"/>
      <c r="SSB31" s="23"/>
      <c r="SSC31" s="23"/>
      <c r="SSD31" s="23"/>
      <c r="SSE31" s="23"/>
      <c r="SSF31" s="23"/>
      <c r="SSG31" s="23"/>
      <c r="SSH31" s="23"/>
      <c r="SSI31" s="23"/>
      <c r="SSJ31" s="23"/>
      <c r="SSK31" s="23"/>
      <c r="SSL31" s="23"/>
      <c r="SSM31" s="23"/>
      <c r="SSN31" s="23"/>
      <c r="SSO31" s="23"/>
      <c r="SSP31" s="23"/>
      <c r="SSQ31" s="23"/>
      <c r="SSR31" s="23"/>
      <c r="SSS31" s="23"/>
      <c r="SST31" s="23"/>
      <c r="SSU31" s="23"/>
      <c r="SSV31" s="23"/>
      <c r="SSW31" s="23"/>
      <c r="SSX31" s="23"/>
      <c r="SSY31" s="23"/>
      <c r="SSZ31" s="23"/>
      <c r="STA31" s="23"/>
      <c r="STB31" s="23"/>
      <c r="STC31" s="23"/>
      <c r="STD31" s="23"/>
      <c r="STE31" s="23"/>
      <c r="STF31" s="23"/>
      <c r="STG31" s="23"/>
      <c r="STH31" s="23"/>
      <c r="STI31" s="23"/>
      <c r="STJ31" s="23"/>
      <c r="STK31" s="23"/>
      <c r="STL31" s="23"/>
      <c r="STM31" s="23"/>
      <c r="STN31" s="23"/>
      <c r="STO31" s="23"/>
      <c r="STP31" s="23"/>
      <c r="STQ31" s="23"/>
      <c r="STR31" s="23"/>
      <c r="STS31" s="23"/>
      <c r="STT31" s="23"/>
      <c r="STU31" s="23"/>
      <c r="STV31" s="23"/>
      <c r="STW31" s="23"/>
      <c r="STX31" s="23"/>
      <c r="STY31" s="23"/>
      <c r="STZ31" s="23"/>
      <c r="SUA31" s="23"/>
      <c r="SUB31" s="23"/>
      <c r="SUC31" s="23"/>
      <c r="SUD31" s="23"/>
      <c r="SUE31" s="23"/>
      <c r="SUF31" s="23"/>
      <c r="SUG31" s="23"/>
      <c r="SUH31" s="23"/>
      <c r="SUI31" s="23"/>
      <c r="SUJ31" s="23"/>
      <c r="SUK31" s="23"/>
      <c r="SUL31" s="23"/>
      <c r="SUM31" s="23"/>
      <c r="SUN31" s="23"/>
      <c r="SUO31" s="23"/>
      <c r="SUP31" s="23"/>
      <c r="SUQ31" s="23"/>
      <c r="SUR31" s="23"/>
      <c r="SUS31" s="23"/>
      <c r="SUT31" s="23"/>
      <c r="SUU31" s="23"/>
      <c r="SUV31" s="23"/>
      <c r="SUW31" s="23"/>
      <c r="SUX31" s="23"/>
      <c r="SUY31" s="23"/>
      <c r="SUZ31" s="23"/>
      <c r="SVA31" s="23"/>
      <c r="SVB31" s="23"/>
      <c r="SVC31" s="23"/>
      <c r="SVD31" s="23"/>
      <c r="SVE31" s="23"/>
      <c r="SVF31" s="23"/>
      <c r="SVG31" s="23"/>
      <c r="SVH31" s="23"/>
      <c r="SVI31" s="23"/>
      <c r="SVJ31" s="23"/>
      <c r="SVK31" s="23"/>
      <c r="SVL31" s="23"/>
      <c r="SVM31" s="23"/>
      <c r="SVN31" s="23"/>
      <c r="SVO31" s="23"/>
      <c r="SVP31" s="23"/>
      <c r="SVQ31" s="23"/>
      <c r="SVR31" s="23"/>
      <c r="SVS31" s="23"/>
      <c r="SVT31" s="23"/>
      <c r="SVU31" s="23"/>
      <c r="SVV31" s="23"/>
      <c r="SVW31" s="23"/>
      <c r="SVX31" s="23"/>
      <c r="SVY31" s="23"/>
      <c r="SVZ31" s="23"/>
      <c r="SWA31" s="23"/>
      <c r="SWB31" s="23"/>
      <c r="SWC31" s="23"/>
      <c r="SWD31" s="23"/>
      <c r="SWE31" s="23"/>
      <c r="SWF31" s="23"/>
      <c r="SWG31" s="23"/>
      <c r="SWH31" s="23"/>
      <c r="SWI31" s="23"/>
      <c r="SWJ31" s="23"/>
      <c r="SWK31" s="23"/>
      <c r="SWL31" s="23"/>
      <c r="SWM31" s="23"/>
      <c r="SWN31" s="23"/>
      <c r="SWO31" s="23"/>
      <c r="SWP31" s="23"/>
      <c r="SWQ31" s="23"/>
      <c r="SWR31" s="23"/>
      <c r="SWS31" s="23"/>
      <c r="SWT31" s="23"/>
      <c r="SWU31" s="23"/>
      <c r="SWV31" s="23"/>
      <c r="SWW31" s="23"/>
      <c r="SWX31" s="23"/>
      <c r="SWY31" s="23"/>
      <c r="SWZ31" s="23"/>
      <c r="SXA31" s="23"/>
      <c r="SXB31" s="23"/>
      <c r="SXC31" s="23"/>
      <c r="SXD31" s="23"/>
      <c r="SXE31" s="23"/>
      <c r="SXF31" s="23"/>
      <c r="SXG31" s="23"/>
      <c r="SXH31" s="23"/>
      <c r="SXI31" s="23"/>
      <c r="SXJ31" s="23"/>
      <c r="SXK31" s="23"/>
      <c r="SXL31" s="23"/>
      <c r="SXM31" s="23"/>
      <c r="SXN31" s="23"/>
      <c r="SXO31" s="23"/>
      <c r="SXP31" s="23"/>
      <c r="SXQ31" s="23"/>
      <c r="SXR31" s="23"/>
      <c r="SXS31" s="23"/>
      <c r="SXT31" s="23"/>
      <c r="SXU31" s="23"/>
      <c r="SXV31" s="23"/>
      <c r="SXW31" s="23"/>
      <c r="SXX31" s="23"/>
      <c r="SXY31" s="23"/>
      <c r="SXZ31" s="23"/>
      <c r="SYA31" s="23"/>
      <c r="SYB31" s="23"/>
      <c r="SYC31" s="23"/>
      <c r="SYD31" s="23"/>
      <c r="SYE31" s="23"/>
      <c r="SYF31" s="23"/>
      <c r="SYG31" s="23"/>
      <c r="SYH31" s="23"/>
      <c r="SYI31" s="23"/>
      <c r="SYJ31" s="23"/>
      <c r="SYK31" s="23"/>
      <c r="SYL31" s="23"/>
      <c r="SYM31" s="23"/>
      <c r="SYN31" s="23"/>
      <c r="SYO31" s="23"/>
      <c r="SYP31" s="23"/>
      <c r="SYQ31" s="23"/>
      <c r="SYR31" s="23"/>
      <c r="SYS31" s="23"/>
      <c r="SYT31" s="23"/>
      <c r="SYU31" s="23"/>
      <c r="SYV31" s="23"/>
      <c r="SYW31" s="23"/>
      <c r="SYX31" s="23"/>
      <c r="SYY31" s="23"/>
      <c r="SYZ31" s="23"/>
      <c r="SZA31" s="23"/>
      <c r="SZB31" s="23"/>
      <c r="SZC31" s="23"/>
      <c r="SZD31" s="23"/>
      <c r="SZE31" s="23"/>
      <c r="SZF31" s="23"/>
      <c r="SZG31" s="23"/>
      <c r="SZH31" s="23"/>
      <c r="SZI31" s="23"/>
      <c r="SZJ31" s="23"/>
      <c r="SZK31" s="23"/>
      <c r="SZL31" s="23"/>
      <c r="SZM31" s="23"/>
      <c r="SZN31" s="23"/>
      <c r="SZO31" s="23"/>
      <c r="SZP31" s="23"/>
      <c r="SZQ31" s="23"/>
      <c r="SZR31" s="23"/>
      <c r="SZS31" s="23"/>
      <c r="SZT31" s="23"/>
      <c r="SZU31" s="23"/>
      <c r="SZV31" s="23"/>
      <c r="SZW31" s="23"/>
      <c r="SZX31" s="23"/>
      <c r="SZY31" s="23"/>
      <c r="SZZ31" s="23"/>
      <c r="TAA31" s="23"/>
      <c r="TAB31" s="23"/>
      <c r="TAC31" s="23"/>
      <c r="TAD31" s="23"/>
      <c r="TAE31" s="23"/>
      <c r="TAF31" s="23"/>
      <c r="TAG31" s="23"/>
      <c r="TAH31" s="23"/>
      <c r="TAI31" s="23"/>
      <c r="TAJ31" s="23"/>
      <c r="TAK31" s="23"/>
      <c r="TAL31" s="23"/>
      <c r="TAM31" s="23"/>
      <c r="TAN31" s="23"/>
      <c r="TAO31" s="23"/>
      <c r="TAP31" s="23"/>
      <c r="TAQ31" s="23"/>
      <c r="TAR31" s="23"/>
      <c r="TAS31" s="23"/>
      <c r="TAT31" s="23"/>
      <c r="TAU31" s="23"/>
      <c r="TAV31" s="23"/>
      <c r="TAW31" s="23"/>
      <c r="TAX31" s="23"/>
      <c r="TAY31" s="23"/>
      <c r="TAZ31" s="23"/>
      <c r="TBA31" s="23"/>
      <c r="TBB31" s="23"/>
      <c r="TBC31" s="23"/>
      <c r="TBD31" s="23"/>
      <c r="TBE31" s="23"/>
      <c r="TBF31" s="23"/>
      <c r="TBG31" s="23"/>
      <c r="TBH31" s="23"/>
      <c r="TBI31" s="23"/>
      <c r="TBJ31" s="23"/>
      <c r="TBK31" s="23"/>
      <c r="TBL31" s="23"/>
      <c r="TBM31" s="23"/>
      <c r="TBN31" s="23"/>
      <c r="TBO31" s="23"/>
      <c r="TBP31" s="23"/>
      <c r="TBQ31" s="23"/>
      <c r="TBR31" s="23"/>
      <c r="TBS31" s="23"/>
      <c r="TBT31" s="23"/>
      <c r="TBU31" s="23"/>
      <c r="TBV31" s="23"/>
      <c r="TBW31" s="23"/>
      <c r="TBX31" s="23"/>
      <c r="TBY31" s="23"/>
      <c r="TBZ31" s="23"/>
      <c r="TCA31" s="23"/>
      <c r="TCB31" s="23"/>
      <c r="TCC31" s="23"/>
      <c r="TCD31" s="23"/>
      <c r="TCE31" s="23"/>
      <c r="TCF31" s="23"/>
      <c r="TCG31" s="23"/>
      <c r="TCH31" s="23"/>
      <c r="TCI31" s="23"/>
      <c r="TCJ31" s="23"/>
      <c r="TCK31" s="23"/>
      <c r="TCL31" s="23"/>
      <c r="TCM31" s="23"/>
      <c r="TCN31" s="23"/>
      <c r="TCO31" s="23"/>
      <c r="TCP31" s="23"/>
      <c r="TCQ31" s="23"/>
      <c r="TCR31" s="23"/>
      <c r="TCS31" s="23"/>
      <c r="TCT31" s="23"/>
      <c r="TCU31" s="23"/>
      <c r="TCV31" s="23"/>
      <c r="TCW31" s="23"/>
      <c r="TCX31" s="23"/>
      <c r="TCY31" s="23"/>
      <c r="TCZ31" s="23"/>
      <c r="TDA31" s="23"/>
      <c r="TDB31" s="23"/>
      <c r="TDC31" s="23"/>
      <c r="TDD31" s="23"/>
      <c r="TDE31" s="23"/>
      <c r="TDF31" s="23"/>
      <c r="TDG31" s="23"/>
      <c r="TDH31" s="23"/>
      <c r="TDI31" s="23"/>
      <c r="TDJ31" s="23"/>
      <c r="TDK31" s="23"/>
      <c r="TDL31" s="23"/>
      <c r="TDM31" s="23"/>
      <c r="TDN31" s="23"/>
      <c r="TDO31" s="23"/>
      <c r="TDP31" s="23"/>
      <c r="TDQ31" s="23"/>
      <c r="TDR31" s="23"/>
      <c r="TDS31" s="23"/>
      <c r="TDT31" s="23"/>
      <c r="TDU31" s="23"/>
      <c r="TDV31" s="23"/>
      <c r="TDW31" s="23"/>
      <c r="TDX31" s="23"/>
      <c r="TDY31" s="23"/>
      <c r="TDZ31" s="23"/>
      <c r="TEA31" s="23"/>
      <c r="TEB31" s="23"/>
      <c r="TEC31" s="23"/>
      <c r="TED31" s="23"/>
      <c r="TEE31" s="23"/>
      <c r="TEF31" s="23"/>
      <c r="TEG31" s="23"/>
      <c r="TEH31" s="23"/>
      <c r="TEI31" s="23"/>
      <c r="TEJ31" s="23"/>
      <c r="TEK31" s="23"/>
      <c r="TEL31" s="23"/>
      <c r="TEM31" s="23"/>
      <c r="TEN31" s="23"/>
      <c r="TEO31" s="23"/>
      <c r="TEP31" s="23"/>
      <c r="TEQ31" s="23"/>
      <c r="TER31" s="23"/>
      <c r="TES31" s="23"/>
      <c r="TET31" s="23"/>
      <c r="TEU31" s="23"/>
      <c r="TEV31" s="23"/>
      <c r="TEW31" s="23"/>
      <c r="TEX31" s="23"/>
      <c r="TEY31" s="23"/>
      <c r="TEZ31" s="23"/>
      <c r="TFA31" s="23"/>
      <c r="TFB31" s="23"/>
      <c r="TFC31" s="23"/>
      <c r="TFD31" s="23"/>
      <c r="TFE31" s="23"/>
      <c r="TFF31" s="23"/>
      <c r="TFG31" s="23"/>
      <c r="TFH31" s="23"/>
      <c r="TFI31" s="23"/>
      <c r="TFJ31" s="23"/>
      <c r="TFK31" s="23"/>
      <c r="TFL31" s="23"/>
      <c r="TFM31" s="23"/>
      <c r="TFN31" s="23"/>
      <c r="TFO31" s="23"/>
      <c r="TFP31" s="23"/>
      <c r="TFQ31" s="23"/>
      <c r="TFR31" s="23"/>
      <c r="TFS31" s="23"/>
      <c r="TFT31" s="23"/>
      <c r="TFU31" s="23"/>
      <c r="TFV31" s="23"/>
      <c r="TFW31" s="23"/>
      <c r="TFX31" s="23"/>
      <c r="TFY31" s="23"/>
      <c r="TFZ31" s="23"/>
      <c r="TGA31" s="23"/>
      <c r="TGB31" s="23"/>
      <c r="TGC31" s="23"/>
      <c r="TGD31" s="23"/>
      <c r="TGE31" s="23"/>
      <c r="TGF31" s="23"/>
      <c r="TGG31" s="23"/>
      <c r="TGH31" s="23"/>
      <c r="TGI31" s="23"/>
      <c r="TGJ31" s="23"/>
      <c r="TGK31" s="23"/>
      <c r="TGL31" s="23"/>
      <c r="TGM31" s="23"/>
      <c r="TGN31" s="23"/>
      <c r="TGO31" s="23"/>
      <c r="TGP31" s="23"/>
      <c r="TGQ31" s="23"/>
      <c r="TGR31" s="23"/>
      <c r="TGS31" s="23"/>
      <c r="TGT31" s="23"/>
      <c r="TGU31" s="23"/>
      <c r="TGV31" s="23"/>
      <c r="TGW31" s="23"/>
      <c r="TGX31" s="23"/>
      <c r="TGY31" s="23"/>
      <c r="TGZ31" s="23"/>
      <c r="THA31" s="23"/>
      <c r="THB31" s="23"/>
      <c r="THC31" s="23"/>
      <c r="THD31" s="23"/>
      <c r="THE31" s="23"/>
      <c r="THF31" s="23"/>
      <c r="THG31" s="23"/>
      <c r="THH31" s="23"/>
      <c r="THI31" s="23"/>
      <c r="THJ31" s="23"/>
      <c r="THK31" s="23"/>
      <c r="THL31" s="23"/>
      <c r="THM31" s="23"/>
      <c r="THN31" s="23"/>
      <c r="THO31" s="23"/>
      <c r="THP31" s="23"/>
      <c r="THQ31" s="23"/>
      <c r="THR31" s="23"/>
      <c r="THS31" s="23"/>
      <c r="THT31" s="23"/>
      <c r="THU31" s="23"/>
      <c r="THV31" s="23"/>
      <c r="THW31" s="23"/>
      <c r="THX31" s="23"/>
      <c r="THY31" s="23"/>
      <c r="THZ31" s="23"/>
      <c r="TIA31" s="23"/>
      <c r="TIB31" s="23"/>
      <c r="TIC31" s="23"/>
      <c r="TID31" s="23"/>
      <c r="TIE31" s="23"/>
      <c r="TIF31" s="23"/>
      <c r="TIG31" s="23"/>
      <c r="TIH31" s="23"/>
      <c r="TII31" s="23"/>
      <c r="TIJ31" s="23"/>
      <c r="TIK31" s="23"/>
      <c r="TIL31" s="23"/>
      <c r="TIM31" s="23"/>
      <c r="TIN31" s="23"/>
      <c r="TIO31" s="23"/>
      <c r="TIP31" s="23"/>
      <c r="TIQ31" s="23"/>
      <c r="TIR31" s="23"/>
      <c r="TIS31" s="23"/>
      <c r="TIT31" s="23"/>
      <c r="TIU31" s="23"/>
      <c r="TIV31" s="23"/>
      <c r="TIW31" s="23"/>
      <c r="TIX31" s="23"/>
      <c r="TIY31" s="23"/>
      <c r="TIZ31" s="23"/>
      <c r="TJA31" s="23"/>
      <c r="TJB31" s="23"/>
      <c r="TJC31" s="23"/>
      <c r="TJD31" s="23"/>
      <c r="TJE31" s="23"/>
      <c r="TJF31" s="23"/>
      <c r="TJG31" s="23"/>
      <c r="TJH31" s="23"/>
      <c r="TJI31" s="23"/>
      <c r="TJJ31" s="23"/>
      <c r="TJK31" s="23"/>
      <c r="TJL31" s="23"/>
      <c r="TJM31" s="23"/>
      <c r="TJN31" s="23"/>
      <c r="TJO31" s="23"/>
      <c r="TJP31" s="23"/>
      <c r="TJQ31" s="23"/>
      <c r="TJR31" s="23"/>
      <c r="TJS31" s="23"/>
      <c r="TJT31" s="23"/>
      <c r="TJU31" s="23"/>
      <c r="TJV31" s="23"/>
      <c r="TJW31" s="23"/>
      <c r="TJX31" s="23"/>
      <c r="TJY31" s="23"/>
      <c r="TJZ31" s="23"/>
      <c r="TKA31" s="23"/>
      <c r="TKB31" s="23"/>
      <c r="TKC31" s="23"/>
      <c r="TKD31" s="23"/>
      <c r="TKE31" s="23"/>
      <c r="TKF31" s="23"/>
      <c r="TKG31" s="23"/>
      <c r="TKH31" s="23"/>
      <c r="TKI31" s="23"/>
      <c r="TKJ31" s="23"/>
      <c r="TKK31" s="23"/>
      <c r="TKL31" s="23"/>
      <c r="TKM31" s="23"/>
      <c r="TKN31" s="23"/>
      <c r="TKO31" s="23"/>
      <c r="TKP31" s="23"/>
      <c r="TKQ31" s="23"/>
      <c r="TKR31" s="23"/>
      <c r="TKS31" s="23"/>
      <c r="TKT31" s="23"/>
      <c r="TKU31" s="23"/>
      <c r="TKV31" s="23"/>
      <c r="TKW31" s="23"/>
      <c r="TKX31" s="23"/>
      <c r="TKY31" s="23"/>
      <c r="TKZ31" s="23"/>
      <c r="TLA31" s="23"/>
      <c r="TLB31" s="23"/>
      <c r="TLC31" s="23"/>
      <c r="TLD31" s="23"/>
      <c r="TLE31" s="23"/>
      <c r="TLF31" s="23"/>
      <c r="TLG31" s="23"/>
      <c r="TLH31" s="23"/>
      <c r="TLI31" s="23"/>
      <c r="TLJ31" s="23"/>
      <c r="TLK31" s="23"/>
      <c r="TLL31" s="23"/>
      <c r="TLM31" s="23"/>
      <c r="TLN31" s="23"/>
      <c r="TLO31" s="23"/>
      <c r="TLP31" s="23"/>
      <c r="TLQ31" s="23"/>
      <c r="TLR31" s="23"/>
      <c r="TLS31" s="23"/>
      <c r="TLT31" s="23"/>
      <c r="TLU31" s="23"/>
      <c r="TLV31" s="23"/>
      <c r="TLW31" s="23"/>
      <c r="TLX31" s="23"/>
      <c r="TLY31" s="23"/>
      <c r="TLZ31" s="23"/>
      <c r="TMA31" s="23"/>
      <c r="TMB31" s="23"/>
      <c r="TMC31" s="23"/>
      <c r="TMD31" s="23"/>
      <c r="TME31" s="23"/>
      <c r="TMF31" s="23"/>
      <c r="TMG31" s="23"/>
      <c r="TMH31" s="23"/>
      <c r="TMI31" s="23"/>
      <c r="TMJ31" s="23"/>
      <c r="TMK31" s="23"/>
      <c r="TML31" s="23"/>
      <c r="TMM31" s="23"/>
      <c r="TMN31" s="23"/>
      <c r="TMO31" s="23"/>
      <c r="TMP31" s="23"/>
      <c r="TMQ31" s="23"/>
      <c r="TMR31" s="23"/>
      <c r="TMS31" s="23"/>
      <c r="TMT31" s="23"/>
      <c r="TMU31" s="23"/>
      <c r="TMV31" s="23"/>
      <c r="TMW31" s="23"/>
      <c r="TMX31" s="23"/>
      <c r="TMY31" s="23"/>
      <c r="TMZ31" s="23"/>
      <c r="TNA31" s="23"/>
      <c r="TNB31" s="23"/>
      <c r="TNC31" s="23"/>
      <c r="TND31" s="23"/>
      <c r="TNE31" s="23"/>
      <c r="TNF31" s="23"/>
      <c r="TNG31" s="23"/>
      <c r="TNH31" s="23"/>
      <c r="TNI31" s="23"/>
      <c r="TNJ31" s="23"/>
      <c r="TNK31" s="23"/>
      <c r="TNL31" s="23"/>
      <c r="TNM31" s="23"/>
      <c r="TNN31" s="23"/>
      <c r="TNO31" s="23"/>
      <c r="TNP31" s="23"/>
      <c r="TNQ31" s="23"/>
      <c r="TNR31" s="23"/>
      <c r="TNS31" s="23"/>
      <c r="TNT31" s="23"/>
      <c r="TNU31" s="23"/>
      <c r="TNV31" s="23"/>
      <c r="TNW31" s="23"/>
      <c r="TNX31" s="23"/>
      <c r="TNY31" s="23"/>
      <c r="TNZ31" s="23"/>
      <c r="TOA31" s="23"/>
      <c r="TOB31" s="23"/>
      <c r="TOC31" s="23"/>
      <c r="TOD31" s="23"/>
      <c r="TOE31" s="23"/>
      <c r="TOF31" s="23"/>
      <c r="TOG31" s="23"/>
      <c r="TOH31" s="23"/>
      <c r="TOI31" s="23"/>
      <c r="TOJ31" s="23"/>
      <c r="TOK31" s="23"/>
      <c r="TOL31" s="23"/>
      <c r="TOM31" s="23"/>
      <c r="TON31" s="23"/>
      <c r="TOO31" s="23"/>
      <c r="TOP31" s="23"/>
      <c r="TOQ31" s="23"/>
      <c r="TOR31" s="23"/>
      <c r="TOS31" s="23"/>
      <c r="TOT31" s="23"/>
      <c r="TOU31" s="23"/>
      <c r="TOV31" s="23"/>
      <c r="TOW31" s="23"/>
      <c r="TOX31" s="23"/>
      <c r="TOY31" s="23"/>
      <c r="TOZ31" s="23"/>
      <c r="TPA31" s="23"/>
      <c r="TPB31" s="23"/>
      <c r="TPC31" s="23"/>
      <c r="TPD31" s="23"/>
      <c r="TPE31" s="23"/>
      <c r="TPF31" s="23"/>
      <c r="TPG31" s="23"/>
      <c r="TPH31" s="23"/>
      <c r="TPI31" s="23"/>
      <c r="TPJ31" s="23"/>
      <c r="TPK31" s="23"/>
      <c r="TPL31" s="23"/>
      <c r="TPM31" s="23"/>
      <c r="TPN31" s="23"/>
      <c r="TPO31" s="23"/>
      <c r="TPP31" s="23"/>
      <c r="TPQ31" s="23"/>
      <c r="TPR31" s="23"/>
      <c r="TPS31" s="23"/>
      <c r="TPT31" s="23"/>
      <c r="TPU31" s="23"/>
      <c r="TPV31" s="23"/>
      <c r="TPW31" s="23"/>
      <c r="TPX31" s="23"/>
      <c r="TPY31" s="23"/>
      <c r="TPZ31" s="23"/>
      <c r="TQA31" s="23"/>
      <c r="TQB31" s="23"/>
      <c r="TQC31" s="23"/>
      <c r="TQD31" s="23"/>
      <c r="TQE31" s="23"/>
      <c r="TQF31" s="23"/>
      <c r="TQG31" s="23"/>
      <c r="TQH31" s="23"/>
      <c r="TQI31" s="23"/>
      <c r="TQJ31" s="23"/>
      <c r="TQK31" s="23"/>
      <c r="TQL31" s="23"/>
      <c r="TQM31" s="23"/>
      <c r="TQN31" s="23"/>
      <c r="TQO31" s="23"/>
      <c r="TQP31" s="23"/>
      <c r="TQQ31" s="23"/>
      <c r="TQR31" s="23"/>
      <c r="TQS31" s="23"/>
      <c r="TQT31" s="23"/>
      <c r="TQU31" s="23"/>
      <c r="TQV31" s="23"/>
      <c r="TQW31" s="23"/>
      <c r="TQX31" s="23"/>
      <c r="TQY31" s="23"/>
      <c r="TQZ31" s="23"/>
      <c r="TRA31" s="23"/>
      <c r="TRB31" s="23"/>
      <c r="TRC31" s="23"/>
      <c r="TRD31" s="23"/>
      <c r="TRE31" s="23"/>
      <c r="TRF31" s="23"/>
      <c r="TRG31" s="23"/>
      <c r="TRH31" s="23"/>
      <c r="TRI31" s="23"/>
      <c r="TRJ31" s="23"/>
      <c r="TRK31" s="23"/>
      <c r="TRL31" s="23"/>
      <c r="TRM31" s="23"/>
      <c r="TRN31" s="23"/>
      <c r="TRO31" s="23"/>
      <c r="TRP31" s="23"/>
      <c r="TRQ31" s="23"/>
      <c r="TRR31" s="23"/>
      <c r="TRS31" s="23"/>
      <c r="TRT31" s="23"/>
      <c r="TRU31" s="23"/>
      <c r="TRV31" s="23"/>
      <c r="TRW31" s="23"/>
      <c r="TRX31" s="23"/>
      <c r="TRY31" s="23"/>
      <c r="TRZ31" s="23"/>
      <c r="TSA31" s="23"/>
      <c r="TSB31" s="23"/>
      <c r="TSC31" s="23"/>
      <c r="TSD31" s="23"/>
      <c r="TSE31" s="23"/>
      <c r="TSF31" s="23"/>
      <c r="TSG31" s="23"/>
      <c r="TSH31" s="23"/>
      <c r="TSI31" s="23"/>
      <c r="TSJ31" s="23"/>
      <c r="TSK31" s="23"/>
      <c r="TSL31" s="23"/>
      <c r="TSM31" s="23"/>
      <c r="TSN31" s="23"/>
      <c r="TSO31" s="23"/>
      <c r="TSP31" s="23"/>
      <c r="TSQ31" s="23"/>
      <c r="TSR31" s="23"/>
      <c r="TSS31" s="23"/>
      <c r="TST31" s="23"/>
      <c r="TSU31" s="23"/>
      <c r="TSV31" s="23"/>
      <c r="TSW31" s="23"/>
      <c r="TSX31" s="23"/>
      <c r="TSY31" s="23"/>
      <c r="TSZ31" s="23"/>
      <c r="TTA31" s="23"/>
      <c r="TTB31" s="23"/>
      <c r="TTC31" s="23"/>
      <c r="TTD31" s="23"/>
      <c r="TTE31" s="23"/>
      <c r="TTF31" s="23"/>
      <c r="TTG31" s="23"/>
      <c r="TTH31" s="23"/>
      <c r="TTI31" s="23"/>
      <c r="TTJ31" s="23"/>
      <c r="TTK31" s="23"/>
      <c r="TTL31" s="23"/>
      <c r="TTM31" s="23"/>
      <c r="TTN31" s="23"/>
      <c r="TTO31" s="23"/>
      <c r="TTP31" s="23"/>
      <c r="TTQ31" s="23"/>
      <c r="TTR31" s="23"/>
      <c r="TTS31" s="23"/>
      <c r="TTT31" s="23"/>
      <c r="TTU31" s="23"/>
      <c r="TTV31" s="23"/>
      <c r="TTW31" s="23"/>
      <c r="TTX31" s="23"/>
      <c r="TTY31" s="23"/>
      <c r="TTZ31" s="23"/>
      <c r="TUA31" s="23"/>
      <c r="TUB31" s="23"/>
      <c r="TUC31" s="23"/>
      <c r="TUD31" s="23"/>
      <c r="TUE31" s="23"/>
      <c r="TUF31" s="23"/>
      <c r="TUG31" s="23"/>
      <c r="TUH31" s="23"/>
      <c r="TUI31" s="23"/>
      <c r="TUJ31" s="23"/>
      <c r="TUK31" s="23"/>
      <c r="TUL31" s="23"/>
      <c r="TUM31" s="23"/>
      <c r="TUN31" s="23"/>
      <c r="TUO31" s="23"/>
      <c r="TUP31" s="23"/>
      <c r="TUQ31" s="23"/>
      <c r="TUR31" s="23"/>
      <c r="TUS31" s="23"/>
      <c r="TUT31" s="23"/>
      <c r="TUU31" s="23"/>
      <c r="TUV31" s="23"/>
      <c r="TUW31" s="23"/>
      <c r="TUX31" s="23"/>
      <c r="TUY31" s="23"/>
      <c r="TUZ31" s="23"/>
      <c r="TVA31" s="23"/>
      <c r="TVB31" s="23"/>
      <c r="TVC31" s="23"/>
      <c r="TVD31" s="23"/>
      <c r="TVE31" s="23"/>
      <c r="TVF31" s="23"/>
      <c r="TVG31" s="23"/>
      <c r="TVH31" s="23"/>
      <c r="TVI31" s="23"/>
      <c r="TVJ31" s="23"/>
      <c r="TVK31" s="23"/>
      <c r="TVL31" s="23"/>
      <c r="TVM31" s="23"/>
      <c r="TVN31" s="23"/>
      <c r="TVO31" s="23"/>
      <c r="TVP31" s="23"/>
      <c r="TVQ31" s="23"/>
      <c r="TVR31" s="23"/>
      <c r="TVS31" s="23"/>
      <c r="TVT31" s="23"/>
      <c r="TVU31" s="23"/>
      <c r="TVV31" s="23"/>
      <c r="TVW31" s="23"/>
      <c r="TVX31" s="23"/>
      <c r="TVY31" s="23"/>
      <c r="TVZ31" s="23"/>
      <c r="TWA31" s="23"/>
      <c r="TWB31" s="23"/>
      <c r="TWC31" s="23"/>
      <c r="TWD31" s="23"/>
      <c r="TWE31" s="23"/>
      <c r="TWF31" s="23"/>
      <c r="TWG31" s="23"/>
      <c r="TWH31" s="23"/>
      <c r="TWI31" s="23"/>
      <c r="TWJ31" s="23"/>
      <c r="TWK31" s="23"/>
      <c r="TWL31" s="23"/>
      <c r="TWM31" s="23"/>
      <c r="TWN31" s="23"/>
      <c r="TWO31" s="23"/>
      <c r="TWP31" s="23"/>
      <c r="TWQ31" s="23"/>
      <c r="TWR31" s="23"/>
      <c r="TWS31" s="23"/>
      <c r="TWT31" s="23"/>
      <c r="TWU31" s="23"/>
      <c r="TWV31" s="23"/>
      <c r="TWW31" s="23"/>
      <c r="TWX31" s="23"/>
      <c r="TWY31" s="23"/>
      <c r="TWZ31" s="23"/>
      <c r="TXA31" s="23"/>
      <c r="TXB31" s="23"/>
      <c r="TXC31" s="23"/>
      <c r="TXD31" s="23"/>
      <c r="TXE31" s="23"/>
      <c r="TXF31" s="23"/>
      <c r="TXG31" s="23"/>
      <c r="TXH31" s="23"/>
      <c r="TXI31" s="23"/>
      <c r="TXJ31" s="23"/>
      <c r="TXK31" s="23"/>
      <c r="TXL31" s="23"/>
      <c r="TXM31" s="23"/>
      <c r="TXN31" s="23"/>
      <c r="TXO31" s="23"/>
      <c r="TXP31" s="23"/>
      <c r="TXQ31" s="23"/>
      <c r="TXR31" s="23"/>
      <c r="TXS31" s="23"/>
      <c r="TXT31" s="23"/>
      <c r="TXU31" s="23"/>
      <c r="TXV31" s="23"/>
      <c r="TXW31" s="23"/>
      <c r="TXX31" s="23"/>
      <c r="TXY31" s="23"/>
      <c r="TXZ31" s="23"/>
      <c r="TYA31" s="23"/>
      <c r="TYB31" s="23"/>
      <c r="TYC31" s="23"/>
      <c r="TYD31" s="23"/>
      <c r="TYE31" s="23"/>
      <c r="TYF31" s="23"/>
      <c r="TYG31" s="23"/>
      <c r="TYH31" s="23"/>
      <c r="TYI31" s="23"/>
      <c r="TYJ31" s="23"/>
      <c r="TYK31" s="23"/>
      <c r="TYL31" s="23"/>
      <c r="TYM31" s="23"/>
      <c r="TYN31" s="23"/>
      <c r="TYO31" s="23"/>
      <c r="TYP31" s="23"/>
      <c r="TYQ31" s="23"/>
      <c r="TYR31" s="23"/>
      <c r="TYS31" s="23"/>
      <c r="TYT31" s="23"/>
      <c r="TYU31" s="23"/>
      <c r="TYV31" s="23"/>
      <c r="TYW31" s="23"/>
      <c r="TYX31" s="23"/>
      <c r="TYY31" s="23"/>
      <c r="TYZ31" s="23"/>
      <c r="TZA31" s="23"/>
      <c r="TZB31" s="23"/>
      <c r="TZC31" s="23"/>
      <c r="TZD31" s="23"/>
      <c r="TZE31" s="23"/>
      <c r="TZF31" s="23"/>
      <c r="TZG31" s="23"/>
      <c r="TZH31" s="23"/>
      <c r="TZI31" s="23"/>
      <c r="TZJ31" s="23"/>
      <c r="TZK31" s="23"/>
      <c r="TZL31" s="23"/>
      <c r="TZM31" s="23"/>
      <c r="TZN31" s="23"/>
      <c r="TZO31" s="23"/>
      <c r="TZP31" s="23"/>
      <c r="TZQ31" s="23"/>
      <c r="TZR31" s="23"/>
      <c r="TZS31" s="23"/>
      <c r="TZT31" s="23"/>
      <c r="TZU31" s="23"/>
      <c r="TZV31" s="23"/>
      <c r="TZW31" s="23"/>
      <c r="TZX31" s="23"/>
      <c r="TZY31" s="23"/>
      <c r="TZZ31" s="23"/>
      <c r="UAA31" s="23"/>
      <c r="UAB31" s="23"/>
      <c r="UAC31" s="23"/>
      <c r="UAD31" s="23"/>
      <c r="UAE31" s="23"/>
      <c r="UAF31" s="23"/>
      <c r="UAG31" s="23"/>
      <c r="UAH31" s="23"/>
      <c r="UAI31" s="23"/>
      <c r="UAJ31" s="23"/>
      <c r="UAK31" s="23"/>
      <c r="UAL31" s="23"/>
      <c r="UAM31" s="23"/>
      <c r="UAN31" s="23"/>
      <c r="UAO31" s="23"/>
      <c r="UAP31" s="23"/>
      <c r="UAQ31" s="23"/>
      <c r="UAR31" s="23"/>
      <c r="UAS31" s="23"/>
      <c r="UAT31" s="23"/>
      <c r="UAU31" s="23"/>
      <c r="UAV31" s="23"/>
      <c r="UAW31" s="23"/>
      <c r="UAX31" s="23"/>
      <c r="UAY31" s="23"/>
      <c r="UAZ31" s="23"/>
      <c r="UBA31" s="23"/>
      <c r="UBB31" s="23"/>
      <c r="UBC31" s="23"/>
      <c r="UBD31" s="23"/>
      <c r="UBE31" s="23"/>
      <c r="UBF31" s="23"/>
      <c r="UBG31" s="23"/>
      <c r="UBH31" s="23"/>
      <c r="UBI31" s="23"/>
      <c r="UBJ31" s="23"/>
      <c r="UBK31" s="23"/>
      <c r="UBL31" s="23"/>
      <c r="UBM31" s="23"/>
      <c r="UBN31" s="23"/>
      <c r="UBO31" s="23"/>
      <c r="UBP31" s="23"/>
      <c r="UBQ31" s="23"/>
      <c r="UBR31" s="23"/>
      <c r="UBS31" s="23"/>
      <c r="UBT31" s="23"/>
      <c r="UBU31" s="23"/>
      <c r="UBV31" s="23"/>
      <c r="UBW31" s="23"/>
      <c r="UBX31" s="23"/>
      <c r="UBY31" s="23"/>
      <c r="UBZ31" s="23"/>
      <c r="UCA31" s="23"/>
      <c r="UCB31" s="23"/>
      <c r="UCC31" s="23"/>
      <c r="UCD31" s="23"/>
      <c r="UCE31" s="23"/>
      <c r="UCF31" s="23"/>
      <c r="UCG31" s="23"/>
      <c r="UCH31" s="23"/>
      <c r="UCI31" s="23"/>
      <c r="UCJ31" s="23"/>
      <c r="UCK31" s="23"/>
      <c r="UCL31" s="23"/>
      <c r="UCM31" s="23"/>
      <c r="UCN31" s="23"/>
      <c r="UCO31" s="23"/>
      <c r="UCP31" s="23"/>
      <c r="UCQ31" s="23"/>
      <c r="UCR31" s="23"/>
      <c r="UCS31" s="23"/>
      <c r="UCT31" s="23"/>
      <c r="UCU31" s="23"/>
      <c r="UCV31" s="23"/>
      <c r="UCW31" s="23"/>
      <c r="UCX31" s="23"/>
      <c r="UCY31" s="23"/>
      <c r="UCZ31" s="23"/>
      <c r="UDA31" s="23"/>
      <c r="UDB31" s="23"/>
      <c r="UDC31" s="23"/>
      <c r="UDD31" s="23"/>
      <c r="UDE31" s="23"/>
      <c r="UDF31" s="23"/>
      <c r="UDG31" s="23"/>
      <c r="UDH31" s="23"/>
      <c r="UDI31" s="23"/>
      <c r="UDJ31" s="23"/>
      <c r="UDK31" s="23"/>
      <c r="UDL31" s="23"/>
      <c r="UDM31" s="23"/>
      <c r="UDN31" s="23"/>
      <c r="UDO31" s="23"/>
      <c r="UDP31" s="23"/>
      <c r="UDQ31" s="23"/>
      <c r="UDR31" s="23"/>
      <c r="UDS31" s="23"/>
      <c r="UDT31" s="23"/>
      <c r="UDU31" s="23"/>
      <c r="UDV31" s="23"/>
      <c r="UDW31" s="23"/>
      <c r="UDX31" s="23"/>
      <c r="UDY31" s="23"/>
      <c r="UDZ31" s="23"/>
      <c r="UEA31" s="23"/>
      <c r="UEB31" s="23"/>
      <c r="UEC31" s="23"/>
      <c r="UED31" s="23"/>
      <c r="UEE31" s="23"/>
      <c r="UEF31" s="23"/>
      <c r="UEG31" s="23"/>
      <c r="UEH31" s="23"/>
      <c r="UEI31" s="23"/>
      <c r="UEK31" s="23"/>
      <c r="UEL31" s="23"/>
      <c r="UEM31" s="23"/>
      <c r="UEN31" s="23"/>
      <c r="UEO31" s="23"/>
      <c r="UEP31" s="23"/>
      <c r="UEQ31" s="23"/>
      <c r="UER31" s="23"/>
      <c r="UES31" s="23"/>
      <c r="UET31" s="23"/>
      <c r="UEU31" s="23"/>
      <c r="UEV31" s="23"/>
      <c r="UEW31" s="23"/>
      <c r="UEX31" s="23"/>
      <c r="UEY31" s="23"/>
      <c r="UEZ31" s="23"/>
      <c r="UFA31" s="23"/>
      <c r="UFB31" s="23"/>
      <c r="UFC31" s="23"/>
      <c r="UFD31" s="23"/>
      <c r="UFE31" s="23"/>
      <c r="UFF31" s="23"/>
      <c r="UFG31" s="23"/>
      <c r="UFH31" s="23"/>
      <c r="UFI31" s="23"/>
      <c r="UFJ31" s="23"/>
      <c r="UFK31" s="23"/>
      <c r="UFL31" s="23"/>
      <c r="UFM31" s="23"/>
      <c r="UFN31" s="23"/>
      <c r="UFO31" s="23"/>
      <c r="UFP31" s="23"/>
      <c r="UFQ31" s="23"/>
      <c r="UFR31" s="23"/>
      <c r="UFS31" s="23"/>
      <c r="UFT31" s="23"/>
      <c r="UFU31" s="23"/>
      <c r="UFV31" s="23"/>
      <c r="UFW31" s="23"/>
      <c r="UFX31" s="23"/>
      <c r="UFY31" s="23"/>
      <c r="UFZ31" s="23"/>
      <c r="UGA31" s="23"/>
      <c r="UGB31" s="23"/>
      <c r="UGC31" s="23"/>
      <c r="UGD31" s="23"/>
      <c r="UGE31" s="23"/>
      <c r="UGF31" s="23"/>
      <c r="UGG31" s="23"/>
      <c r="UGH31" s="23"/>
      <c r="UGI31" s="23"/>
      <c r="UGJ31" s="23"/>
      <c r="UGK31" s="23"/>
      <c r="UGL31" s="23"/>
      <c r="UGM31" s="23"/>
      <c r="UGN31" s="23"/>
      <c r="UGO31" s="23"/>
      <c r="UGP31" s="23"/>
      <c r="UGQ31" s="23"/>
      <c r="UGR31" s="23"/>
      <c r="UGS31" s="23"/>
      <c r="UGT31" s="23"/>
      <c r="UGU31" s="23"/>
      <c r="UGV31" s="23"/>
      <c r="UGW31" s="23"/>
      <c r="UGX31" s="23"/>
      <c r="UGY31" s="23"/>
      <c r="UGZ31" s="23"/>
      <c r="UHA31" s="23"/>
      <c r="UHB31" s="23"/>
      <c r="UHC31" s="23"/>
      <c r="UHD31" s="23"/>
      <c r="UHE31" s="23"/>
      <c r="UHF31" s="23"/>
      <c r="UHG31" s="23"/>
      <c r="UHH31" s="23"/>
      <c r="UHI31" s="23"/>
      <c r="UHJ31" s="23"/>
      <c r="UHK31" s="23"/>
      <c r="UHL31" s="23"/>
      <c r="UHM31" s="23"/>
      <c r="UHN31" s="23"/>
      <c r="UHO31" s="23"/>
      <c r="UHP31" s="23"/>
      <c r="UHQ31" s="23"/>
      <c r="UHR31" s="23"/>
      <c r="UHS31" s="23"/>
      <c r="UHT31" s="23"/>
      <c r="UHU31" s="23"/>
      <c r="UHV31" s="23"/>
      <c r="UHW31" s="23"/>
      <c r="UHX31" s="23"/>
      <c r="UHY31" s="23"/>
      <c r="UHZ31" s="23"/>
      <c r="UIA31" s="23"/>
      <c r="UIB31" s="23"/>
      <c r="UIC31" s="23"/>
      <c r="UID31" s="23"/>
      <c r="UIE31" s="23"/>
      <c r="UIF31" s="23"/>
      <c r="UIG31" s="23"/>
      <c r="UIH31" s="23"/>
      <c r="UII31" s="23"/>
      <c r="UIJ31" s="23"/>
      <c r="UIK31" s="23"/>
      <c r="UIL31" s="23"/>
      <c r="UIM31" s="23"/>
      <c r="UIN31" s="23"/>
      <c r="UIO31" s="23"/>
      <c r="UIP31" s="23"/>
      <c r="UIQ31" s="23"/>
      <c r="UIR31" s="23"/>
      <c r="UIS31" s="23"/>
      <c r="UIT31" s="23"/>
      <c r="UIU31" s="23"/>
      <c r="UIV31" s="23"/>
      <c r="UIW31" s="23"/>
      <c r="UIX31" s="23"/>
      <c r="UIY31" s="23"/>
      <c r="UIZ31" s="23"/>
      <c r="UJA31" s="23"/>
      <c r="UJB31" s="23"/>
      <c r="UJC31" s="23"/>
      <c r="UJD31" s="23"/>
      <c r="UJE31" s="23"/>
      <c r="UJF31" s="23"/>
      <c r="UJG31" s="23"/>
      <c r="UJH31" s="23"/>
      <c r="UJI31" s="23"/>
      <c r="UJJ31" s="23"/>
      <c r="UJK31" s="23"/>
      <c r="UJL31" s="23"/>
      <c r="UJM31" s="23"/>
      <c r="UJN31" s="23"/>
      <c r="UJO31" s="23"/>
      <c r="UJP31" s="23"/>
      <c r="UJQ31" s="23"/>
      <c r="UJR31" s="23"/>
      <c r="UJS31" s="23"/>
      <c r="UJT31" s="23"/>
      <c r="UJU31" s="23"/>
      <c r="UJV31" s="23"/>
      <c r="UJW31" s="23"/>
      <c r="UJX31" s="23"/>
      <c r="UJY31" s="23"/>
      <c r="UJZ31" s="23"/>
      <c r="UKA31" s="23"/>
      <c r="UKB31" s="23"/>
      <c r="UKC31" s="23"/>
      <c r="UKD31" s="23"/>
      <c r="UKE31" s="23"/>
      <c r="UKF31" s="23"/>
      <c r="UKG31" s="23"/>
      <c r="UKH31" s="23"/>
      <c r="UKI31" s="23"/>
      <c r="UKJ31" s="23"/>
      <c r="UKK31" s="23"/>
      <c r="UKL31" s="23"/>
      <c r="UKM31" s="23"/>
      <c r="UKN31" s="23"/>
      <c r="UKO31" s="23"/>
      <c r="UKP31" s="23"/>
      <c r="UKQ31" s="23"/>
      <c r="UKR31" s="23"/>
      <c r="UKS31" s="23"/>
      <c r="UKT31" s="23"/>
      <c r="UKU31" s="23"/>
      <c r="UKV31" s="23"/>
      <c r="UKW31" s="23"/>
      <c r="UKX31" s="23"/>
      <c r="UKY31" s="23"/>
      <c r="UKZ31" s="23"/>
      <c r="ULA31" s="23"/>
      <c r="ULB31" s="23"/>
      <c r="ULC31" s="23"/>
      <c r="ULD31" s="23"/>
      <c r="ULE31" s="23"/>
      <c r="ULF31" s="23"/>
      <c r="ULG31" s="23"/>
      <c r="ULH31" s="23"/>
      <c r="ULI31" s="23"/>
      <c r="ULJ31" s="23"/>
      <c r="ULK31" s="23"/>
      <c r="ULL31" s="23"/>
      <c r="ULM31" s="23"/>
      <c r="ULN31" s="23"/>
      <c r="ULO31" s="23"/>
      <c r="ULP31" s="23"/>
      <c r="ULQ31" s="23"/>
      <c r="ULR31" s="23"/>
      <c r="ULS31" s="23"/>
      <c r="ULT31" s="23"/>
      <c r="ULU31" s="23"/>
      <c r="ULV31" s="23"/>
      <c r="ULW31" s="23"/>
      <c r="ULX31" s="23"/>
      <c r="ULY31" s="23"/>
      <c r="ULZ31" s="23"/>
      <c r="UMA31" s="23"/>
      <c r="UMB31" s="23"/>
      <c r="UMC31" s="23"/>
      <c r="UMD31" s="23"/>
      <c r="UME31" s="23"/>
      <c r="UMF31" s="23"/>
      <c r="UMG31" s="23"/>
      <c r="UMH31" s="23"/>
      <c r="UMI31" s="23"/>
      <c r="UMJ31" s="23"/>
      <c r="UMK31" s="23"/>
      <c r="UML31" s="23"/>
      <c r="UMM31" s="23"/>
      <c r="UMN31" s="23"/>
      <c r="UMO31" s="23"/>
      <c r="UMP31" s="23"/>
      <c r="UMQ31" s="23"/>
      <c r="UMR31" s="23"/>
      <c r="UMS31" s="23"/>
      <c r="UMT31" s="23"/>
      <c r="UMU31" s="23"/>
      <c r="UMV31" s="23"/>
      <c r="UMW31" s="23"/>
      <c r="UMX31" s="23"/>
      <c r="UMY31" s="23"/>
      <c r="UMZ31" s="23"/>
      <c r="UNA31" s="23"/>
      <c r="UNB31" s="23"/>
      <c r="UNC31" s="23"/>
      <c r="UND31" s="23"/>
      <c r="UNE31" s="23"/>
      <c r="UNF31" s="23"/>
      <c r="UNG31" s="23"/>
      <c r="UNH31" s="23"/>
      <c r="UNI31" s="23"/>
      <c r="UNJ31" s="23"/>
      <c r="UNK31" s="23"/>
      <c r="UNL31" s="23"/>
      <c r="UNM31" s="23"/>
      <c r="UNN31" s="23"/>
      <c r="UNO31" s="23"/>
      <c r="UNP31" s="23"/>
      <c r="UNQ31" s="23"/>
      <c r="UNR31" s="23"/>
      <c r="UNS31" s="23"/>
      <c r="UNT31" s="23"/>
      <c r="UNU31" s="23"/>
      <c r="UNV31" s="23"/>
      <c r="UNW31" s="23"/>
      <c r="UNX31" s="23"/>
      <c r="UNY31" s="23"/>
      <c r="UNZ31" s="23"/>
      <c r="UOA31" s="23"/>
      <c r="UOB31" s="23"/>
      <c r="UOC31" s="23"/>
      <c r="UOD31" s="23"/>
      <c r="UOE31" s="23"/>
      <c r="UOF31" s="23"/>
      <c r="UOG31" s="23"/>
      <c r="UOH31" s="23"/>
      <c r="UOI31" s="23"/>
      <c r="UOJ31" s="23"/>
      <c r="UOK31" s="23"/>
      <c r="UOL31" s="23"/>
      <c r="UOM31" s="23"/>
      <c r="UON31" s="23"/>
      <c r="UOO31" s="23"/>
      <c r="UOP31" s="23"/>
      <c r="UOQ31" s="23"/>
      <c r="UOR31" s="23"/>
      <c r="UOS31" s="23"/>
      <c r="UOT31" s="23"/>
      <c r="UOU31" s="23"/>
      <c r="UOV31" s="23"/>
      <c r="UOW31" s="23"/>
      <c r="UOX31" s="23"/>
      <c r="UOY31" s="23"/>
      <c r="UOZ31" s="23"/>
      <c r="UPA31" s="23"/>
      <c r="UPB31" s="23"/>
      <c r="UPC31" s="23"/>
      <c r="UPD31" s="23"/>
      <c r="UPE31" s="23"/>
      <c r="UPF31" s="23"/>
      <c r="UPG31" s="23"/>
      <c r="UPH31" s="23"/>
      <c r="UPI31" s="23"/>
      <c r="UPJ31" s="23"/>
      <c r="UPK31" s="23"/>
      <c r="UPL31" s="23"/>
      <c r="UPM31" s="23"/>
      <c r="UPN31" s="23"/>
      <c r="UPO31" s="23"/>
      <c r="UPP31" s="23"/>
      <c r="UPQ31" s="23"/>
      <c r="UPR31" s="23"/>
      <c r="UPS31" s="23"/>
      <c r="UPT31" s="23"/>
      <c r="UPU31" s="23"/>
      <c r="UPV31" s="23"/>
      <c r="UPW31" s="23"/>
      <c r="UPX31" s="23"/>
      <c r="UPY31" s="23"/>
      <c r="UPZ31" s="23"/>
      <c r="UQA31" s="23"/>
      <c r="UQB31" s="23"/>
      <c r="UQC31" s="23"/>
      <c r="UQD31" s="23"/>
      <c r="UQE31" s="23"/>
      <c r="UQF31" s="23"/>
      <c r="UQG31" s="23"/>
      <c r="UQH31" s="23"/>
      <c r="UQI31" s="23"/>
      <c r="UQJ31" s="23"/>
      <c r="UQK31" s="23"/>
      <c r="UQL31" s="23"/>
      <c r="UQM31" s="23"/>
      <c r="UQN31" s="23"/>
      <c r="UQO31" s="23"/>
      <c r="UQP31" s="23"/>
      <c r="UQQ31" s="23"/>
      <c r="UQR31" s="23"/>
      <c r="UQS31" s="23"/>
      <c r="UQT31" s="23"/>
      <c r="UQU31" s="23"/>
      <c r="UQV31" s="23"/>
      <c r="UQW31" s="23"/>
      <c r="UQX31" s="23"/>
      <c r="UQY31" s="23"/>
      <c r="UQZ31" s="23"/>
      <c r="URA31" s="23"/>
      <c r="URB31" s="23"/>
      <c r="URC31" s="23"/>
      <c r="URD31" s="23"/>
      <c r="URE31" s="23"/>
      <c r="URF31" s="23"/>
      <c r="URG31" s="23"/>
      <c r="URH31" s="23"/>
      <c r="URI31" s="23"/>
      <c r="URJ31" s="23"/>
      <c r="URK31" s="23"/>
      <c r="URL31" s="23"/>
      <c r="URM31" s="23"/>
      <c r="URN31" s="23"/>
      <c r="URO31" s="23"/>
      <c r="URP31" s="23"/>
      <c r="URQ31" s="23"/>
      <c r="URR31" s="23"/>
      <c r="URS31" s="23"/>
      <c r="URT31" s="23"/>
      <c r="URU31" s="23"/>
      <c r="URV31" s="23"/>
      <c r="URW31" s="23"/>
      <c r="URX31" s="23"/>
      <c r="URY31" s="23"/>
      <c r="URZ31" s="23"/>
      <c r="USA31" s="23"/>
      <c r="USB31" s="23"/>
      <c r="USC31" s="23"/>
      <c r="USD31" s="23"/>
      <c r="USE31" s="23"/>
      <c r="USF31" s="23"/>
      <c r="USG31" s="23"/>
      <c r="USH31" s="23"/>
      <c r="USI31" s="23"/>
      <c r="USJ31" s="23"/>
      <c r="USK31" s="23"/>
      <c r="USL31" s="23"/>
      <c r="USM31" s="23"/>
      <c r="USN31" s="23"/>
      <c r="USO31" s="23"/>
      <c r="USP31" s="23"/>
      <c r="USQ31" s="23"/>
      <c r="USR31" s="23"/>
      <c r="USS31" s="23"/>
      <c r="UST31" s="23"/>
      <c r="USU31" s="23"/>
      <c r="USV31" s="23"/>
      <c r="USW31" s="23"/>
      <c r="USX31" s="23"/>
      <c r="USY31" s="23"/>
      <c r="USZ31" s="23"/>
      <c r="UTA31" s="23"/>
      <c r="UTB31" s="23"/>
      <c r="UTC31" s="23"/>
      <c r="UTD31" s="23"/>
      <c r="UTE31" s="23"/>
      <c r="UTF31" s="23"/>
      <c r="UTG31" s="23"/>
      <c r="UTH31" s="23"/>
      <c r="UTI31" s="23"/>
      <c r="UTJ31" s="23"/>
      <c r="UTK31" s="23"/>
      <c r="UTL31" s="23"/>
      <c r="UTM31" s="23"/>
      <c r="UTN31" s="23"/>
      <c r="UTO31" s="23"/>
      <c r="UTP31" s="23"/>
      <c r="UTQ31" s="23"/>
      <c r="UTR31" s="23"/>
      <c r="UTS31" s="23"/>
      <c r="UTT31" s="23"/>
      <c r="UTU31" s="23"/>
      <c r="UTV31" s="23"/>
      <c r="UTW31" s="23"/>
      <c r="UTX31" s="23"/>
      <c r="UTY31" s="23"/>
      <c r="UTZ31" s="23"/>
      <c r="UUA31" s="23"/>
      <c r="UUB31" s="23"/>
      <c r="UUC31" s="23"/>
      <c r="UUD31" s="23"/>
      <c r="UUE31" s="23"/>
      <c r="UUF31" s="23"/>
      <c r="UUG31" s="23"/>
      <c r="UUH31" s="23"/>
      <c r="UUI31" s="23"/>
      <c r="UUJ31" s="23"/>
      <c r="UUK31" s="23"/>
      <c r="UUL31" s="23"/>
      <c r="UUM31" s="23"/>
      <c r="UUN31" s="23"/>
      <c r="UUO31" s="23"/>
      <c r="UUP31" s="23"/>
      <c r="UUQ31" s="23"/>
      <c r="UUR31" s="23"/>
      <c r="UUS31" s="23"/>
      <c r="UUT31" s="23"/>
      <c r="UUU31" s="23"/>
      <c r="UUV31" s="23"/>
      <c r="UUW31" s="23"/>
      <c r="UUX31" s="23"/>
      <c r="UUY31" s="23"/>
      <c r="UUZ31" s="23"/>
      <c r="UVA31" s="23"/>
      <c r="UVB31" s="23"/>
      <c r="UVC31" s="23"/>
      <c r="UVD31" s="23"/>
      <c r="UVE31" s="23"/>
      <c r="UVF31" s="23"/>
      <c r="UVG31" s="23"/>
      <c r="UVH31" s="23"/>
      <c r="UVI31" s="23"/>
      <c r="UVJ31" s="23"/>
      <c r="UVK31" s="23"/>
      <c r="UVL31" s="23"/>
      <c r="UVM31" s="23"/>
      <c r="UVN31" s="23"/>
      <c r="UVO31" s="23"/>
      <c r="UVP31" s="23"/>
      <c r="UVQ31" s="23"/>
      <c r="UVR31" s="23"/>
      <c r="UVS31" s="23"/>
      <c r="UVT31" s="23"/>
      <c r="UVU31" s="23"/>
      <c r="UVV31" s="23"/>
      <c r="UVW31" s="23"/>
      <c r="UVX31" s="23"/>
      <c r="UVY31" s="23"/>
      <c r="UVZ31" s="23"/>
      <c r="UWA31" s="23"/>
      <c r="UWB31" s="23"/>
      <c r="UWC31" s="23"/>
      <c r="UWD31" s="23"/>
      <c r="UWE31" s="23"/>
      <c r="UWF31" s="23"/>
      <c r="UWG31" s="23"/>
      <c r="UWH31" s="23"/>
      <c r="UWI31" s="23"/>
      <c r="UWJ31" s="23"/>
      <c r="UWK31" s="23"/>
      <c r="UWL31" s="23"/>
      <c r="UWM31" s="23"/>
      <c r="UWN31" s="23"/>
      <c r="UWO31" s="23"/>
      <c r="UWP31" s="23"/>
      <c r="UWQ31" s="23"/>
      <c r="UWR31" s="23"/>
      <c r="UWS31" s="23"/>
      <c r="UWT31" s="23"/>
      <c r="UWU31" s="23"/>
      <c r="UWV31" s="23"/>
      <c r="UWW31" s="23"/>
      <c r="UWX31" s="23"/>
      <c r="UWY31" s="23"/>
      <c r="UWZ31" s="23"/>
      <c r="UXA31" s="23"/>
      <c r="UXB31" s="23"/>
      <c r="UXC31" s="23"/>
      <c r="UXD31" s="23"/>
      <c r="UXE31" s="23"/>
      <c r="UXF31" s="23"/>
      <c r="UXG31" s="23"/>
      <c r="UXH31" s="23"/>
      <c r="UXI31" s="23"/>
      <c r="UXJ31" s="23"/>
      <c r="UXK31" s="23"/>
      <c r="UXL31" s="23"/>
      <c r="UXM31" s="23"/>
      <c r="UXN31" s="23"/>
      <c r="UXO31" s="23"/>
      <c r="UXP31" s="23"/>
      <c r="UXQ31" s="23"/>
      <c r="UXR31" s="23"/>
      <c r="UXS31" s="23"/>
      <c r="UXT31" s="23"/>
      <c r="UXU31" s="23"/>
      <c r="UXV31" s="23"/>
      <c r="UXW31" s="23"/>
      <c r="UXX31" s="23"/>
      <c r="UXY31" s="23"/>
      <c r="UXZ31" s="23"/>
      <c r="UYA31" s="23"/>
      <c r="UYB31" s="23"/>
      <c r="UYC31" s="23"/>
      <c r="UYD31" s="23"/>
      <c r="UYE31" s="23"/>
      <c r="UYF31" s="23"/>
      <c r="UYG31" s="23"/>
      <c r="UYH31" s="23"/>
      <c r="UYI31" s="23"/>
      <c r="UYJ31" s="23"/>
      <c r="UYK31" s="23"/>
      <c r="UYL31" s="23"/>
      <c r="UYM31" s="23"/>
      <c r="UYN31" s="23"/>
      <c r="UYO31" s="23"/>
      <c r="UYP31" s="23"/>
      <c r="UYQ31" s="23"/>
      <c r="UYR31" s="23"/>
      <c r="UYS31" s="23"/>
      <c r="UYT31" s="23"/>
      <c r="UYU31" s="23"/>
      <c r="UYV31" s="23"/>
      <c r="UYW31" s="23"/>
      <c r="UYX31" s="23"/>
      <c r="UYY31" s="23"/>
      <c r="UYZ31" s="23"/>
      <c r="UZA31" s="23"/>
      <c r="UZB31" s="23"/>
      <c r="UZC31" s="23"/>
      <c r="UZD31" s="23"/>
      <c r="UZE31" s="23"/>
      <c r="UZF31" s="23"/>
      <c r="UZG31" s="23"/>
      <c r="UZH31" s="23"/>
      <c r="UZI31" s="23"/>
      <c r="UZJ31" s="23"/>
      <c r="UZK31" s="23"/>
      <c r="UZL31" s="23"/>
      <c r="UZM31" s="23"/>
      <c r="UZN31" s="23"/>
      <c r="UZO31" s="23"/>
      <c r="UZP31" s="23"/>
      <c r="UZQ31" s="23"/>
      <c r="UZR31" s="23"/>
      <c r="UZS31" s="23"/>
      <c r="UZT31" s="23"/>
      <c r="UZU31" s="23"/>
      <c r="UZV31" s="23"/>
      <c r="UZW31" s="23"/>
      <c r="UZX31" s="23"/>
      <c r="UZY31" s="23"/>
      <c r="UZZ31" s="23"/>
      <c r="VAA31" s="23"/>
      <c r="VAB31" s="23"/>
      <c r="VAC31" s="23"/>
      <c r="VAD31" s="23"/>
      <c r="VAE31" s="23"/>
      <c r="VAF31" s="23"/>
      <c r="VAG31" s="23"/>
      <c r="VAH31" s="23"/>
      <c r="VAI31" s="23"/>
      <c r="VAJ31" s="23"/>
      <c r="VAK31" s="23"/>
      <c r="VAL31" s="23"/>
      <c r="VAM31" s="23"/>
      <c r="VAN31" s="23"/>
      <c r="VAO31" s="23"/>
      <c r="VAP31" s="23"/>
      <c r="VAQ31" s="23"/>
      <c r="VAR31" s="23"/>
      <c r="VAS31" s="23"/>
      <c r="VAT31" s="23"/>
      <c r="VAU31" s="23"/>
      <c r="VAV31" s="23"/>
      <c r="VAW31" s="23"/>
      <c r="VAX31" s="23"/>
      <c r="VAY31" s="23"/>
      <c r="VAZ31" s="23"/>
      <c r="VBA31" s="23"/>
      <c r="VBB31" s="23"/>
      <c r="VBC31" s="23"/>
      <c r="VBD31" s="23"/>
      <c r="VBE31" s="23"/>
      <c r="VBF31" s="23"/>
      <c r="VBG31" s="23"/>
      <c r="VBH31" s="23"/>
      <c r="VBI31" s="23"/>
      <c r="VBJ31" s="23"/>
      <c r="VBK31" s="23"/>
      <c r="VBL31" s="23"/>
      <c r="VBM31" s="23"/>
      <c r="VBN31" s="23"/>
      <c r="VBO31" s="23"/>
      <c r="VBP31" s="23"/>
      <c r="VBQ31" s="23"/>
      <c r="VBR31" s="23"/>
      <c r="VBS31" s="23"/>
      <c r="VBT31" s="23"/>
      <c r="VBU31" s="23"/>
      <c r="VBV31" s="23"/>
      <c r="VBW31" s="23"/>
      <c r="VBX31" s="23"/>
      <c r="VBY31" s="23"/>
      <c r="VBZ31" s="23"/>
      <c r="VCA31" s="23"/>
      <c r="VCB31" s="23"/>
      <c r="VCC31" s="23"/>
      <c r="VCD31" s="23"/>
      <c r="VCE31" s="23"/>
      <c r="VCF31" s="23"/>
      <c r="VCG31" s="23"/>
      <c r="VCH31" s="23"/>
      <c r="VCI31" s="23"/>
      <c r="VCJ31" s="23"/>
      <c r="VCK31" s="23"/>
      <c r="VCL31" s="23"/>
      <c r="VCM31" s="23"/>
      <c r="VCN31" s="23"/>
      <c r="VCO31" s="23"/>
      <c r="VCP31" s="23"/>
      <c r="VCQ31" s="23"/>
      <c r="VCR31" s="23"/>
      <c r="VCS31" s="23"/>
      <c r="VCT31" s="23"/>
      <c r="VCU31" s="23"/>
      <c r="VCV31" s="23"/>
      <c r="VCW31" s="23"/>
      <c r="VCX31" s="23"/>
      <c r="VCY31" s="23"/>
      <c r="VCZ31" s="23"/>
      <c r="VDA31" s="23"/>
      <c r="VDB31" s="23"/>
      <c r="VDC31" s="23"/>
      <c r="VDD31" s="23"/>
      <c r="VDE31" s="23"/>
      <c r="VDF31" s="23"/>
      <c r="VDG31" s="23"/>
      <c r="VDH31" s="23"/>
      <c r="VDI31" s="23"/>
      <c r="VDJ31" s="23"/>
      <c r="VDK31" s="23"/>
      <c r="VDL31" s="23"/>
      <c r="VDM31" s="23"/>
      <c r="VDN31" s="23"/>
      <c r="VDO31" s="23"/>
      <c r="VDP31" s="23"/>
      <c r="VDQ31" s="23"/>
      <c r="VDR31" s="23"/>
      <c r="VDS31" s="23"/>
      <c r="VDT31" s="23"/>
      <c r="VDU31" s="23"/>
      <c r="VDV31" s="23"/>
      <c r="VDW31" s="23"/>
      <c r="VDX31" s="23"/>
      <c r="VDY31" s="23"/>
      <c r="VDZ31" s="23"/>
      <c r="VEA31" s="23"/>
      <c r="VEB31" s="23"/>
      <c r="VEC31" s="23"/>
      <c r="VED31" s="23"/>
      <c r="VEE31" s="23"/>
      <c r="VEF31" s="23"/>
      <c r="VEG31" s="23"/>
      <c r="VEH31" s="23"/>
      <c r="VEI31" s="23"/>
      <c r="VEJ31" s="23"/>
      <c r="VEK31" s="23"/>
      <c r="VEL31" s="23"/>
      <c r="VEM31" s="23"/>
      <c r="VEN31" s="23"/>
      <c r="VEO31" s="23"/>
      <c r="VEP31" s="23"/>
      <c r="VEQ31" s="23"/>
      <c r="VER31" s="23"/>
      <c r="VES31" s="23"/>
      <c r="VET31" s="23"/>
      <c r="VEU31" s="23"/>
      <c r="VEV31" s="23"/>
      <c r="VEW31" s="23"/>
      <c r="VEX31" s="23"/>
      <c r="VEY31" s="23"/>
      <c r="VEZ31" s="23"/>
      <c r="VFA31" s="23"/>
      <c r="VFB31" s="23"/>
      <c r="VFC31" s="23"/>
      <c r="VFD31" s="23"/>
      <c r="VFE31" s="23"/>
      <c r="VFF31" s="23"/>
      <c r="VFG31" s="23"/>
      <c r="VFH31" s="23"/>
      <c r="VFI31" s="23"/>
      <c r="VFJ31" s="23"/>
      <c r="VFK31" s="23"/>
      <c r="VFL31" s="23"/>
      <c r="VFM31" s="23"/>
      <c r="VFN31" s="23"/>
      <c r="VFO31" s="23"/>
      <c r="VFP31" s="23"/>
      <c r="VFQ31" s="23"/>
      <c r="VFR31" s="23"/>
      <c r="VFS31" s="23"/>
      <c r="VFT31" s="23"/>
      <c r="VFU31" s="23"/>
      <c r="VFV31" s="23"/>
      <c r="VFW31" s="23"/>
      <c r="VFX31" s="23"/>
      <c r="VFY31" s="23"/>
      <c r="VFZ31" s="23"/>
      <c r="VGA31" s="23"/>
      <c r="VGB31" s="23"/>
      <c r="VGC31" s="23"/>
      <c r="VGD31" s="23"/>
      <c r="VGE31" s="23"/>
      <c r="VGF31" s="23"/>
      <c r="VGG31" s="23"/>
      <c r="VGH31" s="23"/>
      <c r="VGI31" s="23"/>
      <c r="VGJ31" s="23"/>
      <c r="VGK31" s="23"/>
      <c r="VGL31" s="23"/>
      <c r="VGM31" s="23"/>
      <c r="VGN31" s="23"/>
      <c r="VGO31" s="23"/>
      <c r="VGP31" s="23"/>
      <c r="VGQ31" s="23"/>
      <c r="VGR31" s="23"/>
      <c r="VGS31" s="23"/>
      <c r="VGT31" s="23"/>
      <c r="VGU31" s="23"/>
      <c r="VGV31" s="23"/>
      <c r="VGW31" s="23"/>
      <c r="VGX31" s="23"/>
      <c r="VGY31" s="23"/>
      <c r="VGZ31" s="23"/>
      <c r="VHA31" s="23"/>
      <c r="VHB31" s="23"/>
      <c r="VHC31" s="23"/>
      <c r="VHD31" s="23"/>
      <c r="VHE31" s="23"/>
      <c r="VHF31" s="23"/>
      <c r="VHG31" s="23"/>
      <c r="VHH31" s="23"/>
      <c r="VHI31" s="23"/>
      <c r="VHJ31" s="23"/>
      <c r="VHK31" s="23"/>
      <c r="VHL31" s="23"/>
      <c r="VHM31" s="23"/>
      <c r="VHN31" s="23"/>
      <c r="VHO31" s="23"/>
      <c r="VHP31" s="23"/>
      <c r="VHQ31" s="23"/>
      <c r="VHR31" s="23"/>
      <c r="VHS31" s="23"/>
      <c r="VHT31" s="23"/>
      <c r="VHU31" s="23"/>
      <c r="VHV31" s="23"/>
      <c r="VHW31" s="23"/>
      <c r="VHX31" s="23"/>
      <c r="VHY31" s="23"/>
      <c r="VHZ31" s="23"/>
      <c r="VIA31" s="23"/>
      <c r="VIB31" s="23"/>
      <c r="VIC31" s="23"/>
      <c r="VID31" s="23"/>
      <c r="VIE31" s="23"/>
      <c r="VIF31" s="23"/>
      <c r="VIG31" s="23"/>
      <c r="VIH31" s="23"/>
      <c r="VII31" s="23"/>
      <c r="VIJ31" s="23"/>
      <c r="VIK31" s="23"/>
      <c r="VIL31" s="23"/>
      <c r="VIM31" s="23"/>
      <c r="VIN31" s="23"/>
      <c r="VIO31" s="23"/>
      <c r="VIP31" s="23"/>
      <c r="VIQ31" s="23"/>
      <c r="VIR31" s="23"/>
      <c r="VIS31" s="23"/>
      <c r="VIT31" s="23"/>
      <c r="VIU31" s="23"/>
      <c r="VIV31" s="23"/>
      <c r="VIW31" s="23"/>
      <c r="VIX31" s="23"/>
      <c r="VIY31" s="23"/>
      <c r="VIZ31" s="23"/>
      <c r="VJA31" s="23"/>
      <c r="VJB31" s="23"/>
      <c r="VJC31" s="23"/>
      <c r="VJD31" s="23"/>
      <c r="VJE31" s="23"/>
      <c r="VJF31" s="23"/>
      <c r="VJG31" s="23"/>
      <c r="VJH31" s="23"/>
      <c r="VJI31" s="23"/>
      <c r="VJJ31" s="23"/>
      <c r="VJK31" s="23"/>
      <c r="VJL31" s="23"/>
      <c r="VJM31" s="23"/>
      <c r="VJN31" s="23"/>
      <c r="VJO31" s="23"/>
      <c r="VJP31" s="23"/>
      <c r="VJQ31" s="23"/>
      <c r="VJR31" s="23"/>
      <c r="VJS31" s="23"/>
      <c r="VJT31" s="23"/>
      <c r="VJU31" s="23"/>
      <c r="VJV31" s="23"/>
      <c r="VJW31" s="23"/>
      <c r="VJX31" s="23"/>
      <c r="VJY31" s="23"/>
      <c r="VJZ31" s="23"/>
      <c r="VKA31" s="23"/>
      <c r="VKB31" s="23"/>
      <c r="VKC31" s="23"/>
      <c r="VKD31" s="23"/>
      <c r="VKE31" s="23"/>
      <c r="VKF31" s="23"/>
      <c r="VKG31" s="23"/>
      <c r="VKH31" s="23"/>
      <c r="VKI31" s="23"/>
      <c r="VKJ31" s="23"/>
      <c r="VKK31" s="23"/>
      <c r="VKL31" s="23"/>
      <c r="VKM31" s="23"/>
      <c r="VKN31" s="23"/>
      <c r="VKO31" s="23"/>
      <c r="VKP31" s="23"/>
      <c r="VKQ31" s="23"/>
      <c r="VKR31" s="23"/>
      <c r="VKS31" s="23"/>
      <c r="VKT31" s="23"/>
      <c r="VKU31" s="23"/>
      <c r="VKV31" s="23"/>
      <c r="VKW31" s="23"/>
      <c r="VKX31" s="23"/>
      <c r="VKY31" s="23"/>
      <c r="VKZ31" s="23"/>
      <c r="VLA31" s="23"/>
      <c r="VLB31" s="23"/>
      <c r="VLC31" s="23"/>
      <c r="VLD31" s="23"/>
      <c r="VLE31" s="23"/>
      <c r="VLF31" s="23"/>
      <c r="VLG31" s="23"/>
      <c r="VLH31" s="23"/>
      <c r="VLI31" s="23"/>
      <c r="VLJ31" s="23"/>
      <c r="VLK31" s="23"/>
      <c r="VLL31" s="23"/>
      <c r="VLM31" s="23"/>
      <c r="VLN31" s="23"/>
      <c r="VLO31" s="23"/>
      <c r="VLP31" s="23"/>
      <c r="VLQ31" s="23"/>
      <c r="VLR31" s="23"/>
      <c r="VLS31" s="23"/>
      <c r="VLT31" s="23"/>
      <c r="VLU31" s="23"/>
      <c r="VLV31" s="23"/>
      <c r="VLW31" s="23"/>
      <c r="VLX31" s="23"/>
      <c r="VLY31" s="23"/>
      <c r="VLZ31" s="23"/>
      <c r="VMA31" s="23"/>
      <c r="VMB31" s="23"/>
      <c r="VMC31" s="23"/>
      <c r="VMD31" s="23"/>
      <c r="VME31" s="23"/>
      <c r="VMF31" s="23"/>
      <c r="VMG31" s="23"/>
      <c r="VMH31" s="23"/>
      <c r="VMI31" s="23"/>
      <c r="VMJ31" s="23"/>
      <c r="VMK31" s="23"/>
      <c r="VML31" s="23"/>
      <c r="VMM31" s="23"/>
      <c r="VMN31" s="23"/>
      <c r="VMO31" s="23"/>
      <c r="VMP31" s="23"/>
      <c r="VMQ31" s="23"/>
      <c r="VMR31" s="23"/>
      <c r="VMS31" s="23"/>
      <c r="VMT31" s="23"/>
      <c r="VMU31" s="23"/>
      <c r="VMV31" s="23"/>
      <c r="VMW31" s="23"/>
      <c r="VMX31" s="23"/>
      <c r="VMY31" s="23"/>
      <c r="VMZ31" s="23"/>
      <c r="VNA31" s="23"/>
      <c r="VNB31" s="23"/>
      <c r="VNC31" s="23"/>
      <c r="VND31" s="23"/>
      <c r="VNE31" s="23"/>
      <c r="VNF31" s="23"/>
      <c r="VNG31" s="23"/>
      <c r="VNH31" s="23"/>
      <c r="VNI31" s="23"/>
      <c r="VNJ31" s="23"/>
      <c r="VNK31" s="23"/>
      <c r="VNL31" s="23"/>
      <c r="VNM31" s="23"/>
      <c r="VNN31" s="23"/>
      <c r="VNO31" s="23"/>
      <c r="VNP31" s="23"/>
      <c r="VNQ31" s="23"/>
      <c r="VNR31" s="23"/>
      <c r="VNS31" s="23"/>
      <c r="VNT31" s="23"/>
      <c r="VNU31" s="23"/>
      <c r="VNV31" s="23"/>
      <c r="VNW31" s="23"/>
      <c r="VNX31" s="23"/>
      <c r="VNY31" s="23"/>
      <c r="VNZ31" s="23"/>
      <c r="VOA31" s="23"/>
      <c r="VOB31" s="23"/>
      <c r="VOC31" s="23"/>
      <c r="VOD31" s="23"/>
      <c r="VOE31" s="23"/>
      <c r="VOF31" s="23"/>
      <c r="VOG31" s="23"/>
      <c r="VOH31" s="23"/>
      <c r="VOI31" s="23"/>
      <c r="VOJ31" s="23"/>
      <c r="VOK31" s="23"/>
      <c r="VOL31" s="23"/>
      <c r="VOM31" s="23"/>
      <c r="VON31" s="23"/>
      <c r="VOO31" s="23"/>
      <c r="VOP31" s="23"/>
      <c r="VOQ31" s="23"/>
      <c r="VOR31" s="23"/>
      <c r="VOS31" s="23"/>
      <c r="VOT31" s="23"/>
      <c r="VOU31" s="23"/>
      <c r="VOV31" s="23"/>
      <c r="VOW31" s="23"/>
      <c r="VOX31" s="23"/>
      <c r="VOY31" s="23"/>
      <c r="VOZ31" s="23"/>
      <c r="VPA31" s="23"/>
      <c r="VPB31" s="23"/>
      <c r="VPC31" s="23"/>
      <c r="VPD31" s="23"/>
      <c r="VPE31" s="23"/>
      <c r="VPF31" s="23"/>
      <c r="VPG31" s="23"/>
      <c r="VPH31" s="23"/>
      <c r="VPI31" s="23"/>
      <c r="VPJ31" s="23"/>
      <c r="VPK31" s="23"/>
      <c r="VPL31" s="23"/>
      <c r="VPM31" s="23"/>
      <c r="VPN31" s="23"/>
      <c r="VPO31" s="23"/>
      <c r="VPP31" s="23"/>
      <c r="VPQ31" s="23"/>
      <c r="VPR31" s="23"/>
      <c r="VPS31" s="23"/>
      <c r="VPT31" s="23"/>
      <c r="VPU31" s="23"/>
      <c r="VPV31" s="23"/>
      <c r="VPW31" s="23"/>
      <c r="VPX31" s="23"/>
      <c r="VPY31" s="23"/>
      <c r="VPZ31" s="23"/>
      <c r="VQA31" s="23"/>
      <c r="VQB31" s="23"/>
      <c r="VQC31" s="23"/>
      <c r="VQD31" s="23"/>
      <c r="VQE31" s="23"/>
      <c r="VQF31" s="23"/>
      <c r="VQG31" s="23"/>
      <c r="VQH31" s="23"/>
      <c r="VQI31" s="23"/>
      <c r="VQJ31" s="23"/>
      <c r="VQK31" s="23"/>
      <c r="VQL31" s="23"/>
      <c r="VQM31" s="23"/>
      <c r="VQN31" s="23"/>
      <c r="VQO31" s="23"/>
      <c r="VQP31" s="23"/>
      <c r="VQQ31" s="23"/>
      <c r="VQR31" s="23"/>
      <c r="VQS31" s="23"/>
      <c r="VQT31" s="23"/>
      <c r="VQU31" s="23"/>
      <c r="VQV31" s="23"/>
      <c r="VQW31" s="23"/>
      <c r="VQX31" s="23"/>
      <c r="VQY31" s="23"/>
      <c r="VQZ31" s="23"/>
      <c r="VRA31" s="23"/>
      <c r="VRB31" s="23"/>
      <c r="VRC31" s="23"/>
      <c r="VRD31" s="23"/>
      <c r="VRE31" s="23"/>
      <c r="VRF31" s="23"/>
      <c r="VRG31" s="23"/>
      <c r="VRH31" s="23"/>
      <c r="VRI31" s="23"/>
      <c r="VRJ31" s="23"/>
      <c r="VRK31" s="23"/>
      <c r="VRL31" s="23"/>
      <c r="VRM31" s="23"/>
      <c r="VRN31" s="23"/>
      <c r="VRO31" s="23"/>
      <c r="VRP31" s="23"/>
      <c r="VRQ31" s="23"/>
      <c r="VRR31" s="23"/>
      <c r="VRS31" s="23"/>
      <c r="VRU31" s="23"/>
      <c r="VRV31" s="23"/>
      <c r="VRW31" s="23"/>
      <c r="VRX31" s="23"/>
      <c r="VRY31" s="23"/>
      <c r="VRZ31" s="23"/>
      <c r="VSA31" s="23"/>
      <c r="VSB31" s="23"/>
      <c r="VSC31" s="23"/>
      <c r="VSD31" s="23"/>
      <c r="VSE31" s="23"/>
      <c r="VSF31" s="23"/>
      <c r="VSG31" s="23"/>
      <c r="VSH31" s="23"/>
      <c r="VSI31" s="23"/>
      <c r="VSJ31" s="23"/>
      <c r="VSK31" s="23"/>
      <c r="VSL31" s="23"/>
      <c r="VSM31" s="23"/>
      <c r="VSN31" s="23"/>
      <c r="VSO31" s="23"/>
      <c r="VSP31" s="23"/>
      <c r="VSQ31" s="23"/>
      <c r="VSR31" s="23"/>
      <c r="VSS31" s="23"/>
      <c r="VST31" s="23"/>
      <c r="VSU31" s="23"/>
      <c r="VSV31" s="23"/>
      <c r="VSW31" s="23"/>
      <c r="VSX31" s="23"/>
      <c r="VSY31" s="23"/>
      <c r="VSZ31" s="23"/>
      <c r="VTA31" s="23"/>
      <c r="VTB31" s="23"/>
      <c r="VTC31" s="23"/>
      <c r="VTD31" s="23"/>
      <c r="VTE31" s="23"/>
      <c r="VTF31" s="23"/>
      <c r="VTG31" s="23"/>
      <c r="VTH31" s="23"/>
      <c r="VTI31" s="23"/>
      <c r="VTJ31" s="23"/>
      <c r="VTK31" s="23"/>
      <c r="VTL31" s="23"/>
      <c r="VTM31" s="23"/>
      <c r="VTN31" s="23"/>
      <c r="VTO31" s="23"/>
      <c r="VTP31" s="23"/>
      <c r="VTQ31" s="23"/>
      <c r="VTR31" s="23"/>
      <c r="VTS31" s="23"/>
      <c r="VTT31" s="23"/>
      <c r="VTU31" s="23"/>
      <c r="VTV31" s="23"/>
      <c r="VTW31" s="23"/>
      <c r="VTX31" s="23"/>
      <c r="VTY31" s="23"/>
      <c r="VTZ31" s="23"/>
      <c r="VUA31" s="23"/>
      <c r="VUB31" s="23"/>
      <c r="VUC31" s="23"/>
      <c r="VUD31" s="23"/>
      <c r="VUE31" s="23"/>
      <c r="VUF31" s="23"/>
      <c r="VUG31" s="23"/>
      <c r="VUH31" s="23"/>
      <c r="VUI31" s="23"/>
      <c r="VUJ31" s="23"/>
      <c r="VUK31" s="23"/>
      <c r="VUL31" s="23"/>
      <c r="VUM31" s="23"/>
      <c r="VUN31" s="23"/>
      <c r="VUO31" s="23"/>
      <c r="VUP31" s="23"/>
      <c r="VUQ31" s="23"/>
      <c r="VUR31" s="23"/>
      <c r="VUS31" s="23"/>
      <c r="VUT31" s="23"/>
      <c r="VUU31" s="23"/>
      <c r="VUV31" s="23"/>
      <c r="VUW31" s="23"/>
      <c r="VUX31" s="23"/>
      <c r="VUY31" s="23"/>
      <c r="VUZ31" s="23"/>
      <c r="VVA31" s="23"/>
      <c r="VVB31" s="23"/>
      <c r="VVC31" s="23"/>
      <c r="VVD31" s="23"/>
      <c r="VVE31" s="23"/>
      <c r="VVF31" s="23"/>
      <c r="VVG31" s="23"/>
      <c r="VVH31" s="23"/>
      <c r="VVI31" s="23"/>
      <c r="VVJ31" s="23"/>
      <c r="VVK31" s="23"/>
      <c r="VVL31" s="23"/>
      <c r="VVM31" s="23"/>
      <c r="VVN31" s="23"/>
      <c r="VVO31" s="23"/>
      <c r="VVP31" s="23"/>
      <c r="VVQ31" s="23"/>
      <c r="VVR31" s="23"/>
      <c r="VVS31" s="23"/>
      <c r="VVT31" s="23"/>
      <c r="VVU31" s="23"/>
      <c r="VVV31" s="23"/>
      <c r="VVW31" s="23"/>
      <c r="VVX31" s="23"/>
      <c r="VVY31" s="23"/>
      <c r="VVZ31" s="23"/>
      <c r="VWA31" s="23"/>
      <c r="VWB31" s="23"/>
      <c r="VWC31" s="23"/>
      <c r="VWD31" s="23"/>
      <c r="VWE31" s="23"/>
      <c r="VWF31" s="23"/>
      <c r="VWG31" s="23"/>
      <c r="VWH31" s="23"/>
      <c r="VWI31" s="23"/>
      <c r="VWJ31" s="23"/>
      <c r="VWK31" s="23"/>
      <c r="VWL31" s="23"/>
      <c r="VWM31" s="23"/>
      <c r="VWN31" s="23"/>
      <c r="VWO31" s="23"/>
      <c r="VWP31" s="23"/>
      <c r="VWQ31" s="23"/>
      <c r="VWR31" s="23"/>
      <c r="VWS31" s="23"/>
      <c r="VWT31" s="23"/>
      <c r="VWU31" s="23"/>
      <c r="VWV31" s="23"/>
      <c r="VWW31" s="23"/>
      <c r="VWX31" s="23"/>
      <c r="VWY31" s="23"/>
      <c r="VWZ31" s="23"/>
      <c r="VXA31" s="23"/>
      <c r="VXB31" s="23"/>
      <c r="VXC31" s="23"/>
      <c r="VXD31" s="23"/>
      <c r="VXE31" s="23"/>
      <c r="VXF31" s="23"/>
      <c r="VXG31" s="23"/>
      <c r="VXH31" s="23"/>
      <c r="VXI31" s="23"/>
      <c r="VXJ31" s="23"/>
      <c r="VXK31" s="23"/>
      <c r="VXL31" s="23"/>
      <c r="VXM31" s="23"/>
      <c r="VXN31" s="23"/>
      <c r="VXO31" s="23"/>
      <c r="VXP31" s="23"/>
      <c r="VXQ31" s="23"/>
      <c r="VXR31" s="23"/>
      <c r="VXS31" s="23"/>
      <c r="VXT31" s="23"/>
      <c r="VXU31" s="23"/>
      <c r="VXV31" s="23"/>
      <c r="VXW31" s="23"/>
      <c r="VXX31" s="23"/>
      <c r="VXY31" s="23"/>
      <c r="VXZ31" s="23"/>
      <c r="VYA31" s="23"/>
      <c r="VYB31" s="23"/>
      <c r="VYC31" s="23"/>
      <c r="VYD31" s="23"/>
      <c r="VYE31" s="23"/>
      <c r="VYF31" s="23"/>
      <c r="VYG31" s="23"/>
      <c r="VYH31" s="23"/>
      <c r="VYI31" s="23"/>
      <c r="VYJ31" s="23"/>
      <c r="VYK31" s="23"/>
      <c r="VYL31" s="23"/>
      <c r="VYM31" s="23"/>
      <c r="VYN31" s="23"/>
      <c r="VYO31" s="23"/>
      <c r="VYP31" s="23"/>
      <c r="VYQ31" s="23"/>
      <c r="VYR31" s="23"/>
      <c r="VYS31" s="23"/>
      <c r="VYT31" s="23"/>
      <c r="VYU31" s="23"/>
      <c r="VYV31" s="23"/>
      <c r="VYW31" s="23"/>
      <c r="VYX31" s="23"/>
      <c r="VYY31" s="23"/>
      <c r="VYZ31" s="23"/>
      <c r="VZA31" s="23"/>
      <c r="VZB31" s="23"/>
      <c r="VZC31" s="23"/>
      <c r="VZD31" s="23"/>
      <c r="VZE31" s="23"/>
      <c r="VZF31" s="23"/>
      <c r="VZG31" s="23"/>
      <c r="VZH31" s="23"/>
      <c r="VZI31" s="23"/>
      <c r="VZJ31" s="23"/>
      <c r="VZK31" s="23"/>
      <c r="VZL31" s="23"/>
      <c r="VZM31" s="23"/>
      <c r="VZN31" s="23"/>
      <c r="VZO31" s="23"/>
      <c r="VZP31" s="23"/>
      <c r="VZQ31" s="23"/>
      <c r="VZR31" s="23"/>
      <c r="VZS31" s="23"/>
      <c r="VZT31" s="23"/>
      <c r="VZU31" s="23"/>
      <c r="VZV31" s="23"/>
      <c r="VZW31" s="23"/>
      <c r="VZX31" s="23"/>
      <c r="VZY31" s="23"/>
      <c r="VZZ31" s="23"/>
      <c r="WAA31" s="23"/>
      <c r="WAB31" s="23"/>
      <c r="WAC31" s="23"/>
      <c r="WAD31" s="23"/>
      <c r="WAE31" s="23"/>
      <c r="WAF31" s="23"/>
      <c r="WAG31" s="23"/>
      <c r="WAH31" s="23"/>
      <c r="WAI31" s="23"/>
      <c r="WAJ31" s="23"/>
      <c r="WAK31" s="23"/>
      <c r="WAL31" s="23"/>
      <c r="WAM31" s="23"/>
      <c r="WAN31" s="23"/>
      <c r="WAO31" s="23"/>
      <c r="WAP31" s="23"/>
      <c r="WAQ31" s="23"/>
      <c r="WAR31" s="23"/>
      <c r="WAS31" s="23"/>
      <c r="WAT31" s="23"/>
      <c r="WAU31" s="23"/>
      <c r="WAV31" s="23"/>
      <c r="WAW31" s="23"/>
      <c r="WAX31" s="23"/>
      <c r="WAY31" s="23"/>
      <c r="WAZ31" s="23"/>
      <c r="WBA31" s="23"/>
      <c r="WBB31" s="23"/>
      <c r="WBC31" s="23"/>
      <c r="WBD31" s="23"/>
      <c r="WBE31" s="23"/>
      <c r="WBF31" s="23"/>
      <c r="WBG31" s="23"/>
      <c r="WBH31" s="23"/>
      <c r="WBI31" s="23"/>
      <c r="WBJ31" s="23"/>
      <c r="WBK31" s="23"/>
      <c r="WBL31" s="23"/>
      <c r="WBM31" s="23"/>
      <c r="WBN31" s="23"/>
      <c r="WBO31" s="23"/>
      <c r="WBP31" s="23"/>
      <c r="WBQ31" s="23"/>
      <c r="WBR31" s="23"/>
      <c r="WBS31" s="23"/>
      <c r="WBT31" s="23"/>
      <c r="WBU31" s="23"/>
      <c r="WBV31" s="23"/>
      <c r="WBW31" s="23"/>
      <c r="WBX31" s="23"/>
      <c r="WBY31" s="23"/>
      <c r="WBZ31" s="23"/>
      <c r="WCA31" s="23"/>
      <c r="WCB31" s="23"/>
      <c r="WCC31" s="23"/>
      <c r="WCD31" s="23"/>
      <c r="WCE31" s="23"/>
      <c r="WCF31" s="23"/>
      <c r="WCG31" s="23"/>
      <c r="WCH31" s="23"/>
      <c r="WCI31" s="23"/>
      <c r="WCJ31" s="23"/>
      <c r="WCK31" s="23"/>
      <c r="WCL31" s="23"/>
      <c r="WCM31" s="23"/>
      <c r="WCN31" s="23"/>
      <c r="WCO31" s="23"/>
      <c r="WCP31" s="23"/>
      <c r="WCQ31" s="23"/>
      <c r="WCR31" s="23"/>
      <c r="WCS31" s="23"/>
      <c r="WCT31" s="23"/>
      <c r="WCU31" s="23"/>
      <c r="WCV31" s="23"/>
      <c r="WCW31" s="23"/>
      <c r="WCX31" s="23"/>
      <c r="WCY31" s="23"/>
      <c r="WCZ31" s="23"/>
      <c r="WDA31" s="23"/>
      <c r="WDB31" s="23"/>
      <c r="WDC31" s="23"/>
      <c r="WDD31" s="23"/>
      <c r="WDE31" s="23"/>
      <c r="WDF31" s="23"/>
      <c r="WDG31" s="23"/>
      <c r="WDH31" s="23"/>
      <c r="WDI31" s="23"/>
      <c r="WDJ31" s="23"/>
      <c r="WDK31" s="23"/>
      <c r="WDL31" s="23"/>
      <c r="WDM31" s="23"/>
      <c r="WDN31" s="23"/>
      <c r="WDO31" s="23"/>
      <c r="WDP31" s="23"/>
      <c r="WDQ31" s="23"/>
      <c r="WDR31" s="23"/>
      <c r="WDS31" s="23"/>
      <c r="WDT31" s="23"/>
      <c r="WDU31" s="23"/>
      <c r="WDV31" s="23"/>
      <c r="WDW31" s="23"/>
      <c r="WDX31" s="23"/>
      <c r="WDY31" s="23"/>
      <c r="WDZ31" s="23"/>
      <c r="WEA31" s="23"/>
      <c r="WEB31" s="23"/>
      <c r="WEC31" s="23"/>
      <c r="WED31" s="23"/>
      <c r="WEE31" s="23"/>
      <c r="WEF31" s="23"/>
      <c r="WEG31" s="23"/>
      <c r="WEH31" s="23"/>
      <c r="WEI31" s="23"/>
      <c r="WEJ31" s="23"/>
      <c r="WEK31" s="23"/>
      <c r="WEL31" s="23"/>
      <c r="WEM31" s="23"/>
      <c r="WEN31" s="23"/>
      <c r="WEO31" s="23"/>
      <c r="WEP31" s="23"/>
      <c r="WEQ31" s="23"/>
      <c r="WER31" s="23"/>
      <c r="WES31" s="23"/>
      <c r="WET31" s="23"/>
      <c r="WEU31" s="23"/>
      <c r="WEV31" s="23"/>
      <c r="WEW31" s="23"/>
      <c r="WEX31" s="23"/>
      <c r="WEY31" s="23"/>
      <c r="WEZ31" s="23"/>
      <c r="WFA31" s="23"/>
      <c r="WFB31" s="23"/>
      <c r="WFC31" s="23"/>
      <c r="WFD31" s="23"/>
      <c r="WFE31" s="23"/>
      <c r="WFF31" s="23"/>
      <c r="WFG31" s="23"/>
      <c r="WFH31" s="23"/>
      <c r="WFI31" s="23"/>
      <c r="WFJ31" s="23"/>
      <c r="WFK31" s="23"/>
      <c r="WFL31" s="23"/>
      <c r="WFM31" s="23"/>
      <c r="WFN31" s="23"/>
      <c r="WFO31" s="23"/>
      <c r="WFP31" s="23"/>
      <c r="WFQ31" s="23"/>
      <c r="WFR31" s="23"/>
      <c r="WFS31" s="23"/>
      <c r="WFT31" s="23"/>
      <c r="WFU31" s="23"/>
      <c r="WFV31" s="23"/>
      <c r="WFW31" s="23"/>
      <c r="WFX31" s="23"/>
      <c r="WFY31" s="23"/>
      <c r="WFZ31" s="23"/>
      <c r="WGA31" s="23"/>
      <c r="WGB31" s="23"/>
      <c r="WGC31" s="23"/>
      <c r="WGD31" s="23"/>
      <c r="WGE31" s="23"/>
      <c r="WGF31" s="23"/>
      <c r="WGG31" s="23"/>
      <c r="WGH31" s="23"/>
      <c r="WGI31" s="23"/>
      <c r="WGJ31" s="23"/>
      <c r="WGK31" s="23"/>
      <c r="WGL31" s="23"/>
      <c r="WGM31" s="23"/>
      <c r="WGN31" s="23"/>
      <c r="WGO31" s="23"/>
      <c r="WGP31" s="23"/>
      <c r="WGQ31" s="23"/>
      <c r="WGR31" s="23"/>
      <c r="WGS31" s="23"/>
      <c r="WGT31" s="23"/>
      <c r="WGU31" s="23"/>
      <c r="WGV31" s="23"/>
      <c r="WGW31" s="23"/>
      <c r="WGX31" s="23"/>
      <c r="WGY31" s="23"/>
      <c r="WGZ31" s="23"/>
      <c r="WHA31" s="23"/>
      <c r="WHB31" s="23"/>
      <c r="WHC31" s="23"/>
      <c r="WHD31" s="23"/>
      <c r="WHE31" s="23"/>
      <c r="WHF31" s="23"/>
      <c r="WHG31" s="23"/>
      <c r="WHH31" s="23"/>
      <c r="WHI31" s="23"/>
      <c r="WHJ31" s="23"/>
      <c r="WHK31" s="23"/>
      <c r="WHL31" s="23"/>
      <c r="WHM31" s="23"/>
      <c r="WHN31" s="23"/>
      <c r="WHO31" s="23"/>
      <c r="WHP31" s="23"/>
      <c r="WHQ31" s="23"/>
      <c r="WHR31" s="23"/>
      <c r="WHS31" s="23"/>
      <c r="WHT31" s="23"/>
      <c r="WHU31" s="23"/>
      <c r="WHV31" s="23"/>
      <c r="WHW31" s="23"/>
      <c r="WHX31" s="23"/>
      <c r="WHY31" s="23"/>
      <c r="WHZ31" s="23"/>
      <c r="WIA31" s="23"/>
      <c r="WIB31" s="23"/>
      <c r="WIC31" s="23"/>
      <c r="WID31" s="23"/>
      <c r="WIE31" s="23"/>
      <c r="WIF31" s="23"/>
      <c r="WIG31" s="23"/>
      <c r="WIH31" s="23"/>
      <c r="WII31" s="23"/>
      <c r="WIJ31" s="23"/>
      <c r="WIK31" s="23"/>
      <c r="WIL31" s="23"/>
      <c r="WIM31" s="23"/>
      <c r="WIN31" s="23"/>
      <c r="WIO31" s="23"/>
      <c r="WIP31" s="23"/>
      <c r="WIQ31" s="23"/>
      <c r="WIR31" s="23"/>
      <c r="WIS31" s="23"/>
      <c r="WIT31" s="23"/>
      <c r="WIU31" s="23"/>
      <c r="WIV31" s="23"/>
      <c r="WIW31" s="23"/>
      <c r="WIX31" s="23"/>
      <c r="WIY31" s="23"/>
      <c r="WIZ31" s="23"/>
      <c r="WJA31" s="23"/>
      <c r="WJB31" s="23"/>
      <c r="WJC31" s="23"/>
      <c r="WJD31" s="23"/>
      <c r="WJE31" s="23"/>
      <c r="WJF31" s="23"/>
      <c r="WJG31" s="23"/>
      <c r="WJH31" s="23"/>
      <c r="WJI31" s="23"/>
      <c r="WJJ31" s="23"/>
      <c r="WJK31" s="23"/>
      <c r="WJL31" s="23"/>
      <c r="WJM31" s="23"/>
      <c r="WJN31" s="23"/>
      <c r="WJO31" s="23"/>
      <c r="WJP31" s="23"/>
      <c r="WJQ31" s="23"/>
      <c r="WJR31" s="23"/>
      <c r="WJS31" s="23"/>
      <c r="WJT31" s="23"/>
      <c r="WJU31" s="23"/>
      <c r="WJV31" s="23"/>
      <c r="WJW31" s="23"/>
      <c r="WJX31" s="23"/>
      <c r="WJY31" s="23"/>
      <c r="WJZ31" s="23"/>
      <c r="WKA31" s="23"/>
      <c r="WKB31" s="23"/>
      <c r="WKC31" s="23"/>
      <c r="WKD31" s="23"/>
      <c r="WKE31" s="23"/>
      <c r="WKF31" s="23"/>
      <c r="WKG31" s="23"/>
      <c r="WKH31" s="23"/>
      <c r="WKI31" s="23"/>
      <c r="WKJ31" s="23"/>
      <c r="WKK31" s="23"/>
      <c r="WKL31" s="23"/>
      <c r="WKM31" s="23"/>
      <c r="WKN31" s="23"/>
      <c r="WKO31" s="23"/>
      <c r="WKP31" s="23"/>
      <c r="WKQ31" s="23"/>
      <c r="WKR31" s="23"/>
      <c r="WKS31" s="23"/>
      <c r="WKT31" s="23"/>
      <c r="WKU31" s="23"/>
      <c r="WKV31" s="23"/>
      <c r="WKW31" s="23"/>
      <c r="WKX31" s="23"/>
      <c r="WKY31" s="23"/>
      <c r="WKZ31" s="23"/>
      <c r="WLA31" s="23"/>
      <c r="WLB31" s="23"/>
      <c r="WLC31" s="23"/>
      <c r="WLD31" s="23"/>
      <c r="WLE31" s="23"/>
      <c r="WLF31" s="23"/>
      <c r="WLG31" s="23"/>
      <c r="WLH31" s="23"/>
      <c r="WLI31" s="23"/>
      <c r="WLJ31" s="23"/>
      <c r="WLK31" s="23"/>
      <c r="WLL31" s="23"/>
      <c r="WLM31" s="23"/>
      <c r="WLN31" s="23"/>
      <c r="WLO31" s="23"/>
      <c r="WLP31" s="23"/>
      <c r="WLQ31" s="23"/>
      <c r="WLR31" s="23"/>
      <c r="WLS31" s="23"/>
      <c r="WLT31" s="23"/>
      <c r="WLU31" s="23"/>
      <c r="WLV31" s="23"/>
      <c r="WLW31" s="23"/>
      <c r="WLX31" s="23"/>
      <c r="WLY31" s="23"/>
      <c r="WLZ31" s="23"/>
      <c r="WMA31" s="23"/>
      <c r="WMB31" s="23"/>
      <c r="WMC31" s="23"/>
      <c r="WMD31" s="23"/>
      <c r="WME31" s="23"/>
      <c r="WMF31" s="23"/>
      <c r="WMG31" s="23"/>
      <c r="WMH31" s="23"/>
      <c r="WMI31" s="23"/>
      <c r="WMJ31" s="23"/>
      <c r="WMK31" s="23"/>
      <c r="WML31" s="23"/>
      <c r="WMM31" s="23"/>
      <c r="WMN31" s="23"/>
      <c r="WMO31" s="23"/>
      <c r="WMP31" s="23"/>
      <c r="WMQ31" s="23"/>
      <c r="WMR31" s="23"/>
      <c r="WMS31" s="23"/>
      <c r="WMT31" s="23"/>
      <c r="WMU31" s="23"/>
      <c r="WMV31" s="23"/>
      <c r="WMW31" s="23"/>
      <c r="WMX31" s="23"/>
      <c r="WMY31" s="23"/>
      <c r="WMZ31" s="23"/>
      <c r="WNA31" s="23"/>
      <c r="WNB31" s="23"/>
      <c r="WNC31" s="23"/>
      <c r="WND31" s="23"/>
      <c r="WNE31" s="23"/>
      <c r="WNF31" s="23"/>
      <c r="WNG31" s="23"/>
      <c r="WNH31" s="23"/>
      <c r="WNI31" s="23"/>
      <c r="WNJ31" s="23"/>
      <c r="WNK31" s="23"/>
      <c r="WNL31" s="23"/>
      <c r="WNM31" s="23"/>
      <c r="WNN31" s="23"/>
      <c r="WNO31" s="23"/>
      <c r="WNP31" s="23"/>
      <c r="WNQ31" s="23"/>
      <c r="WNR31" s="23"/>
      <c r="WNS31" s="23"/>
      <c r="WNT31" s="23"/>
      <c r="WNU31" s="23"/>
      <c r="WNV31" s="23"/>
      <c r="WNW31" s="23"/>
      <c r="WNX31" s="23"/>
      <c r="WNY31" s="23"/>
      <c r="WNZ31" s="23"/>
      <c r="WOA31" s="23"/>
      <c r="WOB31" s="23"/>
      <c r="WOC31" s="23"/>
      <c r="WOD31" s="23"/>
      <c r="WOE31" s="23"/>
      <c r="WOF31" s="23"/>
      <c r="WOG31" s="23"/>
      <c r="WOH31" s="23"/>
      <c r="WOI31" s="23"/>
      <c r="WOJ31" s="23"/>
      <c r="WOK31" s="23"/>
      <c r="WOL31" s="23"/>
      <c r="WOM31" s="23"/>
      <c r="WON31" s="23"/>
      <c r="WOO31" s="23"/>
      <c r="WOP31" s="23"/>
      <c r="WOQ31" s="23"/>
      <c r="WOR31" s="23"/>
      <c r="WOS31" s="23"/>
      <c r="WOT31" s="23"/>
      <c r="WOU31" s="23"/>
      <c r="WOV31" s="23"/>
      <c r="WOW31" s="23"/>
      <c r="WOX31" s="23"/>
      <c r="WOY31" s="23"/>
      <c r="WOZ31" s="23"/>
      <c r="WPA31" s="23"/>
      <c r="WPB31" s="23"/>
      <c r="WPC31" s="23"/>
      <c r="WPD31" s="23"/>
      <c r="WPE31" s="23"/>
      <c r="WPF31" s="23"/>
      <c r="WPG31" s="23"/>
      <c r="WPH31" s="23"/>
      <c r="WPI31" s="23"/>
      <c r="WPJ31" s="23"/>
      <c r="WPK31" s="23"/>
      <c r="WPL31" s="23"/>
      <c r="WPM31" s="23"/>
      <c r="WPN31" s="23"/>
      <c r="WPO31" s="23"/>
      <c r="WPP31" s="23"/>
      <c r="WPQ31" s="23"/>
      <c r="WPR31" s="23"/>
      <c r="WPS31" s="23"/>
      <c r="WPT31" s="23"/>
      <c r="WPU31" s="23"/>
      <c r="WPV31" s="23"/>
      <c r="WPW31" s="23"/>
      <c r="WPX31" s="23"/>
      <c r="WPY31" s="23"/>
      <c r="WPZ31" s="23"/>
      <c r="WQA31" s="23"/>
      <c r="WQB31" s="23"/>
      <c r="WQC31" s="23"/>
      <c r="WQD31" s="23"/>
      <c r="WQE31" s="23"/>
      <c r="WQF31" s="23"/>
      <c r="WQG31" s="23"/>
      <c r="WQH31" s="23"/>
      <c r="WQI31" s="23"/>
      <c r="WQJ31" s="23"/>
      <c r="WQK31" s="23"/>
      <c r="WQL31" s="23"/>
      <c r="WQM31" s="23"/>
      <c r="WQN31" s="23"/>
      <c r="WQO31" s="23"/>
      <c r="WQP31" s="23"/>
      <c r="WQQ31" s="23"/>
      <c r="WQR31" s="23"/>
      <c r="WQS31" s="23"/>
      <c r="WQT31" s="23"/>
      <c r="WQU31" s="23"/>
      <c r="WQV31" s="23"/>
      <c r="WQW31" s="23"/>
      <c r="WQX31" s="23"/>
      <c r="WQY31" s="23"/>
      <c r="WQZ31" s="23"/>
      <c r="WRA31" s="23"/>
      <c r="WRB31" s="23"/>
      <c r="WRC31" s="23"/>
      <c r="WRD31" s="23"/>
      <c r="WRE31" s="23"/>
      <c r="WRF31" s="23"/>
      <c r="WRG31" s="23"/>
      <c r="WRH31" s="23"/>
      <c r="WRI31" s="23"/>
      <c r="WRJ31" s="23"/>
      <c r="WRK31" s="23"/>
      <c r="WRL31" s="23"/>
      <c r="WRM31" s="23"/>
      <c r="WRN31" s="23"/>
      <c r="WRO31" s="23"/>
      <c r="WRP31" s="23"/>
      <c r="WRQ31" s="23"/>
      <c r="WRR31" s="23"/>
      <c r="WRS31" s="23"/>
      <c r="WRT31" s="23"/>
      <c r="WRU31" s="23"/>
      <c r="WRV31" s="23"/>
      <c r="WRW31" s="23"/>
      <c r="WRX31" s="23"/>
      <c r="WRY31" s="23"/>
      <c r="WRZ31" s="23"/>
      <c r="WSA31" s="23"/>
      <c r="WSB31" s="23"/>
      <c r="WSC31" s="23"/>
      <c r="WSD31" s="23"/>
      <c r="WSE31" s="23"/>
      <c r="WSF31" s="23"/>
      <c r="WSG31" s="23"/>
      <c r="WSH31" s="23"/>
      <c r="WSI31" s="23"/>
      <c r="WSJ31" s="23"/>
      <c r="WSK31" s="23"/>
      <c r="WSL31" s="23"/>
      <c r="WSM31" s="23"/>
      <c r="WSN31" s="23"/>
      <c r="WSO31" s="23"/>
      <c r="WSP31" s="23"/>
      <c r="WSQ31" s="23"/>
      <c r="WSR31" s="23"/>
      <c r="WSS31" s="23"/>
      <c r="WST31" s="23"/>
      <c r="WSU31" s="23"/>
      <c r="WSV31" s="23"/>
      <c r="WSW31" s="23"/>
      <c r="WSX31" s="23"/>
      <c r="WSY31" s="23"/>
      <c r="WSZ31" s="23"/>
      <c r="WTA31" s="23"/>
      <c r="WTB31" s="23"/>
      <c r="WTC31" s="23"/>
      <c r="WTD31" s="23"/>
      <c r="WTE31" s="23"/>
      <c r="WTF31" s="23"/>
      <c r="WTG31" s="23"/>
      <c r="WTH31" s="23"/>
      <c r="WTI31" s="23"/>
      <c r="WTJ31" s="23"/>
      <c r="WTK31" s="23"/>
      <c r="WTL31" s="23"/>
      <c r="WTM31" s="23"/>
      <c r="WTN31" s="23"/>
      <c r="WTO31" s="23"/>
      <c r="WTP31" s="23"/>
      <c r="WTQ31" s="23"/>
      <c r="WTR31" s="23"/>
      <c r="WTS31" s="23"/>
      <c r="WTT31" s="23"/>
      <c r="WTU31" s="23"/>
      <c r="WTV31" s="23"/>
      <c r="WTW31" s="23"/>
      <c r="WTX31" s="23"/>
      <c r="WTY31" s="23"/>
      <c r="WTZ31" s="23"/>
      <c r="WUA31" s="23"/>
      <c r="WUB31" s="23"/>
      <c r="WUC31" s="23"/>
      <c r="WUD31" s="23"/>
      <c r="WUE31" s="23"/>
      <c r="WUF31" s="23"/>
      <c r="WUG31" s="23"/>
      <c r="WUH31" s="23"/>
      <c r="WUI31" s="23"/>
      <c r="WUJ31" s="23"/>
      <c r="WUK31" s="23"/>
      <c r="WUL31" s="23"/>
      <c r="WUM31" s="23"/>
      <c r="WUN31" s="23"/>
      <c r="WUO31" s="23"/>
      <c r="WUP31" s="23"/>
      <c r="WUQ31" s="23"/>
      <c r="WUR31" s="23"/>
      <c r="WUS31" s="23"/>
      <c r="WUT31" s="23"/>
      <c r="WUU31" s="23"/>
      <c r="WUV31" s="23"/>
      <c r="WUW31" s="23"/>
      <c r="WUX31" s="23"/>
      <c r="WUY31" s="23"/>
      <c r="WUZ31" s="23"/>
      <c r="WVA31" s="23"/>
      <c r="WVB31" s="23"/>
      <c r="WVC31" s="23"/>
      <c r="WVD31" s="23"/>
      <c r="WVE31" s="23"/>
      <c r="WVF31" s="23"/>
      <c r="WVG31" s="23"/>
      <c r="WVH31" s="23"/>
      <c r="WVI31" s="23"/>
      <c r="WVJ31" s="23"/>
      <c r="WVK31" s="23"/>
      <c r="WVL31" s="23"/>
      <c r="WVM31" s="23"/>
      <c r="WVN31" s="23"/>
      <c r="WVO31" s="23"/>
      <c r="WVP31" s="23"/>
      <c r="WVQ31" s="23"/>
      <c r="WVR31" s="23"/>
      <c r="WVS31" s="23"/>
      <c r="WVT31" s="23"/>
      <c r="WVU31" s="23"/>
      <c r="WVV31" s="23"/>
      <c r="WVW31" s="23"/>
      <c r="WVX31" s="23"/>
      <c r="WVY31" s="23"/>
      <c r="WVZ31" s="23"/>
      <c r="WWA31" s="23"/>
      <c r="WWB31" s="23"/>
      <c r="WWC31" s="23"/>
      <c r="WWD31" s="23"/>
      <c r="WWE31" s="23"/>
      <c r="WWF31" s="23"/>
      <c r="WWG31" s="23"/>
      <c r="WWH31" s="23"/>
      <c r="WWI31" s="23"/>
      <c r="WWJ31" s="23"/>
      <c r="WWK31" s="23"/>
      <c r="WWL31" s="23"/>
      <c r="WWM31" s="23"/>
      <c r="WWN31" s="23"/>
      <c r="WWO31" s="23"/>
      <c r="WWP31" s="23"/>
      <c r="WWQ31" s="23"/>
      <c r="WWR31" s="23"/>
      <c r="WWS31" s="23"/>
      <c r="WWT31" s="23"/>
      <c r="WWU31" s="23"/>
      <c r="WWV31" s="23"/>
      <c r="WWW31" s="23"/>
      <c r="WWX31" s="23"/>
      <c r="WWY31" s="23"/>
      <c r="WWZ31" s="23"/>
      <c r="WXA31" s="23"/>
      <c r="WXB31" s="23"/>
      <c r="WXC31" s="23"/>
      <c r="WXD31" s="23"/>
      <c r="WXE31" s="23"/>
      <c r="WXF31" s="23"/>
      <c r="WXG31" s="23"/>
      <c r="WXH31" s="23"/>
      <c r="WXI31" s="23"/>
      <c r="WXJ31" s="23"/>
      <c r="WXK31" s="23"/>
      <c r="WXL31" s="23"/>
      <c r="WXM31" s="23"/>
      <c r="WXN31" s="23"/>
      <c r="WXO31" s="23"/>
      <c r="WXP31" s="23"/>
      <c r="WXQ31" s="23"/>
      <c r="WXR31" s="23"/>
      <c r="WXS31" s="23"/>
      <c r="WXT31" s="23"/>
      <c r="WXU31" s="23"/>
      <c r="WXV31" s="23"/>
      <c r="WXW31" s="23"/>
      <c r="WXX31" s="23"/>
      <c r="WXY31" s="23"/>
      <c r="WXZ31" s="23"/>
      <c r="WYA31" s="23"/>
      <c r="WYB31" s="23"/>
      <c r="WYC31" s="23"/>
      <c r="WYD31" s="23"/>
      <c r="WYE31" s="23"/>
      <c r="WYF31" s="23"/>
      <c r="WYG31" s="23"/>
      <c r="WYH31" s="23"/>
      <c r="WYI31" s="23"/>
      <c r="WYJ31" s="23"/>
      <c r="WYK31" s="23"/>
      <c r="WYL31" s="23"/>
      <c r="WYM31" s="23"/>
      <c r="WYN31" s="23"/>
      <c r="WYO31" s="23"/>
      <c r="WYP31" s="23"/>
      <c r="WYQ31" s="23"/>
      <c r="WYR31" s="23"/>
      <c r="WYS31" s="23"/>
      <c r="WYT31" s="23"/>
      <c r="WYU31" s="23"/>
      <c r="WYV31" s="23"/>
      <c r="WYW31" s="23"/>
      <c r="WYX31" s="23"/>
      <c r="WYY31" s="23"/>
      <c r="WYZ31" s="23"/>
      <c r="WZA31" s="23"/>
      <c r="WZB31" s="23"/>
      <c r="WZC31" s="23"/>
      <c r="WZD31" s="23"/>
      <c r="WZE31" s="23"/>
      <c r="WZF31" s="23"/>
      <c r="WZG31" s="23"/>
      <c r="WZH31" s="23"/>
      <c r="WZI31" s="23"/>
      <c r="WZJ31" s="23"/>
      <c r="WZK31" s="23"/>
      <c r="WZL31" s="23"/>
      <c r="WZM31" s="23"/>
      <c r="WZN31" s="23"/>
      <c r="WZO31" s="23"/>
      <c r="WZP31" s="23"/>
      <c r="WZQ31" s="23"/>
      <c r="WZR31" s="23"/>
      <c r="WZS31" s="23"/>
      <c r="WZT31" s="23"/>
      <c r="WZU31" s="23"/>
      <c r="WZV31" s="23"/>
      <c r="WZW31" s="23"/>
      <c r="WZX31" s="23"/>
      <c r="WZY31" s="23"/>
      <c r="WZZ31" s="23"/>
      <c r="XAA31" s="23"/>
      <c r="XAB31" s="23"/>
      <c r="XAC31" s="23"/>
      <c r="XAD31" s="23"/>
      <c r="XAE31" s="23"/>
      <c r="XAF31" s="23"/>
      <c r="XAG31" s="23"/>
      <c r="XAH31" s="23"/>
      <c r="XAI31" s="23"/>
      <c r="XAJ31" s="23"/>
      <c r="XAK31" s="23"/>
      <c r="XAL31" s="23"/>
      <c r="XAM31" s="23"/>
      <c r="XAN31" s="23"/>
      <c r="XAO31" s="23"/>
      <c r="XAP31" s="23"/>
      <c r="XAQ31" s="23"/>
      <c r="XAR31" s="23"/>
      <c r="XAS31" s="23"/>
      <c r="XAT31" s="23"/>
      <c r="XAU31" s="23"/>
      <c r="XAV31" s="23"/>
      <c r="XAW31" s="23"/>
      <c r="XAX31" s="23"/>
      <c r="XAY31" s="23"/>
      <c r="XAZ31" s="23"/>
      <c r="XBA31" s="23"/>
      <c r="XBB31" s="23"/>
      <c r="XBC31" s="23"/>
      <c r="XBD31" s="23"/>
      <c r="XBE31" s="23"/>
      <c r="XBF31" s="23"/>
      <c r="XBG31" s="23"/>
      <c r="XBH31" s="23"/>
      <c r="XBI31" s="23"/>
      <c r="XBJ31" s="23"/>
      <c r="XBK31" s="23"/>
      <c r="XBL31" s="23"/>
      <c r="XBM31" s="23"/>
      <c r="XBN31" s="23"/>
      <c r="XBO31" s="23"/>
      <c r="XBP31" s="23"/>
      <c r="XBQ31" s="23"/>
      <c r="XBR31" s="23"/>
      <c r="XBS31" s="23"/>
      <c r="XBT31" s="23"/>
      <c r="XBU31" s="23"/>
      <c r="XBV31" s="23"/>
      <c r="XBW31" s="23"/>
      <c r="XBX31" s="23"/>
      <c r="XBY31" s="23"/>
      <c r="XBZ31" s="23"/>
      <c r="XCA31" s="23"/>
      <c r="XCB31" s="23"/>
      <c r="XCC31" s="23"/>
      <c r="XCD31" s="23"/>
      <c r="XCE31" s="23"/>
      <c r="XCF31" s="23"/>
      <c r="XCG31" s="23"/>
      <c r="XCH31" s="23"/>
      <c r="XCI31" s="23"/>
      <c r="XCJ31" s="23"/>
      <c r="XCK31" s="23"/>
      <c r="XCL31" s="23"/>
      <c r="XCM31" s="23"/>
      <c r="XCN31" s="23"/>
      <c r="XCO31" s="23"/>
      <c r="XCP31" s="23"/>
      <c r="XCQ31" s="23"/>
      <c r="XCR31" s="23"/>
      <c r="XCS31" s="23"/>
      <c r="XCT31" s="23"/>
      <c r="XCU31" s="23"/>
      <c r="XCV31" s="23"/>
      <c r="XCW31" s="23"/>
      <c r="XCX31" s="23"/>
      <c r="XCY31" s="23"/>
      <c r="XCZ31" s="23"/>
      <c r="XDA31" s="23"/>
      <c r="XDB31" s="23"/>
      <c r="XDC31" s="23"/>
      <c r="XDD31" s="23"/>
      <c r="XDE31" s="23"/>
      <c r="XDF31" s="23"/>
      <c r="XDG31" s="23"/>
      <c r="XDH31" s="23"/>
      <c r="XDI31" s="23"/>
      <c r="XDJ31" s="23"/>
      <c r="XDK31" s="23"/>
      <c r="XDL31" s="23"/>
      <c r="XDM31" s="23"/>
      <c r="XDN31" s="23"/>
      <c r="XDO31" s="23"/>
      <c r="XDP31" s="23"/>
      <c r="XDQ31" s="23"/>
      <c r="XDR31" s="23"/>
      <c r="XDS31" s="23"/>
      <c r="XDT31" s="23"/>
      <c r="XDU31" s="23"/>
      <c r="XDV31" s="23"/>
      <c r="XDW31" s="23"/>
      <c r="XDX31" s="23"/>
      <c r="XDY31" s="23"/>
      <c r="XDZ31" s="23"/>
      <c r="XEA31" s="23"/>
      <c r="XEB31" s="23"/>
      <c r="XEC31" s="23"/>
      <c r="XED31" s="23"/>
      <c r="XEE31" s="23"/>
      <c r="XEF31" s="23"/>
      <c r="XEG31" s="23"/>
      <c r="XEH31" s="23"/>
      <c r="XEI31" s="23"/>
      <c r="XEJ31" s="23"/>
      <c r="XEK31" s="23"/>
      <c r="XEL31" s="23"/>
      <c r="XEM31" s="23"/>
      <c r="XEN31" s="23"/>
      <c r="XEO31" s="23"/>
      <c r="XEP31" s="23"/>
      <c r="XEQ31" s="23"/>
      <c r="XER31" s="23"/>
      <c r="XES31" s="23"/>
      <c r="XET31" s="23"/>
      <c r="XEU31" s="23"/>
      <c r="XEV31" s="23"/>
      <c r="XEW31" s="23"/>
      <c r="XEX31" s="23"/>
      <c r="XEY31" s="23"/>
      <c r="XEZ31" s="23"/>
      <c r="XFA31" s="23"/>
      <c r="XFB31" s="23"/>
      <c r="XFC31" s="23"/>
    </row>
    <row r="32" spans="1:1023 1025:2047 2049:3071 3073:4095 4097:5119 5121:6143 6145:7167 7169:8191 8193:9215 9217:10239 10241:11263 11265:12287 12289:13311 13313:14335 14337:15359 15361:16383" x14ac:dyDescent="0.35">
      <c r="A32" s="23" t="s">
        <v>6</v>
      </c>
      <c r="B32" s="23" t="s">
        <v>26</v>
      </c>
      <c r="C32" s="23"/>
      <c r="D32" s="23"/>
      <c r="E32" s="23"/>
      <c r="F32" s="23"/>
      <c r="G32" s="23"/>
      <c r="H32" s="23"/>
      <c r="I32" s="24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3"/>
      <c r="CZV32" s="23"/>
      <c r="CZW32" s="23"/>
      <c r="CZX32" s="23"/>
      <c r="CZY32" s="23"/>
      <c r="CZZ32" s="23"/>
      <c r="DAA32" s="23"/>
      <c r="DAB32" s="23"/>
      <c r="DAC32" s="23"/>
      <c r="DAD32" s="23"/>
      <c r="DAE32" s="23"/>
      <c r="DAF32" s="23"/>
      <c r="DAG32" s="23"/>
      <c r="DAH32" s="23"/>
      <c r="DAI32" s="23"/>
      <c r="DAJ32" s="23"/>
      <c r="DAK32" s="23"/>
      <c r="DAL32" s="23"/>
      <c r="DAM32" s="23"/>
      <c r="DAN32" s="23"/>
      <c r="DAO32" s="23"/>
      <c r="DAP32" s="23"/>
      <c r="DAQ32" s="23"/>
      <c r="DAR32" s="23"/>
      <c r="DAS32" s="23"/>
      <c r="DAT32" s="23"/>
      <c r="DAU32" s="23"/>
      <c r="DAV32" s="23"/>
      <c r="DAW32" s="23"/>
      <c r="DAX32" s="23"/>
      <c r="DAY32" s="23"/>
      <c r="DAZ32" s="23"/>
      <c r="DBA32" s="23"/>
      <c r="DBB32" s="23"/>
      <c r="DBC32" s="23"/>
      <c r="DBD32" s="23"/>
      <c r="DBE32" s="23"/>
      <c r="DBF32" s="23"/>
      <c r="DBG32" s="23"/>
      <c r="DBH32" s="23"/>
      <c r="DBI32" s="23"/>
      <c r="DBJ32" s="23"/>
      <c r="DBK32" s="23"/>
      <c r="DBL32" s="23"/>
      <c r="DBM32" s="23"/>
      <c r="DBN32" s="23"/>
      <c r="DBO32" s="23"/>
      <c r="DBP32" s="23"/>
      <c r="DBQ32" s="23"/>
      <c r="DBR32" s="23"/>
      <c r="DBS32" s="23"/>
      <c r="DBT32" s="23"/>
      <c r="DBU32" s="23"/>
      <c r="DBV32" s="23"/>
      <c r="DBW32" s="23"/>
      <c r="DBX32" s="23"/>
      <c r="DBY32" s="23"/>
      <c r="DBZ32" s="23"/>
      <c r="DCA32" s="23"/>
      <c r="DCB32" s="23"/>
      <c r="DCC32" s="23"/>
      <c r="DCD32" s="23"/>
      <c r="DCE32" s="23"/>
      <c r="DCF32" s="23"/>
      <c r="DCG32" s="23"/>
      <c r="DCH32" s="23"/>
      <c r="DCI32" s="23"/>
      <c r="DCJ32" s="23"/>
      <c r="DCK32" s="23"/>
      <c r="DCL32" s="23"/>
      <c r="DCM32" s="23"/>
      <c r="DCN32" s="23"/>
      <c r="DCO32" s="23"/>
      <c r="DCP32" s="23"/>
      <c r="DCQ32" s="23"/>
      <c r="DCR32" s="23"/>
      <c r="DCS32" s="23"/>
      <c r="DCT32" s="23"/>
      <c r="DCU32" s="23"/>
      <c r="DCV32" s="23"/>
      <c r="DCW32" s="23"/>
      <c r="DCX32" s="23"/>
      <c r="DCY32" s="23"/>
      <c r="DCZ32" s="23"/>
      <c r="DDA32" s="23"/>
      <c r="DDB32" s="23"/>
      <c r="DDC32" s="23"/>
      <c r="DDD32" s="23"/>
      <c r="DDE32" s="23"/>
      <c r="DDF32" s="23"/>
      <c r="DDG32" s="23"/>
      <c r="DDH32" s="23"/>
      <c r="DDI32" s="23"/>
      <c r="DDJ32" s="23"/>
      <c r="DDK32" s="23"/>
      <c r="DDL32" s="23"/>
      <c r="DDM32" s="23"/>
      <c r="DDN32" s="23"/>
      <c r="DDO32" s="23"/>
      <c r="DDP32" s="23"/>
      <c r="DDQ32" s="23"/>
      <c r="DDR32" s="23"/>
      <c r="DDS32" s="23"/>
      <c r="DDT32" s="23"/>
      <c r="DDU32" s="23"/>
      <c r="DDV32" s="23"/>
      <c r="DDW32" s="23"/>
      <c r="DDX32" s="23"/>
      <c r="DDY32" s="23"/>
      <c r="DDZ32" s="23"/>
      <c r="DEA32" s="23"/>
      <c r="DEB32" s="23"/>
      <c r="DEC32" s="23"/>
      <c r="DED32" s="23"/>
      <c r="DEE32" s="23"/>
      <c r="DEF32" s="23"/>
      <c r="DEG32" s="23"/>
      <c r="DEH32" s="23"/>
      <c r="DEI32" s="23"/>
      <c r="DEJ32" s="23"/>
      <c r="DEK32" s="23"/>
      <c r="DEL32" s="23"/>
      <c r="DEM32" s="23"/>
      <c r="DEN32" s="23"/>
      <c r="DEO32" s="23"/>
      <c r="DEP32" s="23"/>
      <c r="DEQ32" s="23"/>
      <c r="DER32" s="23"/>
      <c r="DES32" s="23"/>
      <c r="DET32" s="23"/>
      <c r="DEU32" s="23"/>
      <c r="DEV32" s="23"/>
      <c r="DEW32" s="23"/>
      <c r="DEX32" s="23"/>
      <c r="DEY32" s="23"/>
      <c r="DEZ32" s="23"/>
      <c r="DFA32" s="23"/>
      <c r="DFB32" s="23"/>
      <c r="DFC32" s="23"/>
      <c r="DFD32" s="23"/>
      <c r="DFE32" s="23"/>
      <c r="DFF32" s="23"/>
      <c r="DFG32" s="23"/>
      <c r="DFH32" s="23"/>
      <c r="DFI32" s="23"/>
      <c r="DFJ32" s="23"/>
      <c r="DFK32" s="23"/>
      <c r="DFL32" s="23"/>
      <c r="DFM32" s="23"/>
      <c r="DFN32" s="23"/>
      <c r="DFO32" s="23"/>
      <c r="DFP32" s="23"/>
      <c r="DFQ32" s="23"/>
      <c r="DFR32" s="23"/>
      <c r="DFS32" s="23"/>
      <c r="DFT32" s="23"/>
      <c r="DFU32" s="23"/>
      <c r="DFV32" s="23"/>
      <c r="DFW32" s="23"/>
      <c r="DFX32" s="23"/>
      <c r="DFY32" s="23"/>
      <c r="DFZ32" s="23"/>
      <c r="DGA32" s="23"/>
      <c r="DGB32" s="23"/>
      <c r="DGC32" s="23"/>
      <c r="DGD32" s="23"/>
      <c r="DGE32" s="23"/>
      <c r="DGF32" s="23"/>
      <c r="DGG32" s="23"/>
      <c r="DGH32" s="23"/>
      <c r="DGI32" s="23"/>
      <c r="DGJ32" s="23"/>
      <c r="DGK32" s="23"/>
      <c r="DGL32" s="23"/>
      <c r="DGM32" s="23"/>
      <c r="DGN32" s="23"/>
      <c r="DGO32" s="23"/>
      <c r="DGP32" s="23"/>
      <c r="DGQ32" s="23"/>
      <c r="DGR32" s="23"/>
      <c r="DGS32" s="23"/>
      <c r="DGT32" s="23"/>
      <c r="DGU32" s="23"/>
      <c r="DGV32" s="23"/>
      <c r="DGW32" s="23"/>
      <c r="DGX32" s="23"/>
      <c r="DGY32" s="23"/>
      <c r="DGZ32" s="23"/>
      <c r="DHA32" s="23"/>
      <c r="DHB32" s="23"/>
      <c r="DHC32" s="23"/>
      <c r="DHD32" s="23"/>
      <c r="DHE32" s="23"/>
      <c r="DHF32" s="23"/>
      <c r="DHG32" s="23"/>
      <c r="DHH32" s="23"/>
      <c r="DHI32" s="23"/>
      <c r="DHJ32" s="23"/>
      <c r="DHK32" s="23"/>
      <c r="DHL32" s="23"/>
      <c r="DHM32" s="23"/>
      <c r="DHN32" s="23"/>
      <c r="DHO32" s="23"/>
      <c r="DHP32" s="23"/>
      <c r="DHQ32" s="23"/>
      <c r="DHR32" s="23"/>
      <c r="DHS32" s="23"/>
      <c r="DHT32" s="23"/>
      <c r="DHU32" s="23"/>
      <c r="DHV32" s="23"/>
      <c r="DHW32" s="23"/>
      <c r="DHX32" s="23"/>
      <c r="DHY32" s="23"/>
      <c r="DHZ32" s="23"/>
      <c r="DIA32" s="23"/>
      <c r="DIB32" s="23"/>
      <c r="DIC32" s="23"/>
      <c r="DID32" s="23"/>
      <c r="DIE32" s="23"/>
      <c r="DIF32" s="23"/>
      <c r="DIG32" s="23"/>
      <c r="DIH32" s="23"/>
      <c r="DII32" s="23"/>
      <c r="DIJ32" s="23"/>
      <c r="DIK32" s="23"/>
      <c r="DIL32" s="23"/>
      <c r="DIM32" s="23"/>
      <c r="DIN32" s="23"/>
      <c r="DIO32" s="23"/>
      <c r="DIP32" s="23"/>
      <c r="DIQ32" s="23"/>
      <c r="DIR32" s="23"/>
      <c r="DIS32" s="23"/>
      <c r="DIT32" s="23"/>
      <c r="DIU32" s="23"/>
      <c r="DIV32" s="23"/>
      <c r="DIW32" s="23"/>
      <c r="DIX32" s="23"/>
      <c r="DIY32" s="23"/>
      <c r="DIZ32" s="23"/>
      <c r="DJA32" s="23"/>
      <c r="DJB32" s="23"/>
      <c r="DJC32" s="23"/>
      <c r="DJD32" s="23"/>
      <c r="DJE32" s="23"/>
      <c r="DJF32" s="23"/>
      <c r="DJG32" s="23"/>
      <c r="DJH32" s="23"/>
      <c r="DJI32" s="23"/>
      <c r="DJJ32" s="23"/>
      <c r="DJK32" s="23"/>
      <c r="DJL32" s="23"/>
      <c r="DJM32" s="23"/>
      <c r="DJN32" s="23"/>
      <c r="DJO32" s="23"/>
      <c r="DJP32" s="23"/>
      <c r="DJQ32" s="23"/>
      <c r="DJR32" s="23"/>
      <c r="DJS32" s="23"/>
      <c r="DJT32" s="23"/>
      <c r="DJU32" s="23"/>
      <c r="DJV32" s="23"/>
      <c r="DJW32" s="23"/>
      <c r="DJX32" s="23"/>
      <c r="DJY32" s="23"/>
      <c r="DJZ32" s="23"/>
      <c r="DKA32" s="23"/>
      <c r="DKB32" s="23"/>
      <c r="DKC32" s="23"/>
      <c r="DKD32" s="23"/>
      <c r="DKE32" s="23"/>
      <c r="DKF32" s="23"/>
      <c r="DKG32" s="23"/>
      <c r="DKH32" s="23"/>
      <c r="DKI32" s="23"/>
      <c r="DKJ32" s="23"/>
      <c r="DKK32" s="23"/>
      <c r="DKL32" s="23"/>
      <c r="DKM32" s="23"/>
      <c r="DKN32" s="23"/>
      <c r="DKO32" s="23"/>
      <c r="DKP32" s="23"/>
      <c r="DKQ32" s="23"/>
      <c r="DKR32" s="23"/>
      <c r="DKS32" s="23"/>
      <c r="DKT32" s="23"/>
      <c r="DKU32" s="23"/>
      <c r="DKV32" s="23"/>
      <c r="DKW32" s="23"/>
      <c r="DKX32" s="23"/>
      <c r="DKY32" s="23"/>
      <c r="DKZ32" s="23"/>
      <c r="DLA32" s="23"/>
      <c r="DLB32" s="23"/>
      <c r="DLC32" s="23"/>
      <c r="DLD32" s="23"/>
      <c r="DLE32" s="23"/>
      <c r="DLF32" s="23"/>
      <c r="DLG32" s="23"/>
      <c r="DLH32" s="23"/>
      <c r="DLI32" s="23"/>
      <c r="DLJ32" s="23"/>
      <c r="DLK32" s="23"/>
      <c r="DLL32" s="23"/>
      <c r="DLM32" s="23"/>
      <c r="DLN32" s="23"/>
      <c r="DLO32" s="23"/>
      <c r="DLP32" s="23"/>
      <c r="DLQ32" s="23"/>
      <c r="DLR32" s="23"/>
      <c r="DLS32" s="23"/>
      <c r="DLT32" s="23"/>
      <c r="DLU32" s="23"/>
      <c r="DLV32" s="23"/>
      <c r="DLW32" s="23"/>
      <c r="DLX32" s="23"/>
      <c r="DLY32" s="23"/>
      <c r="DLZ32" s="23"/>
      <c r="DMA32" s="23"/>
      <c r="DMB32" s="23"/>
      <c r="DMC32" s="23"/>
      <c r="DMD32" s="23"/>
      <c r="DME32" s="23"/>
      <c r="DMF32" s="23"/>
      <c r="DMG32" s="23"/>
      <c r="DMH32" s="23"/>
      <c r="DMI32" s="23"/>
      <c r="DMJ32" s="23"/>
      <c r="DMK32" s="23"/>
      <c r="DML32" s="23"/>
      <c r="DMM32" s="23"/>
      <c r="DMN32" s="23"/>
      <c r="DMO32" s="23"/>
      <c r="DMP32" s="23"/>
      <c r="DMQ32" s="23"/>
      <c r="DMR32" s="23"/>
      <c r="DMS32" s="23"/>
      <c r="DMT32" s="23"/>
      <c r="DMU32" s="23"/>
      <c r="DMV32" s="23"/>
      <c r="DMW32" s="23"/>
      <c r="DMX32" s="23"/>
      <c r="DMY32" s="23"/>
      <c r="DMZ32" s="23"/>
      <c r="DNA32" s="23"/>
      <c r="DNB32" s="23"/>
      <c r="DNC32" s="23"/>
      <c r="DNE32" s="23"/>
      <c r="DNF32" s="23"/>
      <c r="DNG32" s="23"/>
      <c r="DNH32" s="23"/>
      <c r="DNI32" s="23"/>
      <c r="DNJ32" s="23"/>
      <c r="DNK32" s="23"/>
      <c r="DNL32" s="23"/>
      <c r="DNM32" s="23"/>
      <c r="DNN32" s="23"/>
      <c r="DNO32" s="23"/>
      <c r="DNP32" s="23"/>
      <c r="DNQ32" s="23"/>
      <c r="DNR32" s="23"/>
      <c r="DNS32" s="23"/>
      <c r="DNT32" s="23"/>
      <c r="DNU32" s="23"/>
      <c r="DNV32" s="23"/>
      <c r="DNW32" s="23"/>
      <c r="DNX32" s="23"/>
      <c r="DNY32" s="23"/>
      <c r="DNZ32" s="23"/>
      <c r="DOA32" s="23"/>
      <c r="DOB32" s="23"/>
      <c r="DOC32" s="23"/>
      <c r="DOD32" s="23"/>
      <c r="DOE32" s="23"/>
      <c r="DOF32" s="23"/>
      <c r="DOG32" s="23"/>
      <c r="DOH32" s="23"/>
      <c r="DOI32" s="23"/>
      <c r="DOJ32" s="23"/>
      <c r="DOK32" s="23"/>
      <c r="DOL32" s="23"/>
      <c r="DOM32" s="23"/>
      <c r="DON32" s="23"/>
      <c r="DOO32" s="23"/>
      <c r="DOP32" s="23"/>
      <c r="DOQ32" s="23"/>
      <c r="DOR32" s="23"/>
      <c r="DOS32" s="23"/>
      <c r="DOT32" s="23"/>
      <c r="DOU32" s="23"/>
      <c r="DOV32" s="23"/>
      <c r="DOW32" s="23"/>
      <c r="DOX32" s="23"/>
      <c r="DOY32" s="23"/>
      <c r="DOZ32" s="23"/>
      <c r="DPA32" s="23"/>
      <c r="DPB32" s="23"/>
      <c r="DPC32" s="23"/>
      <c r="DPD32" s="23"/>
      <c r="DPE32" s="23"/>
      <c r="DPF32" s="23"/>
      <c r="DPG32" s="23"/>
      <c r="DPH32" s="23"/>
      <c r="DPI32" s="23"/>
      <c r="DPJ32" s="23"/>
      <c r="DPK32" s="23"/>
      <c r="DPL32" s="23"/>
      <c r="DPM32" s="23"/>
      <c r="DPN32" s="23"/>
      <c r="DPO32" s="23"/>
      <c r="DPP32" s="23"/>
      <c r="DPQ32" s="23"/>
      <c r="DPR32" s="23"/>
      <c r="DPS32" s="23"/>
      <c r="DPT32" s="23"/>
      <c r="DPU32" s="23"/>
      <c r="DPV32" s="23"/>
      <c r="DPW32" s="23"/>
      <c r="DPX32" s="23"/>
      <c r="DPY32" s="23"/>
      <c r="DPZ32" s="23"/>
      <c r="DQA32" s="23"/>
      <c r="DQB32" s="23"/>
      <c r="DQC32" s="23"/>
      <c r="DQD32" s="23"/>
      <c r="DQE32" s="23"/>
      <c r="DQF32" s="23"/>
      <c r="DQG32" s="23"/>
      <c r="DQH32" s="23"/>
      <c r="DQI32" s="23"/>
      <c r="DQJ32" s="23"/>
      <c r="DQK32" s="23"/>
      <c r="DQL32" s="23"/>
      <c r="DQM32" s="23"/>
      <c r="DQN32" s="23"/>
      <c r="DQO32" s="23"/>
      <c r="DQP32" s="23"/>
      <c r="DQQ32" s="23"/>
      <c r="DQR32" s="23"/>
      <c r="DQS32" s="23"/>
      <c r="DQT32" s="23"/>
      <c r="DQU32" s="23"/>
      <c r="DQV32" s="23"/>
      <c r="DQW32" s="23"/>
      <c r="DQX32" s="23"/>
      <c r="DQY32" s="23"/>
      <c r="DQZ32" s="23"/>
      <c r="DRA32" s="23"/>
      <c r="DRB32" s="23"/>
      <c r="DRC32" s="23"/>
      <c r="DRD32" s="23"/>
      <c r="DRE32" s="23"/>
      <c r="DRF32" s="23"/>
      <c r="DRG32" s="23"/>
      <c r="DRH32" s="23"/>
      <c r="DRI32" s="23"/>
      <c r="DRJ32" s="23"/>
      <c r="DRK32" s="23"/>
      <c r="DRL32" s="23"/>
      <c r="DRM32" s="23"/>
      <c r="DRN32" s="23"/>
      <c r="DRO32" s="23"/>
      <c r="DRP32" s="23"/>
      <c r="DRQ32" s="23"/>
      <c r="DRR32" s="23"/>
      <c r="DRS32" s="23"/>
      <c r="DRT32" s="23"/>
      <c r="DRU32" s="23"/>
      <c r="DRV32" s="23"/>
      <c r="DRW32" s="23"/>
      <c r="DRX32" s="23"/>
      <c r="DRY32" s="23"/>
      <c r="DRZ32" s="23"/>
      <c r="DSA32" s="23"/>
      <c r="DSB32" s="23"/>
      <c r="DSC32" s="23"/>
      <c r="DSD32" s="23"/>
      <c r="DSE32" s="23"/>
      <c r="DSF32" s="23"/>
      <c r="DSG32" s="23"/>
      <c r="DSH32" s="23"/>
      <c r="DSI32" s="23"/>
      <c r="DSJ32" s="23"/>
      <c r="DSK32" s="23"/>
      <c r="DSL32" s="23"/>
      <c r="DSM32" s="23"/>
      <c r="DSN32" s="23"/>
      <c r="DSO32" s="23"/>
      <c r="DSP32" s="23"/>
      <c r="DSQ32" s="23"/>
      <c r="DSR32" s="23"/>
      <c r="DSS32" s="23"/>
      <c r="DST32" s="23"/>
      <c r="DSU32" s="23"/>
      <c r="DSV32" s="23"/>
      <c r="DSW32" s="23"/>
      <c r="DSX32" s="23"/>
      <c r="DSY32" s="23"/>
      <c r="DSZ32" s="23"/>
      <c r="DTA32" s="23"/>
      <c r="DTB32" s="23"/>
      <c r="DTC32" s="23"/>
      <c r="DTD32" s="23"/>
      <c r="DTE32" s="23"/>
      <c r="DTF32" s="23"/>
      <c r="DTG32" s="23"/>
      <c r="DTH32" s="23"/>
      <c r="DTI32" s="23"/>
      <c r="DTJ32" s="23"/>
      <c r="DTK32" s="23"/>
      <c r="DTL32" s="23"/>
      <c r="DTM32" s="23"/>
      <c r="DTN32" s="23"/>
      <c r="DTO32" s="23"/>
      <c r="DTP32" s="23"/>
      <c r="DTQ32" s="23"/>
      <c r="DTR32" s="23"/>
      <c r="DTS32" s="23"/>
      <c r="DTT32" s="23"/>
      <c r="DTU32" s="23"/>
      <c r="DTV32" s="23"/>
      <c r="DTW32" s="23"/>
      <c r="DTX32" s="23"/>
      <c r="DTY32" s="23"/>
      <c r="DTZ32" s="23"/>
      <c r="DUA32" s="23"/>
      <c r="DUB32" s="23"/>
      <c r="DUC32" s="23"/>
      <c r="DUD32" s="23"/>
      <c r="DUE32" s="23"/>
      <c r="DUF32" s="23"/>
      <c r="DUG32" s="23"/>
      <c r="DUH32" s="23"/>
      <c r="DUI32" s="23"/>
      <c r="DUJ32" s="23"/>
      <c r="DUK32" s="23"/>
      <c r="DUL32" s="23"/>
      <c r="DUM32" s="23"/>
      <c r="DUN32" s="23"/>
      <c r="DUO32" s="23"/>
      <c r="DUP32" s="23"/>
      <c r="DUQ32" s="23"/>
      <c r="DUR32" s="23"/>
      <c r="DUS32" s="23"/>
      <c r="DUT32" s="23"/>
      <c r="DUU32" s="23"/>
      <c r="DUV32" s="23"/>
      <c r="DUW32" s="23"/>
      <c r="DUX32" s="23"/>
      <c r="DUY32" s="23"/>
      <c r="DUZ32" s="23"/>
      <c r="DVA32" s="23"/>
      <c r="DVB32" s="23"/>
      <c r="DVC32" s="23"/>
      <c r="DVD32" s="23"/>
      <c r="DVE32" s="23"/>
      <c r="DVF32" s="23"/>
      <c r="DVG32" s="23"/>
      <c r="DVH32" s="23"/>
      <c r="DVI32" s="23"/>
      <c r="DVJ32" s="23"/>
      <c r="DVK32" s="23"/>
      <c r="DVL32" s="23"/>
      <c r="DVM32" s="23"/>
      <c r="DVN32" s="23"/>
      <c r="DVO32" s="23"/>
      <c r="DVP32" s="23"/>
      <c r="DVQ32" s="23"/>
      <c r="DVR32" s="23"/>
      <c r="DVS32" s="23"/>
      <c r="DVT32" s="23"/>
      <c r="DVU32" s="23"/>
      <c r="DVV32" s="23"/>
      <c r="DVW32" s="23"/>
      <c r="DVX32" s="23"/>
      <c r="DVY32" s="23"/>
      <c r="DVZ32" s="23"/>
      <c r="DWA32" s="23"/>
      <c r="DWB32" s="23"/>
      <c r="DWC32" s="23"/>
      <c r="DWD32" s="23"/>
      <c r="DWE32" s="23"/>
      <c r="DWF32" s="23"/>
      <c r="DWG32" s="23"/>
      <c r="DWH32" s="23"/>
      <c r="DWI32" s="23"/>
      <c r="DWJ32" s="23"/>
      <c r="DWK32" s="23"/>
      <c r="DWL32" s="23"/>
      <c r="DWM32" s="23"/>
      <c r="DWN32" s="23"/>
      <c r="DWO32" s="23"/>
      <c r="DWP32" s="23"/>
      <c r="DWQ32" s="23"/>
      <c r="DWR32" s="23"/>
      <c r="DWS32" s="23"/>
      <c r="DWT32" s="23"/>
      <c r="DWU32" s="23"/>
      <c r="DWV32" s="23"/>
      <c r="DWW32" s="23"/>
      <c r="DWX32" s="23"/>
      <c r="DWY32" s="23"/>
      <c r="DWZ32" s="23"/>
      <c r="DXA32" s="23"/>
      <c r="DXB32" s="23"/>
      <c r="DXC32" s="23"/>
      <c r="DXD32" s="23"/>
      <c r="DXE32" s="23"/>
      <c r="DXF32" s="23"/>
      <c r="DXG32" s="23"/>
      <c r="DXH32" s="23"/>
      <c r="DXI32" s="23"/>
      <c r="DXJ32" s="23"/>
      <c r="DXK32" s="23"/>
      <c r="DXL32" s="23"/>
      <c r="DXM32" s="23"/>
      <c r="DXN32" s="23"/>
      <c r="DXO32" s="23"/>
      <c r="DXP32" s="23"/>
      <c r="DXQ32" s="23"/>
      <c r="DXR32" s="23"/>
      <c r="DXS32" s="23"/>
      <c r="DXT32" s="23"/>
      <c r="DXU32" s="23"/>
      <c r="DXV32" s="23"/>
      <c r="DXW32" s="23"/>
      <c r="DXX32" s="23"/>
      <c r="DXY32" s="23"/>
      <c r="DXZ32" s="23"/>
      <c r="DYA32" s="23"/>
      <c r="DYB32" s="23"/>
      <c r="DYC32" s="23"/>
      <c r="DYD32" s="23"/>
      <c r="DYE32" s="23"/>
      <c r="DYF32" s="23"/>
      <c r="DYG32" s="23"/>
      <c r="DYH32" s="23"/>
      <c r="DYI32" s="23"/>
      <c r="DYJ32" s="23"/>
      <c r="DYK32" s="23"/>
      <c r="DYL32" s="23"/>
      <c r="DYM32" s="23"/>
      <c r="DYN32" s="23"/>
      <c r="DYO32" s="23"/>
      <c r="DYP32" s="23"/>
      <c r="DYQ32" s="23"/>
      <c r="DYR32" s="23"/>
      <c r="DYS32" s="23"/>
      <c r="DYT32" s="23"/>
      <c r="DYU32" s="23"/>
      <c r="DYV32" s="23"/>
      <c r="DYW32" s="23"/>
      <c r="DYX32" s="23"/>
      <c r="DYY32" s="23"/>
      <c r="DYZ32" s="23"/>
      <c r="DZA32" s="23"/>
      <c r="DZB32" s="23"/>
      <c r="DZC32" s="23"/>
      <c r="DZD32" s="23"/>
      <c r="DZE32" s="23"/>
      <c r="DZF32" s="23"/>
      <c r="DZG32" s="23"/>
      <c r="DZH32" s="23"/>
      <c r="DZI32" s="23"/>
      <c r="DZJ32" s="23"/>
      <c r="DZK32" s="23"/>
      <c r="DZL32" s="23"/>
      <c r="DZM32" s="23"/>
      <c r="DZN32" s="23"/>
      <c r="DZO32" s="23"/>
      <c r="DZP32" s="23"/>
      <c r="DZQ32" s="23"/>
      <c r="DZR32" s="23"/>
      <c r="DZS32" s="23"/>
      <c r="DZT32" s="23"/>
      <c r="DZU32" s="23"/>
      <c r="DZV32" s="23"/>
      <c r="DZW32" s="23"/>
      <c r="DZX32" s="23"/>
      <c r="DZY32" s="23"/>
      <c r="DZZ32" s="23"/>
      <c r="EAA32" s="23"/>
      <c r="EAB32" s="23"/>
      <c r="EAC32" s="23"/>
      <c r="EAD32" s="23"/>
      <c r="EAE32" s="23"/>
      <c r="EAF32" s="23"/>
      <c r="EAG32" s="23"/>
      <c r="EAH32" s="23"/>
      <c r="EAI32" s="23"/>
      <c r="EAJ32" s="23"/>
      <c r="EAK32" s="23"/>
      <c r="EAL32" s="23"/>
      <c r="EAM32" s="23"/>
      <c r="EAN32" s="23"/>
      <c r="EAO32" s="23"/>
      <c r="EAP32" s="23"/>
      <c r="EAQ32" s="23"/>
      <c r="EAR32" s="23"/>
      <c r="EAS32" s="23"/>
      <c r="EAT32" s="23"/>
      <c r="EAU32" s="23"/>
      <c r="EAV32" s="23"/>
      <c r="EAW32" s="23"/>
      <c r="EAX32" s="23"/>
      <c r="EAY32" s="23"/>
      <c r="EAZ32" s="23"/>
      <c r="EBA32" s="23"/>
      <c r="EBB32" s="23"/>
      <c r="EBC32" s="23"/>
      <c r="EBD32" s="23"/>
      <c r="EBE32" s="23"/>
      <c r="EBF32" s="23"/>
      <c r="EBG32" s="23"/>
      <c r="EBH32" s="23"/>
      <c r="EBI32" s="23"/>
      <c r="EBJ32" s="23"/>
      <c r="EBK32" s="23"/>
      <c r="EBL32" s="23"/>
      <c r="EBM32" s="23"/>
      <c r="EBN32" s="23"/>
      <c r="EBO32" s="23"/>
      <c r="EBP32" s="23"/>
      <c r="EBQ32" s="23"/>
      <c r="EBR32" s="23"/>
      <c r="EBS32" s="23"/>
      <c r="EBT32" s="23"/>
      <c r="EBU32" s="23"/>
      <c r="EBV32" s="23"/>
      <c r="EBW32" s="23"/>
      <c r="EBX32" s="23"/>
      <c r="EBY32" s="23"/>
      <c r="EBZ32" s="23"/>
      <c r="ECA32" s="23"/>
      <c r="ECB32" s="23"/>
      <c r="ECC32" s="23"/>
      <c r="ECD32" s="23"/>
      <c r="ECE32" s="23"/>
      <c r="ECF32" s="23"/>
      <c r="ECG32" s="23"/>
      <c r="ECH32" s="23"/>
      <c r="ECI32" s="23"/>
      <c r="ECJ32" s="23"/>
      <c r="ECK32" s="23"/>
      <c r="ECL32" s="23"/>
      <c r="ECM32" s="23"/>
      <c r="ECN32" s="23"/>
      <c r="ECO32" s="23"/>
      <c r="ECP32" s="23"/>
      <c r="ECQ32" s="23"/>
      <c r="ECR32" s="23"/>
      <c r="ECS32" s="23"/>
      <c r="ECT32" s="23"/>
      <c r="ECU32" s="23"/>
      <c r="ECV32" s="23"/>
      <c r="ECW32" s="23"/>
      <c r="ECX32" s="23"/>
      <c r="ECY32" s="23"/>
      <c r="ECZ32" s="23"/>
      <c r="EDA32" s="23"/>
      <c r="EDB32" s="23"/>
      <c r="EDC32" s="23"/>
      <c r="EDD32" s="23"/>
      <c r="EDE32" s="23"/>
      <c r="EDF32" s="23"/>
      <c r="EDG32" s="23"/>
      <c r="EDH32" s="23"/>
      <c r="EDI32" s="23"/>
      <c r="EDJ32" s="23"/>
      <c r="EDK32" s="23"/>
      <c r="EDL32" s="23"/>
      <c r="EDM32" s="23"/>
      <c r="EDN32" s="23"/>
      <c r="EDO32" s="23"/>
      <c r="EDP32" s="23"/>
      <c r="EDQ32" s="23"/>
      <c r="EDR32" s="23"/>
      <c r="EDS32" s="23"/>
      <c r="EDT32" s="23"/>
      <c r="EDU32" s="23"/>
      <c r="EDV32" s="23"/>
      <c r="EDW32" s="23"/>
      <c r="EDX32" s="23"/>
      <c r="EDY32" s="23"/>
      <c r="EDZ32" s="23"/>
      <c r="EEA32" s="23"/>
      <c r="EEB32" s="23"/>
      <c r="EEC32" s="23"/>
      <c r="EED32" s="23"/>
      <c r="EEE32" s="23"/>
      <c r="EEF32" s="23"/>
      <c r="EEG32" s="23"/>
      <c r="EEH32" s="23"/>
      <c r="EEI32" s="23"/>
      <c r="EEJ32" s="23"/>
      <c r="EEK32" s="23"/>
      <c r="EEL32" s="23"/>
      <c r="EEM32" s="23"/>
      <c r="EEN32" s="23"/>
      <c r="EEO32" s="23"/>
      <c r="EEP32" s="23"/>
      <c r="EEQ32" s="23"/>
      <c r="EER32" s="23"/>
      <c r="EES32" s="23"/>
      <c r="EET32" s="23"/>
      <c r="EEU32" s="23"/>
      <c r="EEV32" s="23"/>
      <c r="EEW32" s="23"/>
      <c r="EEX32" s="23"/>
      <c r="EEY32" s="23"/>
      <c r="EEZ32" s="23"/>
      <c r="EFA32" s="23"/>
      <c r="EFB32" s="23"/>
      <c r="EFC32" s="23"/>
      <c r="EFD32" s="23"/>
      <c r="EFE32" s="23"/>
      <c r="EFF32" s="23"/>
      <c r="EFG32" s="23"/>
      <c r="EFH32" s="23"/>
      <c r="EFI32" s="23"/>
      <c r="EFJ32" s="23"/>
      <c r="EFK32" s="23"/>
      <c r="EFL32" s="23"/>
      <c r="EFM32" s="23"/>
      <c r="EFN32" s="23"/>
      <c r="EFO32" s="23"/>
      <c r="EFP32" s="23"/>
      <c r="EFQ32" s="23"/>
      <c r="EFR32" s="23"/>
      <c r="EFS32" s="23"/>
      <c r="EFT32" s="23"/>
      <c r="EFU32" s="23"/>
      <c r="EFV32" s="23"/>
      <c r="EFW32" s="23"/>
      <c r="EFX32" s="23"/>
      <c r="EFY32" s="23"/>
      <c r="EFZ32" s="23"/>
      <c r="EGA32" s="23"/>
      <c r="EGB32" s="23"/>
      <c r="EGC32" s="23"/>
      <c r="EGD32" s="23"/>
      <c r="EGE32" s="23"/>
      <c r="EGF32" s="23"/>
      <c r="EGG32" s="23"/>
      <c r="EGH32" s="23"/>
      <c r="EGI32" s="23"/>
      <c r="EGJ32" s="23"/>
      <c r="EGK32" s="23"/>
      <c r="EGL32" s="23"/>
      <c r="EGM32" s="23"/>
      <c r="EGN32" s="23"/>
      <c r="EGO32" s="23"/>
      <c r="EGP32" s="23"/>
      <c r="EGQ32" s="23"/>
      <c r="EGR32" s="23"/>
      <c r="EGS32" s="23"/>
      <c r="EGT32" s="23"/>
      <c r="EGU32" s="23"/>
      <c r="EGV32" s="23"/>
      <c r="EGW32" s="23"/>
      <c r="EGX32" s="23"/>
      <c r="EGY32" s="23"/>
      <c r="EGZ32" s="23"/>
      <c r="EHA32" s="23"/>
      <c r="EHB32" s="23"/>
      <c r="EHC32" s="23"/>
      <c r="EHD32" s="23"/>
      <c r="EHE32" s="23"/>
      <c r="EHF32" s="23"/>
      <c r="EHG32" s="23"/>
      <c r="EHH32" s="23"/>
      <c r="EHI32" s="23"/>
      <c r="EHJ32" s="23"/>
      <c r="EHK32" s="23"/>
      <c r="EHL32" s="23"/>
      <c r="EHM32" s="23"/>
      <c r="EHN32" s="23"/>
      <c r="EHO32" s="23"/>
      <c r="EHP32" s="23"/>
      <c r="EHQ32" s="23"/>
      <c r="EHR32" s="23"/>
      <c r="EHS32" s="23"/>
      <c r="EHT32" s="23"/>
      <c r="EHU32" s="23"/>
      <c r="EHV32" s="23"/>
      <c r="EHW32" s="23"/>
      <c r="EHX32" s="23"/>
      <c r="EHY32" s="23"/>
      <c r="EHZ32" s="23"/>
      <c r="EIA32" s="23"/>
      <c r="EIB32" s="23"/>
      <c r="EIC32" s="23"/>
      <c r="EID32" s="23"/>
      <c r="EIE32" s="23"/>
      <c r="EIF32" s="23"/>
      <c r="EIG32" s="23"/>
      <c r="EIH32" s="23"/>
      <c r="EII32" s="23"/>
      <c r="EIJ32" s="23"/>
      <c r="EIK32" s="23"/>
      <c r="EIL32" s="23"/>
      <c r="EIM32" s="23"/>
      <c r="EIN32" s="23"/>
      <c r="EIO32" s="23"/>
      <c r="EIP32" s="23"/>
      <c r="EIQ32" s="23"/>
      <c r="EIR32" s="23"/>
      <c r="EIS32" s="23"/>
      <c r="EIT32" s="23"/>
      <c r="EIU32" s="23"/>
      <c r="EIV32" s="23"/>
      <c r="EIW32" s="23"/>
      <c r="EIX32" s="23"/>
      <c r="EIY32" s="23"/>
      <c r="EIZ32" s="23"/>
      <c r="EJA32" s="23"/>
      <c r="EJB32" s="23"/>
      <c r="EJC32" s="23"/>
      <c r="EJD32" s="23"/>
      <c r="EJE32" s="23"/>
      <c r="EJF32" s="23"/>
      <c r="EJG32" s="23"/>
      <c r="EJH32" s="23"/>
      <c r="EJI32" s="23"/>
      <c r="EJJ32" s="23"/>
      <c r="EJK32" s="23"/>
      <c r="EJL32" s="23"/>
      <c r="EJM32" s="23"/>
      <c r="EJN32" s="23"/>
      <c r="EJO32" s="23"/>
      <c r="EJP32" s="23"/>
      <c r="EJQ32" s="23"/>
      <c r="EJR32" s="23"/>
      <c r="EJS32" s="23"/>
      <c r="EJT32" s="23"/>
      <c r="EJU32" s="23"/>
      <c r="EJV32" s="23"/>
      <c r="EJW32" s="23"/>
      <c r="EJX32" s="23"/>
      <c r="EJY32" s="23"/>
      <c r="EJZ32" s="23"/>
      <c r="EKA32" s="23"/>
      <c r="EKB32" s="23"/>
      <c r="EKC32" s="23"/>
      <c r="EKD32" s="23"/>
      <c r="EKE32" s="23"/>
      <c r="EKF32" s="23"/>
      <c r="EKG32" s="23"/>
      <c r="EKH32" s="23"/>
      <c r="EKI32" s="23"/>
      <c r="EKJ32" s="23"/>
      <c r="EKK32" s="23"/>
      <c r="EKL32" s="23"/>
      <c r="EKM32" s="23"/>
      <c r="EKN32" s="23"/>
      <c r="EKO32" s="23"/>
      <c r="EKP32" s="23"/>
      <c r="EKQ32" s="23"/>
      <c r="EKR32" s="23"/>
      <c r="EKS32" s="23"/>
      <c r="EKT32" s="23"/>
      <c r="EKU32" s="23"/>
      <c r="EKV32" s="23"/>
      <c r="EKW32" s="23"/>
      <c r="EKX32" s="23"/>
      <c r="EKY32" s="23"/>
      <c r="EKZ32" s="23"/>
      <c r="ELA32" s="23"/>
      <c r="ELB32" s="23"/>
      <c r="ELC32" s="23"/>
      <c r="ELD32" s="23"/>
      <c r="ELE32" s="23"/>
      <c r="ELF32" s="23"/>
      <c r="ELG32" s="23"/>
      <c r="ELH32" s="23"/>
      <c r="ELI32" s="23"/>
      <c r="ELJ32" s="23"/>
      <c r="ELK32" s="23"/>
      <c r="ELL32" s="23"/>
      <c r="ELM32" s="23"/>
      <c r="ELN32" s="23"/>
      <c r="ELO32" s="23"/>
      <c r="ELP32" s="23"/>
      <c r="ELQ32" s="23"/>
      <c r="ELR32" s="23"/>
      <c r="ELS32" s="23"/>
      <c r="ELT32" s="23"/>
      <c r="ELU32" s="23"/>
      <c r="ELV32" s="23"/>
      <c r="ELW32" s="23"/>
      <c r="ELX32" s="23"/>
      <c r="ELY32" s="23"/>
      <c r="ELZ32" s="23"/>
      <c r="EMA32" s="23"/>
      <c r="EMB32" s="23"/>
      <c r="EMC32" s="23"/>
      <c r="EMD32" s="23"/>
      <c r="EME32" s="23"/>
      <c r="EMF32" s="23"/>
      <c r="EMG32" s="23"/>
      <c r="EMH32" s="23"/>
      <c r="EMI32" s="23"/>
      <c r="EMJ32" s="23"/>
      <c r="EMK32" s="23"/>
      <c r="EML32" s="23"/>
      <c r="EMM32" s="23"/>
      <c r="EMN32" s="23"/>
      <c r="EMO32" s="23"/>
      <c r="EMP32" s="23"/>
      <c r="EMQ32" s="23"/>
      <c r="EMR32" s="23"/>
      <c r="EMS32" s="23"/>
      <c r="EMT32" s="23"/>
      <c r="EMU32" s="23"/>
      <c r="EMV32" s="23"/>
      <c r="EMW32" s="23"/>
      <c r="EMX32" s="23"/>
      <c r="EMY32" s="23"/>
      <c r="EMZ32" s="23"/>
      <c r="ENA32" s="23"/>
      <c r="ENB32" s="23"/>
      <c r="ENC32" s="23"/>
      <c r="END32" s="23"/>
      <c r="ENE32" s="23"/>
      <c r="ENF32" s="23"/>
      <c r="ENG32" s="23"/>
      <c r="ENH32" s="23"/>
      <c r="ENI32" s="23"/>
      <c r="ENJ32" s="23"/>
      <c r="ENK32" s="23"/>
      <c r="ENL32" s="23"/>
      <c r="ENM32" s="23"/>
      <c r="ENN32" s="23"/>
      <c r="ENO32" s="23"/>
      <c r="ENP32" s="23"/>
      <c r="ENQ32" s="23"/>
      <c r="ENR32" s="23"/>
      <c r="ENS32" s="23"/>
      <c r="ENT32" s="23"/>
      <c r="ENU32" s="23"/>
      <c r="ENV32" s="23"/>
      <c r="ENW32" s="23"/>
      <c r="ENX32" s="23"/>
      <c r="ENY32" s="23"/>
      <c r="ENZ32" s="23"/>
      <c r="EOA32" s="23"/>
      <c r="EOB32" s="23"/>
      <c r="EOC32" s="23"/>
      <c r="EOD32" s="23"/>
      <c r="EOE32" s="23"/>
      <c r="EOF32" s="23"/>
      <c r="EOG32" s="23"/>
      <c r="EOH32" s="23"/>
      <c r="EOI32" s="23"/>
      <c r="EOJ32" s="23"/>
      <c r="EOK32" s="23"/>
      <c r="EOL32" s="23"/>
      <c r="EOM32" s="23"/>
      <c r="EON32" s="23"/>
      <c r="EOO32" s="23"/>
      <c r="EOP32" s="23"/>
      <c r="EOQ32" s="23"/>
      <c r="EOR32" s="23"/>
      <c r="EOS32" s="23"/>
      <c r="EOT32" s="23"/>
      <c r="EOU32" s="23"/>
      <c r="EOV32" s="23"/>
      <c r="EOW32" s="23"/>
      <c r="EOX32" s="23"/>
      <c r="EOY32" s="23"/>
      <c r="EOZ32" s="23"/>
      <c r="EPA32" s="23"/>
      <c r="EPB32" s="23"/>
      <c r="EPC32" s="23"/>
      <c r="EPD32" s="23"/>
      <c r="EPE32" s="23"/>
      <c r="EPF32" s="23"/>
      <c r="EPG32" s="23"/>
      <c r="EPH32" s="23"/>
      <c r="EPI32" s="23"/>
      <c r="EPJ32" s="23"/>
      <c r="EPK32" s="23"/>
      <c r="EPL32" s="23"/>
      <c r="EPM32" s="23"/>
      <c r="EPN32" s="23"/>
      <c r="EPO32" s="23"/>
      <c r="EPP32" s="23"/>
      <c r="EPQ32" s="23"/>
      <c r="EPR32" s="23"/>
      <c r="EPS32" s="23"/>
      <c r="EPT32" s="23"/>
      <c r="EPU32" s="23"/>
      <c r="EPV32" s="23"/>
      <c r="EPW32" s="23"/>
      <c r="EPX32" s="23"/>
      <c r="EPY32" s="23"/>
      <c r="EPZ32" s="23"/>
      <c r="EQA32" s="23"/>
      <c r="EQB32" s="23"/>
      <c r="EQC32" s="23"/>
      <c r="EQD32" s="23"/>
      <c r="EQE32" s="23"/>
      <c r="EQF32" s="23"/>
      <c r="EQG32" s="23"/>
      <c r="EQH32" s="23"/>
      <c r="EQI32" s="23"/>
      <c r="EQJ32" s="23"/>
      <c r="EQK32" s="23"/>
      <c r="EQL32" s="23"/>
      <c r="EQM32" s="23"/>
      <c r="EQN32" s="23"/>
      <c r="EQO32" s="23"/>
      <c r="EQP32" s="23"/>
      <c r="EQQ32" s="23"/>
      <c r="EQR32" s="23"/>
      <c r="EQS32" s="23"/>
      <c r="EQT32" s="23"/>
      <c r="EQU32" s="23"/>
      <c r="EQV32" s="23"/>
      <c r="EQW32" s="23"/>
      <c r="EQX32" s="23"/>
      <c r="EQY32" s="23"/>
      <c r="EQZ32" s="23"/>
      <c r="ERA32" s="23"/>
      <c r="ERB32" s="23"/>
      <c r="ERC32" s="23"/>
      <c r="ERD32" s="23"/>
      <c r="ERE32" s="23"/>
      <c r="ERF32" s="23"/>
      <c r="ERG32" s="23"/>
      <c r="ERH32" s="23"/>
      <c r="ERI32" s="23"/>
      <c r="ERJ32" s="23"/>
      <c r="ERK32" s="23"/>
      <c r="ERL32" s="23"/>
      <c r="ERM32" s="23"/>
      <c r="ERN32" s="23"/>
      <c r="ERO32" s="23"/>
      <c r="ERP32" s="23"/>
      <c r="ERQ32" s="23"/>
      <c r="ERR32" s="23"/>
      <c r="ERS32" s="23"/>
      <c r="ERT32" s="23"/>
      <c r="ERU32" s="23"/>
      <c r="ERV32" s="23"/>
      <c r="ERW32" s="23"/>
      <c r="ERX32" s="23"/>
      <c r="ERY32" s="23"/>
      <c r="ERZ32" s="23"/>
      <c r="ESA32" s="23"/>
      <c r="ESB32" s="23"/>
      <c r="ESC32" s="23"/>
      <c r="ESD32" s="23"/>
      <c r="ESE32" s="23"/>
      <c r="ESF32" s="23"/>
      <c r="ESG32" s="23"/>
      <c r="ESH32" s="23"/>
      <c r="ESI32" s="23"/>
      <c r="ESJ32" s="23"/>
      <c r="ESK32" s="23"/>
      <c r="ESL32" s="23"/>
      <c r="ESM32" s="23"/>
      <c r="ESN32" s="23"/>
      <c r="ESO32" s="23"/>
      <c r="ESP32" s="23"/>
      <c r="ESQ32" s="23"/>
      <c r="ESR32" s="23"/>
      <c r="ESS32" s="23"/>
      <c r="EST32" s="23"/>
      <c r="ESU32" s="23"/>
      <c r="ESV32" s="23"/>
      <c r="ESW32" s="23"/>
      <c r="ESX32" s="23"/>
      <c r="ESY32" s="23"/>
      <c r="ESZ32" s="23"/>
      <c r="ETA32" s="23"/>
      <c r="ETB32" s="23"/>
      <c r="ETC32" s="23"/>
      <c r="ETD32" s="23"/>
      <c r="ETE32" s="23"/>
      <c r="ETF32" s="23"/>
      <c r="ETG32" s="23"/>
      <c r="ETH32" s="23"/>
      <c r="ETI32" s="23"/>
      <c r="ETJ32" s="23"/>
      <c r="ETK32" s="23"/>
      <c r="ETL32" s="23"/>
      <c r="ETM32" s="23"/>
      <c r="ETN32" s="23"/>
      <c r="ETO32" s="23"/>
      <c r="ETP32" s="23"/>
      <c r="ETQ32" s="23"/>
      <c r="ETR32" s="23"/>
      <c r="ETS32" s="23"/>
      <c r="ETT32" s="23"/>
      <c r="ETU32" s="23"/>
      <c r="ETV32" s="23"/>
      <c r="ETW32" s="23"/>
      <c r="ETX32" s="23"/>
      <c r="ETY32" s="23"/>
      <c r="ETZ32" s="23"/>
      <c r="EUA32" s="23"/>
      <c r="EUB32" s="23"/>
      <c r="EUC32" s="23"/>
      <c r="EUD32" s="23"/>
      <c r="EUE32" s="23"/>
      <c r="EUF32" s="23"/>
      <c r="EUG32" s="23"/>
      <c r="EUH32" s="23"/>
      <c r="EUI32" s="23"/>
      <c r="EUJ32" s="23"/>
      <c r="EUK32" s="23"/>
      <c r="EUL32" s="23"/>
      <c r="EUM32" s="23"/>
      <c r="EUN32" s="23"/>
      <c r="EUO32" s="23"/>
      <c r="EUP32" s="23"/>
      <c r="EUQ32" s="23"/>
      <c r="EUR32" s="23"/>
      <c r="EUS32" s="23"/>
      <c r="EUT32" s="23"/>
      <c r="EUU32" s="23"/>
      <c r="EUV32" s="23"/>
      <c r="EUW32" s="23"/>
      <c r="EUX32" s="23"/>
      <c r="EUY32" s="23"/>
      <c r="EUZ32" s="23"/>
      <c r="EVA32" s="23"/>
      <c r="EVB32" s="23"/>
      <c r="EVC32" s="23"/>
      <c r="EVD32" s="23"/>
      <c r="EVE32" s="23"/>
      <c r="EVF32" s="23"/>
      <c r="EVG32" s="23"/>
      <c r="EVH32" s="23"/>
      <c r="EVI32" s="23"/>
      <c r="EVJ32" s="23"/>
      <c r="EVK32" s="23"/>
      <c r="EVL32" s="23"/>
      <c r="EVM32" s="23"/>
      <c r="EVN32" s="23"/>
      <c r="EVO32" s="23"/>
      <c r="EVP32" s="23"/>
      <c r="EVQ32" s="23"/>
      <c r="EVR32" s="23"/>
      <c r="EVS32" s="23"/>
      <c r="EVT32" s="23"/>
      <c r="EVU32" s="23"/>
      <c r="EVV32" s="23"/>
      <c r="EVW32" s="23"/>
      <c r="EVX32" s="23"/>
      <c r="EVY32" s="23"/>
      <c r="EVZ32" s="23"/>
      <c r="EWA32" s="23"/>
      <c r="EWB32" s="23"/>
      <c r="EWC32" s="23"/>
      <c r="EWD32" s="23"/>
      <c r="EWE32" s="23"/>
      <c r="EWF32" s="23"/>
      <c r="EWG32" s="23"/>
      <c r="EWH32" s="23"/>
      <c r="EWI32" s="23"/>
      <c r="EWJ32" s="23"/>
      <c r="EWK32" s="23"/>
      <c r="EWL32" s="23"/>
      <c r="EWM32" s="23"/>
      <c r="EWN32" s="23"/>
      <c r="EWO32" s="23"/>
      <c r="EWP32" s="23"/>
      <c r="EWQ32" s="23"/>
      <c r="EWR32" s="23"/>
      <c r="EWS32" s="23"/>
      <c r="EWT32" s="23"/>
      <c r="EWU32" s="23"/>
      <c r="EWV32" s="23"/>
      <c r="EWW32" s="23"/>
      <c r="EWX32" s="23"/>
      <c r="EWY32" s="23"/>
      <c r="EWZ32" s="23"/>
      <c r="EXA32" s="23"/>
      <c r="EXB32" s="23"/>
      <c r="EXC32" s="23"/>
      <c r="EXD32" s="23"/>
      <c r="EXE32" s="23"/>
      <c r="EXF32" s="23"/>
      <c r="EXG32" s="23"/>
      <c r="EXH32" s="23"/>
      <c r="EXI32" s="23"/>
      <c r="EXJ32" s="23"/>
      <c r="EXK32" s="23"/>
      <c r="EXL32" s="23"/>
      <c r="EXM32" s="23"/>
      <c r="EXN32" s="23"/>
      <c r="EXO32" s="23"/>
      <c r="EXP32" s="23"/>
      <c r="EXQ32" s="23"/>
      <c r="EXR32" s="23"/>
      <c r="EXS32" s="23"/>
      <c r="EXT32" s="23"/>
      <c r="EXU32" s="23"/>
      <c r="EXV32" s="23"/>
      <c r="EXW32" s="23"/>
      <c r="EXX32" s="23"/>
      <c r="EXY32" s="23"/>
      <c r="EXZ32" s="23"/>
      <c r="EYA32" s="23"/>
      <c r="EYB32" s="23"/>
      <c r="EYC32" s="23"/>
      <c r="EYD32" s="23"/>
      <c r="EYE32" s="23"/>
      <c r="EYF32" s="23"/>
      <c r="EYG32" s="23"/>
      <c r="EYH32" s="23"/>
      <c r="EYI32" s="23"/>
      <c r="EYJ32" s="23"/>
      <c r="EYK32" s="23"/>
      <c r="EYL32" s="23"/>
      <c r="EYM32" s="23"/>
      <c r="EYN32" s="23"/>
      <c r="EYO32" s="23"/>
      <c r="EYP32" s="23"/>
      <c r="EYQ32" s="23"/>
      <c r="EYR32" s="23"/>
      <c r="EYS32" s="23"/>
      <c r="EYT32" s="23"/>
      <c r="EYU32" s="23"/>
      <c r="EYV32" s="23"/>
      <c r="EYW32" s="23"/>
      <c r="EYX32" s="23"/>
      <c r="EYY32" s="23"/>
      <c r="EYZ32" s="23"/>
      <c r="EZA32" s="23"/>
      <c r="EZB32" s="23"/>
      <c r="EZC32" s="23"/>
      <c r="EZD32" s="23"/>
      <c r="EZE32" s="23"/>
      <c r="EZF32" s="23"/>
      <c r="EZG32" s="23"/>
      <c r="EZH32" s="23"/>
      <c r="EZI32" s="23"/>
      <c r="EZJ32" s="23"/>
      <c r="EZK32" s="23"/>
      <c r="EZL32" s="23"/>
      <c r="EZM32" s="23"/>
      <c r="EZN32" s="23"/>
      <c r="EZO32" s="23"/>
      <c r="EZP32" s="23"/>
      <c r="EZQ32" s="23"/>
      <c r="EZR32" s="23"/>
      <c r="EZS32" s="23"/>
      <c r="EZT32" s="23"/>
      <c r="EZU32" s="23"/>
      <c r="EZV32" s="23"/>
      <c r="EZW32" s="23"/>
      <c r="EZX32" s="23"/>
      <c r="EZY32" s="23"/>
      <c r="EZZ32" s="23"/>
      <c r="FAA32" s="23"/>
      <c r="FAB32" s="23"/>
      <c r="FAC32" s="23"/>
      <c r="FAD32" s="23"/>
      <c r="FAE32" s="23"/>
      <c r="FAF32" s="23"/>
      <c r="FAG32" s="23"/>
      <c r="FAH32" s="23"/>
      <c r="FAI32" s="23"/>
      <c r="FAJ32" s="23"/>
      <c r="FAK32" s="23"/>
      <c r="FAL32" s="23"/>
      <c r="FAM32" s="23"/>
      <c r="FAO32" s="23"/>
      <c r="FAP32" s="23"/>
      <c r="FAQ32" s="23"/>
      <c r="FAR32" s="23"/>
      <c r="FAS32" s="23"/>
      <c r="FAT32" s="23"/>
      <c r="FAU32" s="23"/>
      <c r="FAV32" s="23"/>
      <c r="FAW32" s="23"/>
      <c r="FAX32" s="23"/>
      <c r="FAY32" s="23"/>
      <c r="FAZ32" s="23"/>
      <c r="FBA32" s="23"/>
      <c r="FBB32" s="23"/>
      <c r="FBC32" s="23"/>
      <c r="FBD32" s="23"/>
      <c r="FBE32" s="23"/>
      <c r="FBF32" s="23"/>
      <c r="FBG32" s="23"/>
      <c r="FBH32" s="23"/>
      <c r="FBI32" s="23"/>
      <c r="FBJ32" s="23"/>
      <c r="FBK32" s="23"/>
      <c r="FBL32" s="23"/>
      <c r="FBM32" s="23"/>
      <c r="FBN32" s="23"/>
      <c r="FBO32" s="23"/>
      <c r="FBP32" s="23"/>
      <c r="FBQ32" s="23"/>
      <c r="FBR32" s="23"/>
      <c r="FBS32" s="23"/>
      <c r="FBT32" s="23"/>
      <c r="FBU32" s="23"/>
      <c r="FBV32" s="23"/>
      <c r="FBW32" s="23"/>
      <c r="FBX32" s="23"/>
      <c r="FBY32" s="23"/>
      <c r="FBZ32" s="23"/>
      <c r="FCA32" s="23"/>
      <c r="FCB32" s="23"/>
      <c r="FCC32" s="23"/>
      <c r="FCD32" s="23"/>
      <c r="FCE32" s="23"/>
      <c r="FCF32" s="23"/>
      <c r="FCG32" s="23"/>
      <c r="FCH32" s="23"/>
      <c r="FCI32" s="23"/>
      <c r="FCJ32" s="23"/>
      <c r="FCK32" s="23"/>
      <c r="FCL32" s="23"/>
      <c r="FCM32" s="23"/>
      <c r="FCN32" s="23"/>
      <c r="FCO32" s="23"/>
      <c r="FCP32" s="23"/>
      <c r="FCQ32" s="23"/>
      <c r="FCR32" s="23"/>
      <c r="FCS32" s="23"/>
      <c r="FCT32" s="23"/>
      <c r="FCU32" s="23"/>
      <c r="FCV32" s="23"/>
      <c r="FCW32" s="23"/>
      <c r="FCX32" s="23"/>
      <c r="FCY32" s="23"/>
      <c r="FCZ32" s="23"/>
      <c r="FDA32" s="23"/>
      <c r="FDB32" s="23"/>
      <c r="FDC32" s="23"/>
      <c r="FDD32" s="23"/>
      <c r="FDE32" s="23"/>
      <c r="FDF32" s="23"/>
      <c r="FDG32" s="23"/>
      <c r="FDH32" s="23"/>
      <c r="FDI32" s="23"/>
      <c r="FDJ32" s="23"/>
      <c r="FDK32" s="23"/>
      <c r="FDL32" s="23"/>
      <c r="FDM32" s="23"/>
      <c r="FDN32" s="23"/>
      <c r="FDO32" s="23"/>
      <c r="FDP32" s="23"/>
      <c r="FDQ32" s="23"/>
      <c r="FDR32" s="23"/>
      <c r="FDS32" s="23"/>
      <c r="FDT32" s="23"/>
      <c r="FDU32" s="23"/>
      <c r="FDV32" s="23"/>
      <c r="FDW32" s="23"/>
      <c r="FDX32" s="23"/>
      <c r="FDY32" s="23"/>
      <c r="FDZ32" s="23"/>
      <c r="FEA32" s="23"/>
      <c r="FEB32" s="23"/>
      <c r="FEC32" s="23"/>
      <c r="FED32" s="23"/>
      <c r="FEE32" s="23"/>
      <c r="FEF32" s="23"/>
      <c r="FEG32" s="23"/>
      <c r="FEH32" s="23"/>
      <c r="FEI32" s="23"/>
      <c r="FEJ32" s="23"/>
      <c r="FEK32" s="23"/>
      <c r="FEL32" s="23"/>
      <c r="FEM32" s="23"/>
      <c r="FEN32" s="23"/>
      <c r="FEO32" s="23"/>
      <c r="FEP32" s="23"/>
      <c r="FEQ32" s="23"/>
      <c r="FER32" s="23"/>
      <c r="FES32" s="23"/>
      <c r="FET32" s="23"/>
      <c r="FEU32" s="23"/>
      <c r="FEV32" s="23"/>
      <c r="FEW32" s="23"/>
      <c r="FEX32" s="23"/>
      <c r="FEY32" s="23"/>
      <c r="FEZ32" s="23"/>
      <c r="FFA32" s="23"/>
      <c r="FFB32" s="23"/>
      <c r="FFC32" s="23"/>
      <c r="FFD32" s="23"/>
      <c r="FFE32" s="23"/>
      <c r="FFF32" s="23"/>
      <c r="FFG32" s="23"/>
      <c r="FFH32" s="23"/>
      <c r="FFI32" s="23"/>
      <c r="FFJ32" s="23"/>
      <c r="FFK32" s="23"/>
      <c r="FFL32" s="23"/>
      <c r="FFM32" s="23"/>
      <c r="FFN32" s="23"/>
      <c r="FFO32" s="23"/>
      <c r="FFP32" s="23"/>
      <c r="FFQ32" s="23"/>
      <c r="FFR32" s="23"/>
      <c r="FFS32" s="23"/>
      <c r="FFT32" s="23"/>
      <c r="FFU32" s="23"/>
      <c r="FFV32" s="23"/>
      <c r="FFW32" s="23"/>
      <c r="FFX32" s="23"/>
      <c r="FFY32" s="23"/>
      <c r="FFZ32" s="23"/>
      <c r="FGA32" s="23"/>
      <c r="FGB32" s="23"/>
      <c r="FGC32" s="23"/>
      <c r="FGD32" s="23"/>
      <c r="FGE32" s="23"/>
      <c r="FGF32" s="23"/>
      <c r="FGG32" s="23"/>
      <c r="FGH32" s="23"/>
      <c r="FGI32" s="23"/>
      <c r="FGJ32" s="23"/>
      <c r="FGK32" s="23"/>
      <c r="FGL32" s="23"/>
      <c r="FGM32" s="23"/>
      <c r="FGN32" s="23"/>
      <c r="FGO32" s="23"/>
      <c r="FGP32" s="23"/>
      <c r="FGQ32" s="23"/>
      <c r="FGR32" s="23"/>
      <c r="FGS32" s="23"/>
      <c r="FGT32" s="23"/>
      <c r="FGU32" s="23"/>
      <c r="FGV32" s="23"/>
      <c r="FGW32" s="23"/>
      <c r="FGX32" s="23"/>
      <c r="FGY32" s="23"/>
      <c r="FGZ32" s="23"/>
      <c r="FHA32" s="23"/>
      <c r="FHB32" s="23"/>
      <c r="FHC32" s="23"/>
      <c r="FHD32" s="23"/>
      <c r="FHE32" s="23"/>
      <c r="FHF32" s="23"/>
      <c r="FHG32" s="23"/>
      <c r="FHH32" s="23"/>
      <c r="FHI32" s="23"/>
      <c r="FHJ32" s="23"/>
      <c r="FHK32" s="23"/>
      <c r="FHL32" s="23"/>
      <c r="FHM32" s="23"/>
      <c r="FHN32" s="23"/>
      <c r="FHO32" s="23"/>
      <c r="FHP32" s="23"/>
      <c r="FHQ32" s="23"/>
      <c r="FHR32" s="23"/>
      <c r="FHS32" s="23"/>
      <c r="FHT32" s="23"/>
      <c r="FHU32" s="23"/>
      <c r="FHV32" s="23"/>
      <c r="FHW32" s="23"/>
      <c r="FHX32" s="23"/>
      <c r="FHY32" s="23"/>
      <c r="FHZ32" s="23"/>
      <c r="FIA32" s="23"/>
      <c r="FIB32" s="23"/>
      <c r="FIC32" s="23"/>
      <c r="FID32" s="23"/>
      <c r="FIE32" s="23"/>
      <c r="FIF32" s="23"/>
      <c r="FIG32" s="23"/>
      <c r="FIH32" s="23"/>
      <c r="FII32" s="23"/>
      <c r="FIJ32" s="23"/>
      <c r="FIK32" s="23"/>
      <c r="FIL32" s="23"/>
      <c r="FIM32" s="23"/>
      <c r="FIN32" s="23"/>
      <c r="FIO32" s="23"/>
      <c r="FIP32" s="23"/>
      <c r="FIQ32" s="23"/>
      <c r="FIR32" s="23"/>
      <c r="FIS32" s="23"/>
      <c r="FIT32" s="23"/>
      <c r="FIU32" s="23"/>
      <c r="FIV32" s="23"/>
      <c r="FIW32" s="23"/>
      <c r="FIX32" s="23"/>
      <c r="FIY32" s="23"/>
      <c r="FIZ32" s="23"/>
      <c r="FJA32" s="23"/>
      <c r="FJB32" s="23"/>
      <c r="FJC32" s="23"/>
      <c r="FJD32" s="23"/>
      <c r="FJE32" s="23"/>
      <c r="FJF32" s="23"/>
      <c r="FJG32" s="23"/>
      <c r="FJH32" s="23"/>
      <c r="FJI32" s="23"/>
      <c r="FJJ32" s="23"/>
      <c r="FJK32" s="23"/>
      <c r="FJL32" s="23"/>
      <c r="FJM32" s="23"/>
      <c r="FJN32" s="23"/>
      <c r="FJO32" s="23"/>
      <c r="FJP32" s="23"/>
      <c r="FJQ32" s="23"/>
      <c r="FJR32" s="23"/>
      <c r="FJS32" s="23"/>
      <c r="FJT32" s="23"/>
      <c r="FJU32" s="23"/>
      <c r="FJV32" s="23"/>
      <c r="FJW32" s="23"/>
      <c r="FJX32" s="23"/>
      <c r="FJY32" s="23"/>
      <c r="FJZ32" s="23"/>
      <c r="FKA32" s="23"/>
      <c r="FKB32" s="23"/>
      <c r="FKC32" s="23"/>
      <c r="FKD32" s="23"/>
      <c r="FKE32" s="23"/>
      <c r="FKF32" s="23"/>
      <c r="FKG32" s="23"/>
      <c r="FKH32" s="23"/>
      <c r="FKI32" s="23"/>
      <c r="FKJ32" s="23"/>
      <c r="FKK32" s="23"/>
      <c r="FKL32" s="23"/>
      <c r="FKM32" s="23"/>
      <c r="FKN32" s="23"/>
      <c r="FKO32" s="23"/>
      <c r="FKP32" s="23"/>
      <c r="FKQ32" s="23"/>
      <c r="FKR32" s="23"/>
      <c r="FKS32" s="23"/>
      <c r="FKT32" s="23"/>
      <c r="FKU32" s="23"/>
      <c r="FKV32" s="23"/>
      <c r="FKW32" s="23"/>
      <c r="FKX32" s="23"/>
      <c r="FKY32" s="23"/>
      <c r="FKZ32" s="23"/>
      <c r="FLA32" s="23"/>
      <c r="FLB32" s="23"/>
      <c r="FLC32" s="23"/>
      <c r="FLD32" s="23"/>
      <c r="FLE32" s="23"/>
      <c r="FLF32" s="23"/>
      <c r="FLG32" s="23"/>
      <c r="FLH32" s="23"/>
      <c r="FLI32" s="23"/>
      <c r="FLJ32" s="23"/>
      <c r="FLK32" s="23"/>
      <c r="FLL32" s="23"/>
      <c r="FLM32" s="23"/>
      <c r="FLN32" s="23"/>
      <c r="FLO32" s="23"/>
      <c r="FLP32" s="23"/>
      <c r="FLQ32" s="23"/>
      <c r="FLR32" s="23"/>
      <c r="FLS32" s="23"/>
      <c r="FLT32" s="23"/>
      <c r="FLU32" s="23"/>
      <c r="FLV32" s="23"/>
      <c r="FLW32" s="23"/>
      <c r="FLX32" s="23"/>
      <c r="FLY32" s="23"/>
      <c r="FLZ32" s="23"/>
      <c r="FMA32" s="23"/>
      <c r="FMB32" s="23"/>
      <c r="FMC32" s="23"/>
      <c r="FMD32" s="23"/>
      <c r="FME32" s="23"/>
      <c r="FMF32" s="23"/>
      <c r="FMG32" s="23"/>
      <c r="FMH32" s="23"/>
      <c r="FMI32" s="23"/>
      <c r="FMJ32" s="23"/>
      <c r="FMK32" s="23"/>
      <c r="FML32" s="23"/>
      <c r="FMM32" s="23"/>
      <c r="FMN32" s="23"/>
      <c r="FMO32" s="23"/>
      <c r="FMP32" s="23"/>
      <c r="FMQ32" s="23"/>
      <c r="FMR32" s="23"/>
      <c r="FMS32" s="23"/>
      <c r="FMT32" s="23"/>
      <c r="FMU32" s="23"/>
      <c r="FMV32" s="23"/>
      <c r="FMW32" s="23"/>
      <c r="FMX32" s="23"/>
      <c r="FMY32" s="23"/>
      <c r="FMZ32" s="23"/>
      <c r="FNA32" s="23"/>
      <c r="FNB32" s="23"/>
      <c r="FNC32" s="23"/>
      <c r="FND32" s="23"/>
      <c r="FNE32" s="23"/>
      <c r="FNF32" s="23"/>
      <c r="FNG32" s="23"/>
      <c r="FNH32" s="23"/>
      <c r="FNI32" s="23"/>
      <c r="FNJ32" s="23"/>
      <c r="FNK32" s="23"/>
      <c r="FNL32" s="23"/>
      <c r="FNM32" s="23"/>
      <c r="FNN32" s="23"/>
      <c r="FNO32" s="23"/>
      <c r="FNP32" s="23"/>
      <c r="FNQ32" s="23"/>
      <c r="FNR32" s="23"/>
      <c r="FNS32" s="23"/>
      <c r="FNT32" s="23"/>
      <c r="FNU32" s="23"/>
      <c r="FNV32" s="23"/>
      <c r="FNW32" s="23"/>
      <c r="FNX32" s="23"/>
      <c r="FNY32" s="23"/>
      <c r="FNZ32" s="23"/>
      <c r="FOA32" s="23"/>
      <c r="FOB32" s="23"/>
      <c r="FOC32" s="23"/>
      <c r="FOD32" s="23"/>
      <c r="FOE32" s="23"/>
      <c r="FOF32" s="23"/>
      <c r="FOG32" s="23"/>
      <c r="FOH32" s="23"/>
      <c r="FOI32" s="23"/>
      <c r="FOJ32" s="23"/>
      <c r="FOK32" s="23"/>
      <c r="FOL32" s="23"/>
      <c r="FOM32" s="23"/>
      <c r="FON32" s="23"/>
      <c r="FOO32" s="23"/>
      <c r="FOP32" s="23"/>
      <c r="FOQ32" s="23"/>
      <c r="FOR32" s="23"/>
      <c r="FOS32" s="23"/>
      <c r="FOT32" s="23"/>
      <c r="FOU32" s="23"/>
      <c r="FOV32" s="23"/>
      <c r="FOW32" s="23"/>
      <c r="FOX32" s="23"/>
      <c r="FOY32" s="23"/>
      <c r="FOZ32" s="23"/>
      <c r="FPA32" s="23"/>
      <c r="FPB32" s="23"/>
      <c r="FPC32" s="23"/>
      <c r="FPD32" s="23"/>
      <c r="FPE32" s="23"/>
      <c r="FPF32" s="23"/>
      <c r="FPG32" s="23"/>
      <c r="FPH32" s="23"/>
      <c r="FPI32" s="23"/>
      <c r="FPJ32" s="23"/>
      <c r="FPK32" s="23"/>
      <c r="FPL32" s="23"/>
      <c r="FPM32" s="23"/>
      <c r="FPN32" s="23"/>
      <c r="FPO32" s="23"/>
      <c r="FPP32" s="23"/>
      <c r="FPQ32" s="23"/>
      <c r="FPR32" s="23"/>
      <c r="FPS32" s="23"/>
      <c r="FPT32" s="23"/>
      <c r="FPU32" s="23"/>
      <c r="FPV32" s="23"/>
      <c r="FPW32" s="23"/>
      <c r="FPX32" s="23"/>
      <c r="FPY32" s="23"/>
      <c r="FPZ32" s="23"/>
      <c r="FQA32" s="23"/>
      <c r="FQB32" s="23"/>
      <c r="FQC32" s="23"/>
      <c r="FQD32" s="23"/>
      <c r="FQE32" s="23"/>
      <c r="FQF32" s="23"/>
      <c r="FQG32" s="23"/>
      <c r="FQH32" s="23"/>
      <c r="FQI32" s="23"/>
      <c r="FQJ32" s="23"/>
      <c r="FQK32" s="23"/>
      <c r="FQL32" s="23"/>
      <c r="FQM32" s="23"/>
      <c r="FQN32" s="23"/>
      <c r="FQO32" s="23"/>
      <c r="FQP32" s="23"/>
      <c r="FQQ32" s="23"/>
      <c r="FQR32" s="23"/>
      <c r="FQS32" s="23"/>
      <c r="FQT32" s="23"/>
      <c r="FQU32" s="23"/>
      <c r="FQV32" s="23"/>
      <c r="FQW32" s="23"/>
      <c r="FQX32" s="23"/>
      <c r="FQY32" s="23"/>
      <c r="FQZ32" s="23"/>
      <c r="FRA32" s="23"/>
      <c r="FRB32" s="23"/>
      <c r="FRC32" s="23"/>
      <c r="FRD32" s="23"/>
      <c r="FRE32" s="23"/>
      <c r="FRF32" s="23"/>
      <c r="FRG32" s="23"/>
      <c r="FRH32" s="23"/>
      <c r="FRI32" s="23"/>
      <c r="FRJ32" s="23"/>
      <c r="FRK32" s="23"/>
      <c r="FRL32" s="23"/>
      <c r="FRM32" s="23"/>
      <c r="FRN32" s="23"/>
      <c r="FRO32" s="23"/>
      <c r="FRP32" s="23"/>
      <c r="FRQ32" s="23"/>
      <c r="FRR32" s="23"/>
      <c r="FRS32" s="23"/>
      <c r="FRT32" s="23"/>
      <c r="FRU32" s="23"/>
      <c r="FRV32" s="23"/>
      <c r="FRW32" s="23"/>
      <c r="FRX32" s="23"/>
      <c r="FRY32" s="23"/>
      <c r="FRZ32" s="23"/>
      <c r="FSA32" s="23"/>
      <c r="FSB32" s="23"/>
      <c r="FSC32" s="23"/>
      <c r="FSD32" s="23"/>
      <c r="FSE32" s="23"/>
      <c r="FSF32" s="23"/>
      <c r="FSG32" s="23"/>
      <c r="FSH32" s="23"/>
      <c r="FSI32" s="23"/>
      <c r="FSJ32" s="23"/>
      <c r="FSK32" s="23"/>
      <c r="FSL32" s="23"/>
      <c r="FSM32" s="23"/>
      <c r="FSN32" s="23"/>
      <c r="FSO32" s="23"/>
      <c r="FSP32" s="23"/>
      <c r="FSQ32" s="23"/>
      <c r="FSR32" s="23"/>
      <c r="FSS32" s="23"/>
      <c r="FST32" s="23"/>
      <c r="FSU32" s="23"/>
      <c r="FSV32" s="23"/>
      <c r="FSW32" s="23"/>
      <c r="FSX32" s="23"/>
      <c r="FSY32" s="23"/>
      <c r="FSZ32" s="23"/>
      <c r="FTA32" s="23"/>
      <c r="FTB32" s="23"/>
      <c r="FTC32" s="23"/>
      <c r="FTD32" s="23"/>
      <c r="FTE32" s="23"/>
      <c r="FTF32" s="23"/>
      <c r="FTG32" s="23"/>
      <c r="FTH32" s="23"/>
      <c r="FTI32" s="23"/>
      <c r="FTJ32" s="23"/>
      <c r="FTK32" s="23"/>
      <c r="FTL32" s="23"/>
      <c r="FTM32" s="23"/>
      <c r="FTN32" s="23"/>
      <c r="FTO32" s="23"/>
      <c r="FTP32" s="23"/>
      <c r="FTQ32" s="23"/>
      <c r="FTR32" s="23"/>
      <c r="FTS32" s="23"/>
      <c r="FTT32" s="23"/>
      <c r="FTU32" s="23"/>
      <c r="FTV32" s="23"/>
      <c r="FTW32" s="23"/>
      <c r="FTX32" s="23"/>
      <c r="FTY32" s="23"/>
      <c r="FTZ32" s="23"/>
      <c r="FUA32" s="23"/>
      <c r="FUB32" s="23"/>
      <c r="FUC32" s="23"/>
      <c r="FUD32" s="23"/>
      <c r="FUE32" s="23"/>
      <c r="FUF32" s="23"/>
      <c r="FUG32" s="23"/>
      <c r="FUH32" s="23"/>
      <c r="FUI32" s="23"/>
      <c r="FUJ32" s="23"/>
      <c r="FUK32" s="23"/>
      <c r="FUL32" s="23"/>
      <c r="FUM32" s="23"/>
      <c r="FUN32" s="23"/>
      <c r="FUO32" s="23"/>
      <c r="FUP32" s="23"/>
      <c r="FUQ32" s="23"/>
      <c r="FUR32" s="23"/>
      <c r="FUS32" s="23"/>
      <c r="FUT32" s="23"/>
      <c r="FUU32" s="23"/>
      <c r="FUV32" s="23"/>
      <c r="FUW32" s="23"/>
      <c r="FUX32" s="23"/>
      <c r="FUY32" s="23"/>
      <c r="FUZ32" s="23"/>
      <c r="FVA32" s="23"/>
      <c r="FVB32" s="23"/>
      <c r="FVC32" s="23"/>
      <c r="FVD32" s="23"/>
      <c r="FVE32" s="23"/>
      <c r="FVF32" s="23"/>
      <c r="FVG32" s="23"/>
      <c r="FVH32" s="23"/>
      <c r="FVI32" s="23"/>
      <c r="FVJ32" s="23"/>
      <c r="FVK32" s="23"/>
      <c r="FVL32" s="23"/>
      <c r="FVM32" s="23"/>
      <c r="FVN32" s="23"/>
      <c r="FVO32" s="23"/>
      <c r="FVP32" s="23"/>
      <c r="FVQ32" s="23"/>
      <c r="FVR32" s="23"/>
      <c r="FVS32" s="23"/>
      <c r="FVT32" s="23"/>
      <c r="FVU32" s="23"/>
      <c r="FVV32" s="23"/>
      <c r="FVW32" s="23"/>
      <c r="FVX32" s="23"/>
      <c r="FVY32" s="23"/>
      <c r="FVZ32" s="23"/>
      <c r="FWA32" s="23"/>
      <c r="FWB32" s="23"/>
      <c r="FWC32" s="23"/>
      <c r="FWD32" s="23"/>
      <c r="FWE32" s="23"/>
      <c r="FWF32" s="23"/>
      <c r="FWG32" s="23"/>
      <c r="FWH32" s="23"/>
      <c r="FWI32" s="23"/>
      <c r="FWJ32" s="23"/>
      <c r="FWK32" s="23"/>
      <c r="FWL32" s="23"/>
      <c r="FWM32" s="23"/>
      <c r="FWN32" s="23"/>
      <c r="FWO32" s="23"/>
      <c r="FWP32" s="23"/>
      <c r="FWQ32" s="23"/>
      <c r="FWR32" s="23"/>
      <c r="FWS32" s="23"/>
      <c r="FWT32" s="23"/>
      <c r="FWU32" s="23"/>
      <c r="FWV32" s="23"/>
      <c r="FWW32" s="23"/>
      <c r="FWX32" s="23"/>
      <c r="FWY32" s="23"/>
      <c r="FWZ32" s="23"/>
      <c r="FXA32" s="23"/>
      <c r="FXB32" s="23"/>
      <c r="FXC32" s="23"/>
      <c r="FXD32" s="23"/>
      <c r="FXE32" s="23"/>
      <c r="FXF32" s="23"/>
      <c r="FXG32" s="23"/>
      <c r="FXH32" s="23"/>
      <c r="FXI32" s="23"/>
      <c r="FXJ32" s="23"/>
      <c r="FXK32" s="23"/>
      <c r="FXL32" s="23"/>
      <c r="FXM32" s="23"/>
      <c r="FXN32" s="23"/>
      <c r="FXO32" s="23"/>
      <c r="FXP32" s="23"/>
      <c r="FXQ32" s="23"/>
      <c r="FXR32" s="23"/>
      <c r="FXS32" s="23"/>
      <c r="FXT32" s="23"/>
      <c r="FXU32" s="23"/>
      <c r="FXV32" s="23"/>
      <c r="FXW32" s="23"/>
      <c r="FXX32" s="23"/>
      <c r="FXY32" s="23"/>
      <c r="FXZ32" s="23"/>
      <c r="FYA32" s="23"/>
      <c r="FYB32" s="23"/>
      <c r="FYC32" s="23"/>
      <c r="FYD32" s="23"/>
      <c r="FYE32" s="23"/>
      <c r="FYF32" s="23"/>
      <c r="FYG32" s="23"/>
      <c r="FYH32" s="23"/>
      <c r="FYI32" s="23"/>
      <c r="FYJ32" s="23"/>
      <c r="FYK32" s="23"/>
      <c r="FYL32" s="23"/>
      <c r="FYM32" s="23"/>
      <c r="FYN32" s="23"/>
      <c r="FYO32" s="23"/>
      <c r="FYP32" s="23"/>
      <c r="FYQ32" s="23"/>
      <c r="FYR32" s="23"/>
      <c r="FYS32" s="23"/>
      <c r="FYT32" s="23"/>
      <c r="FYU32" s="23"/>
      <c r="FYV32" s="23"/>
      <c r="FYW32" s="23"/>
      <c r="FYX32" s="23"/>
      <c r="FYY32" s="23"/>
      <c r="FYZ32" s="23"/>
      <c r="FZA32" s="23"/>
      <c r="FZB32" s="23"/>
      <c r="FZC32" s="23"/>
      <c r="FZD32" s="23"/>
      <c r="FZE32" s="23"/>
      <c r="FZF32" s="23"/>
      <c r="FZG32" s="23"/>
      <c r="FZH32" s="23"/>
      <c r="FZI32" s="23"/>
      <c r="FZJ32" s="23"/>
      <c r="FZK32" s="23"/>
      <c r="FZL32" s="23"/>
      <c r="FZM32" s="23"/>
      <c r="FZN32" s="23"/>
      <c r="FZO32" s="23"/>
      <c r="FZP32" s="23"/>
      <c r="FZQ32" s="23"/>
      <c r="FZR32" s="23"/>
      <c r="FZS32" s="23"/>
      <c r="FZT32" s="23"/>
      <c r="FZU32" s="23"/>
      <c r="FZV32" s="23"/>
      <c r="FZW32" s="23"/>
      <c r="FZX32" s="23"/>
      <c r="FZY32" s="23"/>
      <c r="FZZ32" s="23"/>
      <c r="GAA32" s="23"/>
      <c r="GAB32" s="23"/>
      <c r="GAC32" s="23"/>
      <c r="GAD32" s="23"/>
      <c r="GAE32" s="23"/>
      <c r="GAF32" s="23"/>
      <c r="GAG32" s="23"/>
      <c r="GAH32" s="23"/>
      <c r="GAI32" s="23"/>
      <c r="GAJ32" s="23"/>
      <c r="GAK32" s="23"/>
      <c r="GAL32" s="23"/>
      <c r="GAM32" s="23"/>
      <c r="GAN32" s="23"/>
      <c r="GAO32" s="23"/>
      <c r="GAP32" s="23"/>
      <c r="GAQ32" s="23"/>
      <c r="GAR32" s="23"/>
      <c r="GAS32" s="23"/>
      <c r="GAT32" s="23"/>
      <c r="GAU32" s="23"/>
      <c r="GAV32" s="23"/>
      <c r="GAW32" s="23"/>
      <c r="GAX32" s="23"/>
      <c r="GAY32" s="23"/>
      <c r="GAZ32" s="23"/>
      <c r="GBA32" s="23"/>
      <c r="GBB32" s="23"/>
      <c r="GBC32" s="23"/>
      <c r="GBD32" s="23"/>
      <c r="GBE32" s="23"/>
      <c r="GBF32" s="23"/>
      <c r="GBG32" s="23"/>
      <c r="GBH32" s="23"/>
      <c r="GBI32" s="23"/>
      <c r="GBJ32" s="23"/>
      <c r="GBK32" s="23"/>
      <c r="GBL32" s="23"/>
      <c r="GBM32" s="23"/>
      <c r="GBN32" s="23"/>
      <c r="GBO32" s="23"/>
      <c r="GBP32" s="23"/>
      <c r="GBQ32" s="23"/>
      <c r="GBR32" s="23"/>
      <c r="GBS32" s="23"/>
      <c r="GBT32" s="23"/>
      <c r="GBU32" s="23"/>
      <c r="GBV32" s="23"/>
      <c r="GBW32" s="23"/>
      <c r="GBX32" s="23"/>
      <c r="GBY32" s="23"/>
      <c r="GBZ32" s="23"/>
      <c r="GCA32" s="23"/>
      <c r="GCB32" s="23"/>
      <c r="GCC32" s="23"/>
      <c r="GCD32" s="23"/>
      <c r="GCE32" s="23"/>
      <c r="GCF32" s="23"/>
      <c r="GCG32" s="23"/>
      <c r="GCH32" s="23"/>
      <c r="GCI32" s="23"/>
      <c r="GCJ32" s="23"/>
      <c r="GCK32" s="23"/>
      <c r="GCL32" s="23"/>
      <c r="GCM32" s="23"/>
      <c r="GCN32" s="23"/>
      <c r="GCO32" s="23"/>
      <c r="GCP32" s="23"/>
      <c r="GCQ32" s="23"/>
      <c r="GCR32" s="23"/>
      <c r="GCS32" s="23"/>
      <c r="GCT32" s="23"/>
      <c r="GCU32" s="23"/>
      <c r="GCV32" s="23"/>
      <c r="GCW32" s="23"/>
      <c r="GCX32" s="23"/>
      <c r="GCY32" s="23"/>
      <c r="GCZ32" s="23"/>
      <c r="GDA32" s="23"/>
      <c r="GDB32" s="23"/>
      <c r="GDC32" s="23"/>
      <c r="GDD32" s="23"/>
      <c r="GDE32" s="23"/>
      <c r="GDF32" s="23"/>
      <c r="GDG32" s="23"/>
      <c r="GDH32" s="23"/>
      <c r="GDI32" s="23"/>
      <c r="GDJ32" s="23"/>
      <c r="GDK32" s="23"/>
      <c r="GDL32" s="23"/>
      <c r="GDM32" s="23"/>
      <c r="GDN32" s="23"/>
      <c r="GDO32" s="23"/>
      <c r="GDP32" s="23"/>
      <c r="GDQ32" s="23"/>
      <c r="GDR32" s="23"/>
      <c r="GDS32" s="23"/>
      <c r="GDT32" s="23"/>
      <c r="GDU32" s="23"/>
      <c r="GDV32" s="23"/>
      <c r="GDW32" s="23"/>
      <c r="GDX32" s="23"/>
      <c r="GDY32" s="23"/>
      <c r="GDZ32" s="23"/>
      <c r="GEA32" s="23"/>
      <c r="GEB32" s="23"/>
      <c r="GEC32" s="23"/>
      <c r="GED32" s="23"/>
      <c r="GEE32" s="23"/>
      <c r="GEF32" s="23"/>
      <c r="GEG32" s="23"/>
      <c r="GEH32" s="23"/>
      <c r="GEI32" s="23"/>
      <c r="GEJ32" s="23"/>
      <c r="GEK32" s="23"/>
      <c r="GEL32" s="23"/>
      <c r="GEM32" s="23"/>
      <c r="GEN32" s="23"/>
      <c r="GEO32" s="23"/>
      <c r="GEP32" s="23"/>
      <c r="GEQ32" s="23"/>
      <c r="GER32" s="23"/>
      <c r="GES32" s="23"/>
      <c r="GET32" s="23"/>
      <c r="GEU32" s="23"/>
      <c r="GEV32" s="23"/>
      <c r="GEW32" s="23"/>
      <c r="GEX32" s="23"/>
      <c r="GEY32" s="23"/>
      <c r="GEZ32" s="23"/>
      <c r="GFA32" s="23"/>
      <c r="GFB32" s="23"/>
      <c r="GFC32" s="23"/>
      <c r="GFD32" s="23"/>
      <c r="GFE32" s="23"/>
      <c r="GFF32" s="23"/>
      <c r="GFG32" s="23"/>
      <c r="GFH32" s="23"/>
      <c r="GFI32" s="23"/>
      <c r="GFJ32" s="23"/>
      <c r="GFK32" s="23"/>
      <c r="GFL32" s="23"/>
      <c r="GFM32" s="23"/>
      <c r="GFN32" s="23"/>
      <c r="GFO32" s="23"/>
      <c r="GFP32" s="23"/>
      <c r="GFQ32" s="23"/>
      <c r="GFR32" s="23"/>
      <c r="GFS32" s="23"/>
      <c r="GFT32" s="23"/>
      <c r="GFU32" s="23"/>
      <c r="GFV32" s="23"/>
      <c r="GFW32" s="23"/>
      <c r="GFX32" s="23"/>
      <c r="GFY32" s="23"/>
      <c r="GFZ32" s="23"/>
      <c r="GGA32" s="23"/>
      <c r="GGB32" s="23"/>
      <c r="GGC32" s="23"/>
      <c r="GGD32" s="23"/>
      <c r="GGE32" s="23"/>
      <c r="GGF32" s="23"/>
      <c r="GGG32" s="23"/>
      <c r="GGH32" s="23"/>
      <c r="GGI32" s="23"/>
      <c r="GGJ32" s="23"/>
      <c r="GGK32" s="23"/>
      <c r="GGL32" s="23"/>
      <c r="GGM32" s="23"/>
      <c r="GGN32" s="23"/>
      <c r="GGO32" s="23"/>
      <c r="GGP32" s="23"/>
      <c r="GGQ32" s="23"/>
      <c r="GGR32" s="23"/>
      <c r="GGS32" s="23"/>
      <c r="GGT32" s="23"/>
      <c r="GGU32" s="23"/>
      <c r="GGV32" s="23"/>
      <c r="GGW32" s="23"/>
      <c r="GGX32" s="23"/>
      <c r="GGY32" s="23"/>
      <c r="GGZ32" s="23"/>
      <c r="GHA32" s="23"/>
      <c r="GHB32" s="23"/>
      <c r="GHC32" s="23"/>
      <c r="GHD32" s="23"/>
      <c r="GHE32" s="23"/>
      <c r="GHF32" s="23"/>
      <c r="GHG32" s="23"/>
      <c r="GHH32" s="23"/>
      <c r="GHI32" s="23"/>
      <c r="GHJ32" s="23"/>
      <c r="GHK32" s="23"/>
      <c r="GHL32" s="23"/>
      <c r="GHM32" s="23"/>
      <c r="GHN32" s="23"/>
      <c r="GHO32" s="23"/>
      <c r="GHP32" s="23"/>
      <c r="GHQ32" s="23"/>
      <c r="GHR32" s="23"/>
      <c r="GHS32" s="23"/>
      <c r="GHT32" s="23"/>
      <c r="GHU32" s="23"/>
      <c r="GHV32" s="23"/>
      <c r="GHW32" s="23"/>
      <c r="GHX32" s="23"/>
      <c r="GHY32" s="23"/>
      <c r="GHZ32" s="23"/>
      <c r="GIA32" s="23"/>
      <c r="GIB32" s="23"/>
      <c r="GIC32" s="23"/>
      <c r="GID32" s="23"/>
      <c r="GIE32" s="23"/>
      <c r="GIF32" s="23"/>
      <c r="GIG32" s="23"/>
      <c r="GIH32" s="23"/>
      <c r="GII32" s="23"/>
      <c r="GIJ32" s="23"/>
      <c r="GIK32" s="23"/>
      <c r="GIL32" s="23"/>
      <c r="GIM32" s="23"/>
      <c r="GIN32" s="23"/>
      <c r="GIO32" s="23"/>
      <c r="GIP32" s="23"/>
      <c r="GIQ32" s="23"/>
      <c r="GIR32" s="23"/>
      <c r="GIS32" s="23"/>
      <c r="GIT32" s="23"/>
      <c r="GIU32" s="23"/>
      <c r="GIV32" s="23"/>
      <c r="GIW32" s="23"/>
      <c r="GIX32" s="23"/>
      <c r="GIY32" s="23"/>
      <c r="GIZ32" s="23"/>
      <c r="GJA32" s="23"/>
      <c r="GJB32" s="23"/>
      <c r="GJC32" s="23"/>
      <c r="GJD32" s="23"/>
      <c r="GJE32" s="23"/>
      <c r="GJF32" s="23"/>
      <c r="GJG32" s="23"/>
      <c r="GJH32" s="23"/>
      <c r="GJI32" s="23"/>
      <c r="GJJ32" s="23"/>
      <c r="GJK32" s="23"/>
      <c r="GJL32" s="23"/>
      <c r="GJM32" s="23"/>
      <c r="GJN32" s="23"/>
      <c r="GJO32" s="23"/>
      <c r="GJP32" s="23"/>
      <c r="GJQ32" s="23"/>
      <c r="GJR32" s="23"/>
      <c r="GJS32" s="23"/>
      <c r="GJT32" s="23"/>
      <c r="GJU32" s="23"/>
      <c r="GJV32" s="23"/>
      <c r="GJW32" s="23"/>
      <c r="GJX32" s="23"/>
      <c r="GJY32" s="23"/>
      <c r="GJZ32" s="23"/>
      <c r="GKA32" s="23"/>
      <c r="GKB32" s="23"/>
      <c r="GKC32" s="23"/>
      <c r="GKD32" s="23"/>
      <c r="GKE32" s="23"/>
      <c r="GKF32" s="23"/>
      <c r="GKG32" s="23"/>
      <c r="GKH32" s="23"/>
      <c r="GKI32" s="23"/>
      <c r="GKJ32" s="23"/>
      <c r="GKK32" s="23"/>
      <c r="GKL32" s="23"/>
      <c r="GKM32" s="23"/>
      <c r="GKN32" s="23"/>
      <c r="GKO32" s="23"/>
      <c r="GKP32" s="23"/>
      <c r="GKQ32" s="23"/>
      <c r="GKR32" s="23"/>
      <c r="GKS32" s="23"/>
      <c r="GKT32" s="23"/>
      <c r="GKU32" s="23"/>
      <c r="GKV32" s="23"/>
      <c r="GKW32" s="23"/>
      <c r="GKX32" s="23"/>
      <c r="GKY32" s="23"/>
      <c r="GKZ32" s="23"/>
      <c r="GLA32" s="23"/>
      <c r="GLB32" s="23"/>
      <c r="GLC32" s="23"/>
      <c r="GLD32" s="23"/>
      <c r="GLE32" s="23"/>
      <c r="GLF32" s="23"/>
      <c r="GLG32" s="23"/>
      <c r="GLH32" s="23"/>
      <c r="GLI32" s="23"/>
      <c r="GLJ32" s="23"/>
      <c r="GLK32" s="23"/>
      <c r="GLL32" s="23"/>
      <c r="GLM32" s="23"/>
      <c r="GLN32" s="23"/>
      <c r="GLO32" s="23"/>
      <c r="GLP32" s="23"/>
      <c r="GLQ32" s="23"/>
      <c r="GLR32" s="23"/>
      <c r="GLS32" s="23"/>
      <c r="GLT32" s="23"/>
      <c r="GLU32" s="23"/>
      <c r="GLV32" s="23"/>
      <c r="GLW32" s="23"/>
      <c r="GLX32" s="23"/>
      <c r="GLY32" s="23"/>
      <c r="GLZ32" s="23"/>
      <c r="GMA32" s="23"/>
      <c r="GMB32" s="23"/>
      <c r="GMC32" s="23"/>
      <c r="GMD32" s="23"/>
      <c r="GME32" s="23"/>
      <c r="GMF32" s="23"/>
      <c r="GMG32" s="23"/>
      <c r="GMH32" s="23"/>
      <c r="GMI32" s="23"/>
      <c r="GMJ32" s="23"/>
      <c r="GMK32" s="23"/>
      <c r="GML32" s="23"/>
      <c r="GMM32" s="23"/>
      <c r="GMN32" s="23"/>
      <c r="GMO32" s="23"/>
      <c r="GMP32" s="23"/>
      <c r="GMQ32" s="23"/>
      <c r="GMR32" s="23"/>
      <c r="GMS32" s="23"/>
      <c r="GMT32" s="23"/>
      <c r="GMU32" s="23"/>
      <c r="GMV32" s="23"/>
      <c r="GMW32" s="23"/>
      <c r="GMX32" s="23"/>
      <c r="GMY32" s="23"/>
      <c r="GMZ32" s="23"/>
      <c r="GNA32" s="23"/>
      <c r="GNB32" s="23"/>
      <c r="GNC32" s="23"/>
      <c r="GND32" s="23"/>
      <c r="GNE32" s="23"/>
      <c r="GNF32" s="23"/>
      <c r="GNG32" s="23"/>
      <c r="GNH32" s="23"/>
      <c r="GNI32" s="23"/>
      <c r="GNJ32" s="23"/>
      <c r="GNK32" s="23"/>
      <c r="GNL32" s="23"/>
      <c r="GNM32" s="23"/>
      <c r="GNN32" s="23"/>
      <c r="GNO32" s="23"/>
      <c r="GNP32" s="23"/>
      <c r="GNQ32" s="23"/>
      <c r="GNR32" s="23"/>
      <c r="GNS32" s="23"/>
      <c r="GNT32" s="23"/>
      <c r="GNU32" s="23"/>
      <c r="GNV32" s="23"/>
      <c r="GNW32" s="23"/>
      <c r="GNY32" s="23"/>
      <c r="GNZ32" s="23"/>
      <c r="GOA32" s="23"/>
      <c r="GOB32" s="23"/>
      <c r="GOC32" s="23"/>
      <c r="GOD32" s="23"/>
      <c r="GOE32" s="23"/>
      <c r="GOF32" s="23"/>
      <c r="GOG32" s="23"/>
      <c r="GOH32" s="23"/>
      <c r="GOI32" s="23"/>
      <c r="GOJ32" s="23"/>
      <c r="GOK32" s="23"/>
      <c r="GOL32" s="23"/>
      <c r="GOM32" s="23"/>
      <c r="GON32" s="23"/>
      <c r="GOO32" s="23"/>
      <c r="GOP32" s="23"/>
      <c r="GOQ32" s="23"/>
      <c r="GOR32" s="23"/>
      <c r="GOS32" s="23"/>
      <c r="GOT32" s="23"/>
      <c r="GOU32" s="23"/>
      <c r="GOV32" s="23"/>
      <c r="GOW32" s="23"/>
      <c r="GOX32" s="23"/>
      <c r="GOY32" s="23"/>
      <c r="GOZ32" s="23"/>
      <c r="GPA32" s="23"/>
      <c r="GPB32" s="23"/>
      <c r="GPC32" s="23"/>
      <c r="GPD32" s="23"/>
      <c r="GPE32" s="23"/>
      <c r="GPF32" s="23"/>
      <c r="GPG32" s="23"/>
      <c r="GPH32" s="23"/>
      <c r="GPI32" s="23"/>
      <c r="GPJ32" s="23"/>
      <c r="GPK32" s="23"/>
      <c r="GPL32" s="23"/>
      <c r="GPM32" s="23"/>
      <c r="GPN32" s="23"/>
      <c r="GPO32" s="23"/>
      <c r="GPP32" s="23"/>
      <c r="GPQ32" s="23"/>
      <c r="GPR32" s="23"/>
      <c r="GPS32" s="23"/>
      <c r="GPT32" s="23"/>
      <c r="GPU32" s="23"/>
      <c r="GPV32" s="23"/>
      <c r="GPW32" s="23"/>
      <c r="GPX32" s="23"/>
      <c r="GPY32" s="23"/>
      <c r="GPZ32" s="23"/>
      <c r="GQA32" s="23"/>
      <c r="GQB32" s="23"/>
      <c r="GQC32" s="23"/>
      <c r="GQD32" s="23"/>
      <c r="GQE32" s="23"/>
      <c r="GQF32" s="23"/>
      <c r="GQG32" s="23"/>
      <c r="GQH32" s="23"/>
      <c r="GQI32" s="23"/>
      <c r="GQJ32" s="23"/>
      <c r="GQK32" s="23"/>
      <c r="GQL32" s="23"/>
      <c r="GQM32" s="23"/>
      <c r="GQN32" s="23"/>
      <c r="GQO32" s="23"/>
      <c r="GQP32" s="23"/>
      <c r="GQQ32" s="23"/>
      <c r="GQR32" s="23"/>
      <c r="GQS32" s="23"/>
      <c r="GQT32" s="23"/>
      <c r="GQU32" s="23"/>
      <c r="GQV32" s="23"/>
      <c r="GQW32" s="23"/>
      <c r="GQX32" s="23"/>
      <c r="GQY32" s="23"/>
      <c r="GQZ32" s="23"/>
      <c r="GRA32" s="23"/>
      <c r="GRB32" s="23"/>
      <c r="GRC32" s="23"/>
      <c r="GRD32" s="23"/>
      <c r="GRE32" s="23"/>
      <c r="GRF32" s="23"/>
      <c r="GRG32" s="23"/>
      <c r="GRH32" s="23"/>
      <c r="GRI32" s="23"/>
      <c r="GRJ32" s="23"/>
      <c r="GRK32" s="23"/>
      <c r="GRL32" s="23"/>
      <c r="GRM32" s="23"/>
      <c r="GRN32" s="23"/>
      <c r="GRO32" s="23"/>
      <c r="GRP32" s="23"/>
      <c r="GRQ32" s="23"/>
      <c r="GRR32" s="23"/>
      <c r="GRS32" s="23"/>
      <c r="GRT32" s="23"/>
      <c r="GRU32" s="23"/>
      <c r="GRV32" s="23"/>
      <c r="GRW32" s="23"/>
      <c r="GRX32" s="23"/>
      <c r="GRY32" s="23"/>
      <c r="GRZ32" s="23"/>
      <c r="GSA32" s="23"/>
      <c r="GSB32" s="23"/>
      <c r="GSC32" s="23"/>
      <c r="GSD32" s="23"/>
      <c r="GSE32" s="23"/>
      <c r="GSF32" s="23"/>
      <c r="GSG32" s="23"/>
      <c r="GSH32" s="23"/>
      <c r="GSI32" s="23"/>
      <c r="GSJ32" s="23"/>
      <c r="GSK32" s="23"/>
      <c r="GSL32" s="23"/>
      <c r="GSM32" s="23"/>
      <c r="GSN32" s="23"/>
      <c r="GSO32" s="23"/>
      <c r="GSP32" s="23"/>
      <c r="GSQ32" s="23"/>
      <c r="GSR32" s="23"/>
      <c r="GSS32" s="23"/>
      <c r="GST32" s="23"/>
      <c r="GSU32" s="23"/>
      <c r="GSV32" s="23"/>
      <c r="GSW32" s="23"/>
      <c r="GSX32" s="23"/>
      <c r="GSY32" s="23"/>
      <c r="GSZ32" s="23"/>
      <c r="GTA32" s="23"/>
      <c r="GTB32" s="23"/>
      <c r="GTC32" s="23"/>
      <c r="GTD32" s="23"/>
      <c r="GTE32" s="23"/>
      <c r="GTF32" s="23"/>
      <c r="GTG32" s="23"/>
      <c r="GTH32" s="23"/>
      <c r="GTI32" s="23"/>
      <c r="GTJ32" s="23"/>
      <c r="GTK32" s="23"/>
      <c r="GTL32" s="23"/>
      <c r="GTM32" s="23"/>
      <c r="GTN32" s="23"/>
      <c r="GTO32" s="23"/>
      <c r="GTP32" s="23"/>
      <c r="GTQ32" s="23"/>
      <c r="GTR32" s="23"/>
      <c r="GTS32" s="23"/>
      <c r="GTT32" s="23"/>
      <c r="GTU32" s="23"/>
      <c r="GTV32" s="23"/>
      <c r="GTW32" s="23"/>
      <c r="GTX32" s="23"/>
      <c r="GTY32" s="23"/>
      <c r="GTZ32" s="23"/>
      <c r="GUA32" s="23"/>
      <c r="GUB32" s="23"/>
      <c r="GUC32" s="23"/>
      <c r="GUD32" s="23"/>
      <c r="GUE32" s="23"/>
      <c r="GUF32" s="23"/>
      <c r="GUG32" s="23"/>
      <c r="GUH32" s="23"/>
      <c r="GUI32" s="23"/>
      <c r="GUJ32" s="23"/>
      <c r="GUK32" s="23"/>
      <c r="GUL32" s="23"/>
      <c r="GUM32" s="23"/>
      <c r="GUN32" s="23"/>
      <c r="GUO32" s="23"/>
      <c r="GUP32" s="23"/>
      <c r="GUQ32" s="23"/>
      <c r="GUR32" s="23"/>
      <c r="GUS32" s="23"/>
      <c r="GUT32" s="23"/>
      <c r="GUU32" s="23"/>
      <c r="GUV32" s="23"/>
      <c r="GUW32" s="23"/>
      <c r="GUX32" s="23"/>
      <c r="GUY32" s="23"/>
      <c r="GUZ32" s="23"/>
      <c r="GVA32" s="23"/>
      <c r="GVB32" s="23"/>
      <c r="GVC32" s="23"/>
      <c r="GVD32" s="23"/>
      <c r="GVE32" s="23"/>
      <c r="GVF32" s="23"/>
      <c r="GVG32" s="23"/>
      <c r="GVH32" s="23"/>
      <c r="GVI32" s="23"/>
      <c r="GVJ32" s="23"/>
      <c r="GVK32" s="23"/>
      <c r="GVL32" s="23"/>
      <c r="GVM32" s="23"/>
      <c r="GVN32" s="23"/>
      <c r="GVO32" s="23"/>
      <c r="GVP32" s="23"/>
      <c r="GVQ32" s="23"/>
      <c r="GVR32" s="23"/>
      <c r="GVS32" s="23"/>
      <c r="GVT32" s="23"/>
      <c r="GVU32" s="23"/>
      <c r="GVV32" s="23"/>
      <c r="GVW32" s="23"/>
      <c r="GVX32" s="23"/>
      <c r="GVY32" s="23"/>
      <c r="GVZ32" s="23"/>
      <c r="GWA32" s="23"/>
      <c r="GWB32" s="23"/>
      <c r="GWC32" s="23"/>
      <c r="GWD32" s="23"/>
      <c r="GWE32" s="23"/>
      <c r="GWF32" s="23"/>
      <c r="GWG32" s="23"/>
      <c r="GWH32" s="23"/>
      <c r="GWI32" s="23"/>
      <c r="GWJ32" s="23"/>
      <c r="GWK32" s="23"/>
      <c r="GWL32" s="23"/>
      <c r="GWM32" s="23"/>
      <c r="GWN32" s="23"/>
      <c r="GWO32" s="23"/>
      <c r="GWP32" s="23"/>
      <c r="GWQ32" s="23"/>
      <c r="GWR32" s="23"/>
      <c r="GWS32" s="23"/>
      <c r="GWT32" s="23"/>
      <c r="GWU32" s="23"/>
      <c r="GWV32" s="23"/>
      <c r="GWW32" s="23"/>
      <c r="GWX32" s="23"/>
      <c r="GWY32" s="23"/>
      <c r="GWZ32" s="23"/>
      <c r="GXA32" s="23"/>
      <c r="GXB32" s="23"/>
      <c r="GXC32" s="23"/>
      <c r="GXD32" s="23"/>
      <c r="GXE32" s="23"/>
      <c r="GXF32" s="23"/>
      <c r="GXG32" s="23"/>
      <c r="GXH32" s="23"/>
      <c r="GXI32" s="23"/>
      <c r="GXJ32" s="23"/>
      <c r="GXK32" s="23"/>
      <c r="GXL32" s="23"/>
      <c r="GXM32" s="23"/>
      <c r="GXN32" s="23"/>
      <c r="GXO32" s="23"/>
      <c r="GXP32" s="23"/>
      <c r="GXQ32" s="23"/>
      <c r="GXR32" s="23"/>
      <c r="GXS32" s="23"/>
      <c r="GXT32" s="23"/>
      <c r="GXU32" s="23"/>
      <c r="GXV32" s="23"/>
      <c r="GXW32" s="23"/>
      <c r="GXX32" s="23"/>
      <c r="GXY32" s="23"/>
      <c r="GXZ32" s="23"/>
      <c r="GYA32" s="23"/>
      <c r="GYB32" s="23"/>
      <c r="GYC32" s="23"/>
      <c r="GYD32" s="23"/>
      <c r="GYE32" s="23"/>
      <c r="GYF32" s="23"/>
      <c r="GYG32" s="23"/>
      <c r="GYH32" s="23"/>
      <c r="GYI32" s="23"/>
      <c r="GYJ32" s="23"/>
      <c r="GYK32" s="23"/>
      <c r="GYL32" s="23"/>
      <c r="GYM32" s="23"/>
      <c r="GYN32" s="23"/>
      <c r="GYO32" s="23"/>
      <c r="GYP32" s="23"/>
      <c r="GYQ32" s="23"/>
      <c r="GYR32" s="23"/>
      <c r="GYS32" s="23"/>
      <c r="GYT32" s="23"/>
      <c r="GYU32" s="23"/>
      <c r="GYV32" s="23"/>
      <c r="GYW32" s="23"/>
      <c r="GYX32" s="23"/>
      <c r="GYY32" s="23"/>
      <c r="GYZ32" s="23"/>
      <c r="GZA32" s="23"/>
      <c r="GZB32" s="23"/>
      <c r="GZC32" s="23"/>
      <c r="GZD32" s="23"/>
      <c r="GZE32" s="23"/>
      <c r="GZF32" s="23"/>
      <c r="GZG32" s="23"/>
      <c r="GZH32" s="23"/>
      <c r="GZI32" s="23"/>
      <c r="GZJ32" s="23"/>
      <c r="GZK32" s="23"/>
      <c r="GZL32" s="23"/>
      <c r="GZM32" s="23"/>
      <c r="GZN32" s="23"/>
      <c r="GZO32" s="23"/>
      <c r="GZP32" s="23"/>
      <c r="GZQ32" s="23"/>
      <c r="GZR32" s="23"/>
      <c r="GZS32" s="23"/>
      <c r="GZT32" s="23"/>
      <c r="GZU32" s="23"/>
      <c r="GZV32" s="23"/>
      <c r="GZW32" s="23"/>
      <c r="GZX32" s="23"/>
      <c r="GZY32" s="23"/>
      <c r="GZZ32" s="23"/>
      <c r="HAA32" s="23"/>
      <c r="HAB32" s="23"/>
      <c r="HAC32" s="23"/>
      <c r="HAD32" s="23"/>
      <c r="HAE32" s="23"/>
      <c r="HAF32" s="23"/>
      <c r="HAG32" s="23"/>
      <c r="HAH32" s="23"/>
      <c r="HAI32" s="23"/>
      <c r="HAJ32" s="23"/>
      <c r="HAK32" s="23"/>
      <c r="HAL32" s="23"/>
      <c r="HAM32" s="23"/>
      <c r="HAN32" s="23"/>
      <c r="HAO32" s="23"/>
      <c r="HAP32" s="23"/>
      <c r="HAQ32" s="23"/>
      <c r="HAR32" s="23"/>
      <c r="HAS32" s="23"/>
      <c r="HAT32" s="23"/>
      <c r="HAU32" s="23"/>
      <c r="HAV32" s="23"/>
      <c r="HAW32" s="23"/>
      <c r="HAX32" s="23"/>
      <c r="HAY32" s="23"/>
      <c r="HAZ32" s="23"/>
      <c r="HBA32" s="23"/>
      <c r="HBB32" s="23"/>
      <c r="HBC32" s="23"/>
      <c r="HBD32" s="23"/>
      <c r="HBE32" s="23"/>
      <c r="HBF32" s="23"/>
      <c r="HBG32" s="23"/>
      <c r="HBH32" s="23"/>
      <c r="HBI32" s="23"/>
      <c r="HBJ32" s="23"/>
      <c r="HBK32" s="23"/>
      <c r="HBL32" s="23"/>
      <c r="HBM32" s="23"/>
      <c r="HBN32" s="23"/>
      <c r="HBO32" s="23"/>
      <c r="HBP32" s="23"/>
      <c r="HBQ32" s="23"/>
      <c r="HBR32" s="23"/>
      <c r="HBS32" s="23"/>
      <c r="HBT32" s="23"/>
      <c r="HBU32" s="23"/>
      <c r="HBV32" s="23"/>
      <c r="HBW32" s="23"/>
      <c r="HBX32" s="23"/>
      <c r="HBY32" s="23"/>
      <c r="HBZ32" s="23"/>
      <c r="HCA32" s="23"/>
      <c r="HCB32" s="23"/>
      <c r="HCC32" s="23"/>
      <c r="HCD32" s="23"/>
      <c r="HCE32" s="23"/>
      <c r="HCF32" s="23"/>
      <c r="HCG32" s="23"/>
      <c r="HCH32" s="23"/>
      <c r="HCI32" s="23"/>
      <c r="HCJ32" s="23"/>
      <c r="HCK32" s="23"/>
      <c r="HCL32" s="23"/>
      <c r="HCM32" s="23"/>
      <c r="HCN32" s="23"/>
      <c r="HCO32" s="23"/>
      <c r="HCP32" s="23"/>
      <c r="HCQ32" s="23"/>
      <c r="HCR32" s="23"/>
      <c r="HCS32" s="23"/>
      <c r="HCT32" s="23"/>
      <c r="HCU32" s="23"/>
      <c r="HCV32" s="23"/>
      <c r="HCW32" s="23"/>
      <c r="HCX32" s="23"/>
      <c r="HCY32" s="23"/>
      <c r="HCZ32" s="23"/>
      <c r="HDA32" s="23"/>
      <c r="HDB32" s="23"/>
      <c r="HDC32" s="23"/>
      <c r="HDD32" s="23"/>
      <c r="HDE32" s="23"/>
      <c r="HDF32" s="23"/>
      <c r="HDG32" s="23"/>
      <c r="HDH32" s="23"/>
      <c r="HDI32" s="23"/>
      <c r="HDJ32" s="23"/>
      <c r="HDK32" s="23"/>
      <c r="HDL32" s="23"/>
      <c r="HDM32" s="23"/>
      <c r="HDN32" s="23"/>
      <c r="HDO32" s="23"/>
      <c r="HDP32" s="23"/>
      <c r="HDQ32" s="23"/>
      <c r="HDR32" s="23"/>
      <c r="HDS32" s="23"/>
      <c r="HDT32" s="23"/>
      <c r="HDU32" s="23"/>
      <c r="HDV32" s="23"/>
      <c r="HDW32" s="23"/>
      <c r="HDX32" s="23"/>
      <c r="HDY32" s="23"/>
      <c r="HDZ32" s="23"/>
      <c r="HEA32" s="23"/>
      <c r="HEB32" s="23"/>
      <c r="HEC32" s="23"/>
      <c r="HED32" s="23"/>
      <c r="HEE32" s="23"/>
      <c r="HEF32" s="23"/>
      <c r="HEG32" s="23"/>
      <c r="HEH32" s="23"/>
      <c r="HEI32" s="23"/>
      <c r="HEJ32" s="23"/>
      <c r="HEK32" s="23"/>
      <c r="HEL32" s="23"/>
      <c r="HEM32" s="23"/>
      <c r="HEN32" s="23"/>
      <c r="HEO32" s="23"/>
      <c r="HEP32" s="23"/>
      <c r="HEQ32" s="23"/>
      <c r="HER32" s="23"/>
      <c r="HES32" s="23"/>
      <c r="HET32" s="23"/>
      <c r="HEU32" s="23"/>
      <c r="HEV32" s="23"/>
      <c r="HEW32" s="23"/>
      <c r="HEX32" s="23"/>
      <c r="HEY32" s="23"/>
      <c r="HEZ32" s="23"/>
      <c r="HFA32" s="23"/>
      <c r="HFB32" s="23"/>
      <c r="HFC32" s="23"/>
      <c r="HFD32" s="23"/>
      <c r="HFE32" s="23"/>
      <c r="HFF32" s="23"/>
      <c r="HFG32" s="23"/>
      <c r="HFH32" s="23"/>
      <c r="HFI32" s="23"/>
      <c r="HFJ32" s="23"/>
      <c r="HFK32" s="23"/>
      <c r="HFL32" s="23"/>
      <c r="HFM32" s="23"/>
      <c r="HFN32" s="23"/>
      <c r="HFO32" s="23"/>
      <c r="HFP32" s="23"/>
      <c r="HFQ32" s="23"/>
      <c r="HFR32" s="23"/>
      <c r="HFS32" s="23"/>
      <c r="HFT32" s="23"/>
      <c r="HFU32" s="23"/>
      <c r="HFV32" s="23"/>
      <c r="HFW32" s="23"/>
      <c r="HFX32" s="23"/>
      <c r="HFY32" s="23"/>
      <c r="HFZ32" s="23"/>
      <c r="HGA32" s="23"/>
      <c r="HGB32" s="23"/>
      <c r="HGC32" s="23"/>
      <c r="HGD32" s="23"/>
      <c r="HGE32" s="23"/>
      <c r="HGF32" s="23"/>
      <c r="HGG32" s="23"/>
      <c r="HGH32" s="23"/>
      <c r="HGI32" s="23"/>
      <c r="HGJ32" s="23"/>
      <c r="HGK32" s="23"/>
      <c r="HGL32" s="23"/>
      <c r="HGM32" s="23"/>
      <c r="HGN32" s="23"/>
      <c r="HGO32" s="23"/>
      <c r="HGP32" s="23"/>
      <c r="HGQ32" s="23"/>
      <c r="HGR32" s="23"/>
      <c r="HGS32" s="23"/>
      <c r="HGT32" s="23"/>
      <c r="HGU32" s="23"/>
      <c r="HGV32" s="23"/>
      <c r="HGW32" s="23"/>
      <c r="HGX32" s="23"/>
      <c r="HGY32" s="23"/>
      <c r="HGZ32" s="23"/>
      <c r="HHA32" s="23"/>
      <c r="HHB32" s="23"/>
      <c r="HHC32" s="23"/>
      <c r="HHD32" s="23"/>
      <c r="HHE32" s="23"/>
      <c r="HHF32" s="23"/>
      <c r="HHG32" s="23"/>
      <c r="HHH32" s="23"/>
      <c r="HHI32" s="23"/>
      <c r="HHJ32" s="23"/>
      <c r="HHK32" s="23"/>
      <c r="HHL32" s="23"/>
      <c r="HHM32" s="23"/>
      <c r="HHN32" s="23"/>
      <c r="HHO32" s="23"/>
      <c r="HHP32" s="23"/>
      <c r="HHQ32" s="23"/>
      <c r="HHR32" s="23"/>
      <c r="HHS32" s="23"/>
      <c r="HHT32" s="23"/>
      <c r="HHU32" s="23"/>
      <c r="HHV32" s="23"/>
      <c r="HHW32" s="23"/>
      <c r="HHX32" s="23"/>
      <c r="HHY32" s="23"/>
      <c r="HHZ32" s="23"/>
      <c r="HIA32" s="23"/>
      <c r="HIB32" s="23"/>
      <c r="HIC32" s="23"/>
      <c r="HID32" s="23"/>
      <c r="HIE32" s="23"/>
      <c r="HIF32" s="23"/>
      <c r="HIG32" s="23"/>
      <c r="HIH32" s="23"/>
      <c r="HII32" s="23"/>
      <c r="HIJ32" s="23"/>
      <c r="HIK32" s="23"/>
      <c r="HIL32" s="23"/>
      <c r="HIM32" s="23"/>
      <c r="HIN32" s="23"/>
      <c r="HIO32" s="23"/>
      <c r="HIP32" s="23"/>
      <c r="HIQ32" s="23"/>
      <c r="HIR32" s="23"/>
      <c r="HIS32" s="23"/>
      <c r="HIT32" s="23"/>
      <c r="HIU32" s="23"/>
      <c r="HIV32" s="23"/>
      <c r="HIW32" s="23"/>
      <c r="HIX32" s="23"/>
      <c r="HIY32" s="23"/>
      <c r="HIZ32" s="23"/>
      <c r="HJA32" s="23"/>
      <c r="HJB32" s="23"/>
      <c r="HJC32" s="23"/>
      <c r="HJD32" s="23"/>
      <c r="HJE32" s="23"/>
      <c r="HJF32" s="23"/>
      <c r="HJG32" s="23"/>
      <c r="HJH32" s="23"/>
      <c r="HJI32" s="23"/>
      <c r="HJJ32" s="23"/>
      <c r="HJK32" s="23"/>
      <c r="HJL32" s="23"/>
      <c r="HJM32" s="23"/>
      <c r="HJN32" s="23"/>
      <c r="HJO32" s="23"/>
      <c r="HJP32" s="23"/>
      <c r="HJQ32" s="23"/>
      <c r="HJR32" s="23"/>
      <c r="HJS32" s="23"/>
      <c r="HJT32" s="23"/>
      <c r="HJU32" s="23"/>
      <c r="HJV32" s="23"/>
      <c r="HJW32" s="23"/>
      <c r="HJX32" s="23"/>
      <c r="HJY32" s="23"/>
      <c r="HJZ32" s="23"/>
      <c r="HKA32" s="23"/>
      <c r="HKB32" s="23"/>
      <c r="HKC32" s="23"/>
      <c r="HKD32" s="23"/>
      <c r="HKE32" s="23"/>
      <c r="HKF32" s="23"/>
      <c r="HKG32" s="23"/>
      <c r="HKH32" s="23"/>
      <c r="HKI32" s="23"/>
      <c r="HKJ32" s="23"/>
      <c r="HKK32" s="23"/>
      <c r="HKL32" s="23"/>
      <c r="HKM32" s="23"/>
      <c r="HKN32" s="23"/>
      <c r="HKO32" s="23"/>
      <c r="HKP32" s="23"/>
      <c r="HKQ32" s="23"/>
      <c r="HKR32" s="23"/>
      <c r="HKS32" s="23"/>
      <c r="HKT32" s="23"/>
      <c r="HKU32" s="23"/>
      <c r="HKV32" s="23"/>
      <c r="HKW32" s="23"/>
      <c r="HKX32" s="23"/>
      <c r="HKY32" s="23"/>
      <c r="HKZ32" s="23"/>
      <c r="HLA32" s="23"/>
      <c r="HLB32" s="23"/>
      <c r="HLC32" s="23"/>
      <c r="HLD32" s="23"/>
      <c r="HLE32" s="23"/>
      <c r="HLF32" s="23"/>
      <c r="HLG32" s="23"/>
      <c r="HLH32" s="23"/>
      <c r="HLI32" s="23"/>
      <c r="HLJ32" s="23"/>
      <c r="HLK32" s="23"/>
      <c r="HLL32" s="23"/>
      <c r="HLM32" s="23"/>
      <c r="HLN32" s="23"/>
      <c r="HLO32" s="23"/>
      <c r="HLP32" s="23"/>
      <c r="HLQ32" s="23"/>
      <c r="HLR32" s="23"/>
      <c r="HLS32" s="23"/>
      <c r="HLT32" s="23"/>
      <c r="HLU32" s="23"/>
      <c r="HLV32" s="23"/>
      <c r="HLW32" s="23"/>
      <c r="HLX32" s="23"/>
      <c r="HLY32" s="23"/>
      <c r="HLZ32" s="23"/>
      <c r="HMA32" s="23"/>
      <c r="HMB32" s="23"/>
      <c r="HMC32" s="23"/>
      <c r="HMD32" s="23"/>
      <c r="HME32" s="23"/>
      <c r="HMF32" s="23"/>
      <c r="HMG32" s="23"/>
      <c r="HMH32" s="23"/>
      <c r="HMI32" s="23"/>
      <c r="HMJ32" s="23"/>
      <c r="HMK32" s="23"/>
      <c r="HML32" s="23"/>
      <c r="HMM32" s="23"/>
      <c r="HMN32" s="23"/>
      <c r="HMO32" s="23"/>
      <c r="HMP32" s="23"/>
      <c r="HMQ32" s="23"/>
      <c r="HMR32" s="23"/>
      <c r="HMS32" s="23"/>
      <c r="HMT32" s="23"/>
      <c r="HMU32" s="23"/>
      <c r="HMV32" s="23"/>
      <c r="HMW32" s="23"/>
      <c r="HMX32" s="23"/>
      <c r="HMY32" s="23"/>
      <c r="HMZ32" s="23"/>
      <c r="HNA32" s="23"/>
      <c r="HNB32" s="23"/>
      <c r="HNC32" s="23"/>
      <c r="HND32" s="23"/>
      <c r="HNE32" s="23"/>
      <c r="HNF32" s="23"/>
      <c r="HNG32" s="23"/>
      <c r="HNH32" s="23"/>
      <c r="HNI32" s="23"/>
      <c r="HNJ32" s="23"/>
      <c r="HNK32" s="23"/>
      <c r="HNL32" s="23"/>
      <c r="HNM32" s="23"/>
      <c r="HNN32" s="23"/>
      <c r="HNO32" s="23"/>
      <c r="HNP32" s="23"/>
      <c r="HNQ32" s="23"/>
      <c r="HNR32" s="23"/>
      <c r="HNS32" s="23"/>
      <c r="HNT32" s="23"/>
      <c r="HNU32" s="23"/>
      <c r="HNV32" s="23"/>
      <c r="HNW32" s="23"/>
      <c r="HNX32" s="23"/>
      <c r="HNY32" s="23"/>
      <c r="HNZ32" s="23"/>
      <c r="HOA32" s="23"/>
      <c r="HOB32" s="23"/>
      <c r="HOC32" s="23"/>
      <c r="HOD32" s="23"/>
      <c r="HOE32" s="23"/>
      <c r="HOF32" s="23"/>
      <c r="HOG32" s="23"/>
      <c r="HOH32" s="23"/>
      <c r="HOI32" s="23"/>
      <c r="HOJ32" s="23"/>
      <c r="HOK32" s="23"/>
      <c r="HOL32" s="23"/>
      <c r="HOM32" s="23"/>
      <c r="HON32" s="23"/>
      <c r="HOO32" s="23"/>
      <c r="HOP32" s="23"/>
      <c r="HOQ32" s="23"/>
      <c r="HOR32" s="23"/>
      <c r="HOS32" s="23"/>
      <c r="HOT32" s="23"/>
      <c r="HOU32" s="23"/>
      <c r="HOV32" s="23"/>
      <c r="HOW32" s="23"/>
      <c r="HOX32" s="23"/>
      <c r="HOY32" s="23"/>
      <c r="HOZ32" s="23"/>
      <c r="HPA32" s="23"/>
      <c r="HPB32" s="23"/>
      <c r="HPC32" s="23"/>
      <c r="HPD32" s="23"/>
      <c r="HPE32" s="23"/>
      <c r="HPF32" s="23"/>
      <c r="HPG32" s="23"/>
      <c r="HPH32" s="23"/>
      <c r="HPI32" s="23"/>
      <c r="HPJ32" s="23"/>
      <c r="HPK32" s="23"/>
      <c r="HPL32" s="23"/>
      <c r="HPM32" s="23"/>
      <c r="HPN32" s="23"/>
      <c r="HPO32" s="23"/>
      <c r="HPP32" s="23"/>
      <c r="HPQ32" s="23"/>
      <c r="HPR32" s="23"/>
      <c r="HPS32" s="23"/>
      <c r="HPT32" s="23"/>
      <c r="HPU32" s="23"/>
      <c r="HPV32" s="23"/>
      <c r="HPW32" s="23"/>
      <c r="HPX32" s="23"/>
      <c r="HPY32" s="23"/>
      <c r="HPZ32" s="23"/>
      <c r="HQA32" s="23"/>
      <c r="HQB32" s="23"/>
      <c r="HQC32" s="23"/>
      <c r="HQD32" s="23"/>
      <c r="HQE32" s="23"/>
      <c r="HQF32" s="23"/>
      <c r="HQG32" s="23"/>
      <c r="HQH32" s="23"/>
      <c r="HQI32" s="23"/>
      <c r="HQJ32" s="23"/>
      <c r="HQK32" s="23"/>
      <c r="HQL32" s="23"/>
      <c r="HQM32" s="23"/>
      <c r="HQN32" s="23"/>
      <c r="HQO32" s="23"/>
      <c r="HQP32" s="23"/>
      <c r="HQQ32" s="23"/>
      <c r="HQR32" s="23"/>
      <c r="HQS32" s="23"/>
      <c r="HQT32" s="23"/>
      <c r="HQU32" s="23"/>
      <c r="HQV32" s="23"/>
      <c r="HQW32" s="23"/>
      <c r="HQX32" s="23"/>
      <c r="HQY32" s="23"/>
      <c r="HQZ32" s="23"/>
      <c r="HRA32" s="23"/>
      <c r="HRB32" s="23"/>
      <c r="HRC32" s="23"/>
      <c r="HRD32" s="23"/>
      <c r="HRE32" s="23"/>
      <c r="HRF32" s="23"/>
      <c r="HRG32" s="23"/>
      <c r="HRH32" s="23"/>
      <c r="HRI32" s="23"/>
      <c r="HRJ32" s="23"/>
      <c r="HRK32" s="23"/>
      <c r="HRL32" s="23"/>
      <c r="HRM32" s="23"/>
      <c r="HRN32" s="23"/>
      <c r="HRO32" s="23"/>
      <c r="HRP32" s="23"/>
      <c r="HRQ32" s="23"/>
      <c r="HRR32" s="23"/>
      <c r="HRS32" s="23"/>
      <c r="HRT32" s="23"/>
      <c r="HRU32" s="23"/>
      <c r="HRV32" s="23"/>
      <c r="HRW32" s="23"/>
      <c r="HRX32" s="23"/>
      <c r="HRY32" s="23"/>
      <c r="HRZ32" s="23"/>
      <c r="HSA32" s="23"/>
      <c r="HSB32" s="23"/>
      <c r="HSC32" s="23"/>
      <c r="HSD32" s="23"/>
      <c r="HSE32" s="23"/>
      <c r="HSF32" s="23"/>
      <c r="HSG32" s="23"/>
      <c r="HSH32" s="23"/>
      <c r="HSI32" s="23"/>
      <c r="HSJ32" s="23"/>
      <c r="HSK32" s="23"/>
      <c r="HSL32" s="23"/>
      <c r="HSM32" s="23"/>
      <c r="HSN32" s="23"/>
      <c r="HSO32" s="23"/>
      <c r="HSP32" s="23"/>
      <c r="HSQ32" s="23"/>
      <c r="HSR32" s="23"/>
      <c r="HSS32" s="23"/>
      <c r="HST32" s="23"/>
      <c r="HSU32" s="23"/>
      <c r="HSV32" s="23"/>
      <c r="HSW32" s="23"/>
      <c r="HSX32" s="23"/>
      <c r="HSY32" s="23"/>
      <c r="HSZ32" s="23"/>
      <c r="HTA32" s="23"/>
      <c r="HTB32" s="23"/>
      <c r="HTC32" s="23"/>
      <c r="HTD32" s="23"/>
      <c r="HTE32" s="23"/>
      <c r="HTF32" s="23"/>
      <c r="HTG32" s="23"/>
      <c r="HTH32" s="23"/>
      <c r="HTI32" s="23"/>
      <c r="HTJ32" s="23"/>
      <c r="HTK32" s="23"/>
      <c r="HTL32" s="23"/>
      <c r="HTM32" s="23"/>
      <c r="HTN32" s="23"/>
      <c r="HTO32" s="23"/>
      <c r="HTP32" s="23"/>
      <c r="HTQ32" s="23"/>
      <c r="HTR32" s="23"/>
      <c r="HTS32" s="23"/>
      <c r="HTT32" s="23"/>
      <c r="HTU32" s="23"/>
      <c r="HTV32" s="23"/>
      <c r="HTW32" s="23"/>
      <c r="HTX32" s="23"/>
      <c r="HTY32" s="23"/>
      <c r="HTZ32" s="23"/>
      <c r="HUA32" s="23"/>
      <c r="HUB32" s="23"/>
      <c r="HUC32" s="23"/>
      <c r="HUD32" s="23"/>
      <c r="HUE32" s="23"/>
      <c r="HUF32" s="23"/>
      <c r="HUG32" s="23"/>
      <c r="HUH32" s="23"/>
      <c r="HUI32" s="23"/>
      <c r="HUJ32" s="23"/>
      <c r="HUK32" s="23"/>
      <c r="HUL32" s="23"/>
      <c r="HUM32" s="23"/>
      <c r="HUN32" s="23"/>
      <c r="HUO32" s="23"/>
      <c r="HUP32" s="23"/>
      <c r="HUQ32" s="23"/>
      <c r="HUR32" s="23"/>
      <c r="HUS32" s="23"/>
      <c r="HUT32" s="23"/>
      <c r="HUU32" s="23"/>
      <c r="HUV32" s="23"/>
      <c r="HUW32" s="23"/>
      <c r="HUX32" s="23"/>
      <c r="HUY32" s="23"/>
      <c r="HUZ32" s="23"/>
      <c r="HVA32" s="23"/>
      <c r="HVB32" s="23"/>
      <c r="HVC32" s="23"/>
      <c r="HVD32" s="23"/>
      <c r="HVE32" s="23"/>
      <c r="HVF32" s="23"/>
      <c r="HVG32" s="23"/>
      <c r="HVH32" s="23"/>
      <c r="HVI32" s="23"/>
      <c r="HVJ32" s="23"/>
      <c r="HVK32" s="23"/>
      <c r="HVL32" s="23"/>
      <c r="HVM32" s="23"/>
      <c r="HVN32" s="23"/>
      <c r="HVO32" s="23"/>
      <c r="HVP32" s="23"/>
      <c r="HVQ32" s="23"/>
      <c r="HVR32" s="23"/>
      <c r="HVS32" s="23"/>
      <c r="HVT32" s="23"/>
      <c r="HVU32" s="23"/>
      <c r="HVV32" s="23"/>
      <c r="HVW32" s="23"/>
      <c r="HVX32" s="23"/>
      <c r="HVY32" s="23"/>
      <c r="HVZ32" s="23"/>
      <c r="HWA32" s="23"/>
      <c r="HWB32" s="23"/>
      <c r="HWC32" s="23"/>
      <c r="HWD32" s="23"/>
      <c r="HWE32" s="23"/>
      <c r="HWF32" s="23"/>
      <c r="HWG32" s="23"/>
      <c r="HWH32" s="23"/>
      <c r="HWI32" s="23"/>
      <c r="HWJ32" s="23"/>
      <c r="HWK32" s="23"/>
      <c r="HWL32" s="23"/>
      <c r="HWM32" s="23"/>
      <c r="HWN32" s="23"/>
      <c r="HWO32" s="23"/>
      <c r="HWP32" s="23"/>
      <c r="HWQ32" s="23"/>
      <c r="HWR32" s="23"/>
      <c r="HWS32" s="23"/>
      <c r="HWT32" s="23"/>
      <c r="HWU32" s="23"/>
      <c r="HWV32" s="23"/>
      <c r="HWW32" s="23"/>
      <c r="HWX32" s="23"/>
      <c r="HWY32" s="23"/>
      <c r="HWZ32" s="23"/>
      <c r="HXA32" s="23"/>
      <c r="HXB32" s="23"/>
      <c r="HXC32" s="23"/>
      <c r="HXD32" s="23"/>
      <c r="HXE32" s="23"/>
      <c r="HXF32" s="23"/>
      <c r="HXG32" s="23"/>
      <c r="HXH32" s="23"/>
      <c r="HXI32" s="23"/>
      <c r="HXJ32" s="23"/>
      <c r="HXK32" s="23"/>
      <c r="HXL32" s="23"/>
      <c r="HXM32" s="23"/>
      <c r="HXN32" s="23"/>
      <c r="HXO32" s="23"/>
      <c r="HXP32" s="23"/>
      <c r="HXQ32" s="23"/>
      <c r="HXR32" s="23"/>
      <c r="HXS32" s="23"/>
      <c r="HXT32" s="23"/>
      <c r="HXU32" s="23"/>
      <c r="HXV32" s="23"/>
      <c r="HXW32" s="23"/>
      <c r="HXX32" s="23"/>
      <c r="HXY32" s="23"/>
      <c r="HXZ32" s="23"/>
      <c r="HYA32" s="23"/>
      <c r="HYB32" s="23"/>
      <c r="HYC32" s="23"/>
      <c r="HYD32" s="23"/>
      <c r="HYE32" s="23"/>
      <c r="HYF32" s="23"/>
      <c r="HYG32" s="23"/>
      <c r="HYH32" s="23"/>
      <c r="HYI32" s="23"/>
      <c r="HYJ32" s="23"/>
      <c r="HYK32" s="23"/>
      <c r="HYL32" s="23"/>
      <c r="HYM32" s="23"/>
      <c r="HYN32" s="23"/>
      <c r="HYO32" s="23"/>
      <c r="HYP32" s="23"/>
      <c r="HYQ32" s="23"/>
      <c r="HYR32" s="23"/>
      <c r="HYS32" s="23"/>
      <c r="HYT32" s="23"/>
      <c r="HYU32" s="23"/>
      <c r="HYV32" s="23"/>
      <c r="HYW32" s="23"/>
      <c r="HYX32" s="23"/>
      <c r="HYY32" s="23"/>
      <c r="HYZ32" s="23"/>
      <c r="HZA32" s="23"/>
      <c r="HZB32" s="23"/>
      <c r="HZC32" s="23"/>
      <c r="HZD32" s="23"/>
      <c r="HZE32" s="23"/>
      <c r="HZF32" s="23"/>
      <c r="HZG32" s="23"/>
      <c r="HZH32" s="23"/>
      <c r="HZI32" s="23"/>
      <c r="HZJ32" s="23"/>
      <c r="HZK32" s="23"/>
      <c r="HZL32" s="23"/>
      <c r="HZM32" s="23"/>
      <c r="HZN32" s="23"/>
      <c r="HZO32" s="23"/>
      <c r="HZP32" s="23"/>
      <c r="HZQ32" s="23"/>
      <c r="HZR32" s="23"/>
      <c r="HZS32" s="23"/>
      <c r="HZT32" s="23"/>
      <c r="HZU32" s="23"/>
      <c r="HZV32" s="23"/>
      <c r="HZW32" s="23"/>
      <c r="HZX32" s="23"/>
      <c r="HZY32" s="23"/>
      <c r="HZZ32" s="23"/>
      <c r="IAA32" s="23"/>
      <c r="IAB32" s="23"/>
      <c r="IAC32" s="23"/>
      <c r="IAD32" s="23"/>
      <c r="IAE32" s="23"/>
      <c r="IAF32" s="23"/>
      <c r="IAG32" s="23"/>
      <c r="IAH32" s="23"/>
      <c r="IAI32" s="23"/>
      <c r="IAJ32" s="23"/>
      <c r="IAK32" s="23"/>
      <c r="IAL32" s="23"/>
      <c r="IAM32" s="23"/>
      <c r="IAN32" s="23"/>
      <c r="IAO32" s="23"/>
      <c r="IAP32" s="23"/>
      <c r="IAQ32" s="23"/>
      <c r="IAR32" s="23"/>
      <c r="IAS32" s="23"/>
      <c r="IAT32" s="23"/>
      <c r="IAU32" s="23"/>
      <c r="IAV32" s="23"/>
      <c r="IAW32" s="23"/>
      <c r="IAX32" s="23"/>
      <c r="IAY32" s="23"/>
      <c r="IAZ32" s="23"/>
      <c r="IBA32" s="23"/>
      <c r="IBB32" s="23"/>
      <c r="IBC32" s="23"/>
      <c r="IBD32" s="23"/>
      <c r="IBE32" s="23"/>
      <c r="IBF32" s="23"/>
      <c r="IBG32" s="23"/>
      <c r="IBI32" s="23"/>
      <c r="IBJ32" s="23"/>
      <c r="IBK32" s="23"/>
      <c r="IBL32" s="23"/>
      <c r="IBM32" s="23"/>
      <c r="IBN32" s="23"/>
      <c r="IBO32" s="23"/>
      <c r="IBP32" s="23"/>
      <c r="IBQ32" s="23"/>
      <c r="IBR32" s="23"/>
      <c r="IBS32" s="23"/>
      <c r="IBT32" s="23"/>
      <c r="IBU32" s="23"/>
      <c r="IBV32" s="23"/>
      <c r="IBW32" s="23"/>
      <c r="IBX32" s="23"/>
      <c r="IBY32" s="23"/>
      <c r="IBZ32" s="23"/>
      <c r="ICA32" s="23"/>
      <c r="ICB32" s="23"/>
      <c r="ICC32" s="23"/>
      <c r="ICD32" s="23"/>
      <c r="ICE32" s="23"/>
      <c r="ICF32" s="23"/>
      <c r="ICG32" s="23"/>
      <c r="ICH32" s="23"/>
      <c r="ICI32" s="23"/>
      <c r="ICJ32" s="23"/>
      <c r="ICK32" s="23"/>
      <c r="ICL32" s="23"/>
      <c r="ICM32" s="23"/>
      <c r="ICN32" s="23"/>
      <c r="ICO32" s="23"/>
      <c r="ICP32" s="23"/>
      <c r="ICQ32" s="23"/>
      <c r="ICR32" s="23"/>
      <c r="ICS32" s="23"/>
      <c r="ICT32" s="23"/>
      <c r="ICU32" s="23"/>
      <c r="ICV32" s="23"/>
      <c r="ICW32" s="23"/>
      <c r="ICX32" s="23"/>
      <c r="ICY32" s="23"/>
      <c r="ICZ32" s="23"/>
      <c r="IDA32" s="23"/>
      <c r="IDB32" s="23"/>
      <c r="IDC32" s="23"/>
      <c r="IDD32" s="23"/>
      <c r="IDE32" s="23"/>
      <c r="IDF32" s="23"/>
      <c r="IDG32" s="23"/>
      <c r="IDH32" s="23"/>
      <c r="IDI32" s="23"/>
      <c r="IDJ32" s="23"/>
      <c r="IDK32" s="23"/>
      <c r="IDL32" s="23"/>
      <c r="IDM32" s="23"/>
      <c r="IDN32" s="23"/>
      <c r="IDO32" s="23"/>
      <c r="IDP32" s="23"/>
      <c r="IDQ32" s="23"/>
      <c r="IDR32" s="23"/>
      <c r="IDS32" s="23"/>
      <c r="IDT32" s="23"/>
      <c r="IDU32" s="23"/>
      <c r="IDV32" s="23"/>
      <c r="IDW32" s="23"/>
      <c r="IDX32" s="23"/>
      <c r="IDY32" s="23"/>
      <c r="IDZ32" s="23"/>
      <c r="IEA32" s="23"/>
      <c r="IEB32" s="23"/>
      <c r="IEC32" s="23"/>
      <c r="IED32" s="23"/>
      <c r="IEE32" s="23"/>
      <c r="IEF32" s="23"/>
      <c r="IEG32" s="23"/>
      <c r="IEH32" s="23"/>
      <c r="IEI32" s="23"/>
      <c r="IEJ32" s="23"/>
      <c r="IEK32" s="23"/>
      <c r="IEL32" s="23"/>
      <c r="IEM32" s="23"/>
      <c r="IEN32" s="23"/>
      <c r="IEO32" s="23"/>
      <c r="IEP32" s="23"/>
      <c r="IEQ32" s="23"/>
      <c r="IER32" s="23"/>
      <c r="IES32" s="23"/>
      <c r="IET32" s="23"/>
      <c r="IEU32" s="23"/>
      <c r="IEV32" s="23"/>
      <c r="IEW32" s="23"/>
      <c r="IEX32" s="23"/>
      <c r="IEY32" s="23"/>
      <c r="IEZ32" s="23"/>
      <c r="IFA32" s="23"/>
      <c r="IFB32" s="23"/>
      <c r="IFC32" s="23"/>
      <c r="IFD32" s="23"/>
      <c r="IFE32" s="23"/>
      <c r="IFF32" s="23"/>
      <c r="IFG32" s="23"/>
      <c r="IFH32" s="23"/>
      <c r="IFI32" s="23"/>
      <c r="IFJ32" s="23"/>
      <c r="IFK32" s="23"/>
      <c r="IFL32" s="23"/>
      <c r="IFM32" s="23"/>
      <c r="IFN32" s="23"/>
      <c r="IFO32" s="23"/>
      <c r="IFP32" s="23"/>
      <c r="IFQ32" s="23"/>
      <c r="IFR32" s="23"/>
      <c r="IFS32" s="23"/>
      <c r="IFT32" s="23"/>
      <c r="IFU32" s="23"/>
      <c r="IFV32" s="23"/>
      <c r="IFW32" s="23"/>
      <c r="IFX32" s="23"/>
      <c r="IFY32" s="23"/>
      <c r="IFZ32" s="23"/>
      <c r="IGA32" s="23"/>
      <c r="IGB32" s="23"/>
      <c r="IGC32" s="23"/>
      <c r="IGD32" s="23"/>
      <c r="IGE32" s="23"/>
      <c r="IGF32" s="23"/>
      <c r="IGG32" s="23"/>
      <c r="IGH32" s="23"/>
      <c r="IGI32" s="23"/>
      <c r="IGJ32" s="23"/>
      <c r="IGK32" s="23"/>
      <c r="IGL32" s="23"/>
      <c r="IGM32" s="23"/>
      <c r="IGN32" s="23"/>
      <c r="IGO32" s="23"/>
      <c r="IGP32" s="23"/>
      <c r="IGQ32" s="23"/>
      <c r="IGR32" s="23"/>
      <c r="IGS32" s="23"/>
      <c r="IGT32" s="23"/>
      <c r="IGU32" s="23"/>
      <c r="IGV32" s="23"/>
      <c r="IGW32" s="23"/>
      <c r="IGX32" s="23"/>
      <c r="IGY32" s="23"/>
      <c r="IGZ32" s="23"/>
      <c r="IHA32" s="23"/>
      <c r="IHB32" s="23"/>
      <c r="IHC32" s="23"/>
      <c r="IHD32" s="23"/>
      <c r="IHE32" s="23"/>
      <c r="IHF32" s="23"/>
      <c r="IHG32" s="23"/>
      <c r="IHH32" s="23"/>
      <c r="IHI32" s="23"/>
      <c r="IHJ32" s="23"/>
      <c r="IHK32" s="23"/>
      <c r="IHL32" s="23"/>
      <c r="IHM32" s="23"/>
      <c r="IHN32" s="23"/>
      <c r="IHO32" s="23"/>
      <c r="IHP32" s="23"/>
      <c r="IHQ32" s="23"/>
      <c r="IHR32" s="23"/>
      <c r="IHS32" s="23"/>
      <c r="IHT32" s="23"/>
      <c r="IHU32" s="23"/>
      <c r="IHV32" s="23"/>
      <c r="IHW32" s="23"/>
      <c r="IHX32" s="23"/>
      <c r="IHY32" s="23"/>
      <c r="IHZ32" s="23"/>
      <c r="IIA32" s="23"/>
      <c r="IIB32" s="23"/>
      <c r="IIC32" s="23"/>
      <c r="IID32" s="23"/>
      <c r="IIE32" s="23"/>
      <c r="IIF32" s="23"/>
      <c r="IIG32" s="23"/>
      <c r="IIH32" s="23"/>
      <c r="III32" s="23"/>
      <c r="IIJ32" s="23"/>
      <c r="IIK32" s="23"/>
      <c r="IIL32" s="23"/>
      <c r="IIM32" s="23"/>
      <c r="IIN32" s="23"/>
      <c r="IIO32" s="23"/>
      <c r="IIP32" s="23"/>
      <c r="IIQ32" s="23"/>
      <c r="IIR32" s="23"/>
      <c r="IIS32" s="23"/>
      <c r="IIT32" s="23"/>
      <c r="IIU32" s="23"/>
      <c r="IIV32" s="23"/>
      <c r="IIW32" s="23"/>
      <c r="IIX32" s="23"/>
      <c r="IIY32" s="23"/>
      <c r="IIZ32" s="23"/>
      <c r="IJA32" s="23"/>
      <c r="IJB32" s="23"/>
      <c r="IJC32" s="23"/>
      <c r="IJD32" s="23"/>
      <c r="IJE32" s="23"/>
      <c r="IJF32" s="23"/>
      <c r="IJG32" s="23"/>
      <c r="IJH32" s="23"/>
      <c r="IJI32" s="23"/>
      <c r="IJJ32" s="23"/>
      <c r="IJK32" s="23"/>
      <c r="IJL32" s="23"/>
      <c r="IJM32" s="23"/>
      <c r="IJN32" s="23"/>
      <c r="IJO32" s="23"/>
      <c r="IJP32" s="23"/>
      <c r="IJQ32" s="23"/>
      <c r="IJR32" s="23"/>
      <c r="IJS32" s="23"/>
      <c r="IJT32" s="23"/>
      <c r="IJU32" s="23"/>
      <c r="IJV32" s="23"/>
      <c r="IJW32" s="23"/>
      <c r="IJX32" s="23"/>
      <c r="IJY32" s="23"/>
      <c r="IJZ32" s="23"/>
      <c r="IKA32" s="23"/>
      <c r="IKB32" s="23"/>
      <c r="IKC32" s="23"/>
      <c r="IKD32" s="23"/>
      <c r="IKE32" s="23"/>
      <c r="IKF32" s="23"/>
      <c r="IKG32" s="23"/>
      <c r="IKH32" s="23"/>
      <c r="IKI32" s="23"/>
      <c r="IKJ32" s="23"/>
      <c r="IKK32" s="23"/>
      <c r="IKL32" s="23"/>
      <c r="IKM32" s="23"/>
      <c r="IKN32" s="23"/>
      <c r="IKO32" s="23"/>
      <c r="IKP32" s="23"/>
      <c r="IKQ32" s="23"/>
      <c r="IKR32" s="23"/>
      <c r="IKS32" s="23"/>
      <c r="IKT32" s="23"/>
      <c r="IKU32" s="23"/>
      <c r="IKV32" s="23"/>
      <c r="IKW32" s="23"/>
      <c r="IKX32" s="23"/>
      <c r="IKY32" s="23"/>
      <c r="IKZ32" s="23"/>
      <c r="ILA32" s="23"/>
      <c r="ILB32" s="23"/>
      <c r="ILC32" s="23"/>
      <c r="ILD32" s="23"/>
      <c r="ILE32" s="23"/>
      <c r="ILF32" s="23"/>
      <c r="ILG32" s="23"/>
      <c r="ILH32" s="23"/>
      <c r="ILI32" s="23"/>
      <c r="ILJ32" s="23"/>
      <c r="ILK32" s="23"/>
      <c r="ILL32" s="23"/>
      <c r="ILM32" s="23"/>
      <c r="ILN32" s="23"/>
      <c r="ILO32" s="23"/>
      <c r="ILP32" s="23"/>
      <c r="ILQ32" s="23"/>
      <c r="ILR32" s="23"/>
      <c r="ILS32" s="23"/>
      <c r="ILT32" s="23"/>
      <c r="ILU32" s="23"/>
      <c r="ILV32" s="23"/>
      <c r="ILW32" s="23"/>
      <c r="ILX32" s="23"/>
      <c r="ILY32" s="23"/>
      <c r="ILZ32" s="23"/>
      <c r="IMA32" s="23"/>
      <c r="IMB32" s="23"/>
      <c r="IMC32" s="23"/>
      <c r="IMD32" s="23"/>
      <c r="IME32" s="23"/>
      <c r="IMF32" s="23"/>
      <c r="IMG32" s="23"/>
      <c r="IMH32" s="23"/>
      <c r="IMI32" s="23"/>
      <c r="IMJ32" s="23"/>
      <c r="IMK32" s="23"/>
      <c r="IML32" s="23"/>
      <c r="IMM32" s="23"/>
      <c r="IMN32" s="23"/>
      <c r="IMO32" s="23"/>
      <c r="IMP32" s="23"/>
      <c r="IMQ32" s="23"/>
      <c r="IMR32" s="23"/>
      <c r="IMS32" s="23"/>
      <c r="IMT32" s="23"/>
      <c r="IMU32" s="23"/>
      <c r="IMV32" s="23"/>
      <c r="IMW32" s="23"/>
      <c r="IMX32" s="23"/>
      <c r="IMY32" s="23"/>
      <c r="IMZ32" s="23"/>
      <c r="INA32" s="23"/>
      <c r="INB32" s="23"/>
      <c r="INC32" s="23"/>
      <c r="IND32" s="23"/>
      <c r="INE32" s="23"/>
      <c r="INF32" s="23"/>
      <c r="ING32" s="23"/>
      <c r="INH32" s="23"/>
      <c r="INI32" s="23"/>
      <c r="INJ32" s="23"/>
      <c r="INK32" s="23"/>
      <c r="INL32" s="23"/>
      <c r="INM32" s="23"/>
      <c r="INN32" s="23"/>
      <c r="INO32" s="23"/>
      <c r="INP32" s="23"/>
      <c r="INQ32" s="23"/>
      <c r="INR32" s="23"/>
      <c r="INS32" s="23"/>
      <c r="INT32" s="23"/>
      <c r="INU32" s="23"/>
      <c r="INV32" s="23"/>
      <c r="INW32" s="23"/>
      <c r="INX32" s="23"/>
      <c r="INY32" s="23"/>
      <c r="INZ32" s="23"/>
      <c r="IOA32" s="23"/>
      <c r="IOB32" s="23"/>
      <c r="IOC32" s="23"/>
      <c r="IOD32" s="23"/>
      <c r="IOE32" s="23"/>
      <c r="IOF32" s="23"/>
      <c r="IOG32" s="23"/>
      <c r="IOH32" s="23"/>
      <c r="IOI32" s="23"/>
      <c r="IOJ32" s="23"/>
      <c r="IOK32" s="23"/>
      <c r="IOL32" s="23"/>
      <c r="IOM32" s="23"/>
      <c r="ION32" s="23"/>
      <c r="IOO32" s="23"/>
      <c r="IOP32" s="23"/>
      <c r="IOQ32" s="23"/>
      <c r="IOR32" s="23"/>
      <c r="IOS32" s="23"/>
      <c r="IOT32" s="23"/>
      <c r="IOU32" s="23"/>
      <c r="IOV32" s="23"/>
      <c r="IOW32" s="23"/>
      <c r="IOX32" s="23"/>
      <c r="IOY32" s="23"/>
      <c r="IOZ32" s="23"/>
      <c r="IPA32" s="23"/>
      <c r="IPB32" s="23"/>
      <c r="IPC32" s="23"/>
      <c r="IPD32" s="23"/>
      <c r="IPE32" s="23"/>
      <c r="IPF32" s="23"/>
      <c r="IPG32" s="23"/>
      <c r="IPH32" s="23"/>
      <c r="IPI32" s="23"/>
      <c r="IPJ32" s="23"/>
      <c r="IPK32" s="23"/>
      <c r="IPL32" s="23"/>
      <c r="IPM32" s="23"/>
      <c r="IPN32" s="23"/>
      <c r="IPO32" s="23"/>
      <c r="IPP32" s="23"/>
      <c r="IPQ32" s="23"/>
      <c r="IPR32" s="23"/>
      <c r="IPS32" s="23"/>
      <c r="IPT32" s="23"/>
      <c r="IPU32" s="23"/>
      <c r="IPV32" s="23"/>
      <c r="IPW32" s="23"/>
      <c r="IPX32" s="23"/>
      <c r="IPY32" s="23"/>
      <c r="IPZ32" s="23"/>
      <c r="IQA32" s="23"/>
      <c r="IQB32" s="23"/>
      <c r="IQC32" s="23"/>
      <c r="IQD32" s="23"/>
      <c r="IQE32" s="23"/>
      <c r="IQF32" s="23"/>
      <c r="IQG32" s="23"/>
      <c r="IQH32" s="23"/>
      <c r="IQI32" s="23"/>
      <c r="IQJ32" s="23"/>
      <c r="IQK32" s="23"/>
      <c r="IQL32" s="23"/>
      <c r="IQM32" s="23"/>
      <c r="IQN32" s="23"/>
      <c r="IQO32" s="23"/>
      <c r="IQP32" s="23"/>
      <c r="IQQ32" s="23"/>
      <c r="IQR32" s="23"/>
      <c r="IQS32" s="23"/>
      <c r="IQT32" s="23"/>
      <c r="IQU32" s="23"/>
      <c r="IQV32" s="23"/>
      <c r="IQW32" s="23"/>
      <c r="IQX32" s="23"/>
      <c r="IQY32" s="23"/>
      <c r="IQZ32" s="23"/>
      <c r="IRA32" s="23"/>
      <c r="IRB32" s="23"/>
      <c r="IRC32" s="23"/>
      <c r="IRD32" s="23"/>
      <c r="IRE32" s="23"/>
      <c r="IRF32" s="23"/>
      <c r="IRG32" s="23"/>
      <c r="IRH32" s="23"/>
      <c r="IRI32" s="23"/>
      <c r="IRJ32" s="23"/>
      <c r="IRK32" s="23"/>
      <c r="IRL32" s="23"/>
      <c r="IRM32" s="23"/>
      <c r="IRN32" s="23"/>
      <c r="IRO32" s="23"/>
      <c r="IRP32" s="23"/>
      <c r="IRQ32" s="23"/>
      <c r="IRR32" s="23"/>
      <c r="IRS32" s="23"/>
      <c r="IRT32" s="23"/>
      <c r="IRU32" s="23"/>
      <c r="IRV32" s="23"/>
      <c r="IRW32" s="23"/>
      <c r="IRX32" s="23"/>
      <c r="IRY32" s="23"/>
      <c r="IRZ32" s="23"/>
      <c r="ISA32" s="23"/>
      <c r="ISB32" s="23"/>
      <c r="ISC32" s="23"/>
      <c r="ISD32" s="23"/>
      <c r="ISE32" s="23"/>
      <c r="ISF32" s="23"/>
      <c r="ISG32" s="23"/>
      <c r="ISH32" s="23"/>
      <c r="ISI32" s="23"/>
      <c r="ISJ32" s="23"/>
      <c r="ISK32" s="23"/>
      <c r="ISL32" s="23"/>
      <c r="ISM32" s="23"/>
      <c r="ISN32" s="23"/>
      <c r="ISO32" s="23"/>
      <c r="ISP32" s="23"/>
      <c r="ISQ32" s="23"/>
      <c r="ISR32" s="23"/>
      <c r="ISS32" s="23"/>
      <c r="IST32" s="23"/>
      <c r="ISU32" s="23"/>
      <c r="ISV32" s="23"/>
      <c r="ISW32" s="23"/>
      <c r="ISX32" s="23"/>
      <c r="ISY32" s="23"/>
      <c r="ISZ32" s="23"/>
      <c r="ITA32" s="23"/>
      <c r="ITB32" s="23"/>
      <c r="ITC32" s="23"/>
      <c r="ITD32" s="23"/>
      <c r="ITE32" s="23"/>
      <c r="ITF32" s="23"/>
      <c r="ITG32" s="23"/>
      <c r="ITH32" s="23"/>
      <c r="ITI32" s="23"/>
      <c r="ITJ32" s="23"/>
      <c r="ITK32" s="23"/>
      <c r="ITL32" s="23"/>
      <c r="ITM32" s="23"/>
      <c r="ITN32" s="23"/>
      <c r="ITO32" s="23"/>
      <c r="ITP32" s="23"/>
      <c r="ITQ32" s="23"/>
      <c r="ITR32" s="23"/>
      <c r="ITS32" s="23"/>
      <c r="ITT32" s="23"/>
      <c r="ITU32" s="23"/>
      <c r="ITV32" s="23"/>
      <c r="ITW32" s="23"/>
      <c r="ITX32" s="23"/>
      <c r="ITY32" s="23"/>
      <c r="ITZ32" s="23"/>
      <c r="IUA32" s="23"/>
      <c r="IUB32" s="23"/>
      <c r="IUC32" s="23"/>
      <c r="IUD32" s="23"/>
      <c r="IUE32" s="23"/>
      <c r="IUF32" s="23"/>
      <c r="IUG32" s="23"/>
      <c r="IUH32" s="23"/>
      <c r="IUI32" s="23"/>
      <c r="IUJ32" s="23"/>
      <c r="IUK32" s="23"/>
      <c r="IUL32" s="23"/>
      <c r="IUM32" s="23"/>
      <c r="IUN32" s="23"/>
      <c r="IUO32" s="23"/>
      <c r="IUP32" s="23"/>
      <c r="IUQ32" s="23"/>
      <c r="IUR32" s="23"/>
      <c r="IUS32" s="23"/>
      <c r="IUT32" s="23"/>
      <c r="IUU32" s="23"/>
      <c r="IUV32" s="23"/>
      <c r="IUW32" s="23"/>
      <c r="IUX32" s="23"/>
      <c r="IUY32" s="23"/>
      <c r="IUZ32" s="23"/>
      <c r="IVA32" s="23"/>
      <c r="IVB32" s="23"/>
      <c r="IVC32" s="23"/>
      <c r="IVD32" s="23"/>
      <c r="IVE32" s="23"/>
      <c r="IVF32" s="23"/>
      <c r="IVG32" s="23"/>
      <c r="IVH32" s="23"/>
      <c r="IVI32" s="23"/>
      <c r="IVJ32" s="23"/>
      <c r="IVK32" s="23"/>
      <c r="IVL32" s="23"/>
      <c r="IVM32" s="23"/>
      <c r="IVN32" s="23"/>
      <c r="IVO32" s="23"/>
      <c r="IVP32" s="23"/>
      <c r="IVQ32" s="23"/>
      <c r="IVR32" s="23"/>
      <c r="IVS32" s="23"/>
      <c r="IVT32" s="23"/>
      <c r="IVU32" s="23"/>
      <c r="IVV32" s="23"/>
      <c r="IVW32" s="23"/>
      <c r="IVX32" s="23"/>
      <c r="IVY32" s="23"/>
      <c r="IVZ32" s="23"/>
      <c r="IWA32" s="23"/>
      <c r="IWB32" s="23"/>
      <c r="IWC32" s="23"/>
      <c r="IWD32" s="23"/>
      <c r="IWE32" s="23"/>
      <c r="IWF32" s="23"/>
      <c r="IWG32" s="23"/>
      <c r="IWH32" s="23"/>
      <c r="IWI32" s="23"/>
      <c r="IWJ32" s="23"/>
      <c r="IWK32" s="23"/>
      <c r="IWL32" s="23"/>
      <c r="IWM32" s="23"/>
      <c r="IWN32" s="23"/>
      <c r="IWO32" s="23"/>
      <c r="IWP32" s="23"/>
      <c r="IWQ32" s="23"/>
      <c r="IWR32" s="23"/>
      <c r="IWS32" s="23"/>
      <c r="IWT32" s="23"/>
      <c r="IWU32" s="23"/>
      <c r="IWV32" s="23"/>
      <c r="IWW32" s="23"/>
      <c r="IWX32" s="23"/>
      <c r="IWY32" s="23"/>
      <c r="IWZ32" s="23"/>
      <c r="IXA32" s="23"/>
      <c r="IXB32" s="23"/>
      <c r="IXC32" s="23"/>
      <c r="IXD32" s="23"/>
      <c r="IXE32" s="23"/>
      <c r="IXF32" s="23"/>
      <c r="IXG32" s="23"/>
      <c r="IXH32" s="23"/>
      <c r="IXI32" s="23"/>
      <c r="IXJ32" s="23"/>
      <c r="IXK32" s="23"/>
      <c r="IXL32" s="23"/>
      <c r="IXM32" s="23"/>
      <c r="IXN32" s="23"/>
      <c r="IXO32" s="23"/>
      <c r="IXP32" s="23"/>
      <c r="IXQ32" s="23"/>
      <c r="IXR32" s="23"/>
      <c r="IXS32" s="23"/>
      <c r="IXT32" s="23"/>
      <c r="IXU32" s="23"/>
      <c r="IXV32" s="23"/>
      <c r="IXW32" s="23"/>
      <c r="IXX32" s="23"/>
      <c r="IXY32" s="23"/>
      <c r="IXZ32" s="23"/>
      <c r="IYA32" s="23"/>
      <c r="IYB32" s="23"/>
      <c r="IYC32" s="23"/>
      <c r="IYD32" s="23"/>
      <c r="IYE32" s="23"/>
      <c r="IYF32" s="23"/>
      <c r="IYG32" s="23"/>
      <c r="IYH32" s="23"/>
      <c r="IYI32" s="23"/>
      <c r="IYJ32" s="23"/>
      <c r="IYK32" s="23"/>
      <c r="IYL32" s="23"/>
      <c r="IYM32" s="23"/>
      <c r="IYN32" s="23"/>
      <c r="IYO32" s="23"/>
      <c r="IYP32" s="23"/>
      <c r="IYQ32" s="23"/>
      <c r="IYR32" s="23"/>
      <c r="IYS32" s="23"/>
      <c r="IYT32" s="23"/>
      <c r="IYU32" s="23"/>
      <c r="IYV32" s="23"/>
      <c r="IYW32" s="23"/>
      <c r="IYX32" s="23"/>
      <c r="IYY32" s="23"/>
      <c r="IYZ32" s="23"/>
      <c r="IZA32" s="23"/>
      <c r="IZB32" s="23"/>
      <c r="IZC32" s="23"/>
      <c r="IZD32" s="23"/>
      <c r="IZE32" s="23"/>
      <c r="IZF32" s="23"/>
      <c r="IZG32" s="23"/>
      <c r="IZH32" s="23"/>
      <c r="IZI32" s="23"/>
      <c r="IZJ32" s="23"/>
      <c r="IZK32" s="23"/>
      <c r="IZL32" s="23"/>
      <c r="IZM32" s="23"/>
      <c r="IZN32" s="23"/>
      <c r="IZO32" s="23"/>
      <c r="IZP32" s="23"/>
      <c r="IZQ32" s="23"/>
      <c r="IZR32" s="23"/>
      <c r="IZS32" s="23"/>
      <c r="IZT32" s="23"/>
      <c r="IZU32" s="23"/>
      <c r="IZV32" s="23"/>
      <c r="IZW32" s="23"/>
      <c r="IZX32" s="23"/>
      <c r="IZY32" s="23"/>
      <c r="IZZ32" s="23"/>
      <c r="JAA32" s="23"/>
      <c r="JAB32" s="23"/>
      <c r="JAC32" s="23"/>
      <c r="JAD32" s="23"/>
      <c r="JAE32" s="23"/>
      <c r="JAF32" s="23"/>
      <c r="JAG32" s="23"/>
      <c r="JAH32" s="23"/>
      <c r="JAI32" s="23"/>
      <c r="JAJ32" s="23"/>
      <c r="JAK32" s="23"/>
      <c r="JAL32" s="23"/>
      <c r="JAM32" s="23"/>
      <c r="JAN32" s="23"/>
      <c r="JAO32" s="23"/>
      <c r="JAP32" s="23"/>
      <c r="JAQ32" s="23"/>
      <c r="JAR32" s="23"/>
      <c r="JAS32" s="23"/>
      <c r="JAT32" s="23"/>
      <c r="JAU32" s="23"/>
      <c r="JAV32" s="23"/>
      <c r="JAW32" s="23"/>
      <c r="JAX32" s="23"/>
      <c r="JAY32" s="23"/>
      <c r="JAZ32" s="23"/>
      <c r="JBA32" s="23"/>
      <c r="JBB32" s="23"/>
      <c r="JBC32" s="23"/>
      <c r="JBD32" s="23"/>
      <c r="JBE32" s="23"/>
      <c r="JBF32" s="23"/>
      <c r="JBG32" s="23"/>
      <c r="JBH32" s="23"/>
      <c r="JBI32" s="23"/>
      <c r="JBJ32" s="23"/>
      <c r="JBK32" s="23"/>
      <c r="JBL32" s="23"/>
      <c r="JBM32" s="23"/>
      <c r="JBN32" s="23"/>
      <c r="JBO32" s="23"/>
      <c r="JBP32" s="23"/>
      <c r="JBQ32" s="23"/>
      <c r="JBR32" s="23"/>
      <c r="JBS32" s="23"/>
      <c r="JBT32" s="23"/>
      <c r="JBU32" s="23"/>
      <c r="JBV32" s="23"/>
      <c r="JBW32" s="23"/>
      <c r="JBX32" s="23"/>
      <c r="JBY32" s="23"/>
      <c r="JBZ32" s="23"/>
      <c r="JCA32" s="23"/>
      <c r="JCB32" s="23"/>
      <c r="JCC32" s="23"/>
      <c r="JCD32" s="23"/>
      <c r="JCE32" s="23"/>
      <c r="JCF32" s="23"/>
      <c r="JCG32" s="23"/>
      <c r="JCH32" s="23"/>
      <c r="JCI32" s="23"/>
      <c r="JCJ32" s="23"/>
      <c r="JCK32" s="23"/>
      <c r="JCL32" s="23"/>
      <c r="JCM32" s="23"/>
      <c r="JCN32" s="23"/>
      <c r="JCO32" s="23"/>
      <c r="JCP32" s="23"/>
      <c r="JCQ32" s="23"/>
      <c r="JCR32" s="23"/>
      <c r="JCS32" s="23"/>
      <c r="JCT32" s="23"/>
      <c r="JCU32" s="23"/>
      <c r="JCV32" s="23"/>
      <c r="JCW32" s="23"/>
      <c r="JCX32" s="23"/>
      <c r="JCY32" s="23"/>
      <c r="JCZ32" s="23"/>
      <c r="JDA32" s="23"/>
      <c r="JDB32" s="23"/>
      <c r="JDC32" s="23"/>
      <c r="JDD32" s="23"/>
      <c r="JDE32" s="23"/>
      <c r="JDF32" s="23"/>
      <c r="JDG32" s="23"/>
      <c r="JDH32" s="23"/>
      <c r="JDI32" s="23"/>
      <c r="JDJ32" s="23"/>
      <c r="JDK32" s="23"/>
      <c r="JDL32" s="23"/>
      <c r="JDM32" s="23"/>
      <c r="JDN32" s="23"/>
      <c r="JDO32" s="23"/>
      <c r="JDP32" s="23"/>
      <c r="JDQ32" s="23"/>
      <c r="JDR32" s="23"/>
      <c r="JDS32" s="23"/>
      <c r="JDT32" s="23"/>
      <c r="JDU32" s="23"/>
      <c r="JDV32" s="23"/>
      <c r="JDW32" s="23"/>
      <c r="JDX32" s="23"/>
      <c r="JDY32" s="23"/>
      <c r="JDZ32" s="23"/>
      <c r="JEA32" s="23"/>
      <c r="JEB32" s="23"/>
      <c r="JEC32" s="23"/>
      <c r="JED32" s="23"/>
      <c r="JEE32" s="23"/>
      <c r="JEF32" s="23"/>
      <c r="JEG32" s="23"/>
      <c r="JEH32" s="23"/>
      <c r="JEI32" s="23"/>
      <c r="JEJ32" s="23"/>
      <c r="JEK32" s="23"/>
      <c r="JEL32" s="23"/>
      <c r="JEM32" s="23"/>
      <c r="JEN32" s="23"/>
      <c r="JEO32" s="23"/>
      <c r="JEP32" s="23"/>
      <c r="JEQ32" s="23"/>
      <c r="JER32" s="23"/>
      <c r="JES32" s="23"/>
      <c r="JET32" s="23"/>
      <c r="JEU32" s="23"/>
      <c r="JEV32" s="23"/>
      <c r="JEW32" s="23"/>
      <c r="JEX32" s="23"/>
      <c r="JEY32" s="23"/>
      <c r="JEZ32" s="23"/>
      <c r="JFA32" s="23"/>
      <c r="JFB32" s="23"/>
      <c r="JFC32" s="23"/>
      <c r="JFD32" s="23"/>
      <c r="JFE32" s="23"/>
      <c r="JFF32" s="23"/>
      <c r="JFG32" s="23"/>
      <c r="JFH32" s="23"/>
      <c r="JFI32" s="23"/>
      <c r="JFJ32" s="23"/>
      <c r="JFK32" s="23"/>
      <c r="JFL32" s="23"/>
      <c r="JFM32" s="23"/>
      <c r="JFN32" s="23"/>
      <c r="JFO32" s="23"/>
      <c r="JFP32" s="23"/>
      <c r="JFQ32" s="23"/>
      <c r="JFR32" s="23"/>
      <c r="JFS32" s="23"/>
      <c r="JFT32" s="23"/>
      <c r="JFU32" s="23"/>
      <c r="JFV32" s="23"/>
      <c r="JFW32" s="23"/>
      <c r="JFX32" s="23"/>
      <c r="JFY32" s="23"/>
      <c r="JFZ32" s="23"/>
      <c r="JGA32" s="23"/>
      <c r="JGB32" s="23"/>
      <c r="JGC32" s="23"/>
      <c r="JGD32" s="23"/>
      <c r="JGE32" s="23"/>
      <c r="JGF32" s="23"/>
      <c r="JGG32" s="23"/>
      <c r="JGH32" s="23"/>
      <c r="JGI32" s="23"/>
      <c r="JGJ32" s="23"/>
      <c r="JGK32" s="23"/>
      <c r="JGL32" s="23"/>
      <c r="JGM32" s="23"/>
      <c r="JGN32" s="23"/>
      <c r="JGO32" s="23"/>
      <c r="JGP32" s="23"/>
      <c r="JGQ32" s="23"/>
      <c r="JGR32" s="23"/>
      <c r="JGS32" s="23"/>
      <c r="JGT32" s="23"/>
      <c r="JGU32" s="23"/>
      <c r="JGV32" s="23"/>
      <c r="JGW32" s="23"/>
      <c r="JGX32" s="23"/>
      <c r="JGY32" s="23"/>
      <c r="JGZ32" s="23"/>
      <c r="JHA32" s="23"/>
      <c r="JHB32" s="23"/>
      <c r="JHC32" s="23"/>
      <c r="JHD32" s="23"/>
      <c r="JHE32" s="23"/>
      <c r="JHF32" s="23"/>
      <c r="JHG32" s="23"/>
      <c r="JHH32" s="23"/>
      <c r="JHI32" s="23"/>
      <c r="JHJ32" s="23"/>
      <c r="JHK32" s="23"/>
      <c r="JHL32" s="23"/>
      <c r="JHM32" s="23"/>
      <c r="JHN32" s="23"/>
      <c r="JHO32" s="23"/>
      <c r="JHP32" s="23"/>
      <c r="JHQ32" s="23"/>
      <c r="JHR32" s="23"/>
      <c r="JHS32" s="23"/>
      <c r="JHT32" s="23"/>
      <c r="JHU32" s="23"/>
      <c r="JHV32" s="23"/>
      <c r="JHW32" s="23"/>
      <c r="JHX32" s="23"/>
      <c r="JHY32" s="23"/>
      <c r="JHZ32" s="23"/>
      <c r="JIA32" s="23"/>
      <c r="JIB32" s="23"/>
      <c r="JIC32" s="23"/>
      <c r="JID32" s="23"/>
      <c r="JIE32" s="23"/>
      <c r="JIF32" s="23"/>
      <c r="JIG32" s="23"/>
      <c r="JIH32" s="23"/>
      <c r="JII32" s="23"/>
      <c r="JIJ32" s="23"/>
      <c r="JIK32" s="23"/>
      <c r="JIL32" s="23"/>
      <c r="JIM32" s="23"/>
      <c r="JIN32" s="23"/>
      <c r="JIO32" s="23"/>
      <c r="JIP32" s="23"/>
      <c r="JIQ32" s="23"/>
      <c r="JIR32" s="23"/>
      <c r="JIS32" s="23"/>
      <c r="JIT32" s="23"/>
      <c r="JIU32" s="23"/>
      <c r="JIV32" s="23"/>
      <c r="JIW32" s="23"/>
      <c r="JIX32" s="23"/>
      <c r="JIY32" s="23"/>
      <c r="JIZ32" s="23"/>
      <c r="JJA32" s="23"/>
      <c r="JJB32" s="23"/>
      <c r="JJC32" s="23"/>
      <c r="JJD32" s="23"/>
      <c r="JJE32" s="23"/>
      <c r="JJF32" s="23"/>
      <c r="JJG32" s="23"/>
      <c r="JJH32" s="23"/>
      <c r="JJI32" s="23"/>
      <c r="JJJ32" s="23"/>
      <c r="JJK32" s="23"/>
      <c r="JJL32" s="23"/>
      <c r="JJM32" s="23"/>
      <c r="JJN32" s="23"/>
      <c r="JJO32" s="23"/>
      <c r="JJP32" s="23"/>
      <c r="JJQ32" s="23"/>
      <c r="JJR32" s="23"/>
      <c r="JJS32" s="23"/>
      <c r="JJT32" s="23"/>
      <c r="JJU32" s="23"/>
      <c r="JJV32" s="23"/>
      <c r="JJW32" s="23"/>
      <c r="JJX32" s="23"/>
      <c r="JJY32" s="23"/>
      <c r="JJZ32" s="23"/>
      <c r="JKA32" s="23"/>
      <c r="JKB32" s="23"/>
      <c r="JKC32" s="23"/>
      <c r="JKD32" s="23"/>
      <c r="JKE32" s="23"/>
      <c r="JKF32" s="23"/>
      <c r="JKG32" s="23"/>
      <c r="JKH32" s="23"/>
      <c r="JKI32" s="23"/>
      <c r="JKJ32" s="23"/>
      <c r="JKK32" s="23"/>
      <c r="JKL32" s="23"/>
      <c r="JKM32" s="23"/>
      <c r="JKN32" s="23"/>
      <c r="JKO32" s="23"/>
      <c r="JKP32" s="23"/>
      <c r="JKQ32" s="23"/>
      <c r="JKR32" s="23"/>
      <c r="JKS32" s="23"/>
      <c r="JKT32" s="23"/>
      <c r="JKU32" s="23"/>
      <c r="JKV32" s="23"/>
      <c r="JKW32" s="23"/>
      <c r="JKX32" s="23"/>
      <c r="JKY32" s="23"/>
      <c r="JKZ32" s="23"/>
      <c r="JLA32" s="23"/>
      <c r="JLB32" s="23"/>
      <c r="JLC32" s="23"/>
      <c r="JLD32" s="23"/>
      <c r="JLE32" s="23"/>
      <c r="JLF32" s="23"/>
      <c r="JLG32" s="23"/>
      <c r="JLH32" s="23"/>
      <c r="JLI32" s="23"/>
      <c r="JLJ32" s="23"/>
      <c r="JLK32" s="23"/>
      <c r="JLL32" s="23"/>
      <c r="JLM32" s="23"/>
      <c r="JLN32" s="23"/>
      <c r="JLO32" s="23"/>
      <c r="JLP32" s="23"/>
      <c r="JLQ32" s="23"/>
      <c r="JLR32" s="23"/>
      <c r="JLS32" s="23"/>
      <c r="JLT32" s="23"/>
      <c r="JLU32" s="23"/>
      <c r="JLV32" s="23"/>
      <c r="JLW32" s="23"/>
      <c r="JLX32" s="23"/>
      <c r="JLY32" s="23"/>
      <c r="JLZ32" s="23"/>
      <c r="JMA32" s="23"/>
      <c r="JMB32" s="23"/>
      <c r="JMC32" s="23"/>
      <c r="JMD32" s="23"/>
      <c r="JME32" s="23"/>
      <c r="JMF32" s="23"/>
      <c r="JMG32" s="23"/>
      <c r="JMH32" s="23"/>
      <c r="JMI32" s="23"/>
      <c r="JMJ32" s="23"/>
      <c r="JMK32" s="23"/>
      <c r="JML32" s="23"/>
      <c r="JMM32" s="23"/>
      <c r="JMN32" s="23"/>
      <c r="JMO32" s="23"/>
      <c r="JMP32" s="23"/>
      <c r="JMQ32" s="23"/>
      <c r="JMR32" s="23"/>
      <c r="JMS32" s="23"/>
      <c r="JMT32" s="23"/>
      <c r="JMU32" s="23"/>
      <c r="JMV32" s="23"/>
      <c r="JMW32" s="23"/>
      <c r="JMX32" s="23"/>
      <c r="JMY32" s="23"/>
      <c r="JMZ32" s="23"/>
      <c r="JNA32" s="23"/>
      <c r="JNB32" s="23"/>
      <c r="JNC32" s="23"/>
      <c r="JND32" s="23"/>
      <c r="JNE32" s="23"/>
      <c r="JNF32" s="23"/>
      <c r="JNG32" s="23"/>
      <c r="JNH32" s="23"/>
      <c r="JNI32" s="23"/>
      <c r="JNJ32" s="23"/>
      <c r="JNK32" s="23"/>
      <c r="JNL32" s="23"/>
      <c r="JNM32" s="23"/>
      <c r="JNN32" s="23"/>
      <c r="JNO32" s="23"/>
      <c r="JNP32" s="23"/>
      <c r="JNQ32" s="23"/>
      <c r="JNR32" s="23"/>
      <c r="JNS32" s="23"/>
      <c r="JNT32" s="23"/>
      <c r="JNU32" s="23"/>
      <c r="JNV32" s="23"/>
      <c r="JNW32" s="23"/>
      <c r="JNX32" s="23"/>
      <c r="JNY32" s="23"/>
      <c r="JNZ32" s="23"/>
      <c r="JOA32" s="23"/>
      <c r="JOB32" s="23"/>
      <c r="JOC32" s="23"/>
      <c r="JOD32" s="23"/>
      <c r="JOE32" s="23"/>
      <c r="JOF32" s="23"/>
      <c r="JOG32" s="23"/>
      <c r="JOH32" s="23"/>
      <c r="JOI32" s="23"/>
      <c r="JOJ32" s="23"/>
      <c r="JOK32" s="23"/>
      <c r="JOL32" s="23"/>
      <c r="JOM32" s="23"/>
      <c r="JON32" s="23"/>
      <c r="JOO32" s="23"/>
      <c r="JOP32" s="23"/>
      <c r="JOQ32" s="23"/>
      <c r="JOS32" s="23"/>
      <c r="JOT32" s="23"/>
      <c r="JOU32" s="23"/>
      <c r="JOV32" s="23"/>
      <c r="JOW32" s="23"/>
      <c r="JOX32" s="23"/>
      <c r="JOY32" s="23"/>
      <c r="JOZ32" s="23"/>
      <c r="JPA32" s="23"/>
      <c r="JPB32" s="23"/>
      <c r="JPC32" s="23"/>
      <c r="JPD32" s="23"/>
      <c r="JPE32" s="23"/>
      <c r="JPF32" s="23"/>
      <c r="JPG32" s="23"/>
      <c r="JPH32" s="23"/>
      <c r="JPI32" s="23"/>
      <c r="JPJ32" s="23"/>
      <c r="JPK32" s="23"/>
      <c r="JPL32" s="23"/>
      <c r="JPM32" s="23"/>
      <c r="JPN32" s="23"/>
      <c r="JPO32" s="23"/>
      <c r="JPP32" s="23"/>
      <c r="JPQ32" s="23"/>
      <c r="JPR32" s="23"/>
      <c r="JPS32" s="23"/>
      <c r="JPT32" s="23"/>
      <c r="JPU32" s="23"/>
      <c r="JPV32" s="23"/>
      <c r="JPW32" s="23"/>
      <c r="JPX32" s="23"/>
      <c r="JPY32" s="23"/>
      <c r="JPZ32" s="23"/>
      <c r="JQA32" s="23"/>
      <c r="JQB32" s="23"/>
      <c r="JQC32" s="23"/>
      <c r="JQD32" s="23"/>
      <c r="JQE32" s="23"/>
      <c r="JQF32" s="23"/>
      <c r="JQG32" s="23"/>
      <c r="JQH32" s="23"/>
      <c r="JQI32" s="23"/>
      <c r="JQJ32" s="23"/>
      <c r="JQK32" s="23"/>
      <c r="JQL32" s="23"/>
      <c r="JQM32" s="23"/>
      <c r="JQN32" s="23"/>
      <c r="JQO32" s="23"/>
      <c r="JQP32" s="23"/>
      <c r="JQQ32" s="23"/>
      <c r="JQR32" s="23"/>
      <c r="JQS32" s="23"/>
      <c r="JQT32" s="23"/>
      <c r="JQU32" s="23"/>
      <c r="JQV32" s="23"/>
      <c r="JQW32" s="23"/>
      <c r="JQX32" s="23"/>
      <c r="JQY32" s="23"/>
      <c r="JQZ32" s="23"/>
      <c r="JRA32" s="23"/>
      <c r="JRB32" s="23"/>
      <c r="JRC32" s="23"/>
      <c r="JRD32" s="23"/>
      <c r="JRE32" s="23"/>
      <c r="JRF32" s="23"/>
      <c r="JRG32" s="23"/>
      <c r="JRH32" s="23"/>
      <c r="JRI32" s="23"/>
      <c r="JRJ32" s="23"/>
      <c r="JRK32" s="23"/>
      <c r="JRL32" s="23"/>
      <c r="JRM32" s="23"/>
      <c r="JRN32" s="23"/>
      <c r="JRO32" s="23"/>
      <c r="JRP32" s="23"/>
      <c r="JRQ32" s="23"/>
      <c r="JRR32" s="23"/>
      <c r="JRS32" s="23"/>
      <c r="JRT32" s="23"/>
      <c r="JRU32" s="23"/>
      <c r="JRV32" s="23"/>
      <c r="JRW32" s="23"/>
      <c r="JRX32" s="23"/>
      <c r="JRY32" s="23"/>
      <c r="JRZ32" s="23"/>
      <c r="JSA32" s="23"/>
      <c r="JSB32" s="23"/>
      <c r="JSC32" s="23"/>
      <c r="JSD32" s="23"/>
      <c r="JSE32" s="23"/>
      <c r="JSF32" s="23"/>
      <c r="JSG32" s="23"/>
      <c r="JSH32" s="23"/>
      <c r="JSI32" s="23"/>
      <c r="JSJ32" s="23"/>
      <c r="JSK32" s="23"/>
      <c r="JSL32" s="23"/>
      <c r="JSM32" s="23"/>
      <c r="JSN32" s="23"/>
      <c r="JSO32" s="23"/>
      <c r="JSP32" s="23"/>
      <c r="JSQ32" s="23"/>
      <c r="JSR32" s="23"/>
      <c r="JSS32" s="23"/>
      <c r="JST32" s="23"/>
      <c r="JSU32" s="23"/>
      <c r="JSV32" s="23"/>
      <c r="JSW32" s="23"/>
      <c r="JSX32" s="23"/>
      <c r="JSY32" s="23"/>
      <c r="JSZ32" s="23"/>
      <c r="JTA32" s="23"/>
      <c r="JTB32" s="23"/>
      <c r="JTC32" s="23"/>
      <c r="JTD32" s="23"/>
      <c r="JTE32" s="23"/>
      <c r="JTF32" s="23"/>
      <c r="JTG32" s="23"/>
      <c r="JTH32" s="23"/>
      <c r="JTI32" s="23"/>
      <c r="JTJ32" s="23"/>
      <c r="JTK32" s="23"/>
      <c r="JTL32" s="23"/>
      <c r="JTM32" s="23"/>
      <c r="JTN32" s="23"/>
      <c r="JTO32" s="23"/>
      <c r="JTP32" s="23"/>
      <c r="JTQ32" s="23"/>
      <c r="JTR32" s="23"/>
      <c r="JTS32" s="23"/>
      <c r="JTT32" s="23"/>
      <c r="JTU32" s="23"/>
      <c r="JTV32" s="23"/>
      <c r="JTW32" s="23"/>
      <c r="JTX32" s="23"/>
      <c r="JTY32" s="23"/>
      <c r="JTZ32" s="23"/>
      <c r="JUA32" s="23"/>
      <c r="JUB32" s="23"/>
      <c r="JUC32" s="23"/>
      <c r="JUD32" s="23"/>
      <c r="JUE32" s="23"/>
      <c r="JUF32" s="23"/>
      <c r="JUG32" s="23"/>
      <c r="JUH32" s="23"/>
      <c r="JUI32" s="23"/>
      <c r="JUJ32" s="23"/>
      <c r="JUK32" s="23"/>
      <c r="JUL32" s="23"/>
      <c r="JUM32" s="23"/>
      <c r="JUN32" s="23"/>
      <c r="JUO32" s="23"/>
      <c r="JUP32" s="23"/>
      <c r="JUQ32" s="23"/>
      <c r="JUR32" s="23"/>
      <c r="JUS32" s="23"/>
      <c r="JUT32" s="23"/>
      <c r="JUU32" s="23"/>
      <c r="JUV32" s="23"/>
      <c r="JUW32" s="23"/>
      <c r="JUX32" s="23"/>
      <c r="JUY32" s="23"/>
      <c r="JUZ32" s="23"/>
      <c r="JVA32" s="23"/>
      <c r="JVB32" s="23"/>
      <c r="JVC32" s="23"/>
      <c r="JVD32" s="23"/>
      <c r="JVE32" s="23"/>
      <c r="JVF32" s="23"/>
      <c r="JVG32" s="23"/>
      <c r="JVH32" s="23"/>
      <c r="JVI32" s="23"/>
      <c r="JVJ32" s="23"/>
      <c r="JVK32" s="23"/>
      <c r="JVL32" s="23"/>
      <c r="JVM32" s="23"/>
      <c r="JVN32" s="23"/>
      <c r="JVO32" s="23"/>
      <c r="JVP32" s="23"/>
      <c r="JVQ32" s="23"/>
      <c r="JVR32" s="23"/>
      <c r="JVS32" s="23"/>
      <c r="JVT32" s="23"/>
      <c r="JVU32" s="23"/>
      <c r="JVV32" s="23"/>
      <c r="JVW32" s="23"/>
      <c r="JVX32" s="23"/>
      <c r="JVY32" s="23"/>
      <c r="JVZ32" s="23"/>
      <c r="JWA32" s="23"/>
      <c r="JWB32" s="23"/>
      <c r="JWC32" s="23"/>
      <c r="JWD32" s="23"/>
      <c r="JWE32" s="23"/>
      <c r="JWF32" s="23"/>
      <c r="JWG32" s="23"/>
      <c r="JWH32" s="23"/>
      <c r="JWI32" s="23"/>
      <c r="JWJ32" s="23"/>
      <c r="JWK32" s="23"/>
      <c r="JWL32" s="23"/>
      <c r="JWM32" s="23"/>
      <c r="JWN32" s="23"/>
      <c r="JWO32" s="23"/>
      <c r="JWP32" s="23"/>
      <c r="JWQ32" s="23"/>
      <c r="JWR32" s="23"/>
      <c r="JWS32" s="23"/>
      <c r="JWT32" s="23"/>
      <c r="JWU32" s="23"/>
      <c r="JWV32" s="23"/>
      <c r="JWW32" s="23"/>
      <c r="JWX32" s="23"/>
      <c r="JWY32" s="23"/>
      <c r="JWZ32" s="23"/>
      <c r="JXA32" s="23"/>
      <c r="JXB32" s="23"/>
      <c r="JXC32" s="23"/>
      <c r="JXD32" s="23"/>
      <c r="JXE32" s="23"/>
      <c r="JXF32" s="23"/>
      <c r="JXG32" s="23"/>
      <c r="JXH32" s="23"/>
      <c r="JXI32" s="23"/>
      <c r="JXJ32" s="23"/>
      <c r="JXK32" s="23"/>
      <c r="JXL32" s="23"/>
      <c r="JXM32" s="23"/>
      <c r="JXN32" s="23"/>
      <c r="JXO32" s="23"/>
      <c r="JXP32" s="23"/>
      <c r="JXQ32" s="23"/>
      <c r="JXR32" s="23"/>
      <c r="JXS32" s="23"/>
      <c r="JXT32" s="23"/>
      <c r="JXU32" s="23"/>
      <c r="JXV32" s="23"/>
      <c r="JXW32" s="23"/>
      <c r="JXX32" s="23"/>
      <c r="JXY32" s="23"/>
      <c r="JXZ32" s="23"/>
      <c r="JYA32" s="23"/>
      <c r="JYB32" s="23"/>
      <c r="JYC32" s="23"/>
      <c r="JYD32" s="23"/>
      <c r="JYE32" s="23"/>
      <c r="JYF32" s="23"/>
      <c r="JYG32" s="23"/>
      <c r="JYH32" s="23"/>
      <c r="JYI32" s="23"/>
      <c r="JYJ32" s="23"/>
      <c r="JYK32" s="23"/>
      <c r="JYL32" s="23"/>
      <c r="JYM32" s="23"/>
      <c r="JYN32" s="23"/>
      <c r="JYO32" s="23"/>
      <c r="JYP32" s="23"/>
      <c r="JYQ32" s="23"/>
      <c r="JYR32" s="23"/>
      <c r="JYS32" s="23"/>
      <c r="JYT32" s="23"/>
      <c r="JYU32" s="23"/>
      <c r="JYV32" s="23"/>
      <c r="JYW32" s="23"/>
      <c r="JYX32" s="23"/>
      <c r="JYY32" s="23"/>
      <c r="JYZ32" s="23"/>
      <c r="JZA32" s="23"/>
      <c r="JZB32" s="23"/>
      <c r="JZC32" s="23"/>
      <c r="JZD32" s="23"/>
      <c r="JZE32" s="23"/>
      <c r="JZF32" s="23"/>
      <c r="JZG32" s="23"/>
      <c r="JZH32" s="23"/>
      <c r="JZI32" s="23"/>
      <c r="JZJ32" s="23"/>
      <c r="JZK32" s="23"/>
      <c r="JZL32" s="23"/>
      <c r="JZM32" s="23"/>
      <c r="JZN32" s="23"/>
      <c r="JZO32" s="23"/>
      <c r="JZP32" s="23"/>
      <c r="JZQ32" s="23"/>
      <c r="JZR32" s="23"/>
      <c r="JZS32" s="23"/>
      <c r="JZT32" s="23"/>
      <c r="JZU32" s="23"/>
      <c r="JZV32" s="23"/>
      <c r="JZW32" s="23"/>
      <c r="JZX32" s="23"/>
      <c r="JZY32" s="23"/>
      <c r="JZZ32" s="23"/>
      <c r="KAA32" s="23"/>
      <c r="KAB32" s="23"/>
      <c r="KAC32" s="23"/>
      <c r="KAD32" s="23"/>
      <c r="KAE32" s="23"/>
      <c r="KAF32" s="23"/>
      <c r="KAG32" s="23"/>
      <c r="KAH32" s="23"/>
      <c r="KAI32" s="23"/>
      <c r="KAJ32" s="23"/>
      <c r="KAK32" s="23"/>
      <c r="KAL32" s="23"/>
      <c r="KAM32" s="23"/>
      <c r="KAN32" s="23"/>
      <c r="KAO32" s="23"/>
      <c r="KAP32" s="23"/>
      <c r="KAQ32" s="23"/>
      <c r="KAR32" s="23"/>
      <c r="KAS32" s="23"/>
      <c r="KAT32" s="23"/>
      <c r="KAU32" s="23"/>
      <c r="KAV32" s="23"/>
      <c r="KAW32" s="23"/>
      <c r="KAX32" s="23"/>
      <c r="KAY32" s="23"/>
      <c r="KAZ32" s="23"/>
      <c r="KBA32" s="23"/>
      <c r="KBB32" s="23"/>
      <c r="KBC32" s="23"/>
      <c r="KBD32" s="23"/>
      <c r="KBE32" s="23"/>
      <c r="KBF32" s="23"/>
      <c r="KBG32" s="23"/>
      <c r="KBH32" s="23"/>
      <c r="KBI32" s="23"/>
      <c r="KBJ32" s="23"/>
      <c r="KBK32" s="23"/>
      <c r="KBL32" s="23"/>
      <c r="KBM32" s="23"/>
      <c r="KBN32" s="23"/>
      <c r="KBO32" s="23"/>
      <c r="KBP32" s="23"/>
      <c r="KBQ32" s="23"/>
      <c r="KBR32" s="23"/>
      <c r="KBS32" s="23"/>
      <c r="KBT32" s="23"/>
      <c r="KBU32" s="23"/>
      <c r="KBV32" s="23"/>
      <c r="KBW32" s="23"/>
      <c r="KBX32" s="23"/>
      <c r="KBY32" s="23"/>
      <c r="KBZ32" s="23"/>
      <c r="KCA32" s="23"/>
      <c r="KCB32" s="23"/>
      <c r="KCC32" s="23"/>
      <c r="KCD32" s="23"/>
      <c r="KCE32" s="23"/>
      <c r="KCF32" s="23"/>
      <c r="KCG32" s="23"/>
      <c r="KCH32" s="23"/>
      <c r="KCI32" s="23"/>
      <c r="KCJ32" s="23"/>
      <c r="KCK32" s="23"/>
      <c r="KCL32" s="23"/>
      <c r="KCM32" s="23"/>
      <c r="KCN32" s="23"/>
      <c r="KCO32" s="23"/>
      <c r="KCP32" s="23"/>
      <c r="KCQ32" s="23"/>
      <c r="KCR32" s="23"/>
      <c r="KCS32" s="23"/>
      <c r="KCT32" s="23"/>
      <c r="KCU32" s="23"/>
      <c r="KCV32" s="23"/>
      <c r="KCW32" s="23"/>
      <c r="KCX32" s="23"/>
      <c r="KCY32" s="23"/>
      <c r="KCZ32" s="23"/>
      <c r="KDA32" s="23"/>
      <c r="KDB32" s="23"/>
      <c r="KDC32" s="23"/>
      <c r="KDD32" s="23"/>
      <c r="KDE32" s="23"/>
      <c r="KDF32" s="23"/>
      <c r="KDG32" s="23"/>
      <c r="KDH32" s="23"/>
      <c r="KDI32" s="23"/>
      <c r="KDJ32" s="23"/>
      <c r="KDK32" s="23"/>
      <c r="KDL32" s="23"/>
      <c r="KDM32" s="23"/>
      <c r="KDN32" s="23"/>
      <c r="KDO32" s="23"/>
      <c r="KDP32" s="23"/>
      <c r="KDQ32" s="23"/>
      <c r="KDR32" s="23"/>
      <c r="KDS32" s="23"/>
      <c r="KDT32" s="23"/>
      <c r="KDU32" s="23"/>
      <c r="KDV32" s="23"/>
      <c r="KDW32" s="23"/>
      <c r="KDX32" s="23"/>
      <c r="KDY32" s="23"/>
      <c r="KDZ32" s="23"/>
      <c r="KEA32" s="23"/>
      <c r="KEB32" s="23"/>
      <c r="KEC32" s="23"/>
      <c r="KED32" s="23"/>
      <c r="KEE32" s="23"/>
      <c r="KEF32" s="23"/>
      <c r="KEG32" s="23"/>
      <c r="KEH32" s="23"/>
      <c r="KEI32" s="23"/>
      <c r="KEJ32" s="23"/>
      <c r="KEK32" s="23"/>
      <c r="KEL32" s="23"/>
      <c r="KEM32" s="23"/>
      <c r="KEN32" s="23"/>
      <c r="KEO32" s="23"/>
      <c r="KEP32" s="23"/>
      <c r="KEQ32" s="23"/>
      <c r="KER32" s="23"/>
      <c r="KES32" s="23"/>
      <c r="KET32" s="23"/>
      <c r="KEU32" s="23"/>
      <c r="KEV32" s="23"/>
      <c r="KEW32" s="23"/>
      <c r="KEX32" s="23"/>
      <c r="KEY32" s="23"/>
      <c r="KEZ32" s="23"/>
      <c r="KFA32" s="23"/>
      <c r="KFB32" s="23"/>
      <c r="KFC32" s="23"/>
      <c r="KFD32" s="23"/>
      <c r="KFE32" s="23"/>
      <c r="KFF32" s="23"/>
      <c r="KFG32" s="23"/>
      <c r="KFH32" s="23"/>
      <c r="KFI32" s="23"/>
      <c r="KFJ32" s="23"/>
      <c r="KFK32" s="23"/>
      <c r="KFL32" s="23"/>
      <c r="KFM32" s="23"/>
      <c r="KFN32" s="23"/>
      <c r="KFO32" s="23"/>
      <c r="KFP32" s="23"/>
      <c r="KFQ32" s="23"/>
      <c r="KFR32" s="23"/>
      <c r="KFS32" s="23"/>
      <c r="KFT32" s="23"/>
      <c r="KFU32" s="23"/>
      <c r="KFV32" s="23"/>
      <c r="KFW32" s="23"/>
      <c r="KFX32" s="23"/>
      <c r="KFY32" s="23"/>
      <c r="KFZ32" s="23"/>
      <c r="KGA32" s="23"/>
      <c r="KGB32" s="23"/>
      <c r="KGC32" s="23"/>
      <c r="KGD32" s="23"/>
      <c r="KGE32" s="23"/>
      <c r="KGF32" s="23"/>
      <c r="KGG32" s="23"/>
      <c r="KGH32" s="23"/>
      <c r="KGI32" s="23"/>
      <c r="KGJ32" s="23"/>
      <c r="KGK32" s="23"/>
      <c r="KGL32" s="23"/>
      <c r="KGM32" s="23"/>
      <c r="KGN32" s="23"/>
      <c r="KGO32" s="23"/>
      <c r="KGP32" s="23"/>
      <c r="KGQ32" s="23"/>
      <c r="KGR32" s="23"/>
      <c r="KGS32" s="23"/>
      <c r="KGT32" s="23"/>
      <c r="KGU32" s="23"/>
      <c r="KGV32" s="23"/>
      <c r="KGW32" s="23"/>
      <c r="KGX32" s="23"/>
      <c r="KGY32" s="23"/>
      <c r="KGZ32" s="23"/>
      <c r="KHA32" s="23"/>
      <c r="KHB32" s="23"/>
      <c r="KHC32" s="23"/>
      <c r="KHD32" s="23"/>
      <c r="KHE32" s="23"/>
      <c r="KHF32" s="23"/>
      <c r="KHG32" s="23"/>
      <c r="KHH32" s="23"/>
      <c r="KHI32" s="23"/>
      <c r="KHJ32" s="23"/>
      <c r="KHK32" s="23"/>
      <c r="KHL32" s="23"/>
      <c r="KHM32" s="23"/>
      <c r="KHN32" s="23"/>
      <c r="KHO32" s="23"/>
      <c r="KHP32" s="23"/>
      <c r="KHQ32" s="23"/>
      <c r="KHR32" s="23"/>
      <c r="KHS32" s="23"/>
      <c r="KHT32" s="23"/>
      <c r="KHU32" s="23"/>
      <c r="KHV32" s="23"/>
      <c r="KHW32" s="23"/>
      <c r="KHX32" s="23"/>
      <c r="KHY32" s="23"/>
      <c r="KHZ32" s="23"/>
      <c r="KIA32" s="23"/>
      <c r="KIB32" s="23"/>
      <c r="KIC32" s="23"/>
      <c r="KID32" s="23"/>
      <c r="KIE32" s="23"/>
      <c r="KIF32" s="23"/>
      <c r="KIG32" s="23"/>
      <c r="KIH32" s="23"/>
      <c r="KII32" s="23"/>
      <c r="KIJ32" s="23"/>
      <c r="KIK32" s="23"/>
      <c r="KIL32" s="23"/>
      <c r="KIM32" s="23"/>
      <c r="KIN32" s="23"/>
      <c r="KIO32" s="23"/>
      <c r="KIP32" s="23"/>
      <c r="KIQ32" s="23"/>
      <c r="KIR32" s="23"/>
      <c r="KIS32" s="23"/>
      <c r="KIT32" s="23"/>
      <c r="KIU32" s="23"/>
      <c r="KIV32" s="23"/>
      <c r="KIW32" s="23"/>
      <c r="KIX32" s="23"/>
      <c r="KIY32" s="23"/>
      <c r="KIZ32" s="23"/>
      <c r="KJA32" s="23"/>
      <c r="KJB32" s="23"/>
      <c r="KJC32" s="23"/>
      <c r="KJD32" s="23"/>
      <c r="KJE32" s="23"/>
      <c r="KJF32" s="23"/>
      <c r="KJG32" s="23"/>
      <c r="KJH32" s="23"/>
      <c r="KJI32" s="23"/>
      <c r="KJJ32" s="23"/>
      <c r="KJK32" s="23"/>
      <c r="KJL32" s="23"/>
      <c r="KJM32" s="23"/>
      <c r="KJN32" s="23"/>
      <c r="KJO32" s="23"/>
      <c r="KJP32" s="23"/>
      <c r="KJQ32" s="23"/>
      <c r="KJR32" s="23"/>
      <c r="KJS32" s="23"/>
      <c r="KJT32" s="23"/>
      <c r="KJU32" s="23"/>
      <c r="KJV32" s="23"/>
      <c r="KJW32" s="23"/>
      <c r="KJX32" s="23"/>
      <c r="KJY32" s="23"/>
      <c r="KJZ32" s="23"/>
      <c r="KKA32" s="23"/>
      <c r="KKB32" s="23"/>
      <c r="KKC32" s="23"/>
      <c r="KKD32" s="23"/>
      <c r="KKE32" s="23"/>
      <c r="KKF32" s="23"/>
      <c r="KKG32" s="23"/>
      <c r="KKH32" s="23"/>
      <c r="KKI32" s="23"/>
      <c r="KKJ32" s="23"/>
      <c r="KKK32" s="23"/>
      <c r="KKL32" s="23"/>
      <c r="KKM32" s="23"/>
      <c r="KKN32" s="23"/>
      <c r="KKO32" s="23"/>
      <c r="KKP32" s="23"/>
      <c r="KKQ32" s="23"/>
      <c r="KKR32" s="23"/>
      <c r="KKS32" s="23"/>
      <c r="KKT32" s="23"/>
      <c r="KKU32" s="23"/>
      <c r="KKV32" s="23"/>
      <c r="KKW32" s="23"/>
      <c r="KKX32" s="23"/>
      <c r="KKY32" s="23"/>
      <c r="KKZ32" s="23"/>
      <c r="KLA32" s="23"/>
      <c r="KLB32" s="23"/>
      <c r="KLC32" s="23"/>
      <c r="KLD32" s="23"/>
      <c r="KLE32" s="23"/>
      <c r="KLF32" s="23"/>
      <c r="KLG32" s="23"/>
      <c r="KLH32" s="23"/>
      <c r="KLI32" s="23"/>
      <c r="KLJ32" s="23"/>
      <c r="KLK32" s="23"/>
      <c r="KLL32" s="23"/>
      <c r="KLM32" s="23"/>
      <c r="KLN32" s="23"/>
      <c r="KLO32" s="23"/>
      <c r="KLP32" s="23"/>
      <c r="KLQ32" s="23"/>
      <c r="KLR32" s="23"/>
      <c r="KLS32" s="23"/>
      <c r="KLT32" s="23"/>
      <c r="KLU32" s="23"/>
      <c r="KLV32" s="23"/>
      <c r="KLW32" s="23"/>
      <c r="KLX32" s="23"/>
      <c r="KLY32" s="23"/>
      <c r="KLZ32" s="23"/>
      <c r="KMA32" s="23"/>
      <c r="KMB32" s="23"/>
      <c r="KMC32" s="23"/>
      <c r="KMD32" s="23"/>
      <c r="KME32" s="23"/>
      <c r="KMF32" s="23"/>
      <c r="KMG32" s="23"/>
      <c r="KMH32" s="23"/>
      <c r="KMI32" s="23"/>
      <c r="KMJ32" s="23"/>
      <c r="KMK32" s="23"/>
      <c r="KML32" s="23"/>
      <c r="KMM32" s="23"/>
      <c r="KMN32" s="23"/>
      <c r="KMO32" s="23"/>
      <c r="KMP32" s="23"/>
      <c r="KMQ32" s="23"/>
      <c r="KMR32" s="23"/>
      <c r="KMS32" s="23"/>
      <c r="KMT32" s="23"/>
      <c r="KMU32" s="23"/>
      <c r="KMV32" s="23"/>
      <c r="KMW32" s="23"/>
      <c r="KMX32" s="23"/>
      <c r="KMY32" s="23"/>
      <c r="KMZ32" s="23"/>
      <c r="KNA32" s="23"/>
      <c r="KNB32" s="23"/>
      <c r="KNC32" s="23"/>
      <c r="KND32" s="23"/>
      <c r="KNE32" s="23"/>
      <c r="KNF32" s="23"/>
      <c r="KNG32" s="23"/>
      <c r="KNH32" s="23"/>
      <c r="KNI32" s="23"/>
      <c r="KNJ32" s="23"/>
      <c r="KNK32" s="23"/>
      <c r="KNL32" s="23"/>
      <c r="KNM32" s="23"/>
      <c r="KNN32" s="23"/>
      <c r="KNO32" s="23"/>
      <c r="KNP32" s="23"/>
      <c r="KNQ32" s="23"/>
      <c r="KNR32" s="23"/>
      <c r="KNS32" s="23"/>
      <c r="KNT32" s="23"/>
      <c r="KNU32" s="23"/>
      <c r="KNV32" s="23"/>
      <c r="KNW32" s="23"/>
      <c r="KNX32" s="23"/>
      <c r="KNY32" s="23"/>
      <c r="KNZ32" s="23"/>
      <c r="KOA32" s="23"/>
      <c r="KOB32" s="23"/>
      <c r="KOC32" s="23"/>
      <c r="KOD32" s="23"/>
      <c r="KOE32" s="23"/>
      <c r="KOF32" s="23"/>
      <c r="KOG32" s="23"/>
      <c r="KOH32" s="23"/>
      <c r="KOI32" s="23"/>
      <c r="KOJ32" s="23"/>
      <c r="KOK32" s="23"/>
      <c r="KOL32" s="23"/>
      <c r="KOM32" s="23"/>
      <c r="KON32" s="23"/>
      <c r="KOO32" s="23"/>
      <c r="KOP32" s="23"/>
      <c r="KOQ32" s="23"/>
      <c r="KOR32" s="23"/>
      <c r="KOS32" s="23"/>
      <c r="KOT32" s="23"/>
      <c r="KOU32" s="23"/>
      <c r="KOV32" s="23"/>
      <c r="KOW32" s="23"/>
      <c r="KOX32" s="23"/>
      <c r="KOY32" s="23"/>
      <c r="KOZ32" s="23"/>
      <c r="KPA32" s="23"/>
      <c r="KPB32" s="23"/>
      <c r="KPC32" s="23"/>
      <c r="KPD32" s="23"/>
      <c r="KPE32" s="23"/>
      <c r="KPF32" s="23"/>
      <c r="KPG32" s="23"/>
      <c r="KPH32" s="23"/>
      <c r="KPI32" s="23"/>
      <c r="KPJ32" s="23"/>
      <c r="KPK32" s="23"/>
      <c r="KPL32" s="23"/>
      <c r="KPM32" s="23"/>
      <c r="KPN32" s="23"/>
      <c r="KPO32" s="23"/>
      <c r="KPP32" s="23"/>
      <c r="KPQ32" s="23"/>
      <c r="KPR32" s="23"/>
      <c r="KPS32" s="23"/>
      <c r="KPT32" s="23"/>
      <c r="KPU32" s="23"/>
      <c r="KPV32" s="23"/>
      <c r="KPW32" s="23"/>
      <c r="KPX32" s="23"/>
      <c r="KPY32" s="23"/>
      <c r="KPZ32" s="23"/>
      <c r="KQA32" s="23"/>
      <c r="KQB32" s="23"/>
      <c r="KQC32" s="23"/>
      <c r="KQD32" s="23"/>
      <c r="KQE32" s="23"/>
      <c r="KQF32" s="23"/>
      <c r="KQG32" s="23"/>
      <c r="KQH32" s="23"/>
      <c r="KQI32" s="23"/>
      <c r="KQJ32" s="23"/>
      <c r="KQK32" s="23"/>
      <c r="KQL32" s="23"/>
      <c r="KQM32" s="23"/>
      <c r="KQN32" s="23"/>
      <c r="KQO32" s="23"/>
      <c r="KQP32" s="23"/>
      <c r="KQQ32" s="23"/>
      <c r="KQR32" s="23"/>
      <c r="KQS32" s="23"/>
      <c r="KQT32" s="23"/>
      <c r="KQU32" s="23"/>
      <c r="KQV32" s="23"/>
      <c r="KQW32" s="23"/>
      <c r="KQX32" s="23"/>
      <c r="KQY32" s="23"/>
      <c r="KQZ32" s="23"/>
      <c r="KRA32" s="23"/>
      <c r="KRB32" s="23"/>
      <c r="KRC32" s="23"/>
      <c r="KRD32" s="23"/>
      <c r="KRE32" s="23"/>
      <c r="KRF32" s="23"/>
      <c r="KRG32" s="23"/>
      <c r="KRH32" s="23"/>
      <c r="KRI32" s="23"/>
      <c r="KRJ32" s="23"/>
      <c r="KRK32" s="23"/>
      <c r="KRL32" s="23"/>
      <c r="KRM32" s="23"/>
      <c r="KRN32" s="23"/>
      <c r="KRO32" s="23"/>
      <c r="KRP32" s="23"/>
      <c r="KRQ32" s="23"/>
      <c r="KRR32" s="23"/>
      <c r="KRS32" s="23"/>
      <c r="KRT32" s="23"/>
      <c r="KRU32" s="23"/>
      <c r="KRV32" s="23"/>
      <c r="KRW32" s="23"/>
      <c r="KRX32" s="23"/>
      <c r="KRY32" s="23"/>
      <c r="KRZ32" s="23"/>
      <c r="KSA32" s="23"/>
      <c r="KSB32" s="23"/>
      <c r="KSC32" s="23"/>
      <c r="KSD32" s="23"/>
      <c r="KSE32" s="23"/>
      <c r="KSF32" s="23"/>
      <c r="KSG32" s="23"/>
      <c r="KSH32" s="23"/>
      <c r="KSI32" s="23"/>
      <c r="KSJ32" s="23"/>
      <c r="KSK32" s="23"/>
      <c r="KSL32" s="23"/>
      <c r="KSM32" s="23"/>
      <c r="KSN32" s="23"/>
      <c r="KSO32" s="23"/>
      <c r="KSP32" s="23"/>
      <c r="KSQ32" s="23"/>
      <c r="KSR32" s="23"/>
      <c r="KSS32" s="23"/>
      <c r="KST32" s="23"/>
      <c r="KSU32" s="23"/>
      <c r="KSV32" s="23"/>
      <c r="KSW32" s="23"/>
      <c r="KSX32" s="23"/>
      <c r="KSY32" s="23"/>
      <c r="KSZ32" s="23"/>
      <c r="KTA32" s="23"/>
      <c r="KTB32" s="23"/>
      <c r="KTC32" s="23"/>
      <c r="KTD32" s="23"/>
      <c r="KTE32" s="23"/>
      <c r="KTF32" s="23"/>
      <c r="KTG32" s="23"/>
      <c r="KTH32" s="23"/>
      <c r="KTI32" s="23"/>
      <c r="KTJ32" s="23"/>
      <c r="KTK32" s="23"/>
      <c r="KTL32" s="23"/>
      <c r="KTM32" s="23"/>
      <c r="KTN32" s="23"/>
      <c r="KTO32" s="23"/>
      <c r="KTP32" s="23"/>
      <c r="KTQ32" s="23"/>
      <c r="KTR32" s="23"/>
      <c r="KTS32" s="23"/>
      <c r="KTT32" s="23"/>
      <c r="KTU32" s="23"/>
      <c r="KTV32" s="23"/>
      <c r="KTW32" s="23"/>
      <c r="KTX32" s="23"/>
      <c r="KTY32" s="23"/>
      <c r="KTZ32" s="23"/>
      <c r="KUA32" s="23"/>
      <c r="KUB32" s="23"/>
      <c r="KUC32" s="23"/>
      <c r="KUD32" s="23"/>
      <c r="KUE32" s="23"/>
      <c r="KUF32" s="23"/>
      <c r="KUG32" s="23"/>
      <c r="KUH32" s="23"/>
      <c r="KUI32" s="23"/>
      <c r="KUJ32" s="23"/>
      <c r="KUK32" s="23"/>
      <c r="KUL32" s="23"/>
      <c r="KUM32" s="23"/>
      <c r="KUN32" s="23"/>
      <c r="KUO32" s="23"/>
      <c r="KUP32" s="23"/>
      <c r="KUQ32" s="23"/>
      <c r="KUR32" s="23"/>
      <c r="KUS32" s="23"/>
      <c r="KUT32" s="23"/>
      <c r="KUU32" s="23"/>
      <c r="KUV32" s="23"/>
      <c r="KUW32" s="23"/>
      <c r="KUX32" s="23"/>
      <c r="KUY32" s="23"/>
      <c r="KUZ32" s="23"/>
      <c r="KVA32" s="23"/>
      <c r="KVB32" s="23"/>
      <c r="KVC32" s="23"/>
      <c r="KVD32" s="23"/>
      <c r="KVE32" s="23"/>
      <c r="KVF32" s="23"/>
      <c r="KVG32" s="23"/>
      <c r="KVH32" s="23"/>
      <c r="KVI32" s="23"/>
      <c r="KVJ32" s="23"/>
      <c r="KVK32" s="23"/>
      <c r="KVL32" s="23"/>
      <c r="KVM32" s="23"/>
      <c r="KVN32" s="23"/>
      <c r="KVO32" s="23"/>
      <c r="KVP32" s="23"/>
      <c r="KVQ32" s="23"/>
      <c r="KVR32" s="23"/>
      <c r="KVS32" s="23"/>
      <c r="KVT32" s="23"/>
      <c r="KVU32" s="23"/>
      <c r="KVV32" s="23"/>
      <c r="KVW32" s="23"/>
      <c r="KVX32" s="23"/>
      <c r="KVY32" s="23"/>
      <c r="KVZ32" s="23"/>
      <c r="KWA32" s="23"/>
      <c r="KWB32" s="23"/>
      <c r="KWC32" s="23"/>
      <c r="KWD32" s="23"/>
      <c r="KWE32" s="23"/>
      <c r="KWF32" s="23"/>
      <c r="KWG32" s="23"/>
      <c r="KWH32" s="23"/>
      <c r="KWI32" s="23"/>
      <c r="KWJ32" s="23"/>
      <c r="KWK32" s="23"/>
      <c r="KWL32" s="23"/>
      <c r="KWM32" s="23"/>
      <c r="KWN32" s="23"/>
      <c r="KWO32" s="23"/>
      <c r="KWP32" s="23"/>
      <c r="KWQ32" s="23"/>
      <c r="KWR32" s="23"/>
      <c r="KWS32" s="23"/>
      <c r="KWT32" s="23"/>
      <c r="KWU32" s="23"/>
      <c r="KWV32" s="23"/>
      <c r="KWW32" s="23"/>
      <c r="KWX32" s="23"/>
      <c r="KWY32" s="23"/>
      <c r="KWZ32" s="23"/>
      <c r="KXA32" s="23"/>
      <c r="KXB32" s="23"/>
      <c r="KXC32" s="23"/>
      <c r="KXD32" s="23"/>
      <c r="KXE32" s="23"/>
      <c r="KXF32" s="23"/>
      <c r="KXG32" s="23"/>
      <c r="KXH32" s="23"/>
      <c r="KXI32" s="23"/>
      <c r="KXJ32" s="23"/>
      <c r="KXK32" s="23"/>
      <c r="KXL32" s="23"/>
      <c r="KXM32" s="23"/>
      <c r="KXN32" s="23"/>
      <c r="KXO32" s="23"/>
      <c r="KXP32" s="23"/>
      <c r="KXQ32" s="23"/>
      <c r="KXR32" s="23"/>
      <c r="KXS32" s="23"/>
      <c r="KXT32" s="23"/>
      <c r="KXU32" s="23"/>
      <c r="KXV32" s="23"/>
      <c r="KXW32" s="23"/>
      <c r="KXX32" s="23"/>
      <c r="KXY32" s="23"/>
      <c r="KXZ32" s="23"/>
      <c r="KYA32" s="23"/>
      <c r="KYB32" s="23"/>
      <c r="KYC32" s="23"/>
      <c r="KYD32" s="23"/>
      <c r="KYE32" s="23"/>
      <c r="KYF32" s="23"/>
      <c r="KYG32" s="23"/>
      <c r="KYH32" s="23"/>
      <c r="KYI32" s="23"/>
      <c r="KYJ32" s="23"/>
      <c r="KYK32" s="23"/>
      <c r="KYL32" s="23"/>
      <c r="KYM32" s="23"/>
      <c r="KYN32" s="23"/>
      <c r="KYO32" s="23"/>
      <c r="KYP32" s="23"/>
      <c r="KYQ32" s="23"/>
      <c r="KYR32" s="23"/>
      <c r="KYS32" s="23"/>
      <c r="KYT32" s="23"/>
      <c r="KYU32" s="23"/>
      <c r="KYV32" s="23"/>
      <c r="KYW32" s="23"/>
      <c r="KYX32" s="23"/>
      <c r="KYY32" s="23"/>
      <c r="KYZ32" s="23"/>
      <c r="KZA32" s="23"/>
      <c r="KZB32" s="23"/>
      <c r="KZC32" s="23"/>
      <c r="KZD32" s="23"/>
      <c r="KZE32" s="23"/>
      <c r="KZF32" s="23"/>
      <c r="KZG32" s="23"/>
      <c r="KZH32" s="23"/>
      <c r="KZI32" s="23"/>
      <c r="KZJ32" s="23"/>
      <c r="KZK32" s="23"/>
      <c r="KZL32" s="23"/>
      <c r="KZM32" s="23"/>
      <c r="KZN32" s="23"/>
      <c r="KZO32" s="23"/>
      <c r="KZP32" s="23"/>
      <c r="KZQ32" s="23"/>
      <c r="KZR32" s="23"/>
      <c r="KZS32" s="23"/>
      <c r="KZT32" s="23"/>
      <c r="KZU32" s="23"/>
      <c r="KZV32" s="23"/>
      <c r="KZW32" s="23"/>
      <c r="KZX32" s="23"/>
      <c r="KZY32" s="23"/>
      <c r="KZZ32" s="23"/>
      <c r="LAA32" s="23"/>
      <c r="LAB32" s="23"/>
      <c r="LAC32" s="23"/>
      <c r="LAD32" s="23"/>
      <c r="LAE32" s="23"/>
      <c r="LAF32" s="23"/>
      <c r="LAG32" s="23"/>
      <c r="LAH32" s="23"/>
      <c r="LAI32" s="23"/>
      <c r="LAJ32" s="23"/>
      <c r="LAK32" s="23"/>
      <c r="LAL32" s="23"/>
      <c r="LAM32" s="23"/>
      <c r="LAN32" s="23"/>
      <c r="LAO32" s="23"/>
      <c r="LAP32" s="23"/>
      <c r="LAQ32" s="23"/>
      <c r="LAR32" s="23"/>
      <c r="LAS32" s="23"/>
      <c r="LAT32" s="23"/>
      <c r="LAU32" s="23"/>
      <c r="LAV32" s="23"/>
      <c r="LAW32" s="23"/>
      <c r="LAX32" s="23"/>
      <c r="LAY32" s="23"/>
      <c r="LAZ32" s="23"/>
      <c r="LBA32" s="23"/>
      <c r="LBB32" s="23"/>
      <c r="LBC32" s="23"/>
      <c r="LBD32" s="23"/>
      <c r="LBE32" s="23"/>
      <c r="LBF32" s="23"/>
      <c r="LBG32" s="23"/>
      <c r="LBH32" s="23"/>
      <c r="LBI32" s="23"/>
      <c r="LBJ32" s="23"/>
      <c r="LBK32" s="23"/>
      <c r="LBL32" s="23"/>
      <c r="LBM32" s="23"/>
      <c r="LBN32" s="23"/>
      <c r="LBO32" s="23"/>
      <c r="LBP32" s="23"/>
      <c r="LBQ32" s="23"/>
      <c r="LBR32" s="23"/>
      <c r="LBS32" s="23"/>
      <c r="LBT32" s="23"/>
      <c r="LBU32" s="23"/>
      <c r="LBV32" s="23"/>
      <c r="LBW32" s="23"/>
      <c r="LBX32" s="23"/>
      <c r="LBY32" s="23"/>
      <c r="LBZ32" s="23"/>
      <c r="LCA32" s="23"/>
      <c r="LCC32" s="23"/>
      <c r="LCD32" s="23"/>
      <c r="LCE32" s="23"/>
      <c r="LCF32" s="23"/>
      <c r="LCG32" s="23"/>
      <c r="LCH32" s="23"/>
      <c r="LCI32" s="23"/>
      <c r="LCJ32" s="23"/>
      <c r="LCK32" s="23"/>
      <c r="LCL32" s="23"/>
      <c r="LCM32" s="23"/>
      <c r="LCN32" s="23"/>
      <c r="LCO32" s="23"/>
      <c r="LCP32" s="23"/>
      <c r="LCQ32" s="23"/>
      <c r="LCR32" s="23"/>
      <c r="LCS32" s="23"/>
      <c r="LCT32" s="23"/>
      <c r="LCU32" s="23"/>
      <c r="LCV32" s="23"/>
      <c r="LCW32" s="23"/>
      <c r="LCX32" s="23"/>
      <c r="LCY32" s="23"/>
      <c r="LCZ32" s="23"/>
      <c r="LDA32" s="23"/>
      <c r="LDB32" s="23"/>
      <c r="LDC32" s="23"/>
      <c r="LDD32" s="23"/>
      <c r="LDE32" s="23"/>
      <c r="LDF32" s="23"/>
      <c r="LDG32" s="23"/>
      <c r="LDH32" s="23"/>
      <c r="LDI32" s="23"/>
      <c r="LDJ32" s="23"/>
      <c r="LDK32" s="23"/>
      <c r="LDL32" s="23"/>
      <c r="LDM32" s="23"/>
      <c r="LDN32" s="23"/>
      <c r="LDO32" s="23"/>
      <c r="LDP32" s="23"/>
      <c r="LDQ32" s="23"/>
      <c r="LDR32" s="23"/>
      <c r="LDS32" s="23"/>
      <c r="LDT32" s="23"/>
      <c r="LDU32" s="23"/>
      <c r="LDV32" s="23"/>
      <c r="LDW32" s="23"/>
      <c r="LDX32" s="23"/>
      <c r="LDY32" s="23"/>
      <c r="LDZ32" s="23"/>
      <c r="LEA32" s="23"/>
      <c r="LEB32" s="23"/>
      <c r="LEC32" s="23"/>
      <c r="LED32" s="23"/>
      <c r="LEE32" s="23"/>
      <c r="LEF32" s="23"/>
      <c r="LEG32" s="23"/>
      <c r="LEH32" s="23"/>
      <c r="LEI32" s="23"/>
      <c r="LEJ32" s="23"/>
      <c r="LEK32" s="23"/>
      <c r="LEL32" s="23"/>
      <c r="LEM32" s="23"/>
      <c r="LEN32" s="23"/>
      <c r="LEO32" s="23"/>
      <c r="LEP32" s="23"/>
      <c r="LEQ32" s="23"/>
      <c r="LER32" s="23"/>
      <c r="LES32" s="23"/>
      <c r="LET32" s="23"/>
      <c r="LEU32" s="23"/>
      <c r="LEV32" s="23"/>
      <c r="LEW32" s="23"/>
      <c r="LEX32" s="23"/>
      <c r="LEY32" s="23"/>
      <c r="LEZ32" s="23"/>
      <c r="LFA32" s="23"/>
      <c r="LFB32" s="23"/>
      <c r="LFC32" s="23"/>
      <c r="LFD32" s="23"/>
      <c r="LFE32" s="23"/>
      <c r="LFF32" s="23"/>
      <c r="LFG32" s="23"/>
      <c r="LFH32" s="23"/>
      <c r="LFI32" s="23"/>
      <c r="LFJ32" s="23"/>
      <c r="LFK32" s="23"/>
      <c r="LFL32" s="23"/>
      <c r="LFM32" s="23"/>
      <c r="LFN32" s="23"/>
      <c r="LFO32" s="23"/>
      <c r="LFP32" s="23"/>
      <c r="LFQ32" s="23"/>
      <c r="LFR32" s="23"/>
      <c r="LFS32" s="23"/>
      <c r="LFT32" s="23"/>
      <c r="LFU32" s="23"/>
      <c r="LFV32" s="23"/>
      <c r="LFW32" s="23"/>
      <c r="LFX32" s="23"/>
      <c r="LFY32" s="23"/>
      <c r="LFZ32" s="23"/>
      <c r="LGA32" s="23"/>
      <c r="LGB32" s="23"/>
      <c r="LGC32" s="23"/>
      <c r="LGD32" s="23"/>
      <c r="LGE32" s="23"/>
      <c r="LGF32" s="23"/>
      <c r="LGG32" s="23"/>
      <c r="LGH32" s="23"/>
      <c r="LGI32" s="23"/>
      <c r="LGJ32" s="23"/>
      <c r="LGK32" s="23"/>
      <c r="LGL32" s="23"/>
      <c r="LGM32" s="23"/>
      <c r="LGN32" s="23"/>
      <c r="LGO32" s="23"/>
      <c r="LGP32" s="23"/>
      <c r="LGQ32" s="23"/>
      <c r="LGR32" s="23"/>
      <c r="LGS32" s="23"/>
      <c r="LGT32" s="23"/>
      <c r="LGU32" s="23"/>
      <c r="LGV32" s="23"/>
      <c r="LGW32" s="23"/>
      <c r="LGX32" s="23"/>
      <c r="LGY32" s="23"/>
      <c r="LGZ32" s="23"/>
      <c r="LHA32" s="23"/>
      <c r="LHB32" s="23"/>
      <c r="LHC32" s="23"/>
      <c r="LHD32" s="23"/>
      <c r="LHE32" s="23"/>
      <c r="LHF32" s="23"/>
      <c r="LHG32" s="23"/>
      <c r="LHH32" s="23"/>
      <c r="LHI32" s="23"/>
      <c r="LHJ32" s="23"/>
      <c r="LHK32" s="23"/>
      <c r="LHL32" s="23"/>
      <c r="LHM32" s="23"/>
      <c r="LHN32" s="23"/>
      <c r="LHO32" s="23"/>
      <c r="LHP32" s="23"/>
      <c r="LHQ32" s="23"/>
      <c r="LHR32" s="23"/>
      <c r="LHS32" s="23"/>
      <c r="LHT32" s="23"/>
      <c r="LHU32" s="23"/>
      <c r="LHV32" s="23"/>
      <c r="LHW32" s="23"/>
      <c r="LHX32" s="23"/>
      <c r="LHY32" s="23"/>
      <c r="LHZ32" s="23"/>
      <c r="LIA32" s="23"/>
      <c r="LIB32" s="23"/>
      <c r="LIC32" s="23"/>
      <c r="LID32" s="23"/>
      <c r="LIE32" s="23"/>
      <c r="LIF32" s="23"/>
      <c r="LIG32" s="23"/>
      <c r="LIH32" s="23"/>
      <c r="LII32" s="23"/>
      <c r="LIJ32" s="23"/>
      <c r="LIK32" s="23"/>
      <c r="LIL32" s="23"/>
      <c r="LIM32" s="23"/>
      <c r="LIN32" s="23"/>
      <c r="LIO32" s="23"/>
      <c r="LIP32" s="23"/>
      <c r="LIQ32" s="23"/>
      <c r="LIR32" s="23"/>
      <c r="LIS32" s="23"/>
      <c r="LIT32" s="23"/>
      <c r="LIU32" s="23"/>
      <c r="LIV32" s="23"/>
      <c r="LIW32" s="23"/>
      <c r="LIX32" s="23"/>
      <c r="LIY32" s="23"/>
      <c r="LIZ32" s="23"/>
      <c r="LJA32" s="23"/>
      <c r="LJB32" s="23"/>
      <c r="LJC32" s="23"/>
      <c r="LJD32" s="23"/>
      <c r="LJE32" s="23"/>
      <c r="LJF32" s="23"/>
      <c r="LJG32" s="23"/>
      <c r="LJH32" s="23"/>
      <c r="LJI32" s="23"/>
      <c r="LJJ32" s="23"/>
      <c r="LJK32" s="23"/>
      <c r="LJL32" s="23"/>
      <c r="LJM32" s="23"/>
      <c r="LJN32" s="23"/>
      <c r="LJO32" s="23"/>
      <c r="LJP32" s="23"/>
      <c r="LJQ32" s="23"/>
      <c r="LJR32" s="23"/>
      <c r="LJS32" s="23"/>
      <c r="LJT32" s="23"/>
      <c r="LJU32" s="23"/>
      <c r="LJV32" s="23"/>
      <c r="LJW32" s="23"/>
      <c r="LJX32" s="23"/>
      <c r="LJY32" s="23"/>
      <c r="LJZ32" s="23"/>
      <c r="LKA32" s="23"/>
      <c r="LKB32" s="23"/>
      <c r="LKC32" s="23"/>
      <c r="LKD32" s="23"/>
      <c r="LKE32" s="23"/>
      <c r="LKF32" s="23"/>
      <c r="LKG32" s="23"/>
      <c r="LKH32" s="23"/>
      <c r="LKI32" s="23"/>
      <c r="LKJ32" s="23"/>
      <c r="LKK32" s="23"/>
      <c r="LKL32" s="23"/>
      <c r="LKM32" s="23"/>
      <c r="LKN32" s="23"/>
      <c r="LKO32" s="23"/>
      <c r="LKP32" s="23"/>
      <c r="LKQ32" s="23"/>
      <c r="LKR32" s="23"/>
      <c r="LKS32" s="23"/>
      <c r="LKT32" s="23"/>
      <c r="LKU32" s="23"/>
      <c r="LKV32" s="23"/>
      <c r="LKW32" s="23"/>
      <c r="LKX32" s="23"/>
      <c r="LKY32" s="23"/>
      <c r="LKZ32" s="23"/>
      <c r="LLA32" s="23"/>
      <c r="LLB32" s="23"/>
      <c r="LLC32" s="23"/>
      <c r="LLD32" s="23"/>
      <c r="LLE32" s="23"/>
      <c r="LLF32" s="23"/>
      <c r="LLG32" s="23"/>
      <c r="LLH32" s="23"/>
      <c r="LLI32" s="23"/>
      <c r="LLJ32" s="23"/>
      <c r="LLK32" s="23"/>
      <c r="LLL32" s="23"/>
      <c r="LLM32" s="23"/>
      <c r="LLN32" s="23"/>
      <c r="LLO32" s="23"/>
      <c r="LLP32" s="23"/>
      <c r="LLQ32" s="23"/>
      <c r="LLR32" s="23"/>
      <c r="LLS32" s="23"/>
      <c r="LLT32" s="23"/>
      <c r="LLU32" s="23"/>
      <c r="LLV32" s="23"/>
      <c r="LLW32" s="23"/>
      <c r="LLX32" s="23"/>
      <c r="LLY32" s="23"/>
      <c r="LLZ32" s="23"/>
      <c r="LMA32" s="23"/>
      <c r="LMB32" s="23"/>
      <c r="LMC32" s="23"/>
      <c r="LMD32" s="23"/>
      <c r="LME32" s="23"/>
      <c r="LMF32" s="23"/>
      <c r="LMG32" s="23"/>
      <c r="LMH32" s="23"/>
      <c r="LMI32" s="23"/>
      <c r="LMJ32" s="23"/>
      <c r="LMK32" s="23"/>
      <c r="LML32" s="23"/>
      <c r="LMM32" s="23"/>
      <c r="LMN32" s="23"/>
      <c r="LMO32" s="23"/>
      <c r="LMP32" s="23"/>
      <c r="LMQ32" s="23"/>
      <c r="LMR32" s="23"/>
      <c r="LMS32" s="23"/>
      <c r="LMT32" s="23"/>
      <c r="LMU32" s="23"/>
      <c r="LMV32" s="23"/>
      <c r="LMW32" s="23"/>
      <c r="LMX32" s="23"/>
      <c r="LMY32" s="23"/>
      <c r="LMZ32" s="23"/>
      <c r="LNA32" s="23"/>
      <c r="LNB32" s="23"/>
      <c r="LNC32" s="23"/>
      <c r="LND32" s="23"/>
      <c r="LNE32" s="23"/>
      <c r="LNF32" s="23"/>
      <c r="LNG32" s="23"/>
      <c r="LNH32" s="23"/>
      <c r="LNI32" s="23"/>
      <c r="LNJ32" s="23"/>
      <c r="LNK32" s="23"/>
      <c r="LNL32" s="23"/>
      <c r="LNM32" s="23"/>
      <c r="LNN32" s="23"/>
      <c r="LNO32" s="23"/>
      <c r="LNP32" s="23"/>
      <c r="LNQ32" s="23"/>
      <c r="LNR32" s="23"/>
      <c r="LNS32" s="23"/>
      <c r="LNT32" s="23"/>
      <c r="LNU32" s="23"/>
      <c r="LNV32" s="23"/>
      <c r="LNW32" s="23"/>
      <c r="LNX32" s="23"/>
      <c r="LNY32" s="23"/>
      <c r="LNZ32" s="23"/>
      <c r="LOA32" s="23"/>
      <c r="LOB32" s="23"/>
      <c r="LOC32" s="23"/>
      <c r="LOD32" s="23"/>
      <c r="LOE32" s="23"/>
      <c r="LOF32" s="23"/>
      <c r="LOG32" s="23"/>
      <c r="LOH32" s="23"/>
      <c r="LOI32" s="23"/>
      <c r="LOJ32" s="23"/>
      <c r="LOK32" s="23"/>
      <c r="LOL32" s="23"/>
      <c r="LOM32" s="23"/>
      <c r="LON32" s="23"/>
      <c r="LOO32" s="23"/>
      <c r="LOP32" s="23"/>
      <c r="LOQ32" s="23"/>
      <c r="LOR32" s="23"/>
      <c r="LOS32" s="23"/>
      <c r="LOT32" s="23"/>
      <c r="LOU32" s="23"/>
      <c r="LOV32" s="23"/>
      <c r="LOW32" s="23"/>
      <c r="LOX32" s="23"/>
      <c r="LOY32" s="23"/>
      <c r="LOZ32" s="23"/>
      <c r="LPA32" s="23"/>
      <c r="LPB32" s="23"/>
      <c r="LPC32" s="23"/>
      <c r="LPD32" s="23"/>
      <c r="LPE32" s="23"/>
      <c r="LPF32" s="23"/>
      <c r="LPG32" s="23"/>
      <c r="LPH32" s="23"/>
      <c r="LPI32" s="23"/>
      <c r="LPJ32" s="23"/>
      <c r="LPK32" s="23"/>
      <c r="LPL32" s="23"/>
      <c r="LPM32" s="23"/>
      <c r="LPN32" s="23"/>
      <c r="LPO32" s="23"/>
      <c r="LPP32" s="23"/>
      <c r="LPQ32" s="23"/>
      <c r="LPR32" s="23"/>
      <c r="LPS32" s="23"/>
      <c r="LPT32" s="23"/>
      <c r="LPU32" s="23"/>
      <c r="LPV32" s="23"/>
      <c r="LPW32" s="23"/>
      <c r="LPX32" s="23"/>
      <c r="LPY32" s="23"/>
      <c r="LPZ32" s="23"/>
      <c r="LQA32" s="23"/>
      <c r="LQB32" s="23"/>
      <c r="LQC32" s="23"/>
      <c r="LQD32" s="23"/>
      <c r="LQE32" s="23"/>
      <c r="LQF32" s="23"/>
      <c r="LQG32" s="23"/>
      <c r="LQH32" s="23"/>
      <c r="LQI32" s="23"/>
      <c r="LQJ32" s="23"/>
      <c r="LQK32" s="23"/>
      <c r="LQL32" s="23"/>
      <c r="LQM32" s="23"/>
      <c r="LQN32" s="23"/>
      <c r="LQO32" s="23"/>
      <c r="LQP32" s="23"/>
      <c r="LQQ32" s="23"/>
      <c r="LQR32" s="23"/>
      <c r="LQS32" s="23"/>
      <c r="LQT32" s="23"/>
      <c r="LQU32" s="23"/>
      <c r="LQV32" s="23"/>
      <c r="LQW32" s="23"/>
      <c r="LQX32" s="23"/>
      <c r="LQY32" s="23"/>
      <c r="LQZ32" s="23"/>
      <c r="LRA32" s="23"/>
      <c r="LRB32" s="23"/>
      <c r="LRC32" s="23"/>
      <c r="LRD32" s="23"/>
      <c r="LRE32" s="23"/>
      <c r="LRF32" s="23"/>
      <c r="LRG32" s="23"/>
      <c r="LRH32" s="23"/>
      <c r="LRI32" s="23"/>
      <c r="LRJ32" s="23"/>
      <c r="LRK32" s="23"/>
      <c r="LRL32" s="23"/>
      <c r="LRM32" s="23"/>
      <c r="LRN32" s="23"/>
      <c r="LRO32" s="23"/>
      <c r="LRP32" s="23"/>
      <c r="LRQ32" s="23"/>
      <c r="LRR32" s="23"/>
      <c r="LRS32" s="23"/>
      <c r="LRT32" s="23"/>
      <c r="LRU32" s="23"/>
      <c r="LRV32" s="23"/>
      <c r="LRW32" s="23"/>
      <c r="LRX32" s="23"/>
      <c r="LRY32" s="23"/>
      <c r="LRZ32" s="23"/>
      <c r="LSA32" s="23"/>
      <c r="LSB32" s="23"/>
      <c r="LSC32" s="23"/>
      <c r="LSD32" s="23"/>
      <c r="LSE32" s="23"/>
      <c r="LSF32" s="23"/>
      <c r="LSG32" s="23"/>
      <c r="LSH32" s="23"/>
      <c r="LSI32" s="23"/>
      <c r="LSJ32" s="23"/>
      <c r="LSK32" s="23"/>
      <c r="LSL32" s="23"/>
      <c r="LSM32" s="23"/>
      <c r="LSN32" s="23"/>
      <c r="LSO32" s="23"/>
      <c r="LSP32" s="23"/>
      <c r="LSQ32" s="23"/>
      <c r="LSR32" s="23"/>
      <c r="LSS32" s="23"/>
      <c r="LST32" s="23"/>
      <c r="LSU32" s="23"/>
      <c r="LSV32" s="23"/>
      <c r="LSW32" s="23"/>
      <c r="LSX32" s="23"/>
      <c r="LSY32" s="23"/>
      <c r="LSZ32" s="23"/>
      <c r="LTA32" s="23"/>
      <c r="LTB32" s="23"/>
      <c r="LTC32" s="23"/>
      <c r="LTD32" s="23"/>
      <c r="LTE32" s="23"/>
      <c r="LTF32" s="23"/>
      <c r="LTG32" s="23"/>
      <c r="LTH32" s="23"/>
      <c r="LTI32" s="23"/>
      <c r="LTJ32" s="23"/>
      <c r="LTK32" s="23"/>
      <c r="LTL32" s="23"/>
      <c r="LTM32" s="23"/>
      <c r="LTN32" s="23"/>
      <c r="LTO32" s="23"/>
      <c r="LTP32" s="23"/>
      <c r="LTQ32" s="23"/>
      <c r="LTR32" s="23"/>
      <c r="LTS32" s="23"/>
      <c r="LTT32" s="23"/>
      <c r="LTU32" s="23"/>
      <c r="LTV32" s="23"/>
      <c r="LTW32" s="23"/>
      <c r="LTX32" s="23"/>
      <c r="LTY32" s="23"/>
      <c r="LTZ32" s="23"/>
      <c r="LUA32" s="23"/>
      <c r="LUB32" s="23"/>
      <c r="LUC32" s="23"/>
      <c r="LUD32" s="23"/>
      <c r="LUE32" s="23"/>
      <c r="LUF32" s="23"/>
      <c r="LUG32" s="23"/>
      <c r="LUH32" s="23"/>
      <c r="LUI32" s="23"/>
      <c r="LUJ32" s="23"/>
      <c r="LUK32" s="23"/>
      <c r="LUL32" s="23"/>
      <c r="LUM32" s="23"/>
      <c r="LUN32" s="23"/>
      <c r="LUO32" s="23"/>
      <c r="LUP32" s="23"/>
      <c r="LUQ32" s="23"/>
      <c r="LUR32" s="23"/>
      <c r="LUS32" s="23"/>
      <c r="LUT32" s="23"/>
      <c r="LUU32" s="23"/>
      <c r="LUV32" s="23"/>
      <c r="LUW32" s="23"/>
      <c r="LUX32" s="23"/>
      <c r="LUY32" s="23"/>
      <c r="LUZ32" s="23"/>
      <c r="LVA32" s="23"/>
      <c r="LVB32" s="23"/>
      <c r="LVC32" s="23"/>
      <c r="LVD32" s="23"/>
      <c r="LVE32" s="23"/>
      <c r="LVF32" s="23"/>
      <c r="LVG32" s="23"/>
      <c r="LVH32" s="23"/>
      <c r="LVI32" s="23"/>
      <c r="LVJ32" s="23"/>
      <c r="LVK32" s="23"/>
      <c r="LVL32" s="23"/>
      <c r="LVM32" s="23"/>
      <c r="LVN32" s="23"/>
      <c r="LVO32" s="23"/>
      <c r="LVP32" s="23"/>
      <c r="LVQ32" s="23"/>
      <c r="LVR32" s="23"/>
      <c r="LVS32" s="23"/>
      <c r="LVT32" s="23"/>
      <c r="LVU32" s="23"/>
      <c r="LVV32" s="23"/>
      <c r="LVW32" s="23"/>
      <c r="LVX32" s="23"/>
      <c r="LVY32" s="23"/>
      <c r="LVZ32" s="23"/>
      <c r="LWA32" s="23"/>
      <c r="LWB32" s="23"/>
      <c r="LWC32" s="23"/>
      <c r="LWD32" s="23"/>
      <c r="LWE32" s="23"/>
      <c r="LWF32" s="23"/>
      <c r="LWG32" s="23"/>
      <c r="LWH32" s="23"/>
      <c r="LWI32" s="23"/>
      <c r="LWJ32" s="23"/>
      <c r="LWK32" s="23"/>
      <c r="LWL32" s="23"/>
      <c r="LWM32" s="23"/>
      <c r="LWN32" s="23"/>
      <c r="LWO32" s="23"/>
      <c r="LWP32" s="23"/>
      <c r="LWQ32" s="23"/>
      <c r="LWR32" s="23"/>
      <c r="LWS32" s="23"/>
      <c r="LWT32" s="23"/>
      <c r="LWU32" s="23"/>
      <c r="LWV32" s="23"/>
      <c r="LWW32" s="23"/>
      <c r="LWX32" s="23"/>
      <c r="LWY32" s="23"/>
      <c r="LWZ32" s="23"/>
      <c r="LXA32" s="23"/>
      <c r="LXB32" s="23"/>
      <c r="LXC32" s="23"/>
      <c r="LXD32" s="23"/>
      <c r="LXE32" s="23"/>
      <c r="LXF32" s="23"/>
      <c r="LXG32" s="23"/>
      <c r="LXH32" s="23"/>
      <c r="LXI32" s="23"/>
      <c r="LXJ32" s="23"/>
      <c r="LXK32" s="23"/>
      <c r="LXL32" s="23"/>
      <c r="LXM32" s="23"/>
      <c r="LXN32" s="23"/>
      <c r="LXO32" s="23"/>
      <c r="LXP32" s="23"/>
      <c r="LXQ32" s="23"/>
      <c r="LXR32" s="23"/>
      <c r="LXS32" s="23"/>
      <c r="LXT32" s="23"/>
      <c r="LXU32" s="23"/>
      <c r="LXV32" s="23"/>
      <c r="LXW32" s="23"/>
      <c r="LXX32" s="23"/>
      <c r="LXY32" s="23"/>
      <c r="LXZ32" s="23"/>
      <c r="LYA32" s="23"/>
      <c r="LYB32" s="23"/>
      <c r="LYC32" s="23"/>
      <c r="LYD32" s="23"/>
      <c r="LYE32" s="23"/>
      <c r="LYF32" s="23"/>
      <c r="LYG32" s="23"/>
      <c r="LYH32" s="23"/>
      <c r="LYI32" s="23"/>
      <c r="LYJ32" s="23"/>
      <c r="LYK32" s="23"/>
      <c r="LYL32" s="23"/>
      <c r="LYM32" s="23"/>
      <c r="LYN32" s="23"/>
      <c r="LYO32" s="23"/>
      <c r="LYP32" s="23"/>
      <c r="LYQ32" s="23"/>
      <c r="LYR32" s="23"/>
      <c r="LYS32" s="23"/>
      <c r="LYT32" s="23"/>
      <c r="LYU32" s="23"/>
      <c r="LYV32" s="23"/>
      <c r="LYW32" s="23"/>
      <c r="LYX32" s="23"/>
      <c r="LYY32" s="23"/>
      <c r="LYZ32" s="23"/>
      <c r="LZA32" s="23"/>
      <c r="LZB32" s="23"/>
      <c r="LZC32" s="23"/>
      <c r="LZD32" s="23"/>
      <c r="LZE32" s="23"/>
      <c r="LZF32" s="23"/>
      <c r="LZG32" s="23"/>
      <c r="LZH32" s="23"/>
      <c r="LZI32" s="23"/>
      <c r="LZJ32" s="23"/>
      <c r="LZK32" s="23"/>
      <c r="LZL32" s="23"/>
      <c r="LZM32" s="23"/>
      <c r="LZN32" s="23"/>
      <c r="LZO32" s="23"/>
      <c r="LZP32" s="23"/>
      <c r="LZQ32" s="23"/>
      <c r="LZR32" s="23"/>
      <c r="LZS32" s="23"/>
      <c r="LZT32" s="23"/>
      <c r="LZU32" s="23"/>
      <c r="LZV32" s="23"/>
      <c r="LZW32" s="23"/>
      <c r="LZX32" s="23"/>
      <c r="LZY32" s="23"/>
      <c r="LZZ32" s="23"/>
      <c r="MAA32" s="23"/>
      <c r="MAB32" s="23"/>
      <c r="MAC32" s="23"/>
      <c r="MAD32" s="23"/>
      <c r="MAE32" s="23"/>
      <c r="MAF32" s="23"/>
      <c r="MAG32" s="23"/>
      <c r="MAH32" s="23"/>
      <c r="MAI32" s="23"/>
      <c r="MAJ32" s="23"/>
      <c r="MAK32" s="23"/>
      <c r="MAL32" s="23"/>
      <c r="MAM32" s="23"/>
      <c r="MAN32" s="23"/>
      <c r="MAO32" s="23"/>
      <c r="MAP32" s="23"/>
      <c r="MAQ32" s="23"/>
      <c r="MAR32" s="23"/>
      <c r="MAS32" s="23"/>
      <c r="MAT32" s="23"/>
      <c r="MAU32" s="23"/>
      <c r="MAV32" s="23"/>
      <c r="MAW32" s="23"/>
      <c r="MAX32" s="23"/>
      <c r="MAY32" s="23"/>
      <c r="MAZ32" s="23"/>
      <c r="MBA32" s="23"/>
      <c r="MBB32" s="23"/>
      <c r="MBC32" s="23"/>
      <c r="MBD32" s="23"/>
      <c r="MBE32" s="23"/>
      <c r="MBF32" s="23"/>
      <c r="MBG32" s="23"/>
      <c r="MBH32" s="23"/>
      <c r="MBI32" s="23"/>
      <c r="MBJ32" s="23"/>
      <c r="MBK32" s="23"/>
      <c r="MBL32" s="23"/>
      <c r="MBM32" s="23"/>
      <c r="MBN32" s="23"/>
      <c r="MBO32" s="23"/>
      <c r="MBP32" s="23"/>
      <c r="MBQ32" s="23"/>
      <c r="MBR32" s="23"/>
      <c r="MBS32" s="23"/>
      <c r="MBT32" s="23"/>
      <c r="MBU32" s="23"/>
      <c r="MBV32" s="23"/>
      <c r="MBW32" s="23"/>
      <c r="MBX32" s="23"/>
      <c r="MBY32" s="23"/>
      <c r="MBZ32" s="23"/>
      <c r="MCA32" s="23"/>
      <c r="MCB32" s="23"/>
      <c r="MCC32" s="23"/>
      <c r="MCD32" s="23"/>
      <c r="MCE32" s="23"/>
      <c r="MCF32" s="23"/>
      <c r="MCG32" s="23"/>
      <c r="MCH32" s="23"/>
      <c r="MCI32" s="23"/>
      <c r="MCJ32" s="23"/>
      <c r="MCK32" s="23"/>
      <c r="MCL32" s="23"/>
      <c r="MCM32" s="23"/>
      <c r="MCN32" s="23"/>
      <c r="MCO32" s="23"/>
      <c r="MCP32" s="23"/>
      <c r="MCQ32" s="23"/>
      <c r="MCR32" s="23"/>
      <c r="MCS32" s="23"/>
      <c r="MCT32" s="23"/>
      <c r="MCU32" s="23"/>
      <c r="MCV32" s="23"/>
      <c r="MCW32" s="23"/>
      <c r="MCX32" s="23"/>
      <c r="MCY32" s="23"/>
      <c r="MCZ32" s="23"/>
      <c r="MDA32" s="23"/>
      <c r="MDB32" s="23"/>
      <c r="MDC32" s="23"/>
      <c r="MDD32" s="23"/>
      <c r="MDE32" s="23"/>
      <c r="MDF32" s="23"/>
      <c r="MDG32" s="23"/>
      <c r="MDH32" s="23"/>
      <c r="MDI32" s="23"/>
      <c r="MDJ32" s="23"/>
      <c r="MDK32" s="23"/>
      <c r="MDL32" s="23"/>
      <c r="MDM32" s="23"/>
      <c r="MDN32" s="23"/>
      <c r="MDO32" s="23"/>
      <c r="MDP32" s="23"/>
      <c r="MDQ32" s="23"/>
      <c r="MDR32" s="23"/>
      <c r="MDS32" s="23"/>
      <c r="MDT32" s="23"/>
      <c r="MDU32" s="23"/>
      <c r="MDV32" s="23"/>
      <c r="MDW32" s="23"/>
      <c r="MDX32" s="23"/>
      <c r="MDY32" s="23"/>
      <c r="MDZ32" s="23"/>
      <c r="MEA32" s="23"/>
      <c r="MEB32" s="23"/>
      <c r="MEC32" s="23"/>
      <c r="MED32" s="23"/>
      <c r="MEE32" s="23"/>
      <c r="MEF32" s="23"/>
      <c r="MEG32" s="23"/>
      <c r="MEH32" s="23"/>
      <c r="MEI32" s="23"/>
      <c r="MEJ32" s="23"/>
      <c r="MEK32" s="23"/>
      <c r="MEL32" s="23"/>
      <c r="MEM32" s="23"/>
      <c r="MEN32" s="23"/>
      <c r="MEO32" s="23"/>
      <c r="MEP32" s="23"/>
      <c r="MEQ32" s="23"/>
      <c r="MER32" s="23"/>
      <c r="MES32" s="23"/>
      <c r="MET32" s="23"/>
      <c r="MEU32" s="23"/>
      <c r="MEV32" s="23"/>
      <c r="MEW32" s="23"/>
      <c r="MEX32" s="23"/>
      <c r="MEY32" s="23"/>
      <c r="MEZ32" s="23"/>
      <c r="MFA32" s="23"/>
      <c r="MFB32" s="23"/>
      <c r="MFC32" s="23"/>
      <c r="MFD32" s="23"/>
      <c r="MFE32" s="23"/>
      <c r="MFF32" s="23"/>
      <c r="MFG32" s="23"/>
      <c r="MFH32" s="23"/>
      <c r="MFI32" s="23"/>
      <c r="MFJ32" s="23"/>
      <c r="MFK32" s="23"/>
      <c r="MFL32" s="23"/>
      <c r="MFM32" s="23"/>
      <c r="MFN32" s="23"/>
      <c r="MFO32" s="23"/>
      <c r="MFP32" s="23"/>
      <c r="MFQ32" s="23"/>
      <c r="MFR32" s="23"/>
      <c r="MFS32" s="23"/>
      <c r="MFT32" s="23"/>
      <c r="MFU32" s="23"/>
      <c r="MFV32" s="23"/>
      <c r="MFW32" s="23"/>
      <c r="MFX32" s="23"/>
      <c r="MFY32" s="23"/>
      <c r="MFZ32" s="23"/>
      <c r="MGA32" s="23"/>
      <c r="MGB32" s="23"/>
      <c r="MGC32" s="23"/>
      <c r="MGD32" s="23"/>
      <c r="MGE32" s="23"/>
      <c r="MGF32" s="23"/>
      <c r="MGG32" s="23"/>
      <c r="MGH32" s="23"/>
      <c r="MGI32" s="23"/>
      <c r="MGJ32" s="23"/>
      <c r="MGK32" s="23"/>
      <c r="MGL32" s="23"/>
      <c r="MGM32" s="23"/>
      <c r="MGN32" s="23"/>
      <c r="MGO32" s="23"/>
      <c r="MGP32" s="23"/>
      <c r="MGQ32" s="23"/>
      <c r="MGR32" s="23"/>
      <c r="MGS32" s="23"/>
      <c r="MGT32" s="23"/>
      <c r="MGU32" s="23"/>
      <c r="MGV32" s="23"/>
      <c r="MGW32" s="23"/>
      <c r="MGX32" s="23"/>
      <c r="MGY32" s="23"/>
      <c r="MGZ32" s="23"/>
      <c r="MHA32" s="23"/>
      <c r="MHB32" s="23"/>
      <c r="MHC32" s="23"/>
      <c r="MHD32" s="23"/>
      <c r="MHE32" s="23"/>
      <c r="MHF32" s="23"/>
      <c r="MHG32" s="23"/>
      <c r="MHH32" s="23"/>
      <c r="MHI32" s="23"/>
      <c r="MHJ32" s="23"/>
      <c r="MHK32" s="23"/>
      <c r="MHL32" s="23"/>
      <c r="MHM32" s="23"/>
      <c r="MHN32" s="23"/>
      <c r="MHO32" s="23"/>
      <c r="MHP32" s="23"/>
      <c r="MHQ32" s="23"/>
      <c r="MHR32" s="23"/>
      <c r="MHS32" s="23"/>
      <c r="MHT32" s="23"/>
      <c r="MHU32" s="23"/>
      <c r="MHV32" s="23"/>
      <c r="MHW32" s="23"/>
      <c r="MHX32" s="23"/>
      <c r="MHY32" s="23"/>
      <c r="MHZ32" s="23"/>
      <c r="MIA32" s="23"/>
      <c r="MIB32" s="23"/>
      <c r="MIC32" s="23"/>
      <c r="MID32" s="23"/>
      <c r="MIE32" s="23"/>
      <c r="MIF32" s="23"/>
      <c r="MIG32" s="23"/>
      <c r="MIH32" s="23"/>
      <c r="MII32" s="23"/>
      <c r="MIJ32" s="23"/>
      <c r="MIK32" s="23"/>
      <c r="MIL32" s="23"/>
      <c r="MIM32" s="23"/>
      <c r="MIN32" s="23"/>
      <c r="MIO32" s="23"/>
      <c r="MIP32" s="23"/>
      <c r="MIQ32" s="23"/>
      <c r="MIR32" s="23"/>
      <c r="MIS32" s="23"/>
      <c r="MIT32" s="23"/>
      <c r="MIU32" s="23"/>
      <c r="MIV32" s="23"/>
      <c r="MIW32" s="23"/>
      <c r="MIX32" s="23"/>
      <c r="MIY32" s="23"/>
      <c r="MIZ32" s="23"/>
      <c r="MJA32" s="23"/>
      <c r="MJB32" s="23"/>
      <c r="MJC32" s="23"/>
      <c r="MJD32" s="23"/>
      <c r="MJE32" s="23"/>
      <c r="MJF32" s="23"/>
      <c r="MJG32" s="23"/>
      <c r="MJH32" s="23"/>
      <c r="MJI32" s="23"/>
      <c r="MJJ32" s="23"/>
      <c r="MJK32" s="23"/>
      <c r="MJL32" s="23"/>
      <c r="MJM32" s="23"/>
      <c r="MJN32" s="23"/>
      <c r="MJO32" s="23"/>
      <c r="MJP32" s="23"/>
      <c r="MJQ32" s="23"/>
      <c r="MJR32" s="23"/>
      <c r="MJS32" s="23"/>
      <c r="MJT32" s="23"/>
      <c r="MJU32" s="23"/>
      <c r="MJV32" s="23"/>
      <c r="MJW32" s="23"/>
      <c r="MJX32" s="23"/>
      <c r="MJY32" s="23"/>
      <c r="MJZ32" s="23"/>
      <c r="MKA32" s="23"/>
      <c r="MKB32" s="23"/>
      <c r="MKC32" s="23"/>
      <c r="MKD32" s="23"/>
      <c r="MKE32" s="23"/>
      <c r="MKF32" s="23"/>
      <c r="MKG32" s="23"/>
      <c r="MKH32" s="23"/>
      <c r="MKI32" s="23"/>
      <c r="MKJ32" s="23"/>
      <c r="MKK32" s="23"/>
      <c r="MKL32" s="23"/>
      <c r="MKM32" s="23"/>
      <c r="MKN32" s="23"/>
      <c r="MKO32" s="23"/>
      <c r="MKP32" s="23"/>
      <c r="MKQ32" s="23"/>
      <c r="MKR32" s="23"/>
      <c r="MKS32" s="23"/>
      <c r="MKT32" s="23"/>
      <c r="MKU32" s="23"/>
      <c r="MKV32" s="23"/>
      <c r="MKW32" s="23"/>
      <c r="MKX32" s="23"/>
      <c r="MKY32" s="23"/>
      <c r="MKZ32" s="23"/>
      <c r="MLA32" s="23"/>
      <c r="MLB32" s="23"/>
      <c r="MLC32" s="23"/>
      <c r="MLD32" s="23"/>
      <c r="MLE32" s="23"/>
      <c r="MLF32" s="23"/>
      <c r="MLG32" s="23"/>
      <c r="MLH32" s="23"/>
      <c r="MLI32" s="23"/>
      <c r="MLJ32" s="23"/>
      <c r="MLK32" s="23"/>
      <c r="MLL32" s="23"/>
      <c r="MLM32" s="23"/>
      <c r="MLN32" s="23"/>
      <c r="MLO32" s="23"/>
      <c r="MLP32" s="23"/>
      <c r="MLQ32" s="23"/>
      <c r="MLR32" s="23"/>
      <c r="MLS32" s="23"/>
      <c r="MLT32" s="23"/>
      <c r="MLU32" s="23"/>
      <c r="MLV32" s="23"/>
      <c r="MLW32" s="23"/>
      <c r="MLX32" s="23"/>
      <c r="MLY32" s="23"/>
      <c r="MLZ32" s="23"/>
      <c r="MMA32" s="23"/>
      <c r="MMB32" s="23"/>
      <c r="MMC32" s="23"/>
      <c r="MMD32" s="23"/>
      <c r="MME32" s="23"/>
      <c r="MMF32" s="23"/>
      <c r="MMG32" s="23"/>
      <c r="MMH32" s="23"/>
      <c r="MMI32" s="23"/>
      <c r="MMJ32" s="23"/>
      <c r="MMK32" s="23"/>
      <c r="MML32" s="23"/>
      <c r="MMM32" s="23"/>
      <c r="MMN32" s="23"/>
      <c r="MMO32" s="23"/>
      <c r="MMP32" s="23"/>
      <c r="MMQ32" s="23"/>
      <c r="MMR32" s="23"/>
      <c r="MMS32" s="23"/>
      <c r="MMT32" s="23"/>
      <c r="MMU32" s="23"/>
      <c r="MMV32" s="23"/>
      <c r="MMW32" s="23"/>
      <c r="MMX32" s="23"/>
      <c r="MMY32" s="23"/>
      <c r="MMZ32" s="23"/>
      <c r="MNA32" s="23"/>
      <c r="MNB32" s="23"/>
      <c r="MNC32" s="23"/>
      <c r="MND32" s="23"/>
      <c r="MNE32" s="23"/>
      <c r="MNF32" s="23"/>
      <c r="MNG32" s="23"/>
      <c r="MNH32" s="23"/>
      <c r="MNI32" s="23"/>
      <c r="MNJ32" s="23"/>
      <c r="MNK32" s="23"/>
      <c r="MNL32" s="23"/>
      <c r="MNM32" s="23"/>
      <c r="MNN32" s="23"/>
      <c r="MNO32" s="23"/>
      <c r="MNP32" s="23"/>
      <c r="MNQ32" s="23"/>
      <c r="MNR32" s="23"/>
      <c r="MNS32" s="23"/>
      <c r="MNT32" s="23"/>
      <c r="MNU32" s="23"/>
      <c r="MNV32" s="23"/>
      <c r="MNW32" s="23"/>
      <c r="MNX32" s="23"/>
      <c r="MNY32" s="23"/>
      <c r="MNZ32" s="23"/>
      <c r="MOA32" s="23"/>
      <c r="MOB32" s="23"/>
      <c r="MOC32" s="23"/>
      <c r="MOD32" s="23"/>
      <c r="MOE32" s="23"/>
      <c r="MOF32" s="23"/>
      <c r="MOG32" s="23"/>
      <c r="MOH32" s="23"/>
      <c r="MOI32" s="23"/>
      <c r="MOJ32" s="23"/>
      <c r="MOK32" s="23"/>
      <c r="MOL32" s="23"/>
      <c r="MOM32" s="23"/>
      <c r="MON32" s="23"/>
      <c r="MOO32" s="23"/>
      <c r="MOP32" s="23"/>
      <c r="MOQ32" s="23"/>
      <c r="MOR32" s="23"/>
      <c r="MOS32" s="23"/>
      <c r="MOT32" s="23"/>
      <c r="MOU32" s="23"/>
      <c r="MOV32" s="23"/>
      <c r="MOW32" s="23"/>
      <c r="MOX32" s="23"/>
      <c r="MOY32" s="23"/>
      <c r="MOZ32" s="23"/>
      <c r="MPA32" s="23"/>
      <c r="MPB32" s="23"/>
      <c r="MPC32" s="23"/>
      <c r="MPD32" s="23"/>
      <c r="MPE32" s="23"/>
      <c r="MPF32" s="23"/>
      <c r="MPG32" s="23"/>
      <c r="MPH32" s="23"/>
      <c r="MPI32" s="23"/>
      <c r="MPJ32" s="23"/>
      <c r="MPK32" s="23"/>
      <c r="MPM32" s="23"/>
      <c r="MPN32" s="23"/>
      <c r="MPO32" s="23"/>
      <c r="MPP32" s="23"/>
      <c r="MPQ32" s="23"/>
      <c r="MPR32" s="23"/>
      <c r="MPS32" s="23"/>
      <c r="MPT32" s="23"/>
      <c r="MPU32" s="23"/>
      <c r="MPV32" s="23"/>
      <c r="MPW32" s="23"/>
      <c r="MPX32" s="23"/>
      <c r="MPY32" s="23"/>
      <c r="MPZ32" s="23"/>
      <c r="MQA32" s="23"/>
      <c r="MQB32" s="23"/>
      <c r="MQC32" s="23"/>
      <c r="MQD32" s="23"/>
      <c r="MQE32" s="23"/>
      <c r="MQF32" s="23"/>
      <c r="MQG32" s="23"/>
      <c r="MQH32" s="23"/>
      <c r="MQI32" s="23"/>
      <c r="MQJ32" s="23"/>
      <c r="MQK32" s="23"/>
      <c r="MQL32" s="23"/>
      <c r="MQM32" s="23"/>
      <c r="MQN32" s="23"/>
      <c r="MQO32" s="23"/>
      <c r="MQP32" s="23"/>
      <c r="MQQ32" s="23"/>
      <c r="MQR32" s="23"/>
      <c r="MQS32" s="23"/>
      <c r="MQT32" s="23"/>
      <c r="MQU32" s="23"/>
      <c r="MQV32" s="23"/>
      <c r="MQW32" s="23"/>
      <c r="MQX32" s="23"/>
      <c r="MQY32" s="23"/>
      <c r="MQZ32" s="23"/>
      <c r="MRA32" s="23"/>
      <c r="MRB32" s="23"/>
      <c r="MRC32" s="23"/>
      <c r="MRD32" s="23"/>
      <c r="MRE32" s="23"/>
      <c r="MRF32" s="23"/>
      <c r="MRG32" s="23"/>
      <c r="MRH32" s="23"/>
      <c r="MRI32" s="23"/>
      <c r="MRJ32" s="23"/>
      <c r="MRK32" s="23"/>
      <c r="MRL32" s="23"/>
      <c r="MRM32" s="23"/>
      <c r="MRN32" s="23"/>
      <c r="MRO32" s="23"/>
      <c r="MRP32" s="23"/>
      <c r="MRQ32" s="23"/>
      <c r="MRR32" s="23"/>
      <c r="MRS32" s="23"/>
      <c r="MRT32" s="23"/>
      <c r="MRU32" s="23"/>
      <c r="MRV32" s="23"/>
      <c r="MRW32" s="23"/>
      <c r="MRX32" s="23"/>
      <c r="MRY32" s="23"/>
      <c r="MRZ32" s="23"/>
      <c r="MSA32" s="23"/>
      <c r="MSB32" s="23"/>
      <c r="MSC32" s="23"/>
      <c r="MSD32" s="23"/>
      <c r="MSE32" s="23"/>
      <c r="MSF32" s="23"/>
      <c r="MSG32" s="23"/>
      <c r="MSH32" s="23"/>
      <c r="MSI32" s="23"/>
      <c r="MSJ32" s="23"/>
      <c r="MSK32" s="23"/>
      <c r="MSL32" s="23"/>
      <c r="MSM32" s="23"/>
      <c r="MSN32" s="23"/>
      <c r="MSO32" s="23"/>
      <c r="MSP32" s="23"/>
      <c r="MSQ32" s="23"/>
      <c r="MSR32" s="23"/>
      <c r="MSS32" s="23"/>
      <c r="MST32" s="23"/>
      <c r="MSU32" s="23"/>
      <c r="MSV32" s="23"/>
      <c r="MSW32" s="23"/>
      <c r="MSX32" s="23"/>
      <c r="MSY32" s="23"/>
      <c r="MSZ32" s="23"/>
      <c r="MTA32" s="23"/>
      <c r="MTB32" s="23"/>
      <c r="MTC32" s="23"/>
      <c r="MTD32" s="23"/>
      <c r="MTE32" s="23"/>
      <c r="MTF32" s="23"/>
      <c r="MTG32" s="23"/>
      <c r="MTH32" s="23"/>
      <c r="MTI32" s="23"/>
      <c r="MTJ32" s="23"/>
      <c r="MTK32" s="23"/>
      <c r="MTL32" s="23"/>
      <c r="MTM32" s="23"/>
      <c r="MTN32" s="23"/>
      <c r="MTO32" s="23"/>
      <c r="MTP32" s="23"/>
      <c r="MTQ32" s="23"/>
      <c r="MTR32" s="23"/>
      <c r="MTS32" s="23"/>
      <c r="MTT32" s="23"/>
      <c r="MTU32" s="23"/>
      <c r="MTV32" s="23"/>
      <c r="MTW32" s="23"/>
      <c r="MTX32" s="23"/>
      <c r="MTY32" s="23"/>
      <c r="MTZ32" s="23"/>
      <c r="MUA32" s="23"/>
      <c r="MUB32" s="23"/>
      <c r="MUC32" s="23"/>
      <c r="MUD32" s="23"/>
      <c r="MUE32" s="23"/>
      <c r="MUF32" s="23"/>
      <c r="MUG32" s="23"/>
      <c r="MUH32" s="23"/>
      <c r="MUI32" s="23"/>
      <c r="MUJ32" s="23"/>
      <c r="MUK32" s="23"/>
      <c r="MUL32" s="23"/>
      <c r="MUM32" s="23"/>
      <c r="MUN32" s="23"/>
      <c r="MUO32" s="23"/>
      <c r="MUP32" s="23"/>
      <c r="MUQ32" s="23"/>
      <c r="MUR32" s="23"/>
      <c r="MUS32" s="23"/>
      <c r="MUT32" s="23"/>
      <c r="MUU32" s="23"/>
      <c r="MUV32" s="23"/>
      <c r="MUW32" s="23"/>
      <c r="MUX32" s="23"/>
      <c r="MUY32" s="23"/>
      <c r="MUZ32" s="23"/>
      <c r="MVA32" s="23"/>
      <c r="MVB32" s="23"/>
      <c r="MVC32" s="23"/>
      <c r="MVD32" s="23"/>
      <c r="MVE32" s="23"/>
      <c r="MVF32" s="23"/>
      <c r="MVG32" s="23"/>
      <c r="MVH32" s="23"/>
      <c r="MVI32" s="23"/>
      <c r="MVJ32" s="23"/>
      <c r="MVK32" s="23"/>
      <c r="MVL32" s="23"/>
      <c r="MVM32" s="23"/>
      <c r="MVN32" s="23"/>
      <c r="MVO32" s="23"/>
      <c r="MVP32" s="23"/>
      <c r="MVQ32" s="23"/>
      <c r="MVR32" s="23"/>
      <c r="MVS32" s="23"/>
      <c r="MVT32" s="23"/>
      <c r="MVU32" s="23"/>
      <c r="MVV32" s="23"/>
      <c r="MVW32" s="23"/>
      <c r="MVX32" s="23"/>
      <c r="MVY32" s="23"/>
      <c r="MVZ32" s="23"/>
      <c r="MWA32" s="23"/>
      <c r="MWB32" s="23"/>
      <c r="MWC32" s="23"/>
      <c r="MWD32" s="23"/>
      <c r="MWE32" s="23"/>
      <c r="MWF32" s="23"/>
      <c r="MWG32" s="23"/>
      <c r="MWH32" s="23"/>
      <c r="MWI32" s="23"/>
      <c r="MWJ32" s="23"/>
      <c r="MWK32" s="23"/>
      <c r="MWL32" s="23"/>
      <c r="MWM32" s="23"/>
      <c r="MWN32" s="23"/>
      <c r="MWO32" s="23"/>
      <c r="MWP32" s="23"/>
      <c r="MWQ32" s="23"/>
      <c r="MWR32" s="23"/>
      <c r="MWS32" s="23"/>
      <c r="MWT32" s="23"/>
      <c r="MWU32" s="23"/>
      <c r="MWV32" s="23"/>
      <c r="MWW32" s="23"/>
      <c r="MWX32" s="23"/>
      <c r="MWY32" s="23"/>
      <c r="MWZ32" s="23"/>
      <c r="MXA32" s="23"/>
      <c r="MXB32" s="23"/>
      <c r="MXC32" s="23"/>
      <c r="MXD32" s="23"/>
      <c r="MXE32" s="23"/>
      <c r="MXF32" s="23"/>
      <c r="MXG32" s="23"/>
      <c r="MXH32" s="23"/>
      <c r="MXI32" s="23"/>
      <c r="MXJ32" s="23"/>
      <c r="MXK32" s="23"/>
      <c r="MXL32" s="23"/>
      <c r="MXM32" s="23"/>
      <c r="MXN32" s="23"/>
      <c r="MXO32" s="23"/>
      <c r="MXP32" s="23"/>
      <c r="MXQ32" s="23"/>
      <c r="MXR32" s="23"/>
      <c r="MXS32" s="23"/>
      <c r="MXT32" s="23"/>
      <c r="MXU32" s="23"/>
      <c r="MXV32" s="23"/>
      <c r="MXW32" s="23"/>
      <c r="MXX32" s="23"/>
      <c r="MXY32" s="23"/>
      <c r="MXZ32" s="23"/>
      <c r="MYA32" s="23"/>
      <c r="MYB32" s="23"/>
      <c r="MYC32" s="23"/>
      <c r="MYD32" s="23"/>
      <c r="MYE32" s="23"/>
      <c r="MYF32" s="23"/>
      <c r="MYG32" s="23"/>
      <c r="MYH32" s="23"/>
      <c r="MYI32" s="23"/>
      <c r="MYJ32" s="23"/>
      <c r="MYK32" s="23"/>
      <c r="MYL32" s="23"/>
      <c r="MYM32" s="23"/>
      <c r="MYN32" s="23"/>
      <c r="MYO32" s="23"/>
      <c r="MYP32" s="23"/>
      <c r="MYQ32" s="23"/>
      <c r="MYR32" s="23"/>
      <c r="MYS32" s="23"/>
      <c r="MYT32" s="23"/>
      <c r="MYU32" s="23"/>
      <c r="MYV32" s="23"/>
      <c r="MYW32" s="23"/>
      <c r="MYX32" s="23"/>
      <c r="MYY32" s="23"/>
      <c r="MYZ32" s="23"/>
      <c r="MZA32" s="23"/>
      <c r="MZB32" s="23"/>
      <c r="MZC32" s="23"/>
      <c r="MZD32" s="23"/>
      <c r="MZE32" s="23"/>
      <c r="MZF32" s="23"/>
      <c r="MZG32" s="23"/>
      <c r="MZH32" s="23"/>
      <c r="MZI32" s="23"/>
      <c r="MZJ32" s="23"/>
      <c r="MZK32" s="23"/>
      <c r="MZL32" s="23"/>
      <c r="MZM32" s="23"/>
      <c r="MZN32" s="23"/>
      <c r="MZO32" s="23"/>
      <c r="MZP32" s="23"/>
      <c r="MZQ32" s="23"/>
      <c r="MZR32" s="23"/>
      <c r="MZS32" s="23"/>
      <c r="MZT32" s="23"/>
      <c r="MZU32" s="23"/>
      <c r="MZV32" s="23"/>
      <c r="MZW32" s="23"/>
      <c r="MZX32" s="23"/>
      <c r="MZY32" s="23"/>
      <c r="MZZ32" s="23"/>
      <c r="NAA32" s="23"/>
      <c r="NAB32" s="23"/>
      <c r="NAC32" s="23"/>
      <c r="NAD32" s="23"/>
      <c r="NAE32" s="23"/>
      <c r="NAF32" s="23"/>
      <c r="NAG32" s="23"/>
      <c r="NAH32" s="23"/>
      <c r="NAI32" s="23"/>
      <c r="NAJ32" s="23"/>
      <c r="NAK32" s="23"/>
      <c r="NAL32" s="23"/>
      <c r="NAM32" s="23"/>
      <c r="NAN32" s="23"/>
      <c r="NAO32" s="23"/>
      <c r="NAP32" s="23"/>
      <c r="NAQ32" s="23"/>
      <c r="NAR32" s="23"/>
      <c r="NAS32" s="23"/>
      <c r="NAT32" s="23"/>
      <c r="NAU32" s="23"/>
      <c r="NAV32" s="23"/>
      <c r="NAW32" s="23"/>
      <c r="NAX32" s="23"/>
      <c r="NAY32" s="23"/>
      <c r="NAZ32" s="23"/>
      <c r="NBA32" s="23"/>
      <c r="NBB32" s="23"/>
      <c r="NBC32" s="23"/>
      <c r="NBD32" s="23"/>
      <c r="NBE32" s="23"/>
      <c r="NBF32" s="23"/>
      <c r="NBG32" s="23"/>
      <c r="NBH32" s="23"/>
      <c r="NBI32" s="23"/>
      <c r="NBJ32" s="23"/>
      <c r="NBK32" s="23"/>
      <c r="NBL32" s="23"/>
      <c r="NBM32" s="23"/>
      <c r="NBN32" s="23"/>
      <c r="NBO32" s="23"/>
      <c r="NBP32" s="23"/>
      <c r="NBQ32" s="23"/>
      <c r="NBR32" s="23"/>
      <c r="NBS32" s="23"/>
      <c r="NBT32" s="23"/>
      <c r="NBU32" s="23"/>
      <c r="NBV32" s="23"/>
      <c r="NBW32" s="23"/>
      <c r="NBX32" s="23"/>
      <c r="NBY32" s="23"/>
      <c r="NBZ32" s="23"/>
      <c r="NCA32" s="23"/>
      <c r="NCB32" s="23"/>
      <c r="NCC32" s="23"/>
      <c r="NCD32" s="23"/>
      <c r="NCE32" s="23"/>
      <c r="NCF32" s="23"/>
      <c r="NCG32" s="23"/>
      <c r="NCH32" s="23"/>
      <c r="NCI32" s="23"/>
      <c r="NCJ32" s="23"/>
      <c r="NCK32" s="23"/>
      <c r="NCL32" s="23"/>
      <c r="NCM32" s="23"/>
      <c r="NCN32" s="23"/>
      <c r="NCO32" s="23"/>
      <c r="NCP32" s="23"/>
      <c r="NCQ32" s="23"/>
      <c r="NCR32" s="23"/>
      <c r="NCS32" s="23"/>
      <c r="NCT32" s="23"/>
      <c r="NCU32" s="23"/>
      <c r="NCV32" s="23"/>
      <c r="NCW32" s="23"/>
      <c r="NCX32" s="23"/>
      <c r="NCY32" s="23"/>
      <c r="NCZ32" s="23"/>
      <c r="NDA32" s="23"/>
      <c r="NDB32" s="23"/>
      <c r="NDC32" s="23"/>
      <c r="NDD32" s="23"/>
      <c r="NDE32" s="23"/>
      <c r="NDF32" s="23"/>
      <c r="NDG32" s="23"/>
      <c r="NDH32" s="23"/>
      <c r="NDI32" s="23"/>
      <c r="NDJ32" s="23"/>
      <c r="NDK32" s="23"/>
      <c r="NDL32" s="23"/>
      <c r="NDM32" s="23"/>
      <c r="NDN32" s="23"/>
      <c r="NDO32" s="23"/>
      <c r="NDP32" s="23"/>
      <c r="NDQ32" s="23"/>
      <c r="NDR32" s="23"/>
      <c r="NDS32" s="23"/>
      <c r="NDT32" s="23"/>
      <c r="NDU32" s="23"/>
      <c r="NDV32" s="23"/>
      <c r="NDW32" s="23"/>
      <c r="NDX32" s="23"/>
      <c r="NDY32" s="23"/>
      <c r="NDZ32" s="23"/>
      <c r="NEA32" s="23"/>
      <c r="NEB32" s="23"/>
      <c r="NEC32" s="23"/>
      <c r="NED32" s="23"/>
      <c r="NEE32" s="23"/>
      <c r="NEF32" s="23"/>
      <c r="NEG32" s="23"/>
      <c r="NEH32" s="23"/>
      <c r="NEI32" s="23"/>
      <c r="NEJ32" s="23"/>
      <c r="NEK32" s="23"/>
      <c r="NEL32" s="23"/>
      <c r="NEM32" s="23"/>
      <c r="NEN32" s="23"/>
      <c r="NEO32" s="23"/>
      <c r="NEP32" s="23"/>
      <c r="NEQ32" s="23"/>
      <c r="NER32" s="23"/>
      <c r="NES32" s="23"/>
      <c r="NET32" s="23"/>
      <c r="NEU32" s="23"/>
      <c r="NEV32" s="23"/>
      <c r="NEW32" s="23"/>
      <c r="NEX32" s="23"/>
      <c r="NEY32" s="23"/>
      <c r="NEZ32" s="23"/>
      <c r="NFA32" s="23"/>
      <c r="NFB32" s="23"/>
      <c r="NFC32" s="23"/>
      <c r="NFD32" s="23"/>
      <c r="NFE32" s="23"/>
      <c r="NFF32" s="23"/>
      <c r="NFG32" s="23"/>
      <c r="NFH32" s="23"/>
      <c r="NFI32" s="23"/>
      <c r="NFJ32" s="23"/>
      <c r="NFK32" s="23"/>
      <c r="NFL32" s="23"/>
      <c r="NFM32" s="23"/>
      <c r="NFN32" s="23"/>
      <c r="NFO32" s="23"/>
      <c r="NFP32" s="23"/>
      <c r="NFQ32" s="23"/>
      <c r="NFR32" s="23"/>
      <c r="NFS32" s="23"/>
      <c r="NFT32" s="23"/>
      <c r="NFU32" s="23"/>
      <c r="NFV32" s="23"/>
      <c r="NFW32" s="23"/>
      <c r="NFX32" s="23"/>
      <c r="NFY32" s="23"/>
      <c r="NFZ32" s="23"/>
      <c r="NGA32" s="23"/>
      <c r="NGB32" s="23"/>
      <c r="NGC32" s="23"/>
      <c r="NGD32" s="23"/>
      <c r="NGE32" s="23"/>
      <c r="NGF32" s="23"/>
      <c r="NGG32" s="23"/>
      <c r="NGH32" s="23"/>
      <c r="NGI32" s="23"/>
      <c r="NGJ32" s="23"/>
      <c r="NGK32" s="23"/>
      <c r="NGL32" s="23"/>
      <c r="NGM32" s="23"/>
      <c r="NGN32" s="23"/>
      <c r="NGO32" s="23"/>
      <c r="NGP32" s="23"/>
      <c r="NGQ32" s="23"/>
      <c r="NGR32" s="23"/>
      <c r="NGS32" s="23"/>
      <c r="NGT32" s="23"/>
      <c r="NGU32" s="23"/>
      <c r="NGV32" s="23"/>
      <c r="NGW32" s="23"/>
      <c r="NGX32" s="23"/>
      <c r="NGY32" s="23"/>
      <c r="NGZ32" s="23"/>
      <c r="NHA32" s="23"/>
      <c r="NHB32" s="23"/>
      <c r="NHC32" s="23"/>
      <c r="NHD32" s="23"/>
      <c r="NHE32" s="23"/>
      <c r="NHF32" s="23"/>
      <c r="NHG32" s="23"/>
      <c r="NHH32" s="23"/>
      <c r="NHI32" s="23"/>
      <c r="NHJ32" s="23"/>
      <c r="NHK32" s="23"/>
      <c r="NHL32" s="23"/>
      <c r="NHM32" s="23"/>
      <c r="NHN32" s="23"/>
      <c r="NHO32" s="23"/>
      <c r="NHP32" s="23"/>
      <c r="NHQ32" s="23"/>
      <c r="NHR32" s="23"/>
      <c r="NHS32" s="23"/>
      <c r="NHT32" s="23"/>
      <c r="NHU32" s="23"/>
      <c r="NHV32" s="23"/>
      <c r="NHW32" s="23"/>
      <c r="NHX32" s="23"/>
      <c r="NHY32" s="23"/>
      <c r="NHZ32" s="23"/>
      <c r="NIA32" s="23"/>
      <c r="NIB32" s="23"/>
      <c r="NIC32" s="23"/>
      <c r="NID32" s="23"/>
      <c r="NIE32" s="23"/>
      <c r="NIF32" s="23"/>
      <c r="NIG32" s="23"/>
      <c r="NIH32" s="23"/>
      <c r="NII32" s="23"/>
      <c r="NIJ32" s="23"/>
      <c r="NIK32" s="23"/>
      <c r="NIL32" s="23"/>
      <c r="NIM32" s="23"/>
      <c r="NIN32" s="23"/>
      <c r="NIO32" s="23"/>
      <c r="NIP32" s="23"/>
      <c r="NIQ32" s="23"/>
      <c r="NIR32" s="23"/>
      <c r="NIS32" s="23"/>
      <c r="NIT32" s="23"/>
      <c r="NIU32" s="23"/>
      <c r="NIV32" s="23"/>
      <c r="NIW32" s="23"/>
      <c r="NIX32" s="23"/>
      <c r="NIY32" s="23"/>
      <c r="NIZ32" s="23"/>
      <c r="NJA32" s="23"/>
      <c r="NJB32" s="23"/>
      <c r="NJC32" s="23"/>
      <c r="NJD32" s="23"/>
      <c r="NJE32" s="23"/>
      <c r="NJF32" s="23"/>
      <c r="NJG32" s="23"/>
      <c r="NJH32" s="23"/>
      <c r="NJI32" s="23"/>
      <c r="NJJ32" s="23"/>
      <c r="NJK32" s="23"/>
      <c r="NJL32" s="23"/>
      <c r="NJM32" s="23"/>
      <c r="NJN32" s="23"/>
      <c r="NJO32" s="23"/>
      <c r="NJP32" s="23"/>
      <c r="NJQ32" s="23"/>
      <c r="NJR32" s="23"/>
      <c r="NJS32" s="23"/>
      <c r="NJT32" s="23"/>
      <c r="NJU32" s="23"/>
      <c r="NJV32" s="23"/>
      <c r="NJW32" s="23"/>
      <c r="NJX32" s="23"/>
      <c r="NJY32" s="23"/>
      <c r="NJZ32" s="23"/>
      <c r="NKA32" s="23"/>
      <c r="NKB32" s="23"/>
      <c r="NKC32" s="23"/>
      <c r="NKD32" s="23"/>
      <c r="NKE32" s="23"/>
      <c r="NKF32" s="23"/>
      <c r="NKG32" s="23"/>
      <c r="NKH32" s="23"/>
      <c r="NKI32" s="23"/>
      <c r="NKJ32" s="23"/>
      <c r="NKK32" s="23"/>
      <c r="NKL32" s="23"/>
      <c r="NKM32" s="23"/>
      <c r="NKN32" s="23"/>
      <c r="NKO32" s="23"/>
      <c r="NKP32" s="23"/>
      <c r="NKQ32" s="23"/>
      <c r="NKR32" s="23"/>
      <c r="NKS32" s="23"/>
      <c r="NKT32" s="23"/>
      <c r="NKU32" s="23"/>
      <c r="NKV32" s="23"/>
      <c r="NKW32" s="23"/>
      <c r="NKX32" s="23"/>
      <c r="NKY32" s="23"/>
      <c r="NKZ32" s="23"/>
      <c r="NLA32" s="23"/>
      <c r="NLB32" s="23"/>
      <c r="NLC32" s="23"/>
      <c r="NLD32" s="23"/>
      <c r="NLE32" s="23"/>
      <c r="NLF32" s="23"/>
      <c r="NLG32" s="23"/>
      <c r="NLH32" s="23"/>
      <c r="NLI32" s="23"/>
      <c r="NLJ32" s="23"/>
      <c r="NLK32" s="23"/>
      <c r="NLL32" s="23"/>
      <c r="NLM32" s="23"/>
      <c r="NLN32" s="23"/>
      <c r="NLO32" s="23"/>
      <c r="NLP32" s="23"/>
      <c r="NLQ32" s="23"/>
      <c r="NLR32" s="23"/>
      <c r="NLS32" s="23"/>
      <c r="NLT32" s="23"/>
      <c r="NLU32" s="23"/>
      <c r="NLV32" s="23"/>
      <c r="NLW32" s="23"/>
      <c r="NLX32" s="23"/>
      <c r="NLY32" s="23"/>
      <c r="NLZ32" s="23"/>
      <c r="NMA32" s="23"/>
      <c r="NMB32" s="23"/>
      <c r="NMC32" s="23"/>
      <c r="NMD32" s="23"/>
      <c r="NME32" s="23"/>
      <c r="NMF32" s="23"/>
      <c r="NMG32" s="23"/>
      <c r="NMH32" s="23"/>
      <c r="NMI32" s="23"/>
      <c r="NMJ32" s="23"/>
      <c r="NMK32" s="23"/>
      <c r="NML32" s="23"/>
      <c r="NMM32" s="23"/>
      <c r="NMN32" s="23"/>
      <c r="NMO32" s="23"/>
      <c r="NMP32" s="23"/>
      <c r="NMQ32" s="23"/>
      <c r="NMR32" s="23"/>
      <c r="NMS32" s="23"/>
      <c r="NMT32" s="23"/>
      <c r="NMU32" s="23"/>
      <c r="NMV32" s="23"/>
      <c r="NMW32" s="23"/>
      <c r="NMX32" s="23"/>
      <c r="NMY32" s="23"/>
      <c r="NMZ32" s="23"/>
      <c r="NNA32" s="23"/>
      <c r="NNB32" s="23"/>
      <c r="NNC32" s="23"/>
      <c r="NND32" s="23"/>
      <c r="NNE32" s="23"/>
      <c r="NNF32" s="23"/>
      <c r="NNG32" s="23"/>
      <c r="NNH32" s="23"/>
      <c r="NNI32" s="23"/>
      <c r="NNJ32" s="23"/>
      <c r="NNK32" s="23"/>
      <c r="NNL32" s="23"/>
      <c r="NNM32" s="23"/>
      <c r="NNN32" s="23"/>
      <c r="NNO32" s="23"/>
      <c r="NNP32" s="23"/>
      <c r="NNQ32" s="23"/>
      <c r="NNR32" s="23"/>
      <c r="NNS32" s="23"/>
      <c r="NNT32" s="23"/>
      <c r="NNU32" s="23"/>
      <c r="NNV32" s="23"/>
      <c r="NNW32" s="23"/>
      <c r="NNX32" s="23"/>
      <c r="NNY32" s="23"/>
      <c r="NNZ32" s="23"/>
      <c r="NOA32" s="23"/>
      <c r="NOB32" s="23"/>
      <c r="NOC32" s="23"/>
      <c r="NOD32" s="23"/>
      <c r="NOE32" s="23"/>
      <c r="NOF32" s="23"/>
      <c r="NOG32" s="23"/>
      <c r="NOH32" s="23"/>
      <c r="NOI32" s="23"/>
      <c r="NOJ32" s="23"/>
      <c r="NOK32" s="23"/>
      <c r="NOL32" s="23"/>
      <c r="NOM32" s="23"/>
      <c r="NON32" s="23"/>
      <c r="NOO32" s="23"/>
      <c r="NOP32" s="23"/>
      <c r="NOQ32" s="23"/>
      <c r="NOR32" s="23"/>
      <c r="NOS32" s="23"/>
      <c r="NOT32" s="23"/>
      <c r="NOU32" s="23"/>
      <c r="NOV32" s="23"/>
      <c r="NOW32" s="23"/>
      <c r="NOX32" s="23"/>
      <c r="NOY32" s="23"/>
      <c r="NOZ32" s="23"/>
      <c r="NPA32" s="23"/>
      <c r="NPB32" s="23"/>
      <c r="NPC32" s="23"/>
      <c r="NPD32" s="23"/>
      <c r="NPE32" s="23"/>
      <c r="NPF32" s="23"/>
      <c r="NPG32" s="23"/>
      <c r="NPH32" s="23"/>
      <c r="NPI32" s="23"/>
      <c r="NPJ32" s="23"/>
      <c r="NPK32" s="23"/>
      <c r="NPL32" s="23"/>
      <c r="NPM32" s="23"/>
      <c r="NPN32" s="23"/>
      <c r="NPO32" s="23"/>
      <c r="NPP32" s="23"/>
      <c r="NPQ32" s="23"/>
      <c r="NPR32" s="23"/>
      <c r="NPS32" s="23"/>
      <c r="NPT32" s="23"/>
      <c r="NPU32" s="23"/>
      <c r="NPV32" s="23"/>
      <c r="NPW32" s="23"/>
      <c r="NPX32" s="23"/>
      <c r="NPY32" s="23"/>
      <c r="NPZ32" s="23"/>
      <c r="NQA32" s="23"/>
      <c r="NQB32" s="23"/>
      <c r="NQC32" s="23"/>
      <c r="NQD32" s="23"/>
      <c r="NQE32" s="23"/>
      <c r="NQF32" s="23"/>
      <c r="NQG32" s="23"/>
      <c r="NQH32" s="23"/>
      <c r="NQI32" s="23"/>
      <c r="NQJ32" s="23"/>
      <c r="NQK32" s="23"/>
      <c r="NQL32" s="23"/>
      <c r="NQM32" s="23"/>
      <c r="NQN32" s="23"/>
      <c r="NQO32" s="23"/>
      <c r="NQP32" s="23"/>
      <c r="NQQ32" s="23"/>
      <c r="NQR32" s="23"/>
      <c r="NQS32" s="23"/>
      <c r="NQT32" s="23"/>
      <c r="NQU32" s="23"/>
      <c r="NQV32" s="23"/>
      <c r="NQW32" s="23"/>
      <c r="NQX32" s="23"/>
      <c r="NQY32" s="23"/>
      <c r="NQZ32" s="23"/>
      <c r="NRA32" s="23"/>
      <c r="NRB32" s="23"/>
      <c r="NRC32" s="23"/>
      <c r="NRD32" s="23"/>
      <c r="NRE32" s="23"/>
      <c r="NRF32" s="23"/>
      <c r="NRG32" s="23"/>
      <c r="NRH32" s="23"/>
      <c r="NRI32" s="23"/>
      <c r="NRJ32" s="23"/>
      <c r="NRK32" s="23"/>
      <c r="NRL32" s="23"/>
      <c r="NRM32" s="23"/>
      <c r="NRN32" s="23"/>
      <c r="NRO32" s="23"/>
      <c r="NRP32" s="23"/>
      <c r="NRQ32" s="23"/>
      <c r="NRR32" s="23"/>
      <c r="NRS32" s="23"/>
      <c r="NRT32" s="23"/>
      <c r="NRU32" s="23"/>
      <c r="NRV32" s="23"/>
      <c r="NRW32" s="23"/>
      <c r="NRX32" s="23"/>
      <c r="NRY32" s="23"/>
      <c r="NRZ32" s="23"/>
      <c r="NSA32" s="23"/>
      <c r="NSB32" s="23"/>
      <c r="NSC32" s="23"/>
      <c r="NSD32" s="23"/>
      <c r="NSE32" s="23"/>
      <c r="NSF32" s="23"/>
      <c r="NSG32" s="23"/>
      <c r="NSH32" s="23"/>
      <c r="NSI32" s="23"/>
      <c r="NSJ32" s="23"/>
      <c r="NSK32" s="23"/>
      <c r="NSL32" s="23"/>
      <c r="NSM32" s="23"/>
      <c r="NSN32" s="23"/>
      <c r="NSO32" s="23"/>
      <c r="NSP32" s="23"/>
      <c r="NSQ32" s="23"/>
      <c r="NSR32" s="23"/>
      <c r="NSS32" s="23"/>
      <c r="NST32" s="23"/>
      <c r="NSU32" s="23"/>
      <c r="NSV32" s="23"/>
      <c r="NSW32" s="23"/>
      <c r="NSX32" s="23"/>
      <c r="NSY32" s="23"/>
      <c r="NSZ32" s="23"/>
      <c r="NTA32" s="23"/>
      <c r="NTB32" s="23"/>
      <c r="NTC32" s="23"/>
      <c r="NTD32" s="23"/>
      <c r="NTE32" s="23"/>
      <c r="NTF32" s="23"/>
      <c r="NTG32" s="23"/>
      <c r="NTH32" s="23"/>
      <c r="NTI32" s="23"/>
      <c r="NTJ32" s="23"/>
      <c r="NTK32" s="23"/>
      <c r="NTL32" s="23"/>
      <c r="NTM32" s="23"/>
      <c r="NTN32" s="23"/>
      <c r="NTO32" s="23"/>
      <c r="NTP32" s="23"/>
      <c r="NTQ32" s="23"/>
      <c r="NTR32" s="23"/>
      <c r="NTS32" s="23"/>
      <c r="NTT32" s="23"/>
      <c r="NTU32" s="23"/>
      <c r="NTV32" s="23"/>
      <c r="NTW32" s="23"/>
      <c r="NTX32" s="23"/>
      <c r="NTY32" s="23"/>
      <c r="NTZ32" s="23"/>
      <c r="NUA32" s="23"/>
      <c r="NUB32" s="23"/>
      <c r="NUC32" s="23"/>
      <c r="NUD32" s="23"/>
      <c r="NUE32" s="23"/>
      <c r="NUF32" s="23"/>
      <c r="NUG32" s="23"/>
      <c r="NUH32" s="23"/>
      <c r="NUI32" s="23"/>
      <c r="NUJ32" s="23"/>
      <c r="NUK32" s="23"/>
      <c r="NUL32" s="23"/>
      <c r="NUM32" s="23"/>
      <c r="NUN32" s="23"/>
      <c r="NUO32" s="23"/>
      <c r="NUP32" s="23"/>
      <c r="NUQ32" s="23"/>
      <c r="NUR32" s="23"/>
      <c r="NUS32" s="23"/>
      <c r="NUT32" s="23"/>
      <c r="NUU32" s="23"/>
      <c r="NUV32" s="23"/>
      <c r="NUW32" s="23"/>
      <c r="NUX32" s="23"/>
      <c r="NUY32" s="23"/>
      <c r="NUZ32" s="23"/>
      <c r="NVA32" s="23"/>
      <c r="NVB32" s="23"/>
      <c r="NVC32" s="23"/>
      <c r="NVD32" s="23"/>
      <c r="NVE32" s="23"/>
      <c r="NVF32" s="23"/>
      <c r="NVG32" s="23"/>
      <c r="NVH32" s="23"/>
      <c r="NVI32" s="23"/>
      <c r="NVJ32" s="23"/>
      <c r="NVK32" s="23"/>
      <c r="NVL32" s="23"/>
      <c r="NVM32" s="23"/>
      <c r="NVN32" s="23"/>
      <c r="NVO32" s="23"/>
      <c r="NVP32" s="23"/>
      <c r="NVQ32" s="23"/>
      <c r="NVR32" s="23"/>
      <c r="NVS32" s="23"/>
      <c r="NVT32" s="23"/>
      <c r="NVU32" s="23"/>
      <c r="NVV32" s="23"/>
      <c r="NVW32" s="23"/>
      <c r="NVX32" s="23"/>
      <c r="NVY32" s="23"/>
      <c r="NVZ32" s="23"/>
      <c r="NWA32" s="23"/>
      <c r="NWB32" s="23"/>
      <c r="NWC32" s="23"/>
      <c r="NWD32" s="23"/>
      <c r="NWE32" s="23"/>
      <c r="NWF32" s="23"/>
      <c r="NWG32" s="23"/>
      <c r="NWH32" s="23"/>
      <c r="NWI32" s="23"/>
      <c r="NWJ32" s="23"/>
      <c r="NWK32" s="23"/>
      <c r="NWL32" s="23"/>
      <c r="NWM32" s="23"/>
      <c r="NWN32" s="23"/>
      <c r="NWO32" s="23"/>
      <c r="NWP32" s="23"/>
      <c r="NWQ32" s="23"/>
      <c r="NWR32" s="23"/>
      <c r="NWS32" s="23"/>
      <c r="NWT32" s="23"/>
      <c r="NWU32" s="23"/>
      <c r="NWV32" s="23"/>
      <c r="NWW32" s="23"/>
      <c r="NWX32" s="23"/>
      <c r="NWY32" s="23"/>
      <c r="NWZ32" s="23"/>
      <c r="NXA32" s="23"/>
      <c r="NXB32" s="23"/>
      <c r="NXC32" s="23"/>
      <c r="NXD32" s="23"/>
      <c r="NXE32" s="23"/>
      <c r="NXF32" s="23"/>
      <c r="NXG32" s="23"/>
      <c r="NXH32" s="23"/>
      <c r="NXI32" s="23"/>
      <c r="NXJ32" s="23"/>
      <c r="NXK32" s="23"/>
      <c r="NXL32" s="23"/>
      <c r="NXM32" s="23"/>
      <c r="NXN32" s="23"/>
      <c r="NXO32" s="23"/>
      <c r="NXP32" s="23"/>
      <c r="NXQ32" s="23"/>
      <c r="NXR32" s="23"/>
      <c r="NXS32" s="23"/>
      <c r="NXT32" s="23"/>
      <c r="NXU32" s="23"/>
      <c r="NXV32" s="23"/>
      <c r="NXW32" s="23"/>
      <c r="NXX32" s="23"/>
      <c r="NXY32" s="23"/>
      <c r="NXZ32" s="23"/>
      <c r="NYA32" s="23"/>
      <c r="NYB32" s="23"/>
      <c r="NYC32" s="23"/>
      <c r="NYD32" s="23"/>
      <c r="NYE32" s="23"/>
      <c r="NYF32" s="23"/>
      <c r="NYG32" s="23"/>
      <c r="NYH32" s="23"/>
      <c r="NYI32" s="23"/>
      <c r="NYJ32" s="23"/>
      <c r="NYK32" s="23"/>
      <c r="NYL32" s="23"/>
      <c r="NYM32" s="23"/>
      <c r="NYN32" s="23"/>
      <c r="NYO32" s="23"/>
      <c r="NYP32" s="23"/>
      <c r="NYQ32" s="23"/>
      <c r="NYR32" s="23"/>
      <c r="NYS32" s="23"/>
      <c r="NYT32" s="23"/>
      <c r="NYU32" s="23"/>
      <c r="NYV32" s="23"/>
      <c r="NYW32" s="23"/>
      <c r="NYX32" s="23"/>
      <c r="NYY32" s="23"/>
      <c r="NYZ32" s="23"/>
      <c r="NZA32" s="23"/>
      <c r="NZB32" s="23"/>
      <c r="NZC32" s="23"/>
      <c r="NZD32" s="23"/>
      <c r="NZE32" s="23"/>
      <c r="NZF32" s="23"/>
      <c r="NZG32" s="23"/>
      <c r="NZH32" s="23"/>
      <c r="NZI32" s="23"/>
      <c r="NZJ32" s="23"/>
      <c r="NZK32" s="23"/>
      <c r="NZL32" s="23"/>
      <c r="NZM32" s="23"/>
      <c r="NZN32" s="23"/>
      <c r="NZO32" s="23"/>
      <c r="NZP32" s="23"/>
      <c r="NZQ32" s="23"/>
      <c r="NZR32" s="23"/>
      <c r="NZS32" s="23"/>
      <c r="NZT32" s="23"/>
      <c r="NZU32" s="23"/>
      <c r="NZV32" s="23"/>
      <c r="NZW32" s="23"/>
      <c r="NZX32" s="23"/>
      <c r="NZY32" s="23"/>
      <c r="NZZ32" s="23"/>
      <c r="OAA32" s="23"/>
      <c r="OAB32" s="23"/>
      <c r="OAC32" s="23"/>
      <c r="OAD32" s="23"/>
      <c r="OAE32" s="23"/>
      <c r="OAF32" s="23"/>
      <c r="OAG32" s="23"/>
      <c r="OAH32" s="23"/>
      <c r="OAI32" s="23"/>
      <c r="OAJ32" s="23"/>
      <c r="OAK32" s="23"/>
      <c r="OAL32" s="23"/>
      <c r="OAM32" s="23"/>
      <c r="OAN32" s="23"/>
      <c r="OAO32" s="23"/>
      <c r="OAP32" s="23"/>
      <c r="OAQ32" s="23"/>
      <c r="OAR32" s="23"/>
      <c r="OAS32" s="23"/>
      <c r="OAT32" s="23"/>
      <c r="OAU32" s="23"/>
      <c r="OAV32" s="23"/>
      <c r="OAW32" s="23"/>
      <c r="OAX32" s="23"/>
      <c r="OAY32" s="23"/>
      <c r="OAZ32" s="23"/>
      <c r="OBA32" s="23"/>
      <c r="OBB32" s="23"/>
      <c r="OBC32" s="23"/>
      <c r="OBD32" s="23"/>
      <c r="OBE32" s="23"/>
      <c r="OBF32" s="23"/>
      <c r="OBG32" s="23"/>
      <c r="OBH32" s="23"/>
      <c r="OBI32" s="23"/>
      <c r="OBJ32" s="23"/>
      <c r="OBK32" s="23"/>
      <c r="OBL32" s="23"/>
      <c r="OBM32" s="23"/>
      <c r="OBN32" s="23"/>
      <c r="OBO32" s="23"/>
      <c r="OBP32" s="23"/>
      <c r="OBQ32" s="23"/>
      <c r="OBR32" s="23"/>
      <c r="OBS32" s="23"/>
      <c r="OBT32" s="23"/>
      <c r="OBU32" s="23"/>
      <c r="OBV32" s="23"/>
      <c r="OBW32" s="23"/>
      <c r="OBX32" s="23"/>
      <c r="OBY32" s="23"/>
      <c r="OBZ32" s="23"/>
      <c r="OCA32" s="23"/>
      <c r="OCB32" s="23"/>
      <c r="OCC32" s="23"/>
      <c r="OCD32" s="23"/>
      <c r="OCE32" s="23"/>
      <c r="OCF32" s="23"/>
      <c r="OCG32" s="23"/>
      <c r="OCH32" s="23"/>
      <c r="OCI32" s="23"/>
      <c r="OCJ32" s="23"/>
      <c r="OCK32" s="23"/>
      <c r="OCL32" s="23"/>
      <c r="OCM32" s="23"/>
      <c r="OCN32" s="23"/>
      <c r="OCO32" s="23"/>
      <c r="OCP32" s="23"/>
      <c r="OCQ32" s="23"/>
      <c r="OCR32" s="23"/>
      <c r="OCS32" s="23"/>
      <c r="OCT32" s="23"/>
      <c r="OCU32" s="23"/>
      <c r="OCW32" s="23"/>
      <c r="OCX32" s="23"/>
      <c r="OCY32" s="23"/>
      <c r="OCZ32" s="23"/>
      <c r="ODA32" s="23"/>
      <c r="ODB32" s="23"/>
      <c r="ODC32" s="23"/>
      <c r="ODD32" s="23"/>
      <c r="ODE32" s="23"/>
      <c r="ODF32" s="23"/>
      <c r="ODG32" s="23"/>
      <c r="ODH32" s="23"/>
      <c r="ODI32" s="23"/>
      <c r="ODJ32" s="23"/>
      <c r="ODK32" s="23"/>
      <c r="ODL32" s="23"/>
      <c r="ODM32" s="23"/>
      <c r="ODN32" s="23"/>
      <c r="ODO32" s="23"/>
      <c r="ODP32" s="23"/>
      <c r="ODQ32" s="23"/>
      <c r="ODR32" s="23"/>
      <c r="ODS32" s="23"/>
      <c r="ODT32" s="23"/>
      <c r="ODU32" s="23"/>
      <c r="ODV32" s="23"/>
      <c r="ODW32" s="23"/>
      <c r="ODX32" s="23"/>
      <c r="ODY32" s="23"/>
      <c r="ODZ32" s="23"/>
      <c r="OEA32" s="23"/>
      <c r="OEB32" s="23"/>
      <c r="OEC32" s="23"/>
      <c r="OED32" s="23"/>
      <c r="OEE32" s="23"/>
      <c r="OEF32" s="23"/>
      <c r="OEG32" s="23"/>
      <c r="OEH32" s="23"/>
      <c r="OEI32" s="23"/>
      <c r="OEJ32" s="23"/>
      <c r="OEK32" s="23"/>
      <c r="OEL32" s="23"/>
      <c r="OEM32" s="23"/>
      <c r="OEN32" s="23"/>
      <c r="OEO32" s="23"/>
      <c r="OEP32" s="23"/>
      <c r="OEQ32" s="23"/>
      <c r="OER32" s="23"/>
      <c r="OES32" s="23"/>
      <c r="OET32" s="23"/>
      <c r="OEU32" s="23"/>
      <c r="OEV32" s="23"/>
      <c r="OEW32" s="23"/>
      <c r="OEX32" s="23"/>
      <c r="OEY32" s="23"/>
      <c r="OEZ32" s="23"/>
      <c r="OFA32" s="23"/>
      <c r="OFB32" s="23"/>
      <c r="OFC32" s="23"/>
      <c r="OFD32" s="23"/>
      <c r="OFE32" s="23"/>
      <c r="OFF32" s="23"/>
      <c r="OFG32" s="23"/>
      <c r="OFH32" s="23"/>
      <c r="OFI32" s="23"/>
      <c r="OFJ32" s="23"/>
      <c r="OFK32" s="23"/>
      <c r="OFL32" s="23"/>
      <c r="OFM32" s="23"/>
      <c r="OFN32" s="23"/>
      <c r="OFO32" s="23"/>
      <c r="OFP32" s="23"/>
      <c r="OFQ32" s="23"/>
      <c r="OFR32" s="23"/>
      <c r="OFS32" s="23"/>
      <c r="OFT32" s="23"/>
      <c r="OFU32" s="23"/>
      <c r="OFV32" s="23"/>
      <c r="OFW32" s="23"/>
      <c r="OFX32" s="23"/>
      <c r="OFY32" s="23"/>
      <c r="OFZ32" s="23"/>
      <c r="OGA32" s="23"/>
      <c r="OGB32" s="23"/>
      <c r="OGC32" s="23"/>
      <c r="OGD32" s="23"/>
      <c r="OGE32" s="23"/>
      <c r="OGF32" s="23"/>
      <c r="OGG32" s="23"/>
      <c r="OGH32" s="23"/>
      <c r="OGI32" s="23"/>
      <c r="OGJ32" s="23"/>
      <c r="OGK32" s="23"/>
      <c r="OGL32" s="23"/>
      <c r="OGM32" s="23"/>
      <c r="OGN32" s="23"/>
      <c r="OGO32" s="23"/>
      <c r="OGP32" s="23"/>
      <c r="OGQ32" s="23"/>
      <c r="OGR32" s="23"/>
      <c r="OGS32" s="23"/>
      <c r="OGT32" s="23"/>
      <c r="OGU32" s="23"/>
      <c r="OGV32" s="23"/>
      <c r="OGW32" s="23"/>
      <c r="OGX32" s="23"/>
      <c r="OGY32" s="23"/>
      <c r="OGZ32" s="23"/>
      <c r="OHA32" s="23"/>
      <c r="OHB32" s="23"/>
      <c r="OHC32" s="23"/>
      <c r="OHD32" s="23"/>
      <c r="OHE32" s="23"/>
      <c r="OHF32" s="23"/>
      <c r="OHG32" s="23"/>
      <c r="OHH32" s="23"/>
      <c r="OHI32" s="23"/>
      <c r="OHJ32" s="23"/>
      <c r="OHK32" s="23"/>
      <c r="OHL32" s="23"/>
      <c r="OHM32" s="23"/>
      <c r="OHN32" s="23"/>
      <c r="OHO32" s="23"/>
      <c r="OHP32" s="23"/>
      <c r="OHQ32" s="23"/>
      <c r="OHR32" s="23"/>
      <c r="OHS32" s="23"/>
      <c r="OHT32" s="23"/>
      <c r="OHU32" s="23"/>
      <c r="OHV32" s="23"/>
      <c r="OHW32" s="23"/>
      <c r="OHX32" s="23"/>
      <c r="OHY32" s="23"/>
      <c r="OHZ32" s="23"/>
      <c r="OIA32" s="23"/>
      <c r="OIB32" s="23"/>
      <c r="OIC32" s="23"/>
      <c r="OID32" s="23"/>
      <c r="OIE32" s="23"/>
      <c r="OIF32" s="23"/>
      <c r="OIG32" s="23"/>
      <c r="OIH32" s="23"/>
      <c r="OII32" s="23"/>
      <c r="OIJ32" s="23"/>
      <c r="OIK32" s="23"/>
      <c r="OIL32" s="23"/>
      <c r="OIM32" s="23"/>
      <c r="OIN32" s="23"/>
      <c r="OIO32" s="23"/>
      <c r="OIP32" s="23"/>
      <c r="OIQ32" s="23"/>
      <c r="OIR32" s="23"/>
      <c r="OIS32" s="23"/>
      <c r="OIT32" s="23"/>
      <c r="OIU32" s="23"/>
      <c r="OIV32" s="23"/>
      <c r="OIW32" s="23"/>
      <c r="OIX32" s="23"/>
      <c r="OIY32" s="23"/>
      <c r="OIZ32" s="23"/>
      <c r="OJA32" s="23"/>
      <c r="OJB32" s="23"/>
      <c r="OJC32" s="23"/>
      <c r="OJD32" s="23"/>
      <c r="OJE32" s="23"/>
      <c r="OJF32" s="23"/>
      <c r="OJG32" s="23"/>
      <c r="OJH32" s="23"/>
      <c r="OJI32" s="23"/>
      <c r="OJJ32" s="23"/>
      <c r="OJK32" s="23"/>
      <c r="OJL32" s="23"/>
      <c r="OJM32" s="23"/>
      <c r="OJN32" s="23"/>
      <c r="OJO32" s="23"/>
      <c r="OJP32" s="23"/>
      <c r="OJQ32" s="23"/>
      <c r="OJR32" s="23"/>
      <c r="OJS32" s="23"/>
      <c r="OJT32" s="23"/>
      <c r="OJU32" s="23"/>
      <c r="OJV32" s="23"/>
      <c r="OJW32" s="23"/>
      <c r="OJX32" s="23"/>
      <c r="OJY32" s="23"/>
      <c r="OJZ32" s="23"/>
      <c r="OKA32" s="23"/>
      <c r="OKB32" s="23"/>
      <c r="OKC32" s="23"/>
      <c r="OKD32" s="23"/>
      <c r="OKE32" s="23"/>
      <c r="OKF32" s="23"/>
      <c r="OKG32" s="23"/>
      <c r="OKH32" s="23"/>
      <c r="OKI32" s="23"/>
      <c r="OKJ32" s="23"/>
      <c r="OKK32" s="23"/>
      <c r="OKL32" s="23"/>
      <c r="OKM32" s="23"/>
      <c r="OKN32" s="23"/>
      <c r="OKO32" s="23"/>
      <c r="OKP32" s="23"/>
      <c r="OKQ32" s="23"/>
      <c r="OKR32" s="23"/>
      <c r="OKS32" s="23"/>
      <c r="OKT32" s="23"/>
      <c r="OKU32" s="23"/>
      <c r="OKV32" s="23"/>
      <c r="OKW32" s="23"/>
      <c r="OKX32" s="23"/>
      <c r="OKY32" s="23"/>
      <c r="OKZ32" s="23"/>
      <c r="OLA32" s="23"/>
      <c r="OLB32" s="23"/>
      <c r="OLC32" s="23"/>
      <c r="OLD32" s="23"/>
      <c r="OLE32" s="23"/>
      <c r="OLF32" s="23"/>
      <c r="OLG32" s="23"/>
      <c r="OLH32" s="23"/>
      <c r="OLI32" s="23"/>
      <c r="OLJ32" s="23"/>
      <c r="OLK32" s="23"/>
      <c r="OLL32" s="23"/>
      <c r="OLM32" s="23"/>
      <c r="OLN32" s="23"/>
      <c r="OLO32" s="23"/>
      <c r="OLP32" s="23"/>
      <c r="OLQ32" s="23"/>
      <c r="OLR32" s="23"/>
      <c r="OLS32" s="23"/>
      <c r="OLT32" s="23"/>
      <c r="OLU32" s="23"/>
      <c r="OLV32" s="23"/>
      <c r="OLW32" s="23"/>
      <c r="OLX32" s="23"/>
      <c r="OLY32" s="23"/>
      <c r="OLZ32" s="23"/>
      <c r="OMA32" s="23"/>
      <c r="OMB32" s="23"/>
      <c r="OMC32" s="23"/>
      <c r="OMD32" s="23"/>
      <c r="OME32" s="23"/>
      <c r="OMF32" s="23"/>
      <c r="OMG32" s="23"/>
      <c r="OMH32" s="23"/>
      <c r="OMI32" s="23"/>
      <c r="OMJ32" s="23"/>
      <c r="OMK32" s="23"/>
      <c r="OML32" s="23"/>
      <c r="OMM32" s="23"/>
      <c r="OMN32" s="23"/>
      <c r="OMO32" s="23"/>
      <c r="OMP32" s="23"/>
      <c r="OMQ32" s="23"/>
      <c r="OMR32" s="23"/>
      <c r="OMS32" s="23"/>
      <c r="OMT32" s="23"/>
      <c r="OMU32" s="23"/>
      <c r="OMV32" s="23"/>
      <c r="OMW32" s="23"/>
      <c r="OMX32" s="23"/>
      <c r="OMY32" s="23"/>
      <c r="OMZ32" s="23"/>
      <c r="ONA32" s="23"/>
      <c r="ONB32" s="23"/>
      <c r="ONC32" s="23"/>
      <c r="OND32" s="23"/>
      <c r="ONE32" s="23"/>
      <c r="ONF32" s="23"/>
      <c r="ONG32" s="23"/>
      <c r="ONH32" s="23"/>
      <c r="ONI32" s="23"/>
      <c r="ONJ32" s="23"/>
      <c r="ONK32" s="23"/>
      <c r="ONL32" s="23"/>
      <c r="ONM32" s="23"/>
      <c r="ONN32" s="23"/>
      <c r="ONO32" s="23"/>
      <c r="ONP32" s="23"/>
      <c r="ONQ32" s="23"/>
      <c r="ONR32" s="23"/>
      <c r="ONS32" s="23"/>
      <c r="ONT32" s="23"/>
      <c r="ONU32" s="23"/>
      <c r="ONV32" s="23"/>
      <c r="ONW32" s="23"/>
      <c r="ONX32" s="23"/>
      <c r="ONY32" s="23"/>
      <c r="ONZ32" s="23"/>
      <c r="OOA32" s="23"/>
      <c r="OOB32" s="23"/>
      <c r="OOC32" s="23"/>
      <c r="OOD32" s="23"/>
      <c r="OOE32" s="23"/>
      <c r="OOF32" s="23"/>
      <c r="OOG32" s="23"/>
      <c r="OOH32" s="23"/>
      <c r="OOI32" s="23"/>
      <c r="OOJ32" s="23"/>
      <c r="OOK32" s="23"/>
      <c r="OOL32" s="23"/>
      <c r="OOM32" s="23"/>
      <c r="OON32" s="23"/>
      <c r="OOO32" s="23"/>
      <c r="OOP32" s="23"/>
      <c r="OOQ32" s="23"/>
      <c r="OOR32" s="23"/>
      <c r="OOS32" s="23"/>
      <c r="OOT32" s="23"/>
      <c r="OOU32" s="23"/>
      <c r="OOV32" s="23"/>
      <c r="OOW32" s="23"/>
      <c r="OOX32" s="23"/>
      <c r="OOY32" s="23"/>
      <c r="OOZ32" s="23"/>
      <c r="OPA32" s="23"/>
      <c r="OPB32" s="23"/>
      <c r="OPC32" s="23"/>
      <c r="OPD32" s="23"/>
      <c r="OPE32" s="23"/>
      <c r="OPF32" s="23"/>
      <c r="OPG32" s="23"/>
      <c r="OPH32" s="23"/>
      <c r="OPI32" s="23"/>
      <c r="OPJ32" s="23"/>
      <c r="OPK32" s="23"/>
      <c r="OPL32" s="23"/>
      <c r="OPM32" s="23"/>
      <c r="OPN32" s="23"/>
      <c r="OPO32" s="23"/>
      <c r="OPP32" s="23"/>
      <c r="OPQ32" s="23"/>
      <c r="OPR32" s="23"/>
      <c r="OPS32" s="23"/>
      <c r="OPT32" s="23"/>
      <c r="OPU32" s="23"/>
      <c r="OPV32" s="23"/>
      <c r="OPW32" s="23"/>
      <c r="OPX32" s="23"/>
      <c r="OPY32" s="23"/>
      <c r="OPZ32" s="23"/>
      <c r="OQA32" s="23"/>
      <c r="OQB32" s="23"/>
      <c r="OQC32" s="23"/>
      <c r="OQD32" s="23"/>
      <c r="OQE32" s="23"/>
      <c r="OQF32" s="23"/>
      <c r="OQG32" s="23"/>
      <c r="OQH32" s="23"/>
      <c r="OQI32" s="23"/>
      <c r="OQJ32" s="23"/>
      <c r="OQK32" s="23"/>
      <c r="OQL32" s="23"/>
      <c r="OQM32" s="23"/>
      <c r="OQN32" s="23"/>
      <c r="OQO32" s="23"/>
      <c r="OQP32" s="23"/>
      <c r="OQQ32" s="23"/>
      <c r="OQR32" s="23"/>
      <c r="OQS32" s="23"/>
      <c r="OQT32" s="23"/>
      <c r="OQU32" s="23"/>
      <c r="OQV32" s="23"/>
      <c r="OQW32" s="23"/>
      <c r="OQX32" s="23"/>
      <c r="OQY32" s="23"/>
      <c r="OQZ32" s="23"/>
      <c r="ORA32" s="23"/>
      <c r="ORB32" s="23"/>
      <c r="ORC32" s="23"/>
      <c r="ORD32" s="23"/>
      <c r="ORE32" s="23"/>
      <c r="ORF32" s="23"/>
      <c r="ORG32" s="23"/>
      <c r="ORH32" s="23"/>
      <c r="ORI32" s="23"/>
      <c r="ORJ32" s="23"/>
      <c r="ORK32" s="23"/>
      <c r="ORL32" s="23"/>
      <c r="ORM32" s="23"/>
      <c r="ORN32" s="23"/>
      <c r="ORO32" s="23"/>
      <c r="ORP32" s="23"/>
      <c r="ORQ32" s="23"/>
      <c r="ORR32" s="23"/>
      <c r="ORS32" s="23"/>
      <c r="ORT32" s="23"/>
      <c r="ORU32" s="23"/>
      <c r="ORV32" s="23"/>
      <c r="ORW32" s="23"/>
      <c r="ORX32" s="23"/>
      <c r="ORY32" s="23"/>
      <c r="ORZ32" s="23"/>
      <c r="OSA32" s="23"/>
      <c r="OSB32" s="23"/>
      <c r="OSC32" s="23"/>
      <c r="OSD32" s="23"/>
      <c r="OSE32" s="23"/>
      <c r="OSF32" s="23"/>
      <c r="OSG32" s="23"/>
      <c r="OSH32" s="23"/>
      <c r="OSI32" s="23"/>
      <c r="OSJ32" s="23"/>
      <c r="OSK32" s="23"/>
      <c r="OSL32" s="23"/>
      <c r="OSM32" s="23"/>
      <c r="OSN32" s="23"/>
      <c r="OSO32" s="23"/>
      <c r="OSP32" s="23"/>
      <c r="OSQ32" s="23"/>
      <c r="OSR32" s="23"/>
      <c r="OSS32" s="23"/>
      <c r="OST32" s="23"/>
      <c r="OSU32" s="23"/>
      <c r="OSV32" s="23"/>
      <c r="OSW32" s="23"/>
      <c r="OSX32" s="23"/>
      <c r="OSY32" s="23"/>
      <c r="OSZ32" s="23"/>
      <c r="OTA32" s="23"/>
      <c r="OTB32" s="23"/>
      <c r="OTC32" s="23"/>
      <c r="OTD32" s="23"/>
      <c r="OTE32" s="23"/>
      <c r="OTF32" s="23"/>
      <c r="OTG32" s="23"/>
      <c r="OTH32" s="23"/>
      <c r="OTI32" s="23"/>
      <c r="OTJ32" s="23"/>
      <c r="OTK32" s="23"/>
      <c r="OTL32" s="23"/>
      <c r="OTM32" s="23"/>
      <c r="OTN32" s="23"/>
      <c r="OTO32" s="23"/>
      <c r="OTP32" s="23"/>
      <c r="OTQ32" s="23"/>
      <c r="OTR32" s="23"/>
      <c r="OTS32" s="23"/>
      <c r="OTT32" s="23"/>
      <c r="OTU32" s="23"/>
      <c r="OTV32" s="23"/>
      <c r="OTW32" s="23"/>
      <c r="OTX32" s="23"/>
      <c r="OTY32" s="23"/>
      <c r="OTZ32" s="23"/>
      <c r="OUA32" s="23"/>
      <c r="OUB32" s="23"/>
      <c r="OUC32" s="23"/>
      <c r="OUD32" s="23"/>
      <c r="OUE32" s="23"/>
      <c r="OUF32" s="23"/>
      <c r="OUG32" s="23"/>
      <c r="OUH32" s="23"/>
      <c r="OUI32" s="23"/>
      <c r="OUJ32" s="23"/>
      <c r="OUK32" s="23"/>
      <c r="OUL32" s="23"/>
      <c r="OUM32" s="23"/>
      <c r="OUN32" s="23"/>
      <c r="OUO32" s="23"/>
      <c r="OUP32" s="23"/>
      <c r="OUQ32" s="23"/>
      <c r="OUR32" s="23"/>
      <c r="OUS32" s="23"/>
      <c r="OUT32" s="23"/>
      <c r="OUU32" s="23"/>
      <c r="OUV32" s="23"/>
      <c r="OUW32" s="23"/>
      <c r="OUX32" s="23"/>
      <c r="OUY32" s="23"/>
      <c r="OUZ32" s="23"/>
      <c r="OVA32" s="23"/>
      <c r="OVB32" s="23"/>
      <c r="OVC32" s="23"/>
      <c r="OVD32" s="23"/>
      <c r="OVE32" s="23"/>
      <c r="OVF32" s="23"/>
      <c r="OVG32" s="23"/>
      <c r="OVH32" s="23"/>
      <c r="OVI32" s="23"/>
      <c r="OVJ32" s="23"/>
      <c r="OVK32" s="23"/>
      <c r="OVL32" s="23"/>
      <c r="OVM32" s="23"/>
      <c r="OVN32" s="23"/>
      <c r="OVO32" s="23"/>
      <c r="OVP32" s="23"/>
      <c r="OVQ32" s="23"/>
      <c r="OVR32" s="23"/>
      <c r="OVS32" s="23"/>
      <c r="OVT32" s="23"/>
      <c r="OVU32" s="23"/>
      <c r="OVV32" s="23"/>
      <c r="OVW32" s="23"/>
      <c r="OVX32" s="23"/>
      <c r="OVY32" s="23"/>
      <c r="OVZ32" s="23"/>
      <c r="OWA32" s="23"/>
      <c r="OWB32" s="23"/>
      <c r="OWC32" s="23"/>
      <c r="OWD32" s="23"/>
      <c r="OWE32" s="23"/>
      <c r="OWF32" s="23"/>
      <c r="OWG32" s="23"/>
      <c r="OWH32" s="23"/>
      <c r="OWI32" s="23"/>
      <c r="OWJ32" s="23"/>
      <c r="OWK32" s="23"/>
      <c r="OWL32" s="23"/>
      <c r="OWM32" s="23"/>
      <c r="OWN32" s="23"/>
      <c r="OWO32" s="23"/>
      <c r="OWP32" s="23"/>
      <c r="OWQ32" s="23"/>
      <c r="OWR32" s="23"/>
      <c r="OWS32" s="23"/>
      <c r="OWT32" s="23"/>
      <c r="OWU32" s="23"/>
      <c r="OWV32" s="23"/>
      <c r="OWW32" s="23"/>
      <c r="OWX32" s="23"/>
      <c r="OWY32" s="23"/>
      <c r="OWZ32" s="23"/>
      <c r="OXA32" s="23"/>
      <c r="OXB32" s="23"/>
      <c r="OXC32" s="23"/>
      <c r="OXD32" s="23"/>
      <c r="OXE32" s="23"/>
      <c r="OXF32" s="23"/>
      <c r="OXG32" s="23"/>
      <c r="OXH32" s="23"/>
      <c r="OXI32" s="23"/>
      <c r="OXJ32" s="23"/>
      <c r="OXK32" s="23"/>
      <c r="OXL32" s="23"/>
      <c r="OXM32" s="23"/>
      <c r="OXN32" s="23"/>
      <c r="OXO32" s="23"/>
      <c r="OXP32" s="23"/>
      <c r="OXQ32" s="23"/>
      <c r="OXR32" s="23"/>
      <c r="OXS32" s="23"/>
      <c r="OXT32" s="23"/>
      <c r="OXU32" s="23"/>
      <c r="OXV32" s="23"/>
      <c r="OXW32" s="23"/>
      <c r="OXX32" s="23"/>
      <c r="OXY32" s="23"/>
      <c r="OXZ32" s="23"/>
      <c r="OYA32" s="23"/>
      <c r="OYB32" s="23"/>
      <c r="OYC32" s="23"/>
      <c r="OYD32" s="23"/>
      <c r="OYE32" s="23"/>
      <c r="OYF32" s="23"/>
      <c r="OYG32" s="23"/>
      <c r="OYH32" s="23"/>
      <c r="OYI32" s="23"/>
      <c r="OYJ32" s="23"/>
      <c r="OYK32" s="23"/>
      <c r="OYL32" s="23"/>
      <c r="OYM32" s="23"/>
      <c r="OYN32" s="23"/>
      <c r="OYO32" s="23"/>
      <c r="OYP32" s="23"/>
      <c r="OYQ32" s="23"/>
      <c r="OYR32" s="23"/>
      <c r="OYS32" s="23"/>
      <c r="OYT32" s="23"/>
      <c r="OYU32" s="23"/>
      <c r="OYV32" s="23"/>
      <c r="OYW32" s="23"/>
      <c r="OYX32" s="23"/>
      <c r="OYY32" s="23"/>
      <c r="OYZ32" s="23"/>
      <c r="OZA32" s="23"/>
      <c r="OZB32" s="23"/>
      <c r="OZC32" s="23"/>
      <c r="OZD32" s="23"/>
      <c r="OZE32" s="23"/>
      <c r="OZF32" s="23"/>
      <c r="OZG32" s="23"/>
      <c r="OZH32" s="23"/>
      <c r="OZI32" s="23"/>
      <c r="OZJ32" s="23"/>
      <c r="OZK32" s="23"/>
      <c r="OZL32" s="23"/>
      <c r="OZM32" s="23"/>
      <c r="OZN32" s="23"/>
      <c r="OZO32" s="23"/>
      <c r="OZP32" s="23"/>
      <c r="OZQ32" s="23"/>
      <c r="OZR32" s="23"/>
      <c r="OZS32" s="23"/>
      <c r="OZT32" s="23"/>
      <c r="OZU32" s="23"/>
      <c r="OZV32" s="23"/>
      <c r="OZW32" s="23"/>
      <c r="OZX32" s="23"/>
      <c r="OZY32" s="23"/>
      <c r="OZZ32" s="23"/>
      <c r="PAA32" s="23"/>
      <c r="PAB32" s="23"/>
      <c r="PAC32" s="23"/>
      <c r="PAD32" s="23"/>
      <c r="PAE32" s="23"/>
      <c r="PAF32" s="23"/>
      <c r="PAG32" s="23"/>
      <c r="PAH32" s="23"/>
      <c r="PAI32" s="23"/>
      <c r="PAJ32" s="23"/>
      <c r="PAK32" s="23"/>
      <c r="PAL32" s="23"/>
      <c r="PAM32" s="23"/>
      <c r="PAN32" s="23"/>
      <c r="PAO32" s="23"/>
      <c r="PAP32" s="23"/>
      <c r="PAQ32" s="23"/>
      <c r="PAR32" s="23"/>
      <c r="PAS32" s="23"/>
      <c r="PAT32" s="23"/>
      <c r="PAU32" s="23"/>
      <c r="PAV32" s="23"/>
      <c r="PAW32" s="23"/>
      <c r="PAX32" s="23"/>
      <c r="PAY32" s="23"/>
      <c r="PAZ32" s="23"/>
      <c r="PBA32" s="23"/>
      <c r="PBB32" s="23"/>
      <c r="PBC32" s="23"/>
      <c r="PBD32" s="23"/>
      <c r="PBE32" s="23"/>
      <c r="PBF32" s="23"/>
      <c r="PBG32" s="23"/>
      <c r="PBH32" s="23"/>
      <c r="PBI32" s="23"/>
      <c r="PBJ32" s="23"/>
      <c r="PBK32" s="23"/>
      <c r="PBL32" s="23"/>
      <c r="PBM32" s="23"/>
      <c r="PBN32" s="23"/>
      <c r="PBO32" s="23"/>
      <c r="PBP32" s="23"/>
      <c r="PBQ32" s="23"/>
      <c r="PBR32" s="23"/>
      <c r="PBS32" s="23"/>
      <c r="PBT32" s="23"/>
      <c r="PBU32" s="23"/>
      <c r="PBV32" s="23"/>
      <c r="PBW32" s="23"/>
      <c r="PBX32" s="23"/>
      <c r="PBY32" s="23"/>
      <c r="PBZ32" s="23"/>
      <c r="PCA32" s="23"/>
      <c r="PCB32" s="23"/>
      <c r="PCC32" s="23"/>
      <c r="PCD32" s="23"/>
      <c r="PCE32" s="23"/>
      <c r="PCF32" s="23"/>
      <c r="PCG32" s="23"/>
      <c r="PCH32" s="23"/>
      <c r="PCI32" s="23"/>
      <c r="PCJ32" s="23"/>
      <c r="PCK32" s="23"/>
      <c r="PCL32" s="23"/>
      <c r="PCM32" s="23"/>
      <c r="PCN32" s="23"/>
      <c r="PCO32" s="23"/>
      <c r="PCP32" s="23"/>
      <c r="PCQ32" s="23"/>
      <c r="PCR32" s="23"/>
      <c r="PCS32" s="23"/>
      <c r="PCT32" s="23"/>
      <c r="PCU32" s="23"/>
      <c r="PCV32" s="23"/>
      <c r="PCW32" s="23"/>
      <c r="PCX32" s="23"/>
      <c r="PCY32" s="23"/>
      <c r="PCZ32" s="23"/>
      <c r="PDA32" s="23"/>
      <c r="PDB32" s="23"/>
      <c r="PDC32" s="23"/>
      <c r="PDD32" s="23"/>
      <c r="PDE32" s="23"/>
      <c r="PDF32" s="23"/>
      <c r="PDG32" s="23"/>
      <c r="PDH32" s="23"/>
      <c r="PDI32" s="23"/>
      <c r="PDJ32" s="23"/>
      <c r="PDK32" s="23"/>
      <c r="PDL32" s="23"/>
      <c r="PDM32" s="23"/>
      <c r="PDN32" s="23"/>
      <c r="PDO32" s="23"/>
      <c r="PDP32" s="23"/>
      <c r="PDQ32" s="23"/>
      <c r="PDR32" s="23"/>
      <c r="PDS32" s="23"/>
      <c r="PDT32" s="23"/>
      <c r="PDU32" s="23"/>
      <c r="PDV32" s="23"/>
      <c r="PDW32" s="23"/>
      <c r="PDX32" s="23"/>
      <c r="PDY32" s="23"/>
      <c r="PDZ32" s="23"/>
      <c r="PEA32" s="23"/>
      <c r="PEB32" s="23"/>
      <c r="PEC32" s="23"/>
      <c r="PED32" s="23"/>
      <c r="PEE32" s="23"/>
      <c r="PEF32" s="23"/>
      <c r="PEG32" s="23"/>
      <c r="PEH32" s="23"/>
      <c r="PEI32" s="23"/>
      <c r="PEJ32" s="23"/>
      <c r="PEK32" s="23"/>
      <c r="PEL32" s="23"/>
      <c r="PEM32" s="23"/>
      <c r="PEN32" s="23"/>
      <c r="PEO32" s="23"/>
      <c r="PEP32" s="23"/>
      <c r="PEQ32" s="23"/>
      <c r="PER32" s="23"/>
      <c r="PES32" s="23"/>
      <c r="PET32" s="23"/>
      <c r="PEU32" s="23"/>
      <c r="PEV32" s="23"/>
      <c r="PEW32" s="23"/>
      <c r="PEX32" s="23"/>
      <c r="PEY32" s="23"/>
      <c r="PEZ32" s="23"/>
      <c r="PFA32" s="23"/>
      <c r="PFB32" s="23"/>
      <c r="PFC32" s="23"/>
      <c r="PFD32" s="23"/>
      <c r="PFE32" s="23"/>
      <c r="PFF32" s="23"/>
      <c r="PFG32" s="23"/>
      <c r="PFH32" s="23"/>
      <c r="PFI32" s="23"/>
      <c r="PFJ32" s="23"/>
      <c r="PFK32" s="23"/>
      <c r="PFL32" s="23"/>
      <c r="PFM32" s="23"/>
      <c r="PFN32" s="23"/>
      <c r="PFO32" s="23"/>
      <c r="PFP32" s="23"/>
      <c r="PFQ32" s="23"/>
      <c r="PFR32" s="23"/>
      <c r="PFS32" s="23"/>
      <c r="PFT32" s="23"/>
      <c r="PFU32" s="23"/>
      <c r="PFV32" s="23"/>
      <c r="PFW32" s="23"/>
      <c r="PFX32" s="23"/>
      <c r="PFY32" s="23"/>
      <c r="PFZ32" s="23"/>
      <c r="PGA32" s="23"/>
      <c r="PGB32" s="23"/>
      <c r="PGC32" s="23"/>
      <c r="PGD32" s="23"/>
      <c r="PGE32" s="23"/>
      <c r="PGF32" s="23"/>
      <c r="PGG32" s="23"/>
      <c r="PGH32" s="23"/>
      <c r="PGI32" s="23"/>
      <c r="PGJ32" s="23"/>
      <c r="PGK32" s="23"/>
      <c r="PGL32" s="23"/>
      <c r="PGM32" s="23"/>
      <c r="PGN32" s="23"/>
      <c r="PGO32" s="23"/>
      <c r="PGP32" s="23"/>
      <c r="PGQ32" s="23"/>
      <c r="PGR32" s="23"/>
      <c r="PGS32" s="23"/>
      <c r="PGT32" s="23"/>
      <c r="PGU32" s="23"/>
      <c r="PGV32" s="23"/>
      <c r="PGW32" s="23"/>
      <c r="PGX32" s="23"/>
      <c r="PGY32" s="23"/>
      <c r="PGZ32" s="23"/>
      <c r="PHA32" s="23"/>
      <c r="PHB32" s="23"/>
      <c r="PHC32" s="23"/>
      <c r="PHD32" s="23"/>
      <c r="PHE32" s="23"/>
      <c r="PHF32" s="23"/>
      <c r="PHG32" s="23"/>
      <c r="PHH32" s="23"/>
      <c r="PHI32" s="23"/>
      <c r="PHJ32" s="23"/>
      <c r="PHK32" s="23"/>
      <c r="PHL32" s="23"/>
      <c r="PHM32" s="23"/>
      <c r="PHN32" s="23"/>
      <c r="PHO32" s="23"/>
      <c r="PHP32" s="23"/>
      <c r="PHQ32" s="23"/>
      <c r="PHR32" s="23"/>
      <c r="PHS32" s="23"/>
      <c r="PHT32" s="23"/>
      <c r="PHU32" s="23"/>
      <c r="PHV32" s="23"/>
      <c r="PHW32" s="23"/>
      <c r="PHX32" s="23"/>
      <c r="PHY32" s="23"/>
      <c r="PHZ32" s="23"/>
      <c r="PIA32" s="23"/>
      <c r="PIB32" s="23"/>
      <c r="PIC32" s="23"/>
      <c r="PID32" s="23"/>
      <c r="PIE32" s="23"/>
      <c r="PIF32" s="23"/>
      <c r="PIG32" s="23"/>
      <c r="PIH32" s="23"/>
      <c r="PII32" s="23"/>
      <c r="PIJ32" s="23"/>
      <c r="PIK32" s="23"/>
      <c r="PIL32" s="23"/>
      <c r="PIM32" s="23"/>
      <c r="PIN32" s="23"/>
      <c r="PIO32" s="23"/>
      <c r="PIP32" s="23"/>
      <c r="PIQ32" s="23"/>
      <c r="PIR32" s="23"/>
      <c r="PIS32" s="23"/>
      <c r="PIT32" s="23"/>
      <c r="PIU32" s="23"/>
      <c r="PIV32" s="23"/>
      <c r="PIW32" s="23"/>
      <c r="PIX32" s="23"/>
      <c r="PIY32" s="23"/>
      <c r="PIZ32" s="23"/>
      <c r="PJA32" s="23"/>
      <c r="PJB32" s="23"/>
      <c r="PJC32" s="23"/>
      <c r="PJD32" s="23"/>
      <c r="PJE32" s="23"/>
      <c r="PJF32" s="23"/>
      <c r="PJG32" s="23"/>
      <c r="PJH32" s="23"/>
      <c r="PJI32" s="23"/>
      <c r="PJJ32" s="23"/>
      <c r="PJK32" s="23"/>
      <c r="PJL32" s="23"/>
      <c r="PJM32" s="23"/>
      <c r="PJN32" s="23"/>
      <c r="PJO32" s="23"/>
      <c r="PJP32" s="23"/>
      <c r="PJQ32" s="23"/>
      <c r="PJR32" s="23"/>
      <c r="PJS32" s="23"/>
      <c r="PJT32" s="23"/>
      <c r="PJU32" s="23"/>
      <c r="PJV32" s="23"/>
      <c r="PJW32" s="23"/>
      <c r="PJX32" s="23"/>
      <c r="PJY32" s="23"/>
      <c r="PJZ32" s="23"/>
      <c r="PKA32" s="23"/>
      <c r="PKB32" s="23"/>
      <c r="PKC32" s="23"/>
      <c r="PKD32" s="23"/>
      <c r="PKE32" s="23"/>
      <c r="PKF32" s="23"/>
      <c r="PKG32" s="23"/>
      <c r="PKH32" s="23"/>
      <c r="PKI32" s="23"/>
      <c r="PKJ32" s="23"/>
      <c r="PKK32" s="23"/>
      <c r="PKL32" s="23"/>
      <c r="PKM32" s="23"/>
      <c r="PKN32" s="23"/>
      <c r="PKO32" s="23"/>
      <c r="PKP32" s="23"/>
      <c r="PKQ32" s="23"/>
      <c r="PKR32" s="23"/>
      <c r="PKS32" s="23"/>
      <c r="PKT32" s="23"/>
      <c r="PKU32" s="23"/>
      <c r="PKV32" s="23"/>
      <c r="PKW32" s="23"/>
      <c r="PKX32" s="23"/>
      <c r="PKY32" s="23"/>
      <c r="PKZ32" s="23"/>
      <c r="PLA32" s="23"/>
      <c r="PLB32" s="23"/>
      <c r="PLC32" s="23"/>
      <c r="PLD32" s="23"/>
      <c r="PLE32" s="23"/>
      <c r="PLF32" s="23"/>
      <c r="PLG32" s="23"/>
      <c r="PLH32" s="23"/>
      <c r="PLI32" s="23"/>
      <c r="PLJ32" s="23"/>
      <c r="PLK32" s="23"/>
      <c r="PLL32" s="23"/>
      <c r="PLM32" s="23"/>
      <c r="PLN32" s="23"/>
      <c r="PLO32" s="23"/>
      <c r="PLP32" s="23"/>
      <c r="PLQ32" s="23"/>
      <c r="PLR32" s="23"/>
      <c r="PLS32" s="23"/>
      <c r="PLT32" s="23"/>
      <c r="PLU32" s="23"/>
      <c r="PLV32" s="23"/>
      <c r="PLW32" s="23"/>
      <c r="PLX32" s="23"/>
      <c r="PLY32" s="23"/>
      <c r="PLZ32" s="23"/>
      <c r="PMA32" s="23"/>
      <c r="PMB32" s="23"/>
      <c r="PMC32" s="23"/>
      <c r="PMD32" s="23"/>
      <c r="PME32" s="23"/>
      <c r="PMF32" s="23"/>
      <c r="PMG32" s="23"/>
      <c r="PMH32" s="23"/>
      <c r="PMI32" s="23"/>
      <c r="PMJ32" s="23"/>
      <c r="PMK32" s="23"/>
      <c r="PML32" s="23"/>
      <c r="PMM32" s="23"/>
      <c r="PMN32" s="23"/>
      <c r="PMO32" s="23"/>
      <c r="PMP32" s="23"/>
      <c r="PMQ32" s="23"/>
      <c r="PMR32" s="23"/>
      <c r="PMS32" s="23"/>
      <c r="PMT32" s="23"/>
      <c r="PMU32" s="23"/>
      <c r="PMV32" s="23"/>
      <c r="PMW32" s="23"/>
      <c r="PMX32" s="23"/>
      <c r="PMY32" s="23"/>
      <c r="PMZ32" s="23"/>
      <c r="PNA32" s="23"/>
      <c r="PNB32" s="23"/>
      <c r="PNC32" s="23"/>
      <c r="PND32" s="23"/>
      <c r="PNE32" s="23"/>
      <c r="PNF32" s="23"/>
      <c r="PNG32" s="23"/>
      <c r="PNH32" s="23"/>
      <c r="PNI32" s="23"/>
      <c r="PNJ32" s="23"/>
      <c r="PNK32" s="23"/>
      <c r="PNL32" s="23"/>
      <c r="PNM32" s="23"/>
      <c r="PNN32" s="23"/>
      <c r="PNO32" s="23"/>
      <c r="PNP32" s="23"/>
      <c r="PNQ32" s="23"/>
      <c r="PNR32" s="23"/>
      <c r="PNS32" s="23"/>
      <c r="PNT32" s="23"/>
      <c r="PNU32" s="23"/>
      <c r="PNV32" s="23"/>
      <c r="PNW32" s="23"/>
      <c r="PNX32" s="23"/>
      <c r="PNY32" s="23"/>
      <c r="PNZ32" s="23"/>
      <c r="POA32" s="23"/>
      <c r="POB32" s="23"/>
      <c r="POC32" s="23"/>
      <c r="POD32" s="23"/>
      <c r="POE32" s="23"/>
      <c r="POF32" s="23"/>
      <c r="POG32" s="23"/>
      <c r="POH32" s="23"/>
      <c r="POI32" s="23"/>
      <c r="POJ32" s="23"/>
      <c r="POK32" s="23"/>
      <c r="POL32" s="23"/>
      <c r="POM32" s="23"/>
      <c r="PON32" s="23"/>
      <c r="POO32" s="23"/>
      <c r="POP32" s="23"/>
      <c r="POQ32" s="23"/>
      <c r="POR32" s="23"/>
      <c r="POS32" s="23"/>
      <c r="POT32" s="23"/>
      <c r="POU32" s="23"/>
      <c r="POV32" s="23"/>
      <c r="POW32" s="23"/>
      <c r="POX32" s="23"/>
      <c r="POY32" s="23"/>
      <c r="POZ32" s="23"/>
      <c r="PPA32" s="23"/>
      <c r="PPB32" s="23"/>
      <c r="PPC32" s="23"/>
      <c r="PPD32" s="23"/>
      <c r="PPE32" s="23"/>
      <c r="PPF32" s="23"/>
      <c r="PPG32" s="23"/>
      <c r="PPH32" s="23"/>
      <c r="PPI32" s="23"/>
      <c r="PPJ32" s="23"/>
      <c r="PPK32" s="23"/>
      <c r="PPL32" s="23"/>
      <c r="PPM32" s="23"/>
      <c r="PPN32" s="23"/>
      <c r="PPO32" s="23"/>
      <c r="PPP32" s="23"/>
      <c r="PPQ32" s="23"/>
      <c r="PPR32" s="23"/>
      <c r="PPS32" s="23"/>
      <c r="PPT32" s="23"/>
      <c r="PPU32" s="23"/>
      <c r="PPV32" s="23"/>
      <c r="PPW32" s="23"/>
      <c r="PPX32" s="23"/>
      <c r="PPY32" s="23"/>
      <c r="PPZ32" s="23"/>
      <c r="PQA32" s="23"/>
      <c r="PQB32" s="23"/>
      <c r="PQC32" s="23"/>
      <c r="PQD32" s="23"/>
      <c r="PQE32" s="23"/>
      <c r="PQG32" s="23"/>
      <c r="PQH32" s="23"/>
      <c r="PQI32" s="23"/>
      <c r="PQJ32" s="23"/>
      <c r="PQK32" s="23"/>
      <c r="PQL32" s="23"/>
      <c r="PQM32" s="23"/>
      <c r="PQN32" s="23"/>
      <c r="PQO32" s="23"/>
      <c r="PQP32" s="23"/>
      <c r="PQQ32" s="23"/>
      <c r="PQR32" s="23"/>
      <c r="PQS32" s="23"/>
      <c r="PQT32" s="23"/>
      <c r="PQU32" s="23"/>
      <c r="PQV32" s="23"/>
      <c r="PQW32" s="23"/>
      <c r="PQX32" s="23"/>
      <c r="PQY32" s="23"/>
      <c r="PQZ32" s="23"/>
      <c r="PRA32" s="23"/>
      <c r="PRB32" s="23"/>
      <c r="PRC32" s="23"/>
      <c r="PRD32" s="23"/>
      <c r="PRE32" s="23"/>
      <c r="PRF32" s="23"/>
      <c r="PRG32" s="23"/>
      <c r="PRH32" s="23"/>
      <c r="PRI32" s="23"/>
      <c r="PRJ32" s="23"/>
      <c r="PRK32" s="23"/>
      <c r="PRL32" s="23"/>
      <c r="PRM32" s="23"/>
      <c r="PRN32" s="23"/>
      <c r="PRO32" s="23"/>
      <c r="PRP32" s="23"/>
      <c r="PRQ32" s="23"/>
      <c r="PRR32" s="23"/>
      <c r="PRS32" s="23"/>
      <c r="PRT32" s="23"/>
      <c r="PRU32" s="23"/>
      <c r="PRV32" s="23"/>
      <c r="PRW32" s="23"/>
      <c r="PRX32" s="23"/>
      <c r="PRY32" s="23"/>
      <c r="PRZ32" s="23"/>
      <c r="PSA32" s="23"/>
      <c r="PSB32" s="23"/>
      <c r="PSC32" s="23"/>
      <c r="PSD32" s="23"/>
      <c r="PSE32" s="23"/>
      <c r="PSF32" s="23"/>
      <c r="PSG32" s="23"/>
      <c r="PSH32" s="23"/>
      <c r="PSI32" s="23"/>
      <c r="PSJ32" s="23"/>
      <c r="PSK32" s="23"/>
      <c r="PSL32" s="23"/>
      <c r="PSM32" s="23"/>
      <c r="PSN32" s="23"/>
      <c r="PSO32" s="23"/>
      <c r="PSP32" s="23"/>
      <c r="PSQ32" s="23"/>
      <c r="PSR32" s="23"/>
      <c r="PSS32" s="23"/>
      <c r="PST32" s="23"/>
      <c r="PSU32" s="23"/>
      <c r="PSV32" s="23"/>
      <c r="PSW32" s="23"/>
      <c r="PSX32" s="23"/>
      <c r="PSY32" s="23"/>
      <c r="PSZ32" s="23"/>
      <c r="PTA32" s="23"/>
      <c r="PTB32" s="23"/>
      <c r="PTC32" s="23"/>
      <c r="PTD32" s="23"/>
      <c r="PTE32" s="23"/>
      <c r="PTF32" s="23"/>
      <c r="PTG32" s="23"/>
      <c r="PTH32" s="23"/>
      <c r="PTI32" s="23"/>
      <c r="PTJ32" s="23"/>
      <c r="PTK32" s="23"/>
      <c r="PTL32" s="23"/>
      <c r="PTM32" s="23"/>
      <c r="PTN32" s="23"/>
      <c r="PTO32" s="23"/>
      <c r="PTP32" s="23"/>
      <c r="PTQ32" s="23"/>
      <c r="PTR32" s="23"/>
      <c r="PTS32" s="23"/>
      <c r="PTT32" s="23"/>
      <c r="PTU32" s="23"/>
      <c r="PTV32" s="23"/>
      <c r="PTW32" s="23"/>
      <c r="PTX32" s="23"/>
      <c r="PTY32" s="23"/>
      <c r="PTZ32" s="23"/>
      <c r="PUA32" s="23"/>
      <c r="PUB32" s="23"/>
      <c r="PUC32" s="23"/>
      <c r="PUD32" s="23"/>
      <c r="PUE32" s="23"/>
      <c r="PUF32" s="23"/>
      <c r="PUG32" s="23"/>
      <c r="PUH32" s="23"/>
      <c r="PUI32" s="23"/>
      <c r="PUJ32" s="23"/>
      <c r="PUK32" s="23"/>
      <c r="PUL32" s="23"/>
      <c r="PUM32" s="23"/>
      <c r="PUN32" s="23"/>
      <c r="PUO32" s="23"/>
      <c r="PUP32" s="23"/>
      <c r="PUQ32" s="23"/>
      <c r="PUR32" s="23"/>
      <c r="PUS32" s="23"/>
      <c r="PUT32" s="23"/>
      <c r="PUU32" s="23"/>
      <c r="PUV32" s="23"/>
      <c r="PUW32" s="23"/>
      <c r="PUX32" s="23"/>
      <c r="PUY32" s="23"/>
      <c r="PUZ32" s="23"/>
      <c r="PVA32" s="23"/>
      <c r="PVB32" s="23"/>
      <c r="PVC32" s="23"/>
      <c r="PVD32" s="23"/>
      <c r="PVE32" s="23"/>
      <c r="PVF32" s="23"/>
      <c r="PVG32" s="23"/>
      <c r="PVH32" s="23"/>
      <c r="PVI32" s="23"/>
      <c r="PVJ32" s="23"/>
      <c r="PVK32" s="23"/>
      <c r="PVL32" s="23"/>
      <c r="PVM32" s="23"/>
      <c r="PVN32" s="23"/>
      <c r="PVO32" s="23"/>
      <c r="PVP32" s="23"/>
      <c r="PVQ32" s="23"/>
      <c r="PVR32" s="23"/>
      <c r="PVS32" s="23"/>
      <c r="PVT32" s="23"/>
      <c r="PVU32" s="23"/>
      <c r="PVV32" s="23"/>
      <c r="PVW32" s="23"/>
      <c r="PVX32" s="23"/>
      <c r="PVY32" s="23"/>
      <c r="PVZ32" s="23"/>
      <c r="PWA32" s="23"/>
      <c r="PWB32" s="23"/>
      <c r="PWC32" s="23"/>
      <c r="PWD32" s="23"/>
      <c r="PWE32" s="23"/>
      <c r="PWF32" s="23"/>
      <c r="PWG32" s="23"/>
      <c r="PWH32" s="23"/>
      <c r="PWI32" s="23"/>
      <c r="PWJ32" s="23"/>
      <c r="PWK32" s="23"/>
      <c r="PWL32" s="23"/>
      <c r="PWM32" s="23"/>
      <c r="PWN32" s="23"/>
      <c r="PWO32" s="23"/>
      <c r="PWP32" s="23"/>
      <c r="PWQ32" s="23"/>
      <c r="PWR32" s="23"/>
      <c r="PWS32" s="23"/>
      <c r="PWT32" s="23"/>
      <c r="PWU32" s="23"/>
      <c r="PWV32" s="23"/>
      <c r="PWW32" s="23"/>
      <c r="PWX32" s="23"/>
      <c r="PWY32" s="23"/>
      <c r="PWZ32" s="23"/>
      <c r="PXA32" s="23"/>
      <c r="PXB32" s="23"/>
      <c r="PXC32" s="23"/>
      <c r="PXD32" s="23"/>
      <c r="PXE32" s="23"/>
      <c r="PXF32" s="23"/>
      <c r="PXG32" s="23"/>
      <c r="PXH32" s="23"/>
      <c r="PXI32" s="23"/>
      <c r="PXJ32" s="23"/>
      <c r="PXK32" s="23"/>
      <c r="PXL32" s="23"/>
      <c r="PXM32" s="23"/>
      <c r="PXN32" s="23"/>
      <c r="PXO32" s="23"/>
      <c r="PXP32" s="23"/>
      <c r="PXQ32" s="23"/>
      <c r="PXR32" s="23"/>
      <c r="PXS32" s="23"/>
      <c r="PXT32" s="23"/>
      <c r="PXU32" s="23"/>
      <c r="PXV32" s="23"/>
      <c r="PXW32" s="23"/>
      <c r="PXX32" s="23"/>
      <c r="PXY32" s="23"/>
      <c r="PXZ32" s="23"/>
      <c r="PYA32" s="23"/>
      <c r="PYB32" s="23"/>
      <c r="PYC32" s="23"/>
      <c r="PYD32" s="23"/>
      <c r="PYE32" s="23"/>
      <c r="PYF32" s="23"/>
      <c r="PYG32" s="23"/>
      <c r="PYH32" s="23"/>
      <c r="PYI32" s="23"/>
      <c r="PYJ32" s="23"/>
      <c r="PYK32" s="23"/>
      <c r="PYL32" s="23"/>
      <c r="PYM32" s="23"/>
      <c r="PYN32" s="23"/>
      <c r="PYO32" s="23"/>
      <c r="PYP32" s="23"/>
      <c r="PYQ32" s="23"/>
      <c r="PYR32" s="23"/>
      <c r="PYS32" s="23"/>
      <c r="PYT32" s="23"/>
      <c r="PYU32" s="23"/>
      <c r="PYV32" s="23"/>
      <c r="PYW32" s="23"/>
      <c r="PYX32" s="23"/>
      <c r="PYY32" s="23"/>
      <c r="PYZ32" s="23"/>
      <c r="PZA32" s="23"/>
      <c r="PZB32" s="23"/>
      <c r="PZC32" s="23"/>
      <c r="PZD32" s="23"/>
      <c r="PZE32" s="23"/>
      <c r="PZF32" s="23"/>
      <c r="PZG32" s="23"/>
      <c r="PZH32" s="23"/>
      <c r="PZI32" s="23"/>
      <c r="PZJ32" s="23"/>
      <c r="PZK32" s="23"/>
      <c r="PZL32" s="23"/>
      <c r="PZM32" s="23"/>
      <c r="PZN32" s="23"/>
      <c r="PZO32" s="23"/>
      <c r="PZP32" s="23"/>
      <c r="PZQ32" s="23"/>
      <c r="PZR32" s="23"/>
      <c r="PZS32" s="23"/>
      <c r="PZT32" s="23"/>
      <c r="PZU32" s="23"/>
      <c r="PZV32" s="23"/>
      <c r="PZW32" s="23"/>
      <c r="PZX32" s="23"/>
      <c r="PZY32" s="23"/>
      <c r="PZZ32" s="23"/>
      <c r="QAA32" s="23"/>
      <c r="QAB32" s="23"/>
      <c r="QAC32" s="23"/>
      <c r="QAD32" s="23"/>
      <c r="QAE32" s="23"/>
      <c r="QAF32" s="23"/>
      <c r="QAG32" s="23"/>
      <c r="QAH32" s="23"/>
      <c r="QAI32" s="23"/>
      <c r="QAJ32" s="23"/>
      <c r="QAK32" s="23"/>
      <c r="QAL32" s="23"/>
      <c r="QAM32" s="23"/>
      <c r="QAN32" s="23"/>
      <c r="QAO32" s="23"/>
      <c r="QAP32" s="23"/>
      <c r="QAQ32" s="23"/>
      <c r="QAR32" s="23"/>
      <c r="QAS32" s="23"/>
      <c r="QAT32" s="23"/>
      <c r="QAU32" s="23"/>
      <c r="QAV32" s="23"/>
      <c r="QAW32" s="23"/>
      <c r="QAX32" s="23"/>
      <c r="QAY32" s="23"/>
      <c r="QAZ32" s="23"/>
      <c r="QBA32" s="23"/>
      <c r="QBB32" s="23"/>
      <c r="QBC32" s="23"/>
      <c r="QBD32" s="23"/>
      <c r="QBE32" s="23"/>
      <c r="QBF32" s="23"/>
      <c r="QBG32" s="23"/>
      <c r="QBH32" s="23"/>
      <c r="QBI32" s="23"/>
      <c r="QBJ32" s="23"/>
      <c r="QBK32" s="23"/>
      <c r="QBL32" s="23"/>
      <c r="QBM32" s="23"/>
      <c r="QBN32" s="23"/>
      <c r="QBO32" s="23"/>
      <c r="QBP32" s="23"/>
      <c r="QBQ32" s="23"/>
      <c r="QBR32" s="23"/>
      <c r="QBS32" s="23"/>
      <c r="QBT32" s="23"/>
      <c r="QBU32" s="23"/>
      <c r="QBV32" s="23"/>
      <c r="QBW32" s="23"/>
      <c r="QBX32" s="23"/>
      <c r="QBY32" s="23"/>
      <c r="QBZ32" s="23"/>
      <c r="QCA32" s="23"/>
      <c r="QCB32" s="23"/>
      <c r="QCC32" s="23"/>
      <c r="QCD32" s="23"/>
      <c r="QCE32" s="23"/>
      <c r="QCF32" s="23"/>
      <c r="QCG32" s="23"/>
      <c r="QCH32" s="23"/>
      <c r="QCI32" s="23"/>
      <c r="QCJ32" s="23"/>
      <c r="QCK32" s="23"/>
      <c r="QCL32" s="23"/>
      <c r="QCM32" s="23"/>
      <c r="QCN32" s="23"/>
      <c r="QCO32" s="23"/>
      <c r="QCP32" s="23"/>
      <c r="QCQ32" s="23"/>
      <c r="QCR32" s="23"/>
      <c r="QCS32" s="23"/>
      <c r="QCT32" s="23"/>
      <c r="QCU32" s="23"/>
      <c r="QCV32" s="23"/>
      <c r="QCW32" s="23"/>
      <c r="QCX32" s="23"/>
      <c r="QCY32" s="23"/>
      <c r="QCZ32" s="23"/>
      <c r="QDA32" s="23"/>
      <c r="QDB32" s="23"/>
      <c r="QDC32" s="23"/>
      <c r="QDD32" s="23"/>
      <c r="QDE32" s="23"/>
      <c r="QDF32" s="23"/>
      <c r="QDG32" s="23"/>
      <c r="QDH32" s="23"/>
      <c r="QDI32" s="23"/>
      <c r="QDJ32" s="23"/>
      <c r="QDK32" s="23"/>
      <c r="QDL32" s="23"/>
      <c r="QDM32" s="23"/>
      <c r="QDN32" s="23"/>
      <c r="QDO32" s="23"/>
      <c r="QDP32" s="23"/>
      <c r="QDQ32" s="23"/>
      <c r="QDR32" s="23"/>
      <c r="QDS32" s="23"/>
      <c r="QDT32" s="23"/>
      <c r="QDU32" s="23"/>
      <c r="QDV32" s="23"/>
      <c r="QDW32" s="23"/>
      <c r="QDX32" s="23"/>
      <c r="QDY32" s="23"/>
      <c r="QDZ32" s="23"/>
      <c r="QEA32" s="23"/>
      <c r="QEB32" s="23"/>
      <c r="QEC32" s="23"/>
      <c r="QED32" s="23"/>
      <c r="QEE32" s="23"/>
      <c r="QEF32" s="23"/>
      <c r="QEG32" s="23"/>
      <c r="QEH32" s="23"/>
      <c r="QEI32" s="23"/>
      <c r="QEJ32" s="23"/>
      <c r="QEK32" s="23"/>
      <c r="QEL32" s="23"/>
      <c r="QEM32" s="23"/>
      <c r="QEN32" s="23"/>
      <c r="QEO32" s="23"/>
      <c r="QEP32" s="23"/>
      <c r="QEQ32" s="23"/>
      <c r="QER32" s="23"/>
      <c r="QES32" s="23"/>
      <c r="QET32" s="23"/>
      <c r="QEU32" s="23"/>
      <c r="QEV32" s="23"/>
      <c r="QEW32" s="23"/>
      <c r="QEX32" s="23"/>
      <c r="QEY32" s="23"/>
      <c r="QEZ32" s="23"/>
      <c r="QFA32" s="23"/>
      <c r="QFB32" s="23"/>
      <c r="QFC32" s="23"/>
      <c r="QFD32" s="23"/>
      <c r="QFE32" s="23"/>
      <c r="QFF32" s="23"/>
      <c r="QFG32" s="23"/>
      <c r="QFH32" s="23"/>
      <c r="QFI32" s="23"/>
      <c r="QFJ32" s="23"/>
      <c r="QFK32" s="23"/>
      <c r="QFL32" s="23"/>
      <c r="QFM32" s="23"/>
      <c r="QFN32" s="23"/>
      <c r="QFO32" s="23"/>
      <c r="QFP32" s="23"/>
      <c r="QFQ32" s="23"/>
      <c r="QFR32" s="23"/>
      <c r="QFS32" s="23"/>
      <c r="QFT32" s="23"/>
      <c r="QFU32" s="23"/>
      <c r="QFV32" s="23"/>
      <c r="QFW32" s="23"/>
      <c r="QFX32" s="23"/>
      <c r="QFY32" s="23"/>
      <c r="QFZ32" s="23"/>
      <c r="QGA32" s="23"/>
      <c r="QGB32" s="23"/>
      <c r="QGC32" s="23"/>
      <c r="QGD32" s="23"/>
      <c r="QGE32" s="23"/>
      <c r="QGF32" s="23"/>
      <c r="QGG32" s="23"/>
      <c r="QGH32" s="23"/>
      <c r="QGI32" s="23"/>
      <c r="QGJ32" s="23"/>
      <c r="QGK32" s="23"/>
      <c r="QGL32" s="23"/>
      <c r="QGM32" s="23"/>
      <c r="QGN32" s="23"/>
      <c r="QGO32" s="23"/>
      <c r="QGP32" s="23"/>
      <c r="QGQ32" s="23"/>
      <c r="QGR32" s="23"/>
      <c r="QGS32" s="23"/>
      <c r="QGT32" s="23"/>
      <c r="QGU32" s="23"/>
      <c r="QGV32" s="23"/>
      <c r="QGW32" s="23"/>
      <c r="QGX32" s="23"/>
      <c r="QGY32" s="23"/>
      <c r="QGZ32" s="23"/>
      <c r="QHA32" s="23"/>
      <c r="QHB32" s="23"/>
      <c r="QHC32" s="23"/>
      <c r="QHD32" s="23"/>
      <c r="QHE32" s="23"/>
      <c r="QHF32" s="23"/>
      <c r="QHG32" s="23"/>
      <c r="QHH32" s="23"/>
      <c r="QHI32" s="23"/>
      <c r="QHJ32" s="23"/>
      <c r="QHK32" s="23"/>
      <c r="QHL32" s="23"/>
      <c r="QHM32" s="23"/>
      <c r="QHN32" s="23"/>
      <c r="QHO32" s="23"/>
      <c r="QHP32" s="23"/>
      <c r="QHQ32" s="23"/>
      <c r="QHR32" s="23"/>
      <c r="QHS32" s="23"/>
      <c r="QHT32" s="23"/>
      <c r="QHU32" s="23"/>
      <c r="QHV32" s="23"/>
      <c r="QHW32" s="23"/>
      <c r="QHX32" s="23"/>
      <c r="QHY32" s="23"/>
      <c r="QHZ32" s="23"/>
      <c r="QIA32" s="23"/>
      <c r="QIB32" s="23"/>
      <c r="QIC32" s="23"/>
      <c r="QID32" s="23"/>
      <c r="QIE32" s="23"/>
      <c r="QIF32" s="23"/>
      <c r="QIG32" s="23"/>
      <c r="QIH32" s="23"/>
      <c r="QII32" s="23"/>
      <c r="QIJ32" s="23"/>
      <c r="QIK32" s="23"/>
      <c r="QIL32" s="23"/>
      <c r="QIM32" s="23"/>
      <c r="QIN32" s="23"/>
      <c r="QIO32" s="23"/>
      <c r="QIP32" s="23"/>
      <c r="QIQ32" s="23"/>
      <c r="QIR32" s="23"/>
      <c r="QIS32" s="23"/>
      <c r="QIT32" s="23"/>
      <c r="QIU32" s="23"/>
      <c r="QIV32" s="23"/>
      <c r="QIW32" s="23"/>
      <c r="QIX32" s="23"/>
      <c r="QIY32" s="23"/>
      <c r="QIZ32" s="23"/>
      <c r="QJA32" s="23"/>
      <c r="QJB32" s="23"/>
      <c r="QJC32" s="23"/>
      <c r="QJD32" s="23"/>
      <c r="QJE32" s="23"/>
      <c r="QJF32" s="23"/>
      <c r="QJG32" s="23"/>
      <c r="QJH32" s="23"/>
      <c r="QJI32" s="23"/>
      <c r="QJJ32" s="23"/>
      <c r="QJK32" s="23"/>
      <c r="QJL32" s="23"/>
      <c r="QJM32" s="23"/>
      <c r="QJN32" s="23"/>
      <c r="QJO32" s="23"/>
      <c r="QJP32" s="23"/>
      <c r="QJQ32" s="23"/>
      <c r="QJR32" s="23"/>
      <c r="QJS32" s="23"/>
      <c r="QJT32" s="23"/>
      <c r="QJU32" s="23"/>
      <c r="QJV32" s="23"/>
      <c r="QJW32" s="23"/>
      <c r="QJX32" s="23"/>
      <c r="QJY32" s="23"/>
      <c r="QJZ32" s="23"/>
      <c r="QKA32" s="23"/>
      <c r="QKB32" s="23"/>
      <c r="QKC32" s="23"/>
      <c r="QKD32" s="23"/>
      <c r="QKE32" s="23"/>
      <c r="QKF32" s="23"/>
      <c r="QKG32" s="23"/>
      <c r="QKH32" s="23"/>
      <c r="QKI32" s="23"/>
      <c r="QKJ32" s="23"/>
      <c r="QKK32" s="23"/>
      <c r="QKL32" s="23"/>
      <c r="QKM32" s="23"/>
      <c r="QKN32" s="23"/>
      <c r="QKO32" s="23"/>
      <c r="QKP32" s="23"/>
      <c r="QKQ32" s="23"/>
      <c r="QKR32" s="23"/>
      <c r="QKS32" s="23"/>
      <c r="QKT32" s="23"/>
      <c r="QKU32" s="23"/>
      <c r="QKV32" s="23"/>
      <c r="QKW32" s="23"/>
      <c r="QKX32" s="23"/>
      <c r="QKY32" s="23"/>
      <c r="QKZ32" s="23"/>
      <c r="QLA32" s="23"/>
      <c r="QLB32" s="23"/>
      <c r="QLC32" s="23"/>
      <c r="QLD32" s="23"/>
      <c r="QLE32" s="23"/>
      <c r="QLF32" s="23"/>
      <c r="QLG32" s="23"/>
      <c r="QLH32" s="23"/>
      <c r="QLI32" s="23"/>
      <c r="QLJ32" s="23"/>
      <c r="QLK32" s="23"/>
      <c r="QLL32" s="23"/>
      <c r="QLM32" s="23"/>
      <c r="QLN32" s="23"/>
      <c r="QLO32" s="23"/>
      <c r="QLP32" s="23"/>
      <c r="QLQ32" s="23"/>
      <c r="QLR32" s="23"/>
      <c r="QLS32" s="23"/>
      <c r="QLT32" s="23"/>
      <c r="QLU32" s="23"/>
      <c r="QLV32" s="23"/>
      <c r="QLW32" s="23"/>
      <c r="QLX32" s="23"/>
      <c r="QLY32" s="23"/>
      <c r="QLZ32" s="23"/>
      <c r="QMA32" s="23"/>
      <c r="QMB32" s="23"/>
      <c r="QMC32" s="23"/>
      <c r="QMD32" s="23"/>
      <c r="QME32" s="23"/>
      <c r="QMF32" s="23"/>
      <c r="QMG32" s="23"/>
      <c r="QMH32" s="23"/>
      <c r="QMI32" s="23"/>
      <c r="QMJ32" s="23"/>
      <c r="QMK32" s="23"/>
      <c r="QML32" s="23"/>
      <c r="QMM32" s="23"/>
      <c r="QMN32" s="23"/>
      <c r="QMO32" s="23"/>
      <c r="QMP32" s="23"/>
      <c r="QMQ32" s="23"/>
      <c r="QMR32" s="23"/>
      <c r="QMS32" s="23"/>
      <c r="QMT32" s="23"/>
      <c r="QMU32" s="23"/>
      <c r="QMV32" s="23"/>
      <c r="QMW32" s="23"/>
      <c r="QMX32" s="23"/>
      <c r="QMY32" s="23"/>
      <c r="QMZ32" s="23"/>
      <c r="QNA32" s="23"/>
      <c r="QNB32" s="23"/>
      <c r="QNC32" s="23"/>
      <c r="QND32" s="23"/>
      <c r="QNE32" s="23"/>
      <c r="QNF32" s="23"/>
      <c r="QNG32" s="23"/>
      <c r="QNH32" s="23"/>
      <c r="QNI32" s="23"/>
      <c r="QNJ32" s="23"/>
      <c r="QNK32" s="23"/>
      <c r="QNL32" s="23"/>
      <c r="QNM32" s="23"/>
      <c r="QNN32" s="23"/>
      <c r="QNO32" s="23"/>
      <c r="QNP32" s="23"/>
      <c r="QNQ32" s="23"/>
      <c r="QNR32" s="23"/>
      <c r="QNS32" s="23"/>
      <c r="QNT32" s="23"/>
      <c r="QNU32" s="23"/>
      <c r="QNV32" s="23"/>
      <c r="QNW32" s="23"/>
      <c r="QNX32" s="23"/>
      <c r="QNY32" s="23"/>
      <c r="QNZ32" s="23"/>
      <c r="QOA32" s="23"/>
      <c r="QOB32" s="23"/>
      <c r="QOC32" s="23"/>
      <c r="QOD32" s="23"/>
      <c r="QOE32" s="23"/>
      <c r="QOF32" s="23"/>
      <c r="QOG32" s="23"/>
      <c r="QOH32" s="23"/>
      <c r="QOI32" s="23"/>
      <c r="QOJ32" s="23"/>
      <c r="QOK32" s="23"/>
      <c r="QOL32" s="23"/>
      <c r="QOM32" s="23"/>
      <c r="QON32" s="23"/>
      <c r="QOO32" s="23"/>
      <c r="QOP32" s="23"/>
      <c r="QOQ32" s="23"/>
      <c r="QOR32" s="23"/>
      <c r="QOS32" s="23"/>
      <c r="QOT32" s="23"/>
      <c r="QOU32" s="23"/>
      <c r="QOV32" s="23"/>
      <c r="QOW32" s="23"/>
      <c r="QOX32" s="23"/>
      <c r="QOY32" s="23"/>
      <c r="QOZ32" s="23"/>
      <c r="QPA32" s="23"/>
      <c r="QPB32" s="23"/>
      <c r="QPC32" s="23"/>
      <c r="QPD32" s="23"/>
      <c r="QPE32" s="23"/>
      <c r="QPF32" s="23"/>
      <c r="QPG32" s="23"/>
      <c r="QPH32" s="23"/>
      <c r="QPI32" s="23"/>
      <c r="QPJ32" s="23"/>
      <c r="QPK32" s="23"/>
      <c r="QPL32" s="23"/>
      <c r="QPM32" s="23"/>
      <c r="QPN32" s="23"/>
      <c r="QPO32" s="23"/>
      <c r="QPP32" s="23"/>
      <c r="QPQ32" s="23"/>
      <c r="QPR32" s="23"/>
      <c r="QPS32" s="23"/>
      <c r="QPT32" s="23"/>
      <c r="QPU32" s="23"/>
      <c r="QPV32" s="23"/>
      <c r="QPW32" s="23"/>
      <c r="QPX32" s="23"/>
      <c r="QPY32" s="23"/>
      <c r="QPZ32" s="23"/>
      <c r="QQA32" s="23"/>
      <c r="QQB32" s="23"/>
      <c r="QQC32" s="23"/>
      <c r="QQD32" s="23"/>
      <c r="QQE32" s="23"/>
      <c r="QQF32" s="23"/>
      <c r="QQG32" s="23"/>
      <c r="QQH32" s="23"/>
      <c r="QQI32" s="23"/>
      <c r="QQJ32" s="23"/>
      <c r="QQK32" s="23"/>
      <c r="QQL32" s="23"/>
      <c r="QQM32" s="23"/>
      <c r="QQN32" s="23"/>
      <c r="QQO32" s="23"/>
      <c r="QQP32" s="23"/>
      <c r="QQQ32" s="23"/>
      <c r="QQR32" s="23"/>
      <c r="QQS32" s="23"/>
      <c r="QQT32" s="23"/>
      <c r="QQU32" s="23"/>
      <c r="QQV32" s="23"/>
      <c r="QQW32" s="23"/>
      <c r="QQX32" s="23"/>
      <c r="QQY32" s="23"/>
      <c r="QQZ32" s="23"/>
      <c r="QRA32" s="23"/>
      <c r="QRB32" s="23"/>
      <c r="QRC32" s="23"/>
      <c r="QRD32" s="23"/>
      <c r="QRE32" s="23"/>
      <c r="QRF32" s="23"/>
      <c r="QRG32" s="23"/>
      <c r="QRH32" s="23"/>
      <c r="QRI32" s="23"/>
      <c r="QRJ32" s="23"/>
      <c r="QRK32" s="23"/>
      <c r="QRL32" s="23"/>
      <c r="QRM32" s="23"/>
      <c r="QRN32" s="23"/>
      <c r="QRO32" s="23"/>
      <c r="QRP32" s="23"/>
      <c r="QRQ32" s="23"/>
      <c r="QRR32" s="23"/>
      <c r="QRS32" s="23"/>
      <c r="QRT32" s="23"/>
      <c r="QRU32" s="23"/>
      <c r="QRV32" s="23"/>
      <c r="QRW32" s="23"/>
      <c r="QRX32" s="23"/>
      <c r="QRY32" s="23"/>
      <c r="QRZ32" s="23"/>
      <c r="QSA32" s="23"/>
      <c r="QSB32" s="23"/>
      <c r="QSC32" s="23"/>
      <c r="QSD32" s="23"/>
      <c r="QSE32" s="23"/>
      <c r="QSF32" s="23"/>
      <c r="QSG32" s="23"/>
      <c r="QSH32" s="23"/>
      <c r="QSI32" s="23"/>
      <c r="QSJ32" s="23"/>
      <c r="QSK32" s="23"/>
      <c r="QSL32" s="23"/>
      <c r="QSM32" s="23"/>
      <c r="QSN32" s="23"/>
      <c r="QSO32" s="23"/>
      <c r="QSP32" s="23"/>
      <c r="QSQ32" s="23"/>
      <c r="QSR32" s="23"/>
      <c r="QSS32" s="23"/>
      <c r="QST32" s="23"/>
      <c r="QSU32" s="23"/>
      <c r="QSV32" s="23"/>
      <c r="QSW32" s="23"/>
      <c r="QSX32" s="23"/>
      <c r="QSY32" s="23"/>
      <c r="QSZ32" s="23"/>
      <c r="QTA32" s="23"/>
      <c r="QTB32" s="23"/>
      <c r="QTC32" s="23"/>
      <c r="QTD32" s="23"/>
      <c r="QTE32" s="23"/>
      <c r="QTF32" s="23"/>
      <c r="QTG32" s="23"/>
      <c r="QTH32" s="23"/>
      <c r="QTI32" s="23"/>
      <c r="QTJ32" s="23"/>
      <c r="QTK32" s="23"/>
      <c r="QTL32" s="23"/>
      <c r="QTM32" s="23"/>
      <c r="QTN32" s="23"/>
      <c r="QTO32" s="23"/>
      <c r="QTP32" s="23"/>
      <c r="QTQ32" s="23"/>
      <c r="QTR32" s="23"/>
      <c r="QTS32" s="23"/>
      <c r="QTT32" s="23"/>
      <c r="QTU32" s="23"/>
      <c r="QTV32" s="23"/>
      <c r="QTW32" s="23"/>
      <c r="QTX32" s="23"/>
      <c r="QTY32" s="23"/>
      <c r="QTZ32" s="23"/>
      <c r="QUA32" s="23"/>
      <c r="QUB32" s="23"/>
      <c r="QUC32" s="23"/>
      <c r="QUD32" s="23"/>
      <c r="QUE32" s="23"/>
      <c r="QUF32" s="23"/>
      <c r="QUG32" s="23"/>
      <c r="QUH32" s="23"/>
      <c r="QUI32" s="23"/>
      <c r="QUJ32" s="23"/>
      <c r="QUK32" s="23"/>
      <c r="QUL32" s="23"/>
      <c r="QUM32" s="23"/>
      <c r="QUN32" s="23"/>
      <c r="QUO32" s="23"/>
      <c r="QUP32" s="23"/>
      <c r="QUQ32" s="23"/>
      <c r="QUR32" s="23"/>
      <c r="QUS32" s="23"/>
      <c r="QUT32" s="23"/>
      <c r="QUU32" s="23"/>
      <c r="QUV32" s="23"/>
      <c r="QUW32" s="23"/>
      <c r="QUX32" s="23"/>
      <c r="QUY32" s="23"/>
      <c r="QUZ32" s="23"/>
      <c r="QVA32" s="23"/>
      <c r="QVB32" s="23"/>
      <c r="QVC32" s="23"/>
      <c r="QVD32" s="23"/>
      <c r="QVE32" s="23"/>
      <c r="QVF32" s="23"/>
      <c r="QVG32" s="23"/>
      <c r="QVH32" s="23"/>
      <c r="QVI32" s="23"/>
      <c r="QVJ32" s="23"/>
      <c r="QVK32" s="23"/>
      <c r="QVL32" s="23"/>
      <c r="QVM32" s="23"/>
      <c r="QVN32" s="23"/>
      <c r="QVO32" s="23"/>
      <c r="QVP32" s="23"/>
      <c r="QVQ32" s="23"/>
      <c r="QVR32" s="23"/>
      <c r="QVS32" s="23"/>
      <c r="QVT32" s="23"/>
      <c r="QVU32" s="23"/>
      <c r="QVV32" s="23"/>
      <c r="QVW32" s="23"/>
      <c r="QVX32" s="23"/>
      <c r="QVY32" s="23"/>
      <c r="QVZ32" s="23"/>
      <c r="QWA32" s="23"/>
      <c r="QWB32" s="23"/>
      <c r="QWC32" s="23"/>
      <c r="QWD32" s="23"/>
      <c r="QWE32" s="23"/>
      <c r="QWF32" s="23"/>
      <c r="QWG32" s="23"/>
      <c r="QWH32" s="23"/>
      <c r="QWI32" s="23"/>
      <c r="QWJ32" s="23"/>
      <c r="QWK32" s="23"/>
      <c r="QWL32" s="23"/>
      <c r="QWM32" s="23"/>
      <c r="QWN32" s="23"/>
      <c r="QWO32" s="23"/>
      <c r="QWP32" s="23"/>
      <c r="QWQ32" s="23"/>
      <c r="QWR32" s="23"/>
      <c r="QWS32" s="23"/>
      <c r="QWT32" s="23"/>
      <c r="QWU32" s="23"/>
      <c r="QWV32" s="23"/>
      <c r="QWW32" s="23"/>
      <c r="QWX32" s="23"/>
      <c r="QWY32" s="23"/>
      <c r="QWZ32" s="23"/>
      <c r="QXA32" s="23"/>
      <c r="QXB32" s="23"/>
      <c r="QXC32" s="23"/>
      <c r="QXD32" s="23"/>
      <c r="QXE32" s="23"/>
      <c r="QXF32" s="23"/>
      <c r="QXG32" s="23"/>
      <c r="QXH32" s="23"/>
      <c r="QXI32" s="23"/>
      <c r="QXJ32" s="23"/>
      <c r="QXK32" s="23"/>
      <c r="QXL32" s="23"/>
      <c r="QXM32" s="23"/>
      <c r="QXN32" s="23"/>
      <c r="QXO32" s="23"/>
      <c r="QXP32" s="23"/>
      <c r="QXQ32" s="23"/>
      <c r="QXR32" s="23"/>
      <c r="QXS32" s="23"/>
      <c r="QXT32" s="23"/>
      <c r="QXU32" s="23"/>
      <c r="QXV32" s="23"/>
      <c r="QXW32" s="23"/>
      <c r="QXX32" s="23"/>
      <c r="QXY32" s="23"/>
      <c r="QXZ32" s="23"/>
      <c r="QYA32" s="23"/>
      <c r="QYB32" s="23"/>
      <c r="QYC32" s="23"/>
      <c r="QYD32" s="23"/>
      <c r="QYE32" s="23"/>
      <c r="QYF32" s="23"/>
      <c r="QYG32" s="23"/>
      <c r="QYH32" s="23"/>
      <c r="QYI32" s="23"/>
      <c r="QYJ32" s="23"/>
      <c r="QYK32" s="23"/>
      <c r="QYL32" s="23"/>
      <c r="QYM32" s="23"/>
      <c r="QYN32" s="23"/>
      <c r="QYO32" s="23"/>
      <c r="QYP32" s="23"/>
      <c r="QYQ32" s="23"/>
      <c r="QYR32" s="23"/>
      <c r="QYS32" s="23"/>
      <c r="QYT32" s="23"/>
      <c r="QYU32" s="23"/>
      <c r="QYV32" s="23"/>
      <c r="QYW32" s="23"/>
      <c r="QYX32" s="23"/>
      <c r="QYY32" s="23"/>
      <c r="QYZ32" s="23"/>
      <c r="QZA32" s="23"/>
      <c r="QZB32" s="23"/>
      <c r="QZC32" s="23"/>
      <c r="QZD32" s="23"/>
      <c r="QZE32" s="23"/>
      <c r="QZF32" s="23"/>
      <c r="QZG32" s="23"/>
      <c r="QZH32" s="23"/>
      <c r="QZI32" s="23"/>
      <c r="QZJ32" s="23"/>
      <c r="QZK32" s="23"/>
      <c r="QZL32" s="23"/>
      <c r="QZM32" s="23"/>
      <c r="QZN32" s="23"/>
      <c r="QZO32" s="23"/>
      <c r="QZP32" s="23"/>
      <c r="QZQ32" s="23"/>
      <c r="QZR32" s="23"/>
      <c r="QZS32" s="23"/>
      <c r="QZT32" s="23"/>
      <c r="QZU32" s="23"/>
      <c r="QZV32" s="23"/>
      <c r="QZW32" s="23"/>
      <c r="QZX32" s="23"/>
      <c r="QZY32" s="23"/>
      <c r="QZZ32" s="23"/>
      <c r="RAA32" s="23"/>
      <c r="RAB32" s="23"/>
      <c r="RAC32" s="23"/>
      <c r="RAD32" s="23"/>
      <c r="RAE32" s="23"/>
      <c r="RAF32" s="23"/>
      <c r="RAG32" s="23"/>
      <c r="RAH32" s="23"/>
      <c r="RAI32" s="23"/>
      <c r="RAJ32" s="23"/>
      <c r="RAK32" s="23"/>
      <c r="RAL32" s="23"/>
      <c r="RAM32" s="23"/>
      <c r="RAN32" s="23"/>
      <c r="RAO32" s="23"/>
      <c r="RAP32" s="23"/>
      <c r="RAQ32" s="23"/>
      <c r="RAR32" s="23"/>
      <c r="RAS32" s="23"/>
      <c r="RAT32" s="23"/>
      <c r="RAU32" s="23"/>
      <c r="RAV32" s="23"/>
      <c r="RAW32" s="23"/>
      <c r="RAX32" s="23"/>
      <c r="RAY32" s="23"/>
      <c r="RAZ32" s="23"/>
      <c r="RBA32" s="23"/>
      <c r="RBB32" s="23"/>
      <c r="RBC32" s="23"/>
      <c r="RBD32" s="23"/>
      <c r="RBE32" s="23"/>
      <c r="RBF32" s="23"/>
      <c r="RBG32" s="23"/>
      <c r="RBH32" s="23"/>
      <c r="RBI32" s="23"/>
      <c r="RBJ32" s="23"/>
      <c r="RBK32" s="23"/>
      <c r="RBL32" s="23"/>
      <c r="RBM32" s="23"/>
      <c r="RBN32" s="23"/>
      <c r="RBO32" s="23"/>
      <c r="RBP32" s="23"/>
      <c r="RBQ32" s="23"/>
      <c r="RBR32" s="23"/>
      <c r="RBS32" s="23"/>
      <c r="RBT32" s="23"/>
      <c r="RBU32" s="23"/>
      <c r="RBV32" s="23"/>
      <c r="RBW32" s="23"/>
      <c r="RBX32" s="23"/>
      <c r="RBY32" s="23"/>
      <c r="RBZ32" s="23"/>
      <c r="RCA32" s="23"/>
      <c r="RCB32" s="23"/>
      <c r="RCC32" s="23"/>
      <c r="RCD32" s="23"/>
      <c r="RCE32" s="23"/>
      <c r="RCF32" s="23"/>
      <c r="RCG32" s="23"/>
      <c r="RCH32" s="23"/>
      <c r="RCI32" s="23"/>
      <c r="RCJ32" s="23"/>
      <c r="RCK32" s="23"/>
      <c r="RCL32" s="23"/>
      <c r="RCM32" s="23"/>
      <c r="RCN32" s="23"/>
      <c r="RCO32" s="23"/>
      <c r="RCP32" s="23"/>
      <c r="RCQ32" s="23"/>
      <c r="RCR32" s="23"/>
      <c r="RCS32" s="23"/>
      <c r="RCT32" s="23"/>
      <c r="RCU32" s="23"/>
      <c r="RCV32" s="23"/>
      <c r="RCW32" s="23"/>
      <c r="RCX32" s="23"/>
      <c r="RCY32" s="23"/>
      <c r="RCZ32" s="23"/>
      <c r="RDA32" s="23"/>
      <c r="RDB32" s="23"/>
      <c r="RDC32" s="23"/>
      <c r="RDD32" s="23"/>
      <c r="RDE32" s="23"/>
      <c r="RDF32" s="23"/>
      <c r="RDG32" s="23"/>
      <c r="RDH32" s="23"/>
      <c r="RDI32" s="23"/>
      <c r="RDJ32" s="23"/>
      <c r="RDK32" s="23"/>
      <c r="RDL32" s="23"/>
      <c r="RDM32" s="23"/>
      <c r="RDN32" s="23"/>
      <c r="RDO32" s="23"/>
      <c r="RDQ32" s="23"/>
      <c r="RDR32" s="23"/>
      <c r="RDS32" s="23"/>
      <c r="RDT32" s="23"/>
      <c r="RDU32" s="23"/>
      <c r="RDV32" s="23"/>
      <c r="RDW32" s="23"/>
      <c r="RDX32" s="23"/>
      <c r="RDY32" s="23"/>
      <c r="RDZ32" s="23"/>
      <c r="REA32" s="23"/>
      <c r="REB32" s="23"/>
      <c r="REC32" s="23"/>
      <c r="RED32" s="23"/>
      <c r="REE32" s="23"/>
      <c r="REF32" s="23"/>
      <c r="REG32" s="23"/>
      <c r="REH32" s="23"/>
      <c r="REI32" s="23"/>
      <c r="REJ32" s="23"/>
      <c r="REK32" s="23"/>
      <c r="REL32" s="23"/>
      <c r="REM32" s="23"/>
      <c r="REN32" s="23"/>
      <c r="REO32" s="23"/>
      <c r="REP32" s="23"/>
      <c r="REQ32" s="23"/>
      <c r="RER32" s="23"/>
      <c r="RES32" s="23"/>
      <c r="RET32" s="23"/>
      <c r="REU32" s="23"/>
      <c r="REV32" s="23"/>
      <c r="REW32" s="23"/>
      <c r="REX32" s="23"/>
      <c r="REY32" s="23"/>
      <c r="REZ32" s="23"/>
      <c r="RFA32" s="23"/>
      <c r="RFB32" s="23"/>
      <c r="RFC32" s="23"/>
      <c r="RFD32" s="23"/>
      <c r="RFE32" s="23"/>
      <c r="RFF32" s="23"/>
      <c r="RFG32" s="23"/>
      <c r="RFH32" s="23"/>
      <c r="RFI32" s="23"/>
      <c r="RFJ32" s="23"/>
      <c r="RFK32" s="23"/>
      <c r="RFL32" s="23"/>
      <c r="RFM32" s="23"/>
      <c r="RFN32" s="23"/>
      <c r="RFO32" s="23"/>
      <c r="RFP32" s="23"/>
      <c r="RFQ32" s="23"/>
      <c r="RFR32" s="23"/>
      <c r="RFS32" s="23"/>
      <c r="RFT32" s="23"/>
      <c r="RFU32" s="23"/>
      <c r="RFV32" s="23"/>
      <c r="RFW32" s="23"/>
      <c r="RFX32" s="23"/>
      <c r="RFY32" s="23"/>
      <c r="RFZ32" s="23"/>
      <c r="RGA32" s="23"/>
      <c r="RGB32" s="23"/>
      <c r="RGC32" s="23"/>
      <c r="RGD32" s="23"/>
      <c r="RGE32" s="23"/>
      <c r="RGF32" s="23"/>
      <c r="RGG32" s="23"/>
      <c r="RGH32" s="23"/>
      <c r="RGI32" s="23"/>
      <c r="RGJ32" s="23"/>
      <c r="RGK32" s="23"/>
      <c r="RGL32" s="23"/>
      <c r="RGM32" s="23"/>
      <c r="RGN32" s="23"/>
      <c r="RGO32" s="23"/>
      <c r="RGP32" s="23"/>
      <c r="RGQ32" s="23"/>
      <c r="RGR32" s="23"/>
      <c r="RGS32" s="23"/>
      <c r="RGT32" s="23"/>
      <c r="RGU32" s="23"/>
      <c r="RGV32" s="23"/>
      <c r="RGW32" s="23"/>
      <c r="RGX32" s="23"/>
      <c r="RGY32" s="23"/>
      <c r="RGZ32" s="23"/>
      <c r="RHA32" s="23"/>
      <c r="RHB32" s="23"/>
      <c r="RHC32" s="23"/>
      <c r="RHD32" s="23"/>
      <c r="RHE32" s="23"/>
      <c r="RHF32" s="23"/>
      <c r="RHG32" s="23"/>
      <c r="RHH32" s="23"/>
      <c r="RHI32" s="23"/>
      <c r="RHJ32" s="23"/>
      <c r="RHK32" s="23"/>
      <c r="RHL32" s="23"/>
      <c r="RHM32" s="23"/>
      <c r="RHN32" s="23"/>
      <c r="RHO32" s="23"/>
      <c r="RHP32" s="23"/>
      <c r="RHQ32" s="23"/>
      <c r="RHR32" s="23"/>
      <c r="RHS32" s="23"/>
      <c r="RHT32" s="23"/>
      <c r="RHU32" s="23"/>
      <c r="RHV32" s="23"/>
      <c r="RHW32" s="23"/>
      <c r="RHX32" s="23"/>
      <c r="RHY32" s="23"/>
      <c r="RHZ32" s="23"/>
      <c r="RIA32" s="23"/>
      <c r="RIB32" s="23"/>
      <c r="RIC32" s="23"/>
      <c r="RID32" s="23"/>
      <c r="RIE32" s="23"/>
      <c r="RIF32" s="23"/>
      <c r="RIG32" s="23"/>
      <c r="RIH32" s="23"/>
      <c r="RII32" s="23"/>
      <c r="RIJ32" s="23"/>
      <c r="RIK32" s="23"/>
      <c r="RIL32" s="23"/>
      <c r="RIM32" s="23"/>
      <c r="RIN32" s="23"/>
      <c r="RIO32" s="23"/>
      <c r="RIP32" s="23"/>
      <c r="RIQ32" s="23"/>
      <c r="RIR32" s="23"/>
      <c r="RIS32" s="23"/>
      <c r="RIT32" s="23"/>
      <c r="RIU32" s="23"/>
      <c r="RIV32" s="23"/>
      <c r="RIW32" s="23"/>
      <c r="RIX32" s="23"/>
      <c r="RIY32" s="23"/>
      <c r="RIZ32" s="23"/>
      <c r="RJA32" s="23"/>
      <c r="RJB32" s="23"/>
      <c r="RJC32" s="23"/>
      <c r="RJD32" s="23"/>
      <c r="RJE32" s="23"/>
      <c r="RJF32" s="23"/>
      <c r="RJG32" s="23"/>
      <c r="RJH32" s="23"/>
      <c r="RJI32" s="23"/>
      <c r="RJJ32" s="23"/>
      <c r="RJK32" s="23"/>
      <c r="RJL32" s="23"/>
      <c r="RJM32" s="23"/>
      <c r="RJN32" s="23"/>
      <c r="RJO32" s="23"/>
      <c r="RJP32" s="23"/>
      <c r="RJQ32" s="23"/>
      <c r="RJR32" s="23"/>
      <c r="RJS32" s="23"/>
      <c r="RJT32" s="23"/>
      <c r="RJU32" s="23"/>
      <c r="RJV32" s="23"/>
      <c r="RJW32" s="23"/>
      <c r="RJX32" s="23"/>
      <c r="RJY32" s="23"/>
      <c r="RJZ32" s="23"/>
      <c r="RKA32" s="23"/>
      <c r="RKB32" s="23"/>
      <c r="RKC32" s="23"/>
      <c r="RKD32" s="23"/>
      <c r="RKE32" s="23"/>
      <c r="RKF32" s="23"/>
      <c r="RKG32" s="23"/>
      <c r="RKH32" s="23"/>
      <c r="RKI32" s="23"/>
      <c r="RKJ32" s="23"/>
      <c r="RKK32" s="23"/>
      <c r="RKL32" s="23"/>
      <c r="RKM32" s="23"/>
      <c r="RKN32" s="23"/>
      <c r="RKO32" s="23"/>
      <c r="RKP32" s="23"/>
      <c r="RKQ32" s="23"/>
      <c r="RKR32" s="23"/>
      <c r="RKS32" s="23"/>
      <c r="RKT32" s="23"/>
      <c r="RKU32" s="23"/>
      <c r="RKV32" s="23"/>
      <c r="RKW32" s="23"/>
      <c r="RKX32" s="23"/>
      <c r="RKY32" s="23"/>
      <c r="RKZ32" s="23"/>
      <c r="RLA32" s="23"/>
      <c r="RLB32" s="23"/>
      <c r="RLC32" s="23"/>
      <c r="RLD32" s="23"/>
      <c r="RLE32" s="23"/>
      <c r="RLF32" s="23"/>
      <c r="RLG32" s="23"/>
      <c r="RLH32" s="23"/>
      <c r="RLI32" s="23"/>
      <c r="RLJ32" s="23"/>
      <c r="RLK32" s="23"/>
      <c r="RLL32" s="23"/>
      <c r="RLM32" s="23"/>
      <c r="RLN32" s="23"/>
      <c r="RLO32" s="23"/>
      <c r="RLP32" s="23"/>
      <c r="RLQ32" s="23"/>
      <c r="RLR32" s="23"/>
      <c r="RLS32" s="23"/>
      <c r="RLT32" s="23"/>
      <c r="RLU32" s="23"/>
      <c r="RLV32" s="23"/>
      <c r="RLW32" s="23"/>
      <c r="RLX32" s="23"/>
      <c r="RLY32" s="23"/>
      <c r="RLZ32" s="23"/>
      <c r="RMA32" s="23"/>
      <c r="RMB32" s="23"/>
      <c r="RMC32" s="23"/>
      <c r="RMD32" s="23"/>
      <c r="RME32" s="23"/>
      <c r="RMF32" s="23"/>
      <c r="RMG32" s="23"/>
      <c r="RMH32" s="23"/>
      <c r="RMI32" s="23"/>
      <c r="RMJ32" s="23"/>
      <c r="RMK32" s="23"/>
      <c r="RML32" s="23"/>
      <c r="RMM32" s="23"/>
      <c r="RMN32" s="23"/>
      <c r="RMO32" s="23"/>
      <c r="RMP32" s="23"/>
      <c r="RMQ32" s="23"/>
      <c r="RMR32" s="23"/>
      <c r="RMS32" s="23"/>
      <c r="RMT32" s="23"/>
      <c r="RMU32" s="23"/>
      <c r="RMV32" s="23"/>
      <c r="RMW32" s="23"/>
      <c r="RMX32" s="23"/>
      <c r="RMY32" s="23"/>
      <c r="RMZ32" s="23"/>
      <c r="RNA32" s="23"/>
      <c r="RNB32" s="23"/>
      <c r="RNC32" s="23"/>
      <c r="RND32" s="23"/>
      <c r="RNE32" s="23"/>
      <c r="RNF32" s="23"/>
      <c r="RNG32" s="23"/>
      <c r="RNH32" s="23"/>
      <c r="RNI32" s="23"/>
      <c r="RNJ32" s="23"/>
      <c r="RNK32" s="23"/>
      <c r="RNL32" s="23"/>
      <c r="RNM32" s="23"/>
      <c r="RNN32" s="23"/>
      <c r="RNO32" s="23"/>
      <c r="RNP32" s="23"/>
      <c r="RNQ32" s="23"/>
      <c r="RNR32" s="23"/>
      <c r="RNS32" s="23"/>
      <c r="RNT32" s="23"/>
      <c r="RNU32" s="23"/>
      <c r="RNV32" s="23"/>
      <c r="RNW32" s="23"/>
      <c r="RNX32" s="23"/>
      <c r="RNY32" s="23"/>
      <c r="RNZ32" s="23"/>
      <c r="ROA32" s="23"/>
      <c r="ROB32" s="23"/>
      <c r="ROC32" s="23"/>
      <c r="ROD32" s="23"/>
      <c r="ROE32" s="23"/>
      <c r="ROF32" s="23"/>
      <c r="ROG32" s="23"/>
      <c r="ROH32" s="23"/>
      <c r="ROI32" s="23"/>
      <c r="ROJ32" s="23"/>
      <c r="ROK32" s="23"/>
      <c r="ROL32" s="23"/>
      <c r="ROM32" s="23"/>
      <c r="RON32" s="23"/>
      <c r="ROO32" s="23"/>
      <c r="ROP32" s="23"/>
      <c r="ROQ32" s="23"/>
      <c r="ROR32" s="23"/>
      <c r="ROS32" s="23"/>
      <c r="ROT32" s="23"/>
      <c r="ROU32" s="23"/>
      <c r="ROV32" s="23"/>
      <c r="ROW32" s="23"/>
      <c r="ROX32" s="23"/>
      <c r="ROY32" s="23"/>
      <c r="ROZ32" s="23"/>
      <c r="RPA32" s="23"/>
      <c r="RPB32" s="23"/>
      <c r="RPC32" s="23"/>
      <c r="RPD32" s="23"/>
      <c r="RPE32" s="23"/>
      <c r="RPF32" s="23"/>
      <c r="RPG32" s="23"/>
      <c r="RPH32" s="23"/>
      <c r="RPI32" s="23"/>
      <c r="RPJ32" s="23"/>
      <c r="RPK32" s="23"/>
      <c r="RPL32" s="23"/>
      <c r="RPM32" s="23"/>
      <c r="RPN32" s="23"/>
      <c r="RPO32" s="23"/>
      <c r="RPP32" s="23"/>
      <c r="RPQ32" s="23"/>
      <c r="RPR32" s="23"/>
      <c r="RPS32" s="23"/>
      <c r="RPT32" s="23"/>
      <c r="RPU32" s="23"/>
      <c r="RPV32" s="23"/>
      <c r="RPW32" s="23"/>
      <c r="RPX32" s="23"/>
      <c r="RPY32" s="23"/>
      <c r="RPZ32" s="23"/>
      <c r="RQA32" s="23"/>
      <c r="RQB32" s="23"/>
      <c r="RQC32" s="23"/>
      <c r="RQD32" s="23"/>
      <c r="RQE32" s="23"/>
      <c r="RQF32" s="23"/>
      <c r="RQG32" s="23"/>
      <c r="RQH32" s="23"/>
      <c r="RQI32" s="23"/>
      <c r="RQJ32" s="23"/>
      <c r="RQK32" s="23"/>
      <c r="RQL32" s="23"/>
      <c r="RQM32" s="23"/>
      <c r="RQN32" s="23"/>
      <c r="RQO32" s="23"/>
      <c r="RQP32" s="23"/>
      <c r="RQQ32" s="23"/>
      <c r="RQR32" s="23"/>
      <c r="RQS32" s="23"/>
      <c r="RQT32" s="23"/>
      <c r="RQU32" s="23"/>
      <c r="RQV32" s="23"/>
      <c r="RQW32" s="23"/>
      <c r="RQX32" s="23"/>
      <c r="RQY32" s="23"/>
      <c r="RQZ32" s="23"/>
      <c r="RRA32" s="23"/>
      <c r="RRB32" s="23"/>
      <c r="RRC32" s="23"/>
      <c r="RRD32" s="23"/>
      <c r="RRE32" s="23"/>
      <c r="RRF32" s="23"/>
      <c r="RRG32" s="23"/>
      <c r="RRH32" s="23"/>
      <c r="RRI32" s="23"/>
      <c r="RRJ32" s="23"/>
      <c r="RRK32" s="23"/>
      <c r="RRL32" s="23"/>
      <c r="RRM32" s="23"/>
      <c r="RRN32" s="23"/>
      <c r="RRO32" s="23"/>
      <c r="RRP32" s="23"/>
      <c r="RRQ32" s="23"/>
      <c r="RRR32" s="23"/>
      <c r="RRS32" s="23"/>
      <c r="RRT32" s="23"/>
      <c r="RRU32" s="23"/>
      <c r="RRV32" s="23"/>
      <c r="RRW32" s="23"/>
      <c r="RRX32" s="23"/>
      <c r="RRY32" s="23"/>
      <c r="RRZ32" s="23"/>
      <c r="RSA32" s="23"/>
      <c r="RSB32" s="23"/>
      <c r="RSC32" s="23"/>
      <c r="RSD32" s="23"/>
      <c r="RSE32" s="23"/>
      <c r="RSF32" s="23"/>
      <c r="RSG32" s="23"/>
      <c r="RSH32" s="23"/>
      <c r="RSI32" s="23"/>
      <c r="RSJ32" s="23"/>
      <c r="RSK32" s="23"/>
      <c r="RSL32" s="23"/>
      <c r="RSM32" s="23"/>
      <c r="RSN32" s="23"/>
      <c r="RSO32" s="23"/>
      <c r="RSP32" s="23"/>
      <c r="RSQ32" s="23"/>
      <c r="RSR32" s="23"/>
      <c r="RSS32" s="23"/>
      <c r="RST32" s="23"/>
      <c r="RSU32" s="23"/>
      <c r="RSV32" s="23"/>
      <c r="RSW32" s="23"/>
      <c r="RSX32" s="23"/>
      <c r="RSY32" s="23"/>
      <c r="RSZ32" s="23"/>
      <c r="RTA32" s="23"/>
      <c r="RTB32" s="23"/>
      <c r="RTC32" s="23"/>
      <c r="RTD32" s="23"/>
      <c r="RTE32" s="23"/>
      <c r="RTF32" s="23"/>
      <c r="RTG32" s="23"/>
      <c r="RTH32" s="23"/>
      <c r="RTI32" s="23"/>
      <c r="RTJ32" s="23"/>
      <c r="RTK32" s="23"/>
      <c r="RTL32" s="23"/>
      <c r="RTM32" s="23"/>
      <c r="RTN32" s="23"/>
      <c r="RTO32" s="23"/>
      <c r="RTP32" s="23"/>
      <c r="RTQ32" s="23"/>
      <c r="RTR32" s="23"/>
      <c r="RTS32" s="23"/>
      <c r="RTT32" s="23"/>
      <c r="RTU32" s="23"/>
      <c r="RTV32" s="23"/>
      <c r="RTW32" s="23"/>
      <c r="RTX32" s="23"/>
      <c r="RTY32" s="23"/>
      <c r="RTZ32" s="23"/>
      <c r="RUA32" s="23"/>
      <c r="RUB32" s="23"/>
      <c r="RUC32" s="23"/>
      <c r="RUD32" s="23"/>
      <c r="RUE32" s="23"/>
      <c r="RUF32" s="23"/>
      <c r="RUG32" s="23"/>
      <c r="RUH32" s="23"/>
      <c r="RUI32" s="23"/>
      <c r="RUJ32" s="23"/>
      <c r="RUK32" s="23"/>
      <c r="RUL32" s="23"/>
      <c r="RUM32" s="23"/>
      <c r="RUN32" s="23"/>
      <c r="RUO32" s="23"/>
      <c r="RUP32" s="23"/>
      <c r="RUQ32" s="23"/>
      <c r="RUR32" s="23"/>
      <c r="RUS32" s="23"/>
      <c r="RUT32" s="23"/>
      <c r="RUU32" s="23"/>
      <c r="RUV32" s="23"/>
      <c r="RUW32" s="23"/>
      <c r="RUX32" s="23"/>
      <c r="RUY32" s="23"/>
      <c r="RUZ32" s="23"/>
      <c r="RVA32" s="23"/>
      <c r="RVB32" s="23"/>
      <c r="RVC32" s="23"/>
      <c r="RVD32" s="23"/>
      <c r="RVE32" s="23"/>
      <c r="RVF32" s="23"/>
      <c r="RVG32" s="23"/>
      <c r="RVH32" s="23"/>
      <c r="RVI32" s="23"/>
      <c r="RVJ32" s="23"/>
      <c r="RVK32" s="23"/>
      <c r="RVL32" s="23"/>
      <c r="RVM32" s="23"/>
      <c r="RVN32" s="23"/>
      <c r="RVO32" s="23"/>
      <c r="RVP32" s="23"/>
      <c r="RVQ32" s="23"/>
      <c r="RVR32" s="23"/>
      <c r="RVS32" s="23"/>
      <c r="RVT32" s="23"/>
      <c r="RVU32" s="23"/>
      <c r="RVV32" s="23"/>
      <c r="RVW32" s="23"/>
      <c r="RVX32" s="23"/>
      <c r="RVY32" s="23"/>
      <c r="RVZ32" s="23"/>
      <c r="RWA32" s="23"/>
      <c r="RWB32" s="23"/>
      <c r="RWC32" s="23"/>
      <c r="RWD32" s="23"/>
      <c r="RWE32" s="23"/>
      <c r="RWF32" s="23"/>
      <c r="RWG32" s="23"/>
      <c r="RWH32" s="23"/>
      <c r="RWI32" s="23"/>
      <c r="RWJ32" s="23"/>
      <c r="RWK32" s="23"/>
      <c r="RWL32" s="23"/>
      <c r="RWM32" s="23"/>
      <c r="RWN32" s="23"/>
      <c r="RWO32" s="23"/>
      <c r="RWP32" s="23"/>
      <c r="RWQ32" s="23"/>
      <c r="RWR32" s="23"/>
      <c r="RWS32" s="23"/>
      <c r="RWT32" s="23"/>
      <c r="RWU32" s="23"/>
      <c r="RWV32" s="23"/>
      <c r="RWW32" s="23"/>
      <c r="RWX32" s="23"/>
      <c r="RWY32" s="23"/>
      <c r="RWZ32" s="23"/>
      <c r="RXA32" s="23"/>
      <c r="RXB32" s="23"/>
      <c r="RXC32" s="23"/>
      <c r="RXD32" s="23"/>
      <c r="RXE32" s="23"/>
      <c r="RXF32" s="23"/>
      <c r="RXG32" s="23"/>
      <c r="RXH32" s="23"/>
      <c r="RXI32" s="23"/>
      <c r="RXJ32" s="23"/>
      <c r="RXK32" s="23"/>
      <c r="RXL32" s="23"/>
      <c r="RXM32" s="23"/>
      <c r="RXN32" s="23"/>
      <c r="RXO32" s="23"/>
      <c r="RXP32" s="23"/>
      <c r="RXQ32" s="23"/>
      <c r="RXR32" s="23"/>
      <c r="RXS32" s="23"/>
      <c r="RXT32" s="23"/>
      <c r="RXU32" s="23"/>
      <c r="RXV32" s="23"/>
      <c r="RXW32" s="23"/>
      <c r="RXX32" s="23"/>
      <c r="RXY32" s="23"/>
      <c r="RXZ32" s="23"/>
      <c r="RYA32" s="23"/>
      <c r="RYB32" s="23"/>
      <c r="RYC32" s="23"/>
      <c r="RYD32" s="23"/>
      <c r="RYE32" s="23"/>
      <c r="RYF32" s="23"/>
      <c r="RYG32" s="23"/>
      <c r="RYH32" s="23"/>
      <c r="RYI32" s="23"/>
      <c r="RYJ32" s="23"/>
      <c r="RYK32" s="23"/>
      <c r="RYL32" s="23"/>
      <c r="RYM32" s="23"/>
      <c r="RYN32" s="23"/>
      <c r="RYO32" s="23"/>
      <c r="RYP32" s="23"/>
      <c r="RYQ32" s="23"/>
      <c r="RYR32" s="23"/>
      <c r="RYS32" s="23"/>
      <c r="RYT32" s="23"/>
      <c r="RYU32" s="23"/>
      <c r="RYV32" s="23"/>
      <c r="RYW32" s="23"/>
      <c r="RYX32" s="23"/>
      <c r="RYY32" s="23"/>
      <c r="RYZ32" s="23"/>
      <c r="RZA32" s="23"/>
      <c r="RZB32" s="23"/>
      <c r="RZC32" s="23"/>
      <c r="RZD32" s="23"/>
      <c r="RZE32" s="23"/>
      <c r="RZF32" s="23"/>
      <c r="RZG32" s="23"/>
      <c r="RZH32" s="23"/>
      <c r="RZI32" s="23"/>
      <c r="RZJ32" s="23"/>
      <c r="RZK32" s="23"/>
      <c r="RZL32" s="23"/>
      <c r="RZM32" s="23"/>
      <c r="RZN32" s="23"/>
      <c r="RZO32" s="23"/>
      <c r="RZP32" s="23"/>
      <c r="RZQ32" s="23"/>
      <c r="RZR32" s="23"/>
      <c r="RZS32" s="23"/>
      <c r="RZT32" s="23"/>
      <c r="RZU32" s="23"/>
      <c r="RZV32" s="23"/>
      <c r="RZW32" s="23"/>
      <c r="RZX32" s="23"/>
      <c r="RZY32" s="23"/>
      <c r="RZZ32" s="23"/>
      <c r="SAA32" s="23"/>
      <c r="SAB32" s="23"/>
      <c r="SAC32" s="23"/>
      <c r="SAD32" s="23"/>
      <c r="SAE32" s="23"/>
      <c r="SAF32" s="23"/>
      <c r="SAG32" s="23"/>
      <c r="SAH32" s="23"/>
      <c r="SAI32" s="23"/>
      <c r="SAJ32" s="23"/>
      <c r="SAK32" s="23"/>
      <c r="SAL32" s="23"/>
      <c r="SAM32" s="23"/>
      <c r="SAN32" s="23"/>
      <c r="SAO32" s="23"/>
      <c r="SAP32" s="23"/>
      <c r="SAQ32" s="23"/>
      <c r="SAR32" s="23"/>
      <c r="SAS32" s="23"/>
      <c r="SAT32" s="23"/>
      <c r="SAU32" s="23"/>
      <c r="SAV32" s="23"/>
      <c r="SAW32" s="23"/>
      <c r="SAX32" s="23"/>
      <c r="SAY32" s="23"/>
      <c r="SAZ32" s="23"/>
      <c r="SBA32" s="23"/>
      <c r="SBB32" s="23"/>
      <c r="SBC32" s="23"/>
      <c r="SBD32" s="23"/>
      <c r="SBE32" s="23"/>
      <c r="SBF32" s="23"/>
      <c r="SBG32" s="23"/>
      <c r="SBH32" s="23"/>
      <c r="SBI32" s="23"/>
      <c r="SBJ32" s="23"/>
      <c r="SBK32" s="23"/>
      <c r="SBL32" s="23"/>
      <c r="SBM32" s="23"/>
      <c r="SBN32" s="23"/>
      <c r="SBO32" s="23"/>
      <c r="SBP32" s="23"/>
      <c r="SBQ32" s="23"/>
      <c r="SBR32" s="23"/>
      <c r="SBS32" s="23"/>
      <c r="SBT32" s="23"/>
      <c r="SBU32" s="23"/>
      <c r="SBV32" s="23"/>
      <c r="SBW32" s="23"/>
      <c r="SBX32" s="23"/>
      <c r="SBY32" s="23"/>
      <c r="SBZ32" s="23"/>
      <c r="SCA32" s="23"/>
      <c r="SCB32" s="23"/>
      <c r="SCC32" s="23"/>
      <c r="SCD32" s="23"/>
      <c r="SCE32" s="23"/>
      <c r="SCF32" s="23"/>
      <c r="SCG32" s="23"/>
      <c r="SCH32" s="23"/>
      <c r="SCI32" s="23"/>
      <c r="SCJ32" s="23"/>
      <c r="SCK32" s="23"/>
      <c r="SCL32" s="23"/>
      <c r="SCM32" s="23"/>
      <c r="SCN32" s="23"/>
      <c r="SCO32" s="23"/>
      <c r="SCP32" s="23"/>
      <c r="SCQ32" s="23"/>
      <c r="SCR32" s="23"/>
      <c r="SCS32" s="23"/>
      <c r="SCT32" s="23"/>
      <c r="SCU32" s="23"/>
      <c r="SCV32" s="23"/>
      <c r="SCW32" s="23"/>
      <c r="SCX32" s="23"/>
      <c r="SCY32" s="23"/>
      <c r="SCZ32" s="23"/>
      <c r="SDA32" s="23"/>
      <c r="SDB32" s="23"/>
      <c r="SDC32" s="23"/>
      <c r="SDD32" s="23"/>
      <c r="SDE32" s="23"/>
      <c r="SDF32" s="23"/>
      <c r="SDG32" s="23"/>
      <c r="SDH32" s="23"/>
      <c r="SDI32" s="23"/>
      <c r="SDJ32" s="23"/>
      <c r="SDK32" s="23"/>
      <c r="SDL32" s="23"/>
      <c r="SDM32" s="23"/>
      <c r="SDN32" s="23"/>
      <c r="SDO32" s="23"/>
      <c r="SDP32" s="23"/>
      <c r="SDQ32" s="23"/>
      <c r="SDR32" s="23"/>
      <c r="SDS32" s="23"/>
      <c r="SDT32" s="23"/>
      <c r="SDU32" s="23"/>
      <c r="SDV32" s="23"/>
      <c r="SDW32" s="23"/>
      <c r="SDX32" s="23"/>
      <c r="SDY32" s="23"/>
      <c r="SDZ32" s="23"/>
      <c r="SEA32" s="23"/>
      <c r="SEB32" s="23"/>
      <c r="SEC32" s="23"/>
      <c r="SED32" s="23"/>
      <c r="SEE32" s="23"/>
      <c r="SEF32" s="23"/>
      <c r="SEG32" s="23"/>
      <c r="SEH32" s="23"/>
      <c r="SEI32" s="23"/>
      <c r="SEJ32" s="23"/>
      <c r="SEK32" s="23"/>
      <c r="SEL32" s="23"/>
      <c r="SEM32" s="23"/>
      <c r="SEN32" s="23"/>
      <c r="SEO32" s="23"/>
      <c r="SEP32" s="23"/>
      <c r="SEQ32" s="23"/>
      <c r="SER32" s="23"/>
      <c r="SES32" s="23"/>
      <c r="SET32" s="23"/>
      <c r="SEU32" s="23"/>
      <c r="SEV32" s="23"/>
      <c r="SEW32" s="23"/>
      <c r="SEX32" s="23"/>
      <c r="SEY32" s="23"/>
      <c r="SEZ32" s="23"/>
      <c r="SFA32" s="23"/>
      <c r="SFB32" s="23"/>
      <c r="SFC32" s="23"/>
      <c r="SFD32" s="23"/>
      <c r="SFE32" s="23"/>
      <c r="SFF32" s="23"/>
      <c r="SFG32" s="23"/>
      <c r="SFH32" s="23"/>
      <c r="SFI32" s="23"/>
      <c r="SFJ32" s="23"/>
      <c r="SFK32" s="23"/>
      <c r="SFL32" s="23"/>
      <c r="SFM32" s="23"/>
      <c r="SFN32" s="23"/>
      <c r="SFO32" s="23"/>
      <c r="SFP32" s="23"/>
      <c r="SFQ32" s="23"/>
      <c r="SFR32" s="23"/>
      <c r="SFS32" s="23"/>
      <c r="SFT32" s="23"/>
      <c r="SFU32" s="23"/>
      <c r="SFV32" s="23"/>
      <c r="SFW32" s="23"/>
      <c r="SFX32" s="23"/>
      <c r="SFY32" s="23"/>
      <c r="SFZ32" s="23"/>
      <c r="SGA32" s="23"/>
      <c r="SGB32" s="23"/>
      <c r="SGC32" s="23"/>
      <c r="SGD32" s="23"/>
      <c r="SGE32" s="23"/>
      <c r="SGF32" s="23"/>
      <c r="SGG32" s="23"/>
      <c r="SGH32" s="23"/>
      <c r="SGI32" s="23"/>
      <c r="SGJ32" s="23"/>
      <c r="SGK32" s="23"/>
      <c r="SGL32" s="23"/>
      <c r="SGM32" s="23"/>
      <c r="SGN32" s="23"/>
      <c r="SGO32" s="23"/>
      <c r="SGP32" s="23"/>
      <c r="SGQ32" s="23"/>
      <c r="SGR32" s="23"/>
      <c r="SGS32" s="23"/>
      <c r="SGT32" s="23"/>
      <c r="SGU32" s="23"/>
      <c r="SGV32" s="23"/>
      <c r="SGW32" s="23"/>
      <c r="SGX32" s="23"/>
      <c r="SGY32" s="23"/>
      <c r="SGZ32" s="23"/>
      <c r="SHA32" s="23"/>
      <c r="SHB32" s="23"/>
      <c r="SHC32" s="23"/>
      <c r="SHD32" s="23"/>
      <c r="SHE32" s="23"/>
      <c r="SHF32" s="23"/>
      <c r="SHG32" s="23"/>
      <c r="SHH32" s="23"/>
      <c r="SHI32" s="23"/>
      <c r="SHJ32" s="23"/>
      <c r="SHK32" s="23"/>
      <c r="SHL32" s="23"/>
      <c r="SHM32" s="23"/>
      <c r="SHN32" s="23"/>
      <c r="SHO32" s="23"/>
      <c r="SHP32" s="23"/>
      <c r="SHQ32" s="23"/>
      <c r="SHR32" s="23"/>
      <c r="SHS32" s="23"/>
      <c r="SHT32" s="23"/>
      <c r="SHU32" s="23"/>
      <c r="SHV32" s="23"/>
      <c r="SHW32" s="23"/>
      <c r="SHX32" s="23"/>
      <c r="SHY32" s="23"/>
      <c r="SHZ32" s="23"/>
      <c r="SIA32" s="23"/>
      <c r="SIB32" s="23"/>
      <c r="SIC32" s="23"/>
      <c r="SID32" s="23"/>
      <c r="SIE32" s="23"/>
      <c r="SIF32" s="23"/>
      <c r="SIG32" s="23"/>
      <c r="SIH32" s="23"/>
      <c r="SII32" s="23"/>
      <c r="SIJ32" s="23"/>
      <c r="SIK32" s="23"/>
      <c r="SIL32" s="23"/>
      <c r="SIM32" s="23"/>
      <c r="SIN32" s="23"/>
      <c r="SIO32" s="23"/>
      <c r="SIP32" s="23"/>
      <c r="SIQ32" s="23"/>
      <c r="SIR32" s="23"/>
      <c r="SIS32" s="23"/>
      <c r="SIT32" s="23"/>
      <c r="SIU32" s="23"/>
      <c r="SIV32" s="23"/>
      <c r="SIW32" s="23"/>
      <c r="SIX32" s="23"/>
      <c r="SIY32" s="23"/>
      <c r="SIZ32" s="23"/>
      <c r="SJA32" s="23"/>
      <c r="SJB32" s="23"/>
      <c r="SJC32" s="23"/>
      <c r="SJD32" s="23"/>
      <c r="SJE32" s="23"/>
      <c r="SJF32" s="23"/>
      <c r="SJG32" s="23"/>
      <c r="SJH32" s="23"/>
      <c r="SJI32" s="23"/>
      <c r="SJJ32" s="23"/>
      <c r="SJK32" s="23"/>
      <c r="SJL32" s="23"/>
      <c r="SJM32" s="23"/>
      <c r="SJN32" s="23"/>
      <c r="SJO32" s="23"/>
      <c r="SJP32" s="23"/>
      <c r="SJQ32" s="23"/>
      <c r="SJR32" s="23"/>
      <c r="SJS32" s="23"/>
      <c r="SJT32" s="23"/>
      <c r="SJU32" s="23"/>
      <c r="SJV32" s="23"/>
      <c r="SJW32" s="23"/>
      <c r="SJX32" s="23"/>
      <c r="SJY32" s="23"/>
      <c r="SJZ32" s="23"/>
      <c r="SKA32" s="23"/>
      <c r="SKB32" s="23"/>
      <c r="SKC32" s="23"/>
      <c r="SKD32" s="23"/>
      <c r="SKE32" s="23"/>
      <c r="SKF32" s="23"/>
      <c r="SKG32" s="23"/>
      <c r="SKH32" s="23"/>
      <c r="SKI32" s="23"/>
      <c r="SKJ32" s="23"/>
      <c r="SKK32" s="23"/>
      <c r="SKL32" s="23"/>
      <c r="SKM32" s="23"/>
      <c r="SKN32" s="23"/>
      <c r="SKO32" s="23"/>
      <c r="SKP32" s="23"/>
      <c r="SKQ32" s="23"/>
      <c r="SKR32" s="23"/>
      <c r="SKS32" s="23"/>
      <c r="SKT32" s="23"/>
      <c r="SKU32" s="23"/>
      <c r="SKV32" s="23"/>
      <c r="SKW32" s="23"/>
      <c r="SKX32" s="23"/>
      <c r="SKY32" s="23"/>
      <c r="SKZ32" s="23"/>
      <c r="SLA32" s="23"/>
      <c r="SLB32" s="23"/>
      <c r="SLC32" s="23"/>
      <c r="SLD32" s="23"/>
      <c r="SLE32" s="23"/>
      <c r="SLF32" s="23"/>
      <c r="SLG32" s="23"/>
      <c r="SLH32" s="23"/>
      <c r="SLI32" s="23"/>
      <c r="SLJ32" s="23"/>
      <c r="SLK32" s="23"/>
      <c r="SLL32" s="23"/>
      <c r="SLM32" s="23"/>
      <c r="SLN32" s="23"/>
      <c r="SLO32" s="23"/>
      <c r="SLP32" s="23"/>
      <c r="SLQ32" s="23"/>
      <c r="SLR32" s="23"/>
      <c r="SLS32" s="23"/>
      <c r="SLT32" s="23"/>
      <c r="SLU32" s="23"/>
      <c r="SLV32" s="23"/>
      <c r="SLW32" s="23"/>
      <c r="SLX32" s="23"/>
      <c r="SLY32" s="23"/>
      <c r="SLZ32" s="23"/>
      <c r="SMA32" s="23"/>
      <c r="SMB32" s="23"/>
      <c r="SMC32" s="23"/>
      <c r="SMD32" s="23"/>
      <c r="SME32" s="23"/>
      <c r="SMF32" s="23"/>
      <c r="SMG32" s="23"/>
      <c r="SMH32" s="23"/>
      <c r="SMI32" s="23"/>
      <c r="SMJ32" s="23"/>
      <c r="SMK32" s="23"/>
      <c r="SML32" s="23"/>
      <c r="SMM32" s="23"/>
      <c r="SMN32" s="23"/>
      <c r="SMO32" s="23"/>
      <c r="SMP32" s="23"/>
      <c r="SMQ32" s="23"/>
      <c r="SMR32" s="23"/>
      <c r="SMS32" s="23"/>
      <c r="SMT32" s="23"/>
      <c r="SMU32" s="23"/>
      <c r="SMV32" s="23"/>
      <c r="SMW32" s="23"/>
      <c r="SMX32" s="23"/>
      <c r="SMY32" s="23"/>
      <c r="SMZ32" s="23"/>
      <c r="SNA32" s="23"/>
      <c r="SNB32" s="23"/>
      <c r="SNC32" s="23"/>
      <c r="SND32" s="23"/>
      <c r="SNE32" s="23"/>
      <c r="SNF32" s="23"/>
      <c r="SNG32" s="23"/>
      <c r="SNH32" s="23"/>
      <c r="SNI32" s="23"/>
      <c r="SNJ32" s="23"/>
      <c r="SNK32" s="23"/>
      <c r="SNL32" s="23"/>
      <c r="SNM32" s="23"/>
      <c r="SNN32" s="23"/>
      <c r="SNO32" s="23"/>
      <c r="SNP32" s="23"/>
      <c r="SNQ32" s="23"/>
      <c r="SNR32" s="23"/>
      <c r="SNS32" s="23"/>
      <c r="SNT32" s="23"/>
      <c r="SNU32" s="23"/>
      <c r="SNV32" s="23"/>
      <c r="SNW32" s="23"/>
      <c r="SNX32" s="23"/>
      <c r="SNY32" s="23"/>
      <c r="SNZ32" s="23"/>
      <c r="SOA32" s="23"/>
      <c r="SOB32" s="23"/>
      <c r="SOC32" s="23"/>
      <c r="SOD32" s="23"/>
      <c r="SOE32" s="23"/>
      <c r="SOF32" s="23"/>
      <c r="SOG32" s="23"/>
      <c r="SOH32" s="23"/>
      <c r="SOI32" s="23"/>
      <c r="SOJ32" s="23"/>
      <c r="SOK32" s="23"/>
      <c r="SOL32" s="23"/>
      <c r="SOM32" s="23"/>
      <c r="SON32" s="23"/>
      <c r="SOO32" s="23"/>
      <c r="SOP32" s="23"/>
      <c r="SOQ32" s="23"/>
      <c r="SOR32" s="23"/>
      <c r="SOS32" s="23"/>
      <c r="SOT32" s="23"/>
      <c r="SOU32" s="23"/>
      <c r="SOV32" s="23"/>
      <c r="SOW32" s="23"/>
      <c r="SOX32" s="23"/>
      <c r="SOY32" s="23"/>
      <c r="SOZ32" s="23"/>
      <c r="SPA32" s="23"/>
      <c r="SPB32" s="23"/>
      <c r="SPC32" s="23"/>
      <c r="SPD32" s="23"/>
      <c r="SPE32" s="23"/>
      <c r="SPF32" s="23"/>
      <c r="SPG32" s="23"/>
      <c r="SPH32" s="23"/>
      <c r="SPI32" s="23"/>
      <c r="SPJ32" s="23"/>
      <c r="SPK32" s="23"/>
      <c r="SPL32" s="23"/>
      <c r="SPM32" s="23"/>
      <c r="SPN32" s="23"/>
      <c r="SPO32" s="23"/>
      <c r="SPP32" s="23"/>
      <c r="SPQ32" s="23"/>
      <c r="SPR32" s="23"/>
      <c r="SPS32" s="23"/>
      <c r="SPT32" s="23"/>
      <c r="SPU32" s="23"/>
      <c r="SPV32" s="23"/>
      <c r="SPW32" s="23"/>
      <c r="SPX32" s="23"/>
      <c r="SPY32" s="23"/>
      <c r="SPZ32" s="23"/>
      <c r="SQA32" s="23"/>
      <c r="SQB32" s="23"/>
      <c r="SQC32" s="23"/>
      <c r="SQD32" s="23"/>
      <c r="SQE32" s="23"/>
      <c r="SQF32" s="23"/>
      <c r="SQG32" s="23"/>
      <c r="SQH32" s="23"/>
      <c r="SQI32" s="23"/>
      <c r="SQJ32" s="23"/>
      <c r="SQK32" s="23"/>
      <c r="SQL32" s="23"/>
      <c r="SQM32" s="23"/>
      <c r="SQN32" s="23"/>
      <c r="SQO32" s="23"/>
      <c r="SQP32" s="23"/>
      <c r="SQQ32" s="23"/>
      <c r="SQR32" s="23"/>
      <c r="SQS32" s="23"/>
      <c r="SQT32" s="23"/>
      <c r="SQU32" s="23"/>
      <c r="SQV32" s="23"/>
      <c r="SQW32" s="23"/>
      <c r="SQX32" s="23"/>
      <c r="SQY32" s="23"/>
      <c r="SRA32" s="23"/>
      <c r="SRB32" s="23"/>
      <c r="SRC32" s="23"/>
      <c r="SRD32" s="23"/>
      <c r="SRE32" s="23"/>
      <c r="SRF32" s="23"/>
      <c r="SRG32" s="23"/>
      <c r="SRH32" s="23"/>
      <c r="SRI32" s="23"/>
      <c r="SRJ32" s="23"/>
      <c r="SRK32" s="23"/>
      <c r="SRL32" s="23"/>
      <c r="SRM32" s="23"/>
      <c r="SRN32" s="23"/>
      <c r="SRO32" s="23"/>
      <c r="SRP32" s="23"/>
      <c r="SRQ32" s="23"/>
      <c r="SRR32" s="23"/>
      <c r="SRS32" s="23"/>
      <c r="SRT32" s="23"/>
      <c r="SRU32" s="23"/>
      <c r="SRV32" s="23"/>
      <c r="SRW32" s="23"/>
      <c r="SRX32" s="23"/>
      <c r="SRY32" s="23"/>
      <c r="SRZ32" s="23"/>
      <c r="SSA32" s="23"/>
      <c r="SSB32" s="23"/>
      <c r="SSC32" s="23"/>
      <c r="SSD32" s="23"/>
      <c r="SSE32" s="23"/>
      <c r="SSF32" s="23"/>
      <c r="SSG32" s="23"/>
      <c r="SSH32" s="23"/>
      <c r="SSI32" s="23"/>
      <c r="SSJ32" s="23"/>
      <c r="SSK32" s="23"/>
      <c r="SSL32" s="23"/>
      <c r="SSM32" s="23"/>
      <c r="SSN32" s="23"/>
      <c r="SSO32" s="23"/>
      <c r="SSP32" s="23"/>
      <c r="SSQ32" s="23"/>
      <c r="SSR32" s="23"/>
      <c r="SSS32" s="23"/>
      <c r="SST32" s="23"/>
      <c r="SSU32" s="23"/>
      <c r="SSV32" s="23"/>
      <c r="SSW32" s="23"/>
      <c r="SSX32" s="23"/>
      <c r="SSY32" s="23"/>
      <c r="SSZ32" s="23"/>
      <c r="STA32" s="23"/>
      <c r="STB32" s="23"/>
      <c r="STC32" s="23"/>
      <c r="STD32" s="23"/>
      <c r="STE32" s="23"/>
      <c r="STF32" s="23"/>
      <c r="STG32" s="23"/>
      <c r="STH32" s="23"/>
      <c r="STI32" s="23"/>
      <c r="STJ32" s="23"/>
      <c r="STK32" s="23"/>
      <c r="STL32" s="23"/>
      <c r="STM32" s="23"/>
      <c r="STN32" s="23"/>
      <c r="STO32" s="23"/>
      <c r="STP32" s="23"/>
      <c r="STQ32" s="23"/>
      <c r="STR32" s="23"/>
      <c r="STS32" s="23"/>
      <c r="STT32" s="23"/>
      <c r="STU32" s="23"/>
      <c r="STV32" s="23"/>
      <c r="STW32" s="23"/>
      <c r="STX32" s="23"/>
      <c r="STY32" s="23"/>
      <c r="STZ32" s="23"/>
      <c r="SUA32" s="23"/>
      <c r="SUB32" s="23"/>
      <c r="SUC32" s="23"/>
      <c r="SUD32" s="23"/>
      <c r="SUE32" s="23"/>
      <c r="SUF32" s="23"/>
      <c r="SUG32" s="23"/>
      <c r="SUH32" s="23"/>
      <c r="SUI32" s="23"/>
      <c r="SUJ32" s="23"/>
      <c r="SUK32" s="23"/>
      <c r="SUL32" s="23"/>
      <c r="SUM32" s="23"/>
      <c r="SUN32" s="23"/>
      <c r="SUO32" s="23"/>
      <c r="SUP32" s="23"/>
      <c r="SUQ32" s="23"/>
      <c r="SUR32" s="23"/>
      <c r="SUS32" s="23"/>
      <c r="SUT32" s="23"/>
      <c r="SUU32" s="23"/>
      <c r="SUV32" s="23"/>
      <c r="SUW32" s="23"/>
      <c r="SUX32" s="23"/>
      <c r="SUY32" s="23"/>
      <c r="SUZ32" s="23"/>
      <c r="SVA32" s="23"/>
      <c r="SVB32" s="23"/>
      <c r="SVC32" s="23"/>
      <c r="SVD32" s="23"/>
      <c r="SVE32" s="23"/>
      <c r="SVF32" s="23"/>
      <c r="SVG32" s="23"/>
      <c r="SVH32" s="23"/>
      <c r="SVI32" s="23"/>
      <c r="SVJ32" s="23"/>
      <c r="SVK32" s="23"/>
      <c r="SVL32" s="23"/>
      <c r="SVM32" s="23"/>
      <c r="SVN32" s="23"/>
      <c r="SVO32" s="23"/>
      <c r="SVP32" s="23"/>
      <c r="SVQ32" s="23"/>
      <c r="SVR32" s="23"/>
      <c r="SVS32" s="23"/>
      <c r="SVT32" s="23"/>
      <c r="SVU32" s="23"/>
      <c r="SVV32" s="23"/>
      <c r="SVW32" s="23"/>
      <c r="SVX32" s="23"/>
      <c r="SVY32" s="23"/>
      <c r="SVZ32" s="23"/>
      <c r="SWA32" s="23"/>
      <c r="SWB32" s="23"/>
      <c r="SWC32" s="23"/>
      <c r="SWD32" s="23"/>
      <c r="SWE32" s="23"/>
      <c r="SWF32" s="23"/>
      <c r="SWG32" s="23"/>
      <c r="SWH32" s="23"/>
      <c r="SWI32" s="23"/>
      <c r="SWJ32" s="23"/>
      <c r="SWK32" s="23"/>
      <c r="SWL32" s="23"/>
      <c r="SWM32" s="23"/>
      <c r="SWN32" s="23"/>
      <c r="SWO32" s="23"/>
      <c r="SWP32" s="23"/>
      <c r="SWQ32" s="23"/>
      <c r="SWR32" s="23"/>
      <c r="SWS32" s="23"/>
      <c r="SWT32" s="23"/>
      <c r="SWU32" s="23"/>
      <c r="SWV32" s="23"/>
      <c r="SWW32" s="23"/>
      <c r="SWX32" s="23"/>
      <c r="SWY32" s="23"/>
      <c r="SWZ32" s="23"/>
      <c r="SXA32" s="23"/>
      <c r="SXB32" s="23"/>
      <c r="SXC32" s="23"/>
      <c r="SXD32" s="23"/>
      <c r="SXE32" s="23"/>
      <c r="SXF32" s="23"/>
      <c r="SXG32" s="23"/>
      <c r="SXH32" s="23"/>
      <c r="SXI32" s="23"/>
      <c r="SXJ32" s="23"/>
      <c r="SXK32" s="23"/>
      <c r="SXL32" s="23"/>
      <c r="SXM32" s="23"/>
      <c r="SXN32" s="23"/>
      <c r="SXO32" s="23"/>
      <c r="SXP32" s="23"/>
      <c r="SXQ32" s="23"/>
      <c r="SXR32" s="23"/>
      <c r="SXS32" s="23"/>
      <c r="SXT32" s="23"/>
      <c r="SXU32" s="23"/>
      <c r="SXV32" s="23"/>
      <c r="SXW32" s="23"/>
      <c r="SXX32" s="23"/>
      <c r="SXY32" s="23"/>
      <c r="SXZ32" s="23"/>
      <c r="SYA32" s="23"/>
      <c r="SYB32" s="23"/>
      <c r="SYC32" s="23"/>
      <c r="SYD32" s="23"/>
      <c r="SYE32" s="23"/>
      <c r="SYF32" s="23"/>
      <c r="SYG32" s="23"/>
      <c r="SYH32" s="23"/>
      <c r="SYI32" s="23"/>
      <c r="SYJ32" s="23"/>
      <c r="SYK32" s="23"/>
      <c r="SYL32" s="23"/>
      <c r="SYM32" s="23"/>
      <c r="SYN32" s="23"/>
      <c r="SYO32" s="23"/>
      <c r="SYP32" s="23"/>
      <c r="SYQ32" s="23"/>
      <c r="SYR32" s="23"/>
      <c r="SYS32" s="23"/>
      <c r="SYT32" s="23"/>
      <c r="SYU32" s="23"/>
      <c r="SYV32" s="23"/>
      <c r="SYW32" s="23"/>
      <c r="SYX32" s="23"/>
      <c r="SYY32" s="23"/>
      <c r="SYZ32" s="23"/>
      <c r="SZA32" s="23"/>
      <c r="SZB32" s="23"/>
      <c r="SZC32" s="23"/>
      <c r="SZD32" s="23"/>
      <c r="SZE32" s="23"/>
      <c r="SZF32" s="23"/>
      <c r="SZG32" s="23"/>
      <c r="SZH32" s="23"/>
      <c r="SZI32" s="23"/>
      <c r="SZJ32" s="23"/>
      <c r="SZK32" s="23"/>
      <c r="SZL32" s="23"/>
      <c r="SZM32" s="23"/>
      <c r="SZN32" s="23"/>
      <c r="SZO32" s="23"/>
      <c r="SZP32" s="23"/>
      <c r="SZQ32" s="23"/>
      <c r="SZR32" s="23"/>
      <c r="SZS32" s="23"/>
      <c r="SZT32" s="23"/>
      <c r="SZU32" s="23"/>
      <c r="SZV32" s="23"/>
      <c r="SZW32" s="23"/>
      <c r="SZX32" s="23"/>
      <c r="SZY32" s="23"/>
      <c r="SZZ32" s="23"/>
      <c r="TAA32" s="23"/>
      <c r="TAB32" s="23"/>
      <c r="TAC32" s="23"/>
      <c r="TAD32" s="23"/>
      <c r="TAE32" s="23"/>
      <c r="TAF32" s="23"/>
      <c r="TAG32" s="23"/>
      <c r="TAH32" s="23"/>
      <c r="TAI32" s="23"/>
      <c r="TAJ32" s="23"/>
      <c r="TAK32" s="23"/>
      <c r="TAL32" s="23"/>
      <c r="TAM32" s="23"/>
      <c r="TAN32" s="23"/>
      <c r="TAO32" s="23"/>
      <c r="TAP32" s="23"/>
      <c r="TAQ32" s="23"/>
      <c r="TAR32" s="23"/>
      <c r="TAS32" s="23"/>
      <c r="TAT32" s="23"/>
      <c r="TAU32" s="23"/>
      <c r="TAV32" s="23"/>
      <c r="TAW32" s="23"/>
      <c r="TAX32" s="23"/>
      <c r="TAY32" s="23"/>
      <c r="TAZ32" s="23"/>
      <c r="TBA32" s="23"/>
      <c r="TBB32" s="23"/>
      <c r="TBC32" s="23"/>
      <c r="TBD32" s="23"/>
      <c r="TBE32" s="23"/>
      <c r="TBF32" s="23"/>
      <c r="TBG32" s="23"/>
      <c r="TBH32" s="23"/>
      <c r="TBI32" s="23"/>
      <c r="TBJ32" s="23"/>
      <c r="TBK32" s="23"/>
      <c r="TBL32" s="23"/>
      <c r="TBM32" s="23"/>
      <c r="TBN32" s="23"/>
      <c r="TBO32" s="23"/>
      <c r="TBP32" s="23"/>
      <c r="TBQ32" s="23"/>
      <c r="TBR32" s="23"/>
      <c r="TBS32" s="23"/>
      <c r="TBT32" s="23"/>
      <c r="TBU32" s="23"/>
      <c r="TBV32" s="23"/>
      <c r="TBW32" s="23"/>
      <c r="TBX32" s="23"/>
      <c r="TBY32" s="23"/>
      <c r="TBZ32" s="23"/>
      <c r="TCA32" s="23"/>
      <c r="TCB32" s="23"/>
      <c r="TCC32" s="23"/>
      <c r="TCD32" s="23"/>
      <c r="TCE32" s="23"/>
      <c r="TCF32" s="23"/>
      <c r="TCG32" s="23"/>
      <c r="TCH32" s="23"/>
      <c r="TCI32" s="23"/>
      <c r="TCJ32" s="23"/>
      <c r="TCK32" s="23"/>
      <c r="TCL32" s="23"/>
      <c r="TCM32" s="23"/>
      <c r="TCN32" s="23"/>
      <c r="TCO32" s="23"/>
      <c r="TCP32" s="23"/>
      <c r="TCQ32" s="23"/>
      <c r="TCR32" s="23"/>
      <c r="TCS32" s="23"/>
      <c r="TCT32" s="23"/>
      <c r="TCU32" s="23"/>
      <c r="TCV32" s="23"/>
      <c r="TCW32" s="23"/>
      <c r="TCX32" s="23"/>
      <c r="TCY32" s="23"/>
      <c r="TCZ32" s="23"/>
      <c r="TDA32" s="23"/>
      <c r="TDB32" s="23"/>
      <c r="TDC32" s="23"/>
      <c r="TDD32" s="23"/>
      <c r="TDE32" s="23"/>
      <c r="TDF32" s="23"/>
      <c r="TDG32" s="23"/>
      <c r="TDH32" s="23"/>
      <c r="TDI32" s="23"/>
      <c r="TDJ32" s="23"/>
      <c r="TDK32" s="23"/>
      <c r="TDL32" s="23"/>
      <c r="TDM32" s="23"/>
      <c r="TDN32" s="23"/>
      <c r="TDO32" s="23"/>
      <c r="TDP32" s="23"/>
      <c r="TDQ32" s="23"/>
      <c r="TDR32" s="23"/>
      <c r="TDS32" s="23"/>
      <c r="TDT32" s="23"/>
      <c r="TDU32" s="23"/>
      <c r="TDV32" s="23"/>
      <c r="TDW32" s="23"/>
      <c r="TDX32" s="23"/>
      <c r="TDY32" s="23"/>
      <c r="TDZ32" s="23"/>
      <c r="TEA32" s="23"/>
      <c r="TEB32" s="23"/>
      <c r="TEC32" s="23"/>
      <c r="TED32" s="23"/>
      <c r="TEE32" s="23"/>
      <c r="TEF32" s="23"/>
      <c r="TEG32" s="23"/>
      <c r="TEH32" s="23"/>
      <c r="TEI32" s="23"/>
      <c r="TEJ32" s="23"/>
      <c r="TEK32" s="23"/>
      <c r="TEL32" s="23"/>
      <c r="TEM32" s="23"/>
      <c r="TEN32" s="23"/>
      <c r="TEO32" s="23"/>
      <c r="TEP32" s="23"/>
      <c r="TEQ32" s="23"/>
      <c r="TER32" s="23"/>
      <c r="TES32" s="23"/>
      <c r="TET32" s="23"/>
      <c r="TEU32" s="23"/>
      <c r="TEV32" s="23"/>
      <c r="TEW32" s="23"/>
      <c r="TEX32" s="23"/>
      <c r="TEY32" s="23"/>
      <c r="TEZ32" s="23"/>
      <c r="TFA32" s="23"/>
      <c r="TFB32" s="23"/>
      <c r="TFC32" s="23"/>
      <c r="TFD32" s="23"/>
      <c r="TFE32" s="23"/>
      <c r="TFF32" s="23"/>
      <c r="TFG32" s="23"/>
      <c r="TFH32" s="23"/>
      <c r="TFI32" s="23"/>
      <c r="TFJ32" s="23"/>
      <c r="TFK32" s="23"/>
      <c r="TFL32" s="23"/>
      <c r="TFM32" s="23"/>
      <c r="TFN32" s="23"/>
      <c r="TFO32" s="23"/>
      <c r="TFP32" s="23"/>
      <c r="TFQ32" s="23"/>
      <c r="TFR32" s="23"/>
      <c r="TFS32" s="23"/>
      <c r="TFT32" s="23"/>
      <c r="TFU32" s="23"/>
      <c r="TFV32" s="23"/>
      <c r="TFW32" s="23"/>
      <c r="TFX32" s="23"/>
      <c r="TFY32" s="23"/>
      <c r="TFZ32" s="23"/>
      <c r="TGA32" s="23"/>
      <c r="TGB32" s="23"/>
      <c r="TGC32" s="23"/>
      <c r="TGD32" s="23"/>
      <c r="TGE32" s="23"/>
      <c r="TGF32" s="23"/>
      <c r="TGG32" s="23"/>
      <c r="TGH32" s="23"/>
      <c r="TGI32" s="23"/>
      <c r="TGJ32" s="23"/>
      <c r="TGK32" s="23"/>
      <c r="TGL32" s="23"/>
      <c r="TGM32" s="23"/>
      <c r="TGN32" s="23"/>
      <c r="TGO32" s="23"/>
      <c r="TGP32" s="23"/>
      <c r="TGQ32" s="23"/>
      <c r="TGR32" s="23"/>
      <c r="TGS32" s="23"/>
      <c r="TGT32" s="23"/>
      <c r="TGU32" s="23"/>
      <c r="TGV32" s="23"/>
      <c r="TGW32" s="23"/>
      <c r="TGX32" s="23"/>
      <c r="TGY32" s="23"/>
      <c r="TGZ32" s="23"/>
      <c r="THA32" s="23"/>
      <c r="THB32" s="23"/>
      <c r="THC32" s="23"/>
      <c r="THD32" s="23"/>
      <c r="THE32" s="23"/>
      <c r="THF32" s="23"/>
      <c r="THG32" s="23"/>
      <c r="THH32" s="23"/>
      <c r="THI32" s="23"/>
      <c r="THJ32" s="23"/>
      <c r="THK32" s="23"/>
      <c r="THL32" s="23"/>
      <c r="THM32" s="23"/>
      <c r="THN32" s="23"/>
      <c r="THO32" s="23"/>
      <c r="THP32" s="23"/>
      <c r="THQ32" s="23"/>
      <c r="THR32" s="23"/>
      <c r="THS32" s="23"/>
      <c r="THT32" s="23"/>
      <c r="THU32" s="23"/>
      <c r="THV32" s="23"/>
      <c r="THW32" s="23"/>
      <c r="THX32" s="23"/>
      <c r="THY32" s="23"/>
      <c r="THZ32" s="23"/>
      <c r="TIA32" s="23"/>
      <c r="TIB32" s="23"/>
      <c r="TIC32" s="23"/>
      <c r="TID32" s="23"/>
      <c r="TIE32" s="23"/>
      <c r="TIF32" s="23"/>
      <c r="TIG32" s="23"/>
      <c r="TIH32" s="23"/>
      <c r="TII32" s="23"/>
      <c r="TIJ32" s="23"/>
      <c r="TIK32" s="23"/>
      <c r="TIL32" s="23"/>
      <c r="TIM32" s="23"/>
      <c r="TIN32" s="23"/>
      <c r="TIO32" s="23"/>
      <c r="TIP32" s="23"/>
      <c r="TIQ32" s="23"/>
      <c r="TIR32" s="23"/>
      <c r="TIS32" s="23"/>
      <c r="TIT32" s="23"/>
      <c r="TIU32" s="23"/>
      <c r="TIV32" s="23"/>
      <c r="TIW32" s="23"/>
      <c r="TIX32" s="23"/>
      <c r="TIY32" s="23"/>
      <c r="TIZ32" s="23"/>
      <c r="TJA32" s="23"/>
      <c r="TJB32" s="23"/>
      <c r="TJC32" s="23"/>
      <c r="TJD32" s="23"/>
      <c r="TJE32" s="23"/>
      <c r="TJF32" s="23"/>
      <c r="TJG32" s="23"/>
      <c r="TJH32" s="23"/>
      <c r="TJI32" s="23"/>
      <c r="TJJ32" s="23"/>
      <c r="TJK32" s="23"/>
      <c r="TJL32" s="23"/>
      <c r="TJM32" s="23"/>
      <c r="TJN32" s="23"/>
      <c r="TJO32" s="23"/>
      <c r="TJP32" s="23"/>
      <c r="TJQ32" s="23"/>
      <c r="TJR32" s="23"/>
      <c r="TJS32" s="23"/>
      <c r="TJT32" s="23"/>
      <c r="TJU32" s="23"/>
      <c r="TJV32" s="23"/>
      <c r="TJW32" s="23"/>
      <c r="TJX32" s="23"/>
      <c r="TJY32" s="23"/>
      <c r="TJZ32" s="23"/>
      <c r="TKA32" s="23"/>
      <c r="TKB32" s="23"/>
      <c r="TKC32" s="23"/>
      <c r="TKD32" s="23"/>
      <c r="TKE32" s="23"/>
      <c r="TKF32" s="23"/>
      <c r="TKG32" s="23"/>
      <c r="TKH32" s="23"/>
      <c r="TKI32" s="23"/>
      <c r="TKJ32" s="23"/>
      <c r="TKK32" s="23"/>
      <c r="TKL32" s="23"/>
      <c r="TKM32" s="23"/>
      <c r="TKN32" s="23"/>
      <c r="TKO32" s="23"/>
      <c r="TKP32" s="23"/>
      <c r="TKQ32" s="23"/>
      <c r="TKR32" s="23"/>
      <c r="TKS32" s="23"/>
      <c r="TKT32" s="23"/>
      <c r="TKU32" s="23"/>
      <c r="TKV32" s="23"/>
      <c r="TKW32" s="23"/>
      <c r="TKX32" s="23"/>
      <c r="TKY32" s="23"/>
      <c r="TKZ32" s="23"/>
      <c r="TLA32" s="23"/>
      <c r="TLB32" s="23"/>
      <c r="TLC32" s="23"/>
      <c r="TLD32" s="23"/>
      <c r="TLE32" s="23"/>
      <c r="TLF32" s="23"/>
      <c r="TLG32" s="23"/>
      <c r="TLH32" s="23"/>
      <c r="TLI32" s="23"/>
      <c r="TLJ32" s="23"/>
      <c r="TLK32" s="23"/>
      <c r="TLL32" s="23"/>
      <c r="TLM32" s="23"/>
      <c r="TLN32" s="23"/>
      <c r="TLO32" s="23"/>
      <c r="TLP32" s="23"/>
      <c r="TLQ32" s="23"/>
      <c r="TLR32" s="23"/>
      <c r="TLS32" s="23"/>
      <c r="TLT32" s="23"/>
      <c r="TLU32" s="23"/>
      <c r="TLV32" s="23"/>
      <c r="TLW32" s="23"/>
      <c r="TLX32" s="23"/>
      <c r="TLY32" s="23"/>
      <c r="TLZ32" s="23"/>
      <c r="TMA32" s="23"/>
      <c r="TMB32" s="23"/>
      <c r="TMC32" s="23"/>
      <c r="TMD32" s="23"/>
      <c r="TME32" s="23"/>
      <c r="TMF32" s="23"/>
      <c r="TMG32" s="23"/>
      <c r="TMH32" s="23"/>
      <c r="TMI32" s="23"/>
      <c r="TMJ32" s="23"/>
      <c r="TMK32" s="23"/>
      <c r="TML32" s="23"/>
      <c r="TMM32" s="23"/>
      <c r="TMN32" s="23"/>
      <c r="TMO32" s="23"/>
      <c r="TMP32" s="23"/>
      <c r="TMQ32" s="23"/>
      <c r="TMR32" s="23"/>
      <c r="TMS32" s="23"/>
      <c r="TMT32" s="23"/>
      <c r="TMU32" s="23"/>
      <c r="TMV32" s="23"/>
      <c r="TMW32" s="23"/>
      <c r="TMX32" s="23"/>
      <c r="TMY32" s="23"/>
      <c r="TMZ32" s="23"/>
      <c r="TNA32" s="23"/>
      <c r="TNB32" s="23"/>
      <c r="TNC32" s="23"/>
      <c r="TND32" s="23"/>
      <c r="TNE32" s="23"/>
      <c r="TNF32" s="23"/>
      <c r="TNG32" s="23"/>
      <c r="TNH32" s="23"/>
      <c r="TNI32" s="23"/>
      <c r="TNJ32" s="23"/>
      <c r="TNK32" s="23"/>
      <c r="TNL32" s="23"/>
      <c r="TNM32" s="23"/>
      <c r="TNN32" s="23"/>
      <c r="TNO32" s="23"/>
      <c r="TNP32" s="23"/>
      <c r="TNQ32" s="23"/>
      <c r="TNR32" s="23"/>
      <c r="TNS32" s="23"/>
      <c r="TNT32" s="23"/>
      <c r="TNU32" s="23"/>
      <c r="TNV32" s="23"/>
      <c r="TNW32" s="23"/>
      <c r="TNX32" s="23"/>
      <c r="TNY32" s="23"/>
      <c r="TNZ32" s="23"/>
      <c r="TOA32" s="23"/>
      <c r="TOB32" s="23"/>
      <c r="TOC32" s="23"/>
      <c r="TOD32" s="23"/>
      <c r="TOE32" s="23"/>
      <c r="TOF32" s="23"/>
      <c r="TOG32" s="23"/>
      <c r="TOH32" s="23"/>
      <c r="TOI32" s="23"/>
      <c r="TOJ32" s="23"/>
      <c r="TOK32" s="23"/>
      <c r="TOL32" s="23"/>
      <c r="TOM32" s="23"/>
      <c r="TON32" s="23"/>
      <c r="TOO32" s="23"/>
      <c r="TOP32" s="23"/>
      <c r="TOQ32" s="23"/>
      <c r="TOR32" s="23"/>
      <c r="TOS32" s="23"/>
      <c r="TOT32" s="23"/>
      <c r="TOU32" s="23"/>
      <c r="TOV32" s="23"/>
      <c r="TOW32" s="23"/>
      <c r="TOX32" s="23"/>
      <c r="TOY32" s="23"/>
      <c r="TOZ32" s="23"/>
      <c r="TPA32" s="23"/>
      <c r="TPB32" s="23"/>
      <c r="TPC32" s="23"/>
      <c r="TPD32" s="23"/>
      <c r="TPE32" s="23"/>
      <c r="TPF32" s="23"/>
      <c r="TPG32" s="23"/>
      <c r="TPH32" s="23"/>
      <c r="TPI32" s="23"/>
      <c r="TPJ32" s="23"/>
      <c r="TPK32" s="23"/>
      <c r="TPL32" s="23"/>
      <c r="TPM32" s="23"/>
      <c r="TPN32" s="23"/>
      <c r="TPO32" s="23"/>
      <c r="TPP32" s="23"/>
      <c r="TPQ32" s="23"/>
      <c r="TPR32" s="23"/>
      <c r="TPS32" s="23"/>
      <c r="TPT32" s="23"/>
      <c r="TPU32" s="23"/>
      <c r="TPV32" s="23"/>
      <c r="TPW32" s="23"/>
      <c r="TPX32" s="23"/>
      <c r="TPY32" s="23"/>
      <c r="TPZ32" s="23"/>
      <c r="TQA32" s="23"/>
      <c r="TQB32" s="23"/>
      <c r="TQC32" s="23"/>
      <c r="TQD32" s="23"/>
      <c r="TQE32" s="23"/>
      <c r="TQF32" s="23"/>
      <c r="TQG32" s="23"/>
      <c r="TQH32" s="23"/>
      <c r="TQI32" s="23"/>
      <c r="TQJ32" s="23"/>
      <c r="TQK32" s="23"/>
      <c r="TQL32" s="23"/>
      <c r="TQM32" s="23"/>
      <c r="TQN32" s="23"/>
      <c r="TQO32" s="23"/>
      <c r="TQP32" s="23"/>
      <c r="TQQ32" s="23"/>
      <c r="TQR32" s="23"/>
      <c r="TQS32" s="23"/>
      <c r="TQT32" s="23"/>
      <c r="TQU32" s="23"/>
      <c r="TQV32" s="23"/>
      <c r="TQW32" s="23"/>
      <c r="TQX32" s="23"/>
      <c r="TQY32" s="23"/>
      <c r="TQZ32" s="23"/>
      <c r="TRA32" s="23"/>
      <c r="TRB32" s="23"/>
      <c r="TRC32" s="23"/>
      <c r="TRD32" s="23"/>
      <c r="TRE32" s="23"/>
      <c r="TRF32" s="23"/>
      <c r="TRG32" s="23"/>
      <c r="TRH32" s="23"/>
      <c r="TRI32" s="23"/>
      <c r="TRJ32" s="23"/>
      <c r="TRK32" s="23"/>
      <c r="TRL32" s="23"/>
      <c r="TRM32" s="23"/>
      <c r="TRN32" s="23"/>
      <c r="TRO32" s="23"/>
      <c r="TRP32" s="23"/>
      <c r="TRQ32" s="23"/>
      <c r="TRR32" s="23"/>
      <c r="TRS32" s="23"/>
      <c r="TRT32" s="23"/>
      <c r="TRU32" s="23"/>
      <c r="TRV32" s="23"/>
      <c r="TRW32" s="23"/>
      <c r="TRX32" s="23"/>
      <c r="TRY32" s="23"/>
      <c r="TRZ32" s="23"/>
      <c r="TSA32" s="23"/>
      <c r="TSB32" s="23"/>
      <c r="TSC32" s="23"/>
      <c r="TSD32" s="23"/>
      <c r="TSE32" s="23"/>
      <c r="TSF32" s="23"/>
      <c r="TSG32" s="23"/>
      <c r="TSH32" s="23"/>
      <c r="TSI32" s="23"/>
      <c r="TSJ32" s="23"/>
      <c r="TSK32" s="23"/>
      <c r="TSL32" s="23"/>
      <c r="TSM32" s="23"/>
      <c r="TSN32" s="23"/>
      <c r="TSO32" s="23"/>
      <c r="TSP32" s="23"/>
      <c r="TSQ32" s="23"/>
      <c r="TSR32" s="23"/>
      <c r="TSS32" s="23"/>
      <c r="TST32" s="23"/>
      <c r="TSU32" s="23"/>
      <c r="TSV32" s="23"/>
      <c r="TSW32" s="23"/>
      <c r="TSX32" s="23"/>
      <c r="TSY32" s="23"/>
      <c r="TSZ32" s="23"/>
      <c r="TTA32" s="23"/>
      <c r="TTB32" s="23"/>
      <c r="TTC32" s="23"/>
      <c r="TTD32" s="23"/>
      <c r="TTE32" s="23"/>
      <c r="TTF32" s="23"/>
      <c r="TTG32" s="23"/>
      <c r="TTH32" s="23"/>
      <c r="TTI32" s="23"/>
      <c r="TTJ32" s="23"/>
      <c r="TTK32" s="23"/>
      <c r="TTL32" s="23"/>
      <c r="TTM32" s="23"/>
      <c r="TTN32" s="23"/>
      <c r="TTO32" s="23"/>
      <c r="TTP32" s="23"/>
      <c r="TTQ32" s="23"/>
      <c r="TTR32" s="23"/>
      <c r="TTS32" s="23"/>
      <c r="TTT32" s="23"/>
      <c r="TTU32" s="23"/>
      <c r="TTV32" s="23"/>
      <c r="TTW32" s="23"/>
      <c r="TTX32" s="23"/>
      <c r="TTY32" s="23"/>
      <c r="TTZ32" s="23"/>
      <c r="TUA32" s="23"/>
      <c r="TUB32" s="23"/>
      <c r="TUC32" s="23"/>
      <c r="TUD32" s="23"/>
      <c r="TUE32" s="23"/>
      <c r="TUF32" s="23"/>
      <c r="TUG32" s="23"/>
      <c r="TUH32" s="23"/>
      <c r="TUI32" s="23"/>
      <c r="TUJ32" s="23"/>
      <c r="TUK32" s="23"/>
      <c r="TUL32" s="23"/>
      <c r="TUM32" s="23"/>
      <c r="TUN32" s="23"/>
      <c r="TUO32" s="23"/>
      <c r="TUP32" s="23"/>
      <c r="TUQ32" s="23"/>
      <c r="TUR32" s="23"/>
      <c r="TUS32" s="23"/>
      <c r="TUT32" s="23"/>
      <c r="TUU32" s="23"/>
      <c r="TUV32" s="23"/>
      <c r="TUW32" s="23"/>
      <c r="TUX32" s="23"/>
      <c r="TUY32" s="23"/>
      <c r="TUZ32" s="23"/>
      <c r="TVA32" s="23"/>
      <c r="TVB32" s="23"/>
      <c r="TVC32" s="23"/>
      <c r="TVD32" s="23"/>
      <c r="TVE32" s="23"/>
      <c r="TVF32" s="23"/>
      <c r="TVG32" s="23"/>
      <c r="TVH32" s="23"/>
      <c r="TVI32" s="23"/>
      <c r="TVJ32" s="23"/>
      <c r="TVK32" s="23"/>
      <c r="TVL32" s="23"/>
      <c r="TVM32" s="23"/>
      <c r="TVN32" s="23"/>
      <c r="TVO32" s="23"/>
      <c r="TVP32" s="23"/>
      <c r="TVQ32" s="23"/>
      <c r="TVR32" s="23"/>
      <c r="TVS32" s="23"/>
      <c r="TVT32" s="23"/>
      <c r="TVU32" s="23"/>
      <c r="TVV32" s="23"/>
      <c r="TVW32" s="23"/>
      <c r="TVX32" s="23"/>
      <c r="TVY32" s="23"/>
      <c r="TVZ32" s="23"/>
      <c r="TWA32" s="23"/>
      <c r="TWB32" s="23"/>
      <c r="TWC32" s="23"/>
      <c r="TWD32" s="23"/>
      <c r="TWE32" s="23"/>
      <c r="TWF32" s="23"/>
      <c r="TWG32" s="23"/>
      <c r="TWH32" s="23"/>
      <c r="TWI32" s="23"/>
      <c r="TWJ32" s="23"/>
      <c r="TWK32" s="23"/>
      <c r="TWL32" s="23"/>
      <c r="TWM32" s="23"/>
      <c r="TWN32" s="23"/>
      <c r="TWO32" s="23"/>
      <c r="TWP32" s="23"/>
      <c r="TWQ32" s="23"/>
      <c r="TWR32" s="23"/>
      <c r="TWS32" s="23"/>
      <c r="TWT32" s="23"/>
      <c r="TWU32" s="23"/>
      <c r="TWV32" s="23"/>
      <c r="TWW32" s="23"/>
      <c r="TWX32" s="23"/>
      <c r="TWY32" s="23"/>
      <c r="TWZ32" s="23"/>
      <c r="TXA32" s="23"/>
      <c r="TXB32" s="23"/>
      <c r="TXC32" s="23"/>
      <c r="TXD32" s="23"/>
      <c r="TXE32" s="23"/>
      <c r="TXF32" s="23"/>
      <c r="TXG32" s="23"/>
      <c r="TXH32" s="23"/>
      <c r="TXI32" s="23"/>
      <c r="TXJ32" s="23"/>
      <c r="TXK32" s="23"/>
      <c r="TXL32" s="23"/>
      <c r="TXM32" s="23"/>
      <c r="TXN32" s="23"/>
      <c r="TXO32" s="23"/>
      <c r="TXP32" s="23"/>
      <c r="TXQ32" s="23"/>
      <c r="TXR32" s="23"/>
      <c r="TXS32" s="23"/>
      <c r="TXT32" s="23"/>
      <c r="TXU32" s="23"/>
      <c r="TXV32" s="23"/>
      <c r="TXW32" s="23"/>
      <c r="TXX32" s="23"/>
      <c r="TXY32" s="23"/>
      <c r="TXZ32" s="23"/>
      <c r="TYA32" s="23"/>
      <c r="TYB32" s="23"/>
      <c r="TYC32" s="23"/>
      <c r="TYD32" s="23"/>
      <c r="TYE32" s="23"/>
      <c r="TYF32" s="23"/>
      <c r="TYG32" s="23"/>
      <c r="TYH32" s="23"/>
      <c r="TYI32" s="23"/>
      <c r="TYJ32" s="23"/>
      <c r="TYK32" s="23"/>
      <c r="TYL32" s="23"/>
      <c r="TYM32" s="23"/>
      <c r="TYN32" s="23"/>
      <c r="TYO32" s="23"/>
      <c r="TYP32" s="23"/>
      <c r="TYQ32" s="23"/>
      <c r="TYR32" s="23"/>
      <c r="TYS32" s="23"/>
      <c r="TYT32" s="23"/>
      <c r="TYU32" s="23"/>
      <c r="TYV32" s="23"/>
      <c r="TYW32" s="23"/>
      <c r="TYX32" s="23"/>
      <c r="TYY32" s="23"/>
      <c r="TYZ32" s="23"/>
      <c r="TZA32" s="23"/>
      <c r="TZB32" s="23"/>
      <c r="TZC32" s="23"/>
      <c r="TZD32" s="23"/>
      <c r="TZE32" s="23"/>
      <c r="TZF32" s="23"/>
      <c r="TZG32" s="23"/>
      <c r="TZH32" s="23"/>
      <c r="TZI32" s="23"/>
      <c r="TZJ32" s="23"/>
      <c r="TZK32" s="23"/>
      <c r="TZL32" s="23"/>
      <c r="TZM32" s="23"/>
      <c r="TZN32" s="23"/>
      <c r="TZO32" s="23"/>
      <c r="TZP32" s="23"/>
      <c r="TZQ32" s="23"/>
      <c r="TZR32" s="23"/>
      <c r="TZS32" s="23"/>
      <c r="TZT32" s="23"/>
      <c r="TZU32" s="23"/>
      <c r="TZV32" s="23"/>
      <c r="TZW32" s="23"/>
      <c r="TZX32" s="23"/>
      <c r="TZY32" s="23"/>
      <c r="TZZ32" s="23"/>
      <c r="UAA32" s="23"/>
      <c r="UAB32" s="23"/>
      <c r="UAC32" s="23"/>
      <c r="UAD32" s="23"/>
      <c r="UAE32" s="23"/>
      <c r="UAF32" s="23"/>
      <c r="UAG32" s="23"/>
      <c r="UAH32" s="23"/>
      <c r="UAI32" s="23"/>
      <c r="UAJ32" s="23"/>
      <c r="UAK32" s="23"/>
      <c r="UAL32" s="23"/>
      <c r="UAM32" s="23"/>
      <c r="UAN32" s="23"/>
      <c r="UAO32" s="23"/>
      <c r="UAP32" s="23"/>
      <c r="UAQ32" s="23"/>
      <c r="UAR32" s="23"/>
      <c r="UAS32" s="23"/>
      <c r="UAT32" s="23"/>
      <c r="UAU32" s="23"/>
      <c r="UAV32" s="23"/>
      <c r="UAW32" s="23"/>
      <c r="UAX32" s="23"/>
      <c r="UAY32" s="23"/>
      <c r="UAZ32" s="23"/>
      <c r="UBA32" s="23"/>
      <c r="UBB32" s="23"/>
      <c r="UBC32" s="23"/>
      <c r="UBD32" s="23"/>
      <c r="UBE32" s="23"/>
      <c r="UBF32" s="23"/>
      <c r="UBG32" s="23"/>
      <c r="UBH32" s="23"/>
      <c r="UBI32" s="23"/>
      <c r="UBJ32" s="23"/>
      <c r="UBK32" s="23"/>
      <c r="UBL32" s="23"/>
      <c r="UBM32" s="23"/>
      <c r="UBN32" s="23"/>
      <c r="UBO32" s="23"/>
      <c r="UBP32" s="23"/>
      <c r="UBQ32" s="23"/>
      <c r="UBR32" s="23"/>
      <c r="UBS32" s="23"/>
      <c r="UBT32" s="23"/>
      <c r="UBU32" s="23"/>
      <c r="UBV32" s="23"/>
      <c r="UBW32" s="23"/>
      <c r="UBX32" s="23"/>
      <c r="UBY32" s="23"/>
      <c r="UBZ32" s="23"/>
      <c r="UCA32" s="23"/>
      <c r="UCB32" s="23"/>
      <c r="UCC32" s="23"/>
      <c r="UCD32" s="23"/>
      <c r="UCE32" s="23"/>
      <c r="UCF32" s="23"/>
      <c r="UCG32" s="23"/>
      <c r="UCH32" s="23"/>
      <c r="UCI32" s="23"/>
      <c r="UCJ32" s="23"/>
      <c r="UCK32" s="23"/>
      <c r="UCL32" s="23"/>
      <c r="UCM32" s="23"/>
      <c r="UCN32" s="23"/>
      <c r="UCO32" s="23"/>
      <c r="UCP32" s="23"/>
      <c r="UCQ32" s="23"/>
      <c r="UCR32" s="23"/>
      <c r="UCS32" s="23"/>
      <c r="UCT32" s="23"/>
      <c r="UCU32" s="23"/>
      <c r="UCV32" s="23"/>
      <c r="UCW32" s="23"/>
      <c r="UCX32" s="23"/>
      <c r="UCY32" s="23"/>
      <c r="UCZ32" s="23"/>
      <c r="UDA32" s="23"/>
      <c r="UDB32" s="23"/>
      <c r="UDC32" s="23"/>
      <c r="UDD32" s="23"/>
      <c r="UDE32" s="23"/>
      <c r="UDF32" s="23"/>
      <c r="UDG32" s="23"/>
      <c r="UDH32" s="23"/>
      <c r="UDI32" s="23"/>
      <c r="UDJ32" s="23"/>
      <c r="UDK32" s="23"/>
      <c r="UDL32" s="23"/>
      <c r="UDM32" s="23"/>
      <c r="UDN32" s="23"/>
      <c r="UDO32" s="23"/>
      <c r="UDP32" s="23"/>
      <c r="UDQ32" s="23"/>
      <c r="UDR32" s="23"/>
      <c r="UDS32" s="23"/>
      <c r="UDT32" s="23"/>
      <c r="UDU32" s="23"/>
      <c r="UDV32" s="23"/>
      <c r="UDW32" s="23"/>
      <c r="UDX32" s="23"/>
      <c r="UDY32" s="23"/>
      <c r="UDZ32" s="23"/>
      <c r="UEA32" s="23"/>
      <c r="UEB32" s="23"/>
      <c r="UEC32" s="23"/>
      <c r="UED32" s="23"/>
      <c r="UEE32" s="23"/>
      <c r="UEF32" s="23"/>
      <c r="UEG32" s="23"/>
      <c r="UEH32" s="23"/>
      <c r="UEI32" s="23"/>
      <c r="UEK32" s="23"/>
      <c r="UEL32" s="23"/>
      <c r="UEM32" s="23"/>
      <c r="UEN32" s="23"/>
      <c r="UEO32" s="23"/>
      <c r="UEP32" s="23"/>
      <c r="UEQ32" s="23"/>
      <c r="UER32" s="23"/>
      <c r="UES32" s="23"/>
      <c r="UET32" s="23"/>
      <c r="UEU32" s="23"/>
      <c r="UEV32" s="23"/>
      <c r="UEW32" s="23"/>
      <c r="UEX32" s="23"/>
      <c r="UEY32" s="23"/>
      <c r="UEZ32" s="23"/>
      <c r="UFA32" s="23"/>
      <c r="UFB32" s="23"/>
      <c r="UFC32" s="23"/>
      <c r="UFD32" s="23"/>
      <c r="UFE32" s="23"/>
      <c r="UFF32" s="23"/>
      <c r="UFG32" s="23"/>
      <c r="UFH32" s="23"/>
      <c r="UFI32" s="23"/>
      <c r="UFJ32" s="23"/>
      <c r="UFK32" s="23"/>
      <c r="UFL32" s="23"/>
      <c r="UFM32" s="23"/>
      <c r="UFN32" s="23"/>
      <c r="UFO32" s="23"/>
      <c r="UFP32" s="23"/>
      <c r="UFQ32" s="23"/>
      <c r="UFR32" s="23"/>
      <c r="UFS32" s="23"/>
      <c r="UFT32" s="23"/>
      <c r="UFU32" s="23"/>
      <c r="UFV32" s="23"/>
      <c r="UFW32" s="23"/>
      <c r="UFX32" s="23"/>
      <c r="UFY32" s="23"/>
      <c r="UFZ32" s="23"/>
      <c r="UGA32" s="23"/>
      <c r="UGB32" s="23"/>
      <c r="UGC32" s="23"/>
      <c r="UGD32" s="23"/>
      <c r="UGE32" s="23"/>
      <c r="UGF32" s="23"/>
      <c r="UGG32" s="23"/>
      <c r="UGH32" s="23"/>
      <c r="UGI32" s="23"/>
      <c r="UGJ32" s="23"/>
      <c r="UGK32" s="23"/>
      <c r="UGL32" s="23"/>
      <c r="UGM32" s="23"/>
      <c r="UGN32" s="23"/>
      <c r="UGO32" s="23"/>
      <c r="UGP32" s="23"/>
      <c r="UGQ32" s="23"/>
      <c r="UGR32" s="23"/>
      <c r="UGS32" s="23"/>
      <c r="UGT32" s="23"/>
      <c r="UGU32" s="23"/>
      <c r="UGV32" s="23"/>
      <c r="UGW32" s="23"/>
      <c r="UGX32" s="23"/>
      <c r="UGY32" s="23"/>
      <c r="UGZ32" s="23"/>
      <c r="UHA32" s="23"/>
      <c r="UHB32" s="23"/>
      <c r="UHC32" s="23"/>
      <c r="UHD32" s="23"/>
      <c r="UHE32" s="23"/>
      <c r="UHF32" s="23"/>
      <c r="UHG32" s="23"/>
      <c r="UHH32" s="23"/>
      <c r="UHI32" s="23"/>
      <c r="UHJ32" s="23"/>
      <c r="UHK32" s="23"/>
      <c r="UHL32" s="23"/>
      <c r="UHM32" s="23"/>
      <c r="UHN32" s="23"/>
      <c r="UHO32" s="23"/>
      <c r="UHP32" s="23"/>
      <c r="UHQ32" s="23"/>
      <c r="UHR32" s="23"/>
      <c r="UHS32" s="23"/>
      <c r="UHT32" s="23"/>
      <c r="UHU32" s="23"/>
      <c r="UHV32" s="23"/>
      <c r="UHW32" s="23"/>
      <c r="UHX32" s="23"/>
      <c r="UHY32" s="23"/>
      <c r="UHZ32" s="23"/>
      <c r="UIA32" s="23"/>
      <c r="UIB32" s="23"/>
      <c r="UIC32" s="23"/>
      <c r="UID32" s="23"/>
      <c r="UIE32" s="23"/>
      <c r="UIF32" s="23"/>
      <c r="UIG32" s="23"/>
      <c r="UIH32" s="23"/>
      <c r="UII32" s="23"/>
      <c r="UIJ32" s="23"/>
      <c r="UIK32" s="23"/>
      <c r="UIL32" s="23"/>
      <c r="UIM32" s="23"/>
      <c r="UIN32" s="23"/>
      <c r="UIO32" s="23"/>
      <c r="UIP32" s="23"/>
      <c r="UIQ32" s="23"/>
      <c r="UIR32" s="23"/>
      <c r="UIS32" s="23"/>
      <c r="UIT32" s="23"/>
      <c r="UIU32" s="23"/>
      <c r="UIV32" s="23"/>
      <c r="UIW32" s="23"/>
      <c r="UIX32" s="23"/>
      <c r="UIY32" s="23"/>
      <c r="UIZ32" s="23"/>
      <c r="UJA32" s="23"/>
      <c r="UJB32" s="23"/>
      <c r="UJC32" s="23"/>
      <c r="UJD32" s="23"/>
      <c r="UJE32" s="23"/>
      <c r="UJF32" s="23"/>
      <c r="UJG32" s="23"/>
      <c r="UJH32" s="23"/>
      <c r="UJI32" s="23"/>
      <c r="UJJ32" s="23"/>
      <c r="UJK32" s="23"/>
      <c r="UJL32" s="23"/>
      <c r="UJM32" s="23"/>
      <c r="UJN32" s="23"/>
      <c r="UJO32" s="23"/>
      <c r="UJP32" s="23"/>
      <c r="UJQ32" s="23"/>
      <c r="UJR32" s="23"/>
      <c r="UJS32" s="23"/>
      <c r="UJT32" s="23"/>
      <c r="UJU32" s="23"/>
      <c r="UJV32" s="23"/>
      <c r="UJW32" s="23"/>
      <c r="UJX32" s="23"/>
      <c r="UJY32" s="23"/>
      <c r="UJZ32" s="23"/>
      <c r="UKA32" s="23"/>
      <c r="UKB32" s="23"/>
      <c r="UKC32" s="23"/>
      <c r="UKD32" s="23"/>
      <c r="UKE32" s="23"/>
      <c r="UKF32" s="23"/>
      <c r="UKG32" s="23"/>
      <c r="UKH32" s="23"/>
      <c r="UKI32" s="23"/>
      <c r="UKJ32" s="23"/>
      <c r="UKK32" s="23"/>
      <c r="UKL32" s="23"/>
      <c r="UKM32" s="23"/>
      <c r="UKN32" s="23"/>
      <c r="UKO32" s="23"/>
      <c r="UKP32" s="23"/>
      <c r="UKQ32" s="23"/>
      <c r="UKR32" s="23"/>
      <c r="UKS32" s="23"/>
      <c r="UKT32" s="23"/>
      <c r="UKU32" s="23"/>
      <c r="UKV32" s="23"/>
      <c r="UKW32" s="23"/>
      <c r="UKX32" s="23"/>
      <c r="UKY32" s="23"/>
      <c r="UKZ32" s="23"/>
      <c r="ULA32" s="23"/>
      <c r="ULB32" s="23"/>
      <c r="ULC32" s="23"/>
      <c r="ULD32" s="23"/>
      <c r="ULE32" s="23"/>
      <c r="ULF32" s="23"/>
      <c r="ULG32" s="23"/>
      <c r="ULH32" s="23"/>
      <c r="ULI32" s="23"/>
      <c r="ULJ32" s="23"/>
      <c r="ULK32" s="23"/>
      <c r="ULL32" s="23"/>
      <c r="ULM32" s="23"/>
      <c r="ULN32" s="23"/>
      <c r="ULO32" s="23"/>
      <c r="ULP32" s="23"/>
      <c r="ULQ32" s="23"/>
      <c r="ULR32" s="23"/>
      <c r="ULS32" s="23"/>
      <c r="ULT32" s="23"/>
      <c r="ULU32" s="23"/>
      <c r="ULV32" s="23"/>
      <c r="ULW32" s="23"/>
      <c r="ULX32" s="23"/>
      <c r="ULY32" s="23"/>
      <c r="ULZ32" s="23"/>
      <c r="UMA32" s="23"/>
      <c r="UMB32" s="23"/>
      <c r="UMC32" s="23"/>
      <c r="UMD32" s="23"/>
      <c r="UME32" s="23"/>
      <c r="UMF32" s="23"/>
      <c r="UMG32" s="23"/>
      <c r="UMH32" s="23"/>
      <c r="UMI32" s="23"/>
      <c r="UMJ32" s="23"/>
      <c r="UMK32" s="23"/>
      <c r="UML32" s="23"/>
      <c r="UMM32" s="23"/>
      <c r="UMN32" s="23"/>
      <c r="UMO32" s="23"/>
      <c r="UMP32" s="23"/>
      <c r="UMQ32" s="23"/>
      <c r="UMR32" s="23"/>
      <c r="UMS32" s="23"/>
      <c r="UMT32" s="23"/>
      <c r="UMU32" s="23"/>
      <c r="UMV32" s="23"/>
      <c r="UMW32" s="23"/>
      <c r="UMX32" s="23"/>
      <c r="UMY32" s="23"/>
      <c r="UMZ32" s="23"/>
      <c r="UNA32" s="23"/>
      <c r="UNB32" s="23"/>
      <c r="UNC32" s="23"/>
      <c r="UND32" s="23"/>
      <c r="UNE32" s="23"/>
      <c r="UNF32" s="23"/>
      <c r="UNG32" s="23"/>
      <c r="UNH32" s="23"/>
      <c r="UNI32" s="23"/>
      <c r="UNJ32" s="23"/>
      <c r="UNK32" s="23"/>
      <c r="UNL32" s="23"/>
      <c r="UNM32" s="23"/>
      <c r="UNN32" s="23"/>
      <c r="UNO32" s="23"/>
      <c r="UNP32" s="23"/>
      <c r="UNQ32" s="23"/>
      <c r="UNR32" s="23"/>
      <c r="UNS32" s="23"/>
      <c r="UNT32" s="23"/>
      <c r="UNU32" s="23"/>
      <c r="UNV32" s="23"/>
      <c r="UNW32" s="23"/>
      <c r="UNX32" s="23"/>
      <c r="UNY32" s="23"/>
      <c r="UNZ32" s="23"/>
      <c r="UOA32" s="23"/>
      <c r="UOB32" s="23"/>
      <c r="UOC32" s="23"/>
      <c r="UOD32" s="23"/>
      <c r="UOE32" s="23"/>
      <c r="UOF32" s="23"/>
      <c r="UOG32" s="23"/>
      <c r="UOH32" s="23"/>
      <c r="UOI32" s="23"/>
      <c r="UOJ32" s="23"/>
      <c r="UOK32" s="23"/>
      <c r="UOL32" s="23"/>
      <c r="UOM32" s="23"/>
      <c r="UON32" s="23"/>
      <c r="UOO32" s="23"/>
      <c r="UOP32" s="23"/>
      <c r="UOQ32" s="23"/>
      <c r="UOR32" s="23"/>
      <c r="UOS32" s="23"/>
      <c r="UOT32" s="23"/>
      <c r="UOU32" s="23"/>
      <c r="UOV32" s="23"/>
      <c r="UOW32" s="23"/>
      <c r="UOX32" s="23"/>
      <c r="UOY32" s="23"/>
      <c r="UOZ32" s="23"/>
      <c r="UPA32" s="23"/>
      <c r="UPB32" s="23"/>
      <c r="UPC32" s="23"/>
      <c r="UPD32" s="23"/>
      <c r="UPE32" s="23"/>
      <c r="UPF32" s="23"/>
      <c r="UPG32" s="23"/>
      <c r="UPH32" s="23"/>
      <c r="UPI32" s="23"/>
      <c r="UPJ32" s="23"/>
      <c r="UPK32" s="23"/>
      <c r="UPL32" s="23"/>
      <c r="UPM32" s="23"/>
      <c r="UPN32" s="23"/>
      <c r="UPO32" s="23"/>
      <c r="UPP32" s="23"/>
      <c r="UPQ32" s="23"/>
      <c r="UPR32" s="23"/>
      <c r="UPS32" s="23"/>
      <c r="UPT32" s="23"/>
      <c r="UPU32" s="23"/>
      <c r="UPV32" s="23"/>
      <c r="UPW32" s="23"/>
      <c r="UPX32" s="23"/>
      <c r="UPY32" s="23"/>
      <c r="UPZ32" s="23"/>
      <c r="UQA32" s="23"/>
      <c r="UQB32" s="23"/>
      <c r="UQC32" s="23"/>
      <c r="UQD32" s="23"/>
      <c r="UQE32" s="23"/>
      <c r="UQF32" s="23"/>
      <c r="UQG32" s="23"/>
      <c r="UQH32" s="23"/>
      <c r="UQI32" s="23"/>
      <c r="UQJ32" s="23"/>
      <c r="UQK32" s="23"/>
      <c r="UQL32" s="23"/>
      <c r="UQM32" s="23"/>
      <c r="UQN32" s="23"/>
      <c r="UQO32" s="23"/>
      <c r="UQP32" s="23"/>
      <c r="UQQ32" s="23"/>
      <c r="UQR32" s="23"/>
      <c r="UQS32" s="23"/>
      <c r="UQT32" s="23"/>
      <c r="UQU32" s="23"/>
      <c r="UQV32" s="23"/>
      <c r="UQW32" s="23"/>
      <c r="UQX32" s="23"/>
      <c r="UQY32" s="23"/>
      <c r="UQZ32" s="23"/>
      <c r="URA32" s="23"/>
      <c r="URB32" s="23"/>
      <c r="URC32" s="23"/>
      <c r="URD32" s="23"/>
      <c r="URE32" s="23"/>
      <c r="URF32" s="23"/>
      <c r="URG32" s="23"/>
      <c r="URH32" s="23"/>
      <c r="URI32" s="23"/>
      <c r="URJ32" s="23"/>
      <c r="URK32" s="23"/>
      <c r="URL32" s="23"/>
      <c r="URM32" s="23"/>
      <c r="URN32" s="23"/>
      <c r="URO32" s="23"/>
      <c r="URP32" s="23"/>
      <c r="URQ32" s="23"/>
      <c r="URR32" s="23"/>
      <c r="URS32" s="23"/>
      <c r="URT32" s="23"/>
      <c r="URU32" s="23"/>
      <c r="URV32" s="23"/>
      <c r="URW32" s="23"/>
      <c r="URX32" s="23"/>
      <c r="URY32" s="23"/>
      <c r="URZ32" s="23"/>
      <c r="USA32" s="23"/>
      <c r="USB32" s="23"/>
      <c r="USC32" s="23"/>
      <c r="USD32" s="23"/>
      <c r="USE32" s="23"/>
      <c r="USF32" s="23"/>
      <c r="USG32" s="23"/>
      <c r="USH32" s="23"/>
      <c r="USI32" s="23"/>
      <c r="USJ32" s="23"/>
      <c r="USK32" s="23"/>
      <c r="USL32" s="23"/>
      <c r="USM32" s="23"/>
      <c r="USN32" s="23"/>
      <c r="USO32" s="23"/>
      <c r="USP32" s="23"/>
      <c r="USQ32" s="23"/>
      <c r="USR32" s="23"/>
      <c r="USS32" s="23"/>
      <c r="UST32" s="23"/>
      <c r="USU32" s="23"/>
      <c r="USV32" s="23"/>
      <c r="USW32" s="23"/>
      <c r="USX32" s="23"/>
      <c r="USY32" s="23"/>
      <c r="USZ32" s="23"/>
      <c r="UTA32" s="23"/>
      <c r="UTB32" s="23"/>
      <c r="UTC32" s="23"/>
      <c r="UTD32" s="23"/>
      <c r="UTE32" s="23"/>
      <c r="UTF32" s="23"/>
      <c r="UTG32" s="23"/>
      <c r="UTH32" s="23"/>
      <c r="UTI32" s="23"/>
      <c r="UTJ32" s="23"/>
      <c r="UTK32" s="23"/>
      <c r="UTL32" s="23"/>
      <c r="UTM32" s="23"/>
      <c r="UTN32" s="23"/>
      <c r="UTO32" s="23"/>
      <c r="UTP32" s="23"/>
      <c r="UTQ32" s="23"/>
      <c r="UTR32" s="23"/>
      <c r="UTS32" s="23"/>
      <c r="UTT32" s="23"/>
      <c r="UTU32" s="23"/>
      <c r="UTV32" s="23"/>
      <c r="UTW32" s="23"/>
      <c r="UTX32" s="23"/>
      <c r="UTY32" s="23"/>
      <c r="UTZ32" s="23"/>
      <c r="UUA32" s="23"/>
      <c r="UUB32" s="23"/>
      <c r="UUC32" s="23"/>
      <c r="UUD32" s="23"/>
      <c r="UUE32" s="23"/>
      <c r="UUF32" s="23"/>
      <c r="UUG32" s="23"/>
      <c r="UUH32" s="23"/>
      <c r="UUI32" s="23"/>
      <c r="UUJ32" s="23"/>
      <c r="UUK32" s="23"/>
      <c r="UUL32" s="23"/>
      <c r="UUM32" s="23"/>
      <c r="UUN32" s="23"/>
      <c r="UUO32" s="23"/>
      <c r="UUP32" s="23"/>
      <c r="UUQ32" s="23"/>
      <c r="UUR32" s="23"/>
      <c r="UUS32" s="23"/>
      <c r="UUT32" s="23"/>
      <c r="UUU32" s="23"/>
      <c r="UUV32" s="23"/>
      <c r="UUW32" s="23"/>
      <c r="UUX32" s="23"/>
      <c r="UUY32" s="23"/>
      <c r="UUZ32" s="23"/>
      <c r="UVA32" s="23"/>
      <c r="UVB32" s="23"/>
      <c r="UVC32" s="23"/>
      <c r="UVD32" s="23"/>
      <c r="UVE32" s="23"/>
      <c r="UVF32" s="23"/>
      <c r="UVG32" s="23"/>
      <c r="UVH32" s="23"/>
      <c r="UVI32" s="23"/>
      <c r="UVJ32" s="23"/>
      <c r="UVK32" s="23"/>
      <c r="UVL32" s="23"/>
      <c r="UVM32" s="23"/>
      <c r="UVN32" s="23"/>
      <c r="UVO32" s="23"/>
      <c r="UVP32" s="23"/>
      <c r="UVQ32" s="23"/>
      <c r="UVR32" s="23"/>
      <c r="UVS32" s="23"/>
      <c r="UVT32" s="23"/>
      <c r="UVU32" s="23"/>
      <c r="UVV32" s="23"/>
      <c r="UVW32" s="23"/>
      <c r="UVX32" s="23"/>
      <c r="UVY32" s="23"/>
      <c r="UVZ32" s="23"/>
      <c r="UWA32" s="23"/>
      <c r="UWB32" s="23"/>
      <c r="UWC32" s="23"/>
      <c r="UWD32" s="23"/>
      <c r="UWE32" s="23"/>
      <c r="UWF32" s="23"/>
      <c r="UWG32" s="23"/>
      <c r="UWH32" s="23"/>
      <c r="UWI32" s="23"/>
      <c r="UWJ32" s="23"/>
      <c r="UWK32" s="23"/>
      <c r="UWL32" s="23"/>
      <c r="UWM32" s="23"/>
      <c r="UWN32" s="23"/>
      <c r="UWO32" s="23"/>
      <c r="UWP32" s="23"/>
      <c r="UWQ32" s="23"/>
      <c r="UWR32" s="23"/>
      <c r="UWS32" s="23"/>
      <c r="UWT32" s="23"/>
      <c r="UWU32" s="23"/>
      <c r="UWV32" s="23"/>
      <c r="UWW32" s="23"/>
      <c r="UWX32" s="23"/>
      <c r="UWY32" s="23"/>
      <c r="UWZ32" s="23"/>
      <c r="UXA32" s="23"/>
      <c r="UXB32" s="23"/>
      <c r="UXC32" s="23"/>
      <c r="UXD32" s="23"/>
      <c r="UXE32" s="23"/>
      <c r="UXF32" s="23"/>
      <c r="UXG32" s="23"/>
      <c r="UXH32" s="23"/>
      <c r="UXI32" s="23"/>
      <c r="UXJ32" s="23"/>
      <c r="UXK32" s="23"/>
      <c r="UXL32" s="23"/>
      <c r="UXM32" s="23"/>
      <c r="UXN32" s="23"/>
      <c r="UXO32" s="23"/>
      <c r="UXP32" s="23"/>
      <c r="UXQ32" s="23"/>
      <c r="UXR32" s="23"/>
      <c r="UXS32" s="23"/>
      <c r="UXT32" s="23"/>
      <c r="UXU32" s="23"/>
      <c r="UXV32" s="23"/>
      <c r="UXW32" s="23"/>
      <c r="UXX32" s="23"/>
      <c r="UXY32" s="23"/>
      <c r="UXZ32" s="23"/>
      <c r="UYA32" s="23"/>
      <c r="UYB32" s="23"/>
      <c r="UYC32" s="23"/>
      <c r="UYD32" s="23"/>
      <c r="UYE32" s="23"/>
      <c r="UYF32" s="23"/>
      <c r="UYG32" s="23"/>
      <c r="UYH32" s="23"/>
      <c r="UYI32" s="23"/>
      <c r="UYJ32" s="23"/>
      <c r="UYK32" s="23"/>
      <c r="UYL32" s="23"/>
      <c r="UYM32" s="23"/>
      <c r="UYN32" s="23"/>
      <c r="UYO32" s="23"/>
      <c r="UYP32" s="23"/>
      <c r="UYQ32" s="23"/>
      <c r="UYR32" s="23"/>
      <c r="UYS32" s="23"/>
      <c r="UYT32" s="23"/>
      <c r="UYU32" s="23"/>
      <c r="UYV32" s="23"/>
      <c r="UYW32" s="23"/>
      <c r="UYX32" s="23"/>
      <c r="UYY32" s="23"/>
      <c r="UYZ32" s="23"/>
      <c r="UZA32" s="23"/>
      <c r="UZB32" s="23"/>
      <c r="UZC32" s="23"/>
      <c r="UZD32" s="23"/>
      <c r="UZE32" s="23"/>
      <c r="UZF32" s="23"/>
      <c r="UZG32" s="23"/>
      <c r="UZH32" s="23"/>
      <c r="UZI32" s="23"/>
      <c r="UZJ32" s="23"/>
      <c r="UZK32" s="23"/>
      <c r="UZL32" s="23"/>
      <c r="UZM32" s="23"/>
      <c r="UZN32" s="23"/>
      <c r="UZO32" s="23"/>
      <c r="UZP32" s="23"/>
      <c r="UZQ32" s="23"/>
      <c r="UZR32" s="23"/>
      <c r="UZS32" s="23"/>
      <c r="UZT32" s="23"/>
      <c r="UZU32" s="23"/>
      <c r="UZV32" s="23"/>
      <c r="UZW32" s="23"/>
      <c r="UZX32" s="23"/>
      <c r="UZY32" s="23"/>
      <c r="UZZ32" s="23"/>
      <c r="VAA32" s="23"/>
      <c r="VAB32" s="23"/>
      <c r="VAC32" s="23"/>
      <c r="VAD32" s="23"/>
      <c r="VAE32" s="23"/>
      <c r="VAF32" s="23"/>
      <c r="VAG32" s="23"/>
      <c r="VAH32" s="23"/>
      <c r="VAI32" s="23"/>
      <c r="VAJ32" s="23"/>
      <c r="VAK32" s="23"/>
      <c r="VAL32" s="23"/>
      <c r="VAM32" s="23"/>
      <c r="VAN32" s="23"/>
      <c r="VAO32" s="23"/>
      <c r="VAP32" s="23"/>
      <c r="VAQ32" s="23"/>
      <c r="VAR32" s="23"/>
      <c r="VAS32" s="23"/>
      <c r="VAT32" s="23"/>
      <c r="VAU32" s="23"/>
      <c r="VAV32" s="23"/>
      <c r="VAW32" s="23"/>
      <c r="VAX32" s="23"/>
      <c r="VAY32" s="23"/>
      <c r="VAZ32" s="23"/>
      <c r="VBA32" s="23"/>
      <c r="VBB32" s="23"/>
      <c r="VBC32" s="23"/>
      <c r="VBD32" s="23"/>
      <c r="VBE32" s="23"/>
      <c r="VBF32" s="23"/>
      <c r="VBG32" s="23"/>
      <c r="VBH32" s="23"/>
      <c r="VBI32" s="23"/>
      <c r="VBJ32" s="23"/>
      <c r="VBK32" s="23"/>
      <c r="VBL32" s="23"/>
      <c r="VBM32" s="23"/>
      <c r="VBN32" s="23"/>
      <c r="VBO32" s="23"/>
      <c r="VBP32" s="23"/>
      <c r="VBQ32" s="23"/>
      <c r="VBR32" s="23"/>
      <c r="VBS32" s="23"/>
      <c r="VBT32" s="23"/>
      <c r="VBU32" s="23"/>
      <c r="VBV32" s="23"/>
      <c r="VBW32" s="23"/>
      <c r="VBX32" s="23"/>
      <c r="VBY32" s="23"/>
      <c r="VBZ32" s="23"/>
      <c r="VCA32" s="23"/>
      <c r="VCB32" s="23"/>
      <c r="VCC32" s="23"/>
      <c r="VCD32" s="23"/>
      <c r="VCE32" s="23"/>
      <c r="VCF32" s="23"/>
      <c r="VCG32" s="23"/>
      <c r="VCH32" s="23"/>
      <c r="VCI32" s="23"/>
      <c r="VCJ32" s="23"/>
      <c r="VCK32" s="23"/>
      <c r="VCL32" s="23"/>
      <c r="VCM32" s="23"/>
      <c r="VCN32" s="23"/>
      <c r="VCO32" s="23"/>
      <c r="VCP32" s="23"/>
      <c r="VCQ32" s="23"/>
      <c r="VCR32" s="23"/>
      <c r="VCS32" s="23"/>
      <c r="VCT32" s="23"/>
      <c r="VCU32" s="23"/>
      <c r="VCV32" s="23"/>
      <c r="VCW32" s="23"/>
      <c r="VCX32" s="23"/>
      <c r="VCY32" s="23"/>
      <c r="VCZ32" s="23"/>
      <c r="VDA32" s="23"/>
      <c r="VDB32" s="23"/>
      <c r="VDC32" s="23"/>
      <c r="VDD32" s="23"/>
      <c r="VDE32" s="23"/>
      <c r="VDF32" s="23"/>
      <c r="VDG32" s="23"/>
      <c r="VDH32" s="23"/>
      <c r="VDI32" s="23"/>
      <c r="VDJ32" s="23"/>
      <c r="VDK32" s="23"/>
      <c r="VDL32" s="23"/>
      <c r="VDM32" s="23"/>
      <c r="VDN32" s="23"/>
      <c r="VDO32" s="23"/>
      <c r="VDP32" s="23"/>
      <c r="VDQ32" s="23"/>
      <c r="VDR32" s="23"/>
      <c r="VDS32" s="23"/>
      <c r="VDT32" s="23"/>
      <c r="VDU32" s="23"/>
      <c r="VDV32" s="23"/>
      <c r="VDW32" s="23"/>
      <c r="VDX32" s="23"/>
      <c r="VDY32" s="23"/>
      <c r="VDZ32" s="23"/>
      <c r="VEA32" s="23"/>
      <c r="VEB32" s="23"/>
      <c r="VEC32" s="23"/>
      <c r="VED32" s="23"/>
      <c r="VEE32" s="23"/>
      <c r="VEF32" s="23"/>
      <c r="VEG32" s="23"/>
      <c r="VEH32" s="23"/>
      <c r="VEI32" s="23"/>
      <c r="VEJ32" s="23"/>
      <c r="VEK32" s="23"/>
      <c r="VEL32" s="23"/>
      <c r="VEM32" s="23"/>
      <c r="VEN32" s="23"/>
      <c r="VEO32" s="23"/>
      <c r="VEP32" s="23"/>
      <c r="VEQ32" s="23"/>
      <c r="VER32" s="23"/>
      <c r="VES32" s="23"/>
      <c r="VET32" s="23"/>
      <c r="VEU32" s="23"/>
      <c r="VEV32" s="23"/>
      <c r="VEW32" s="23"/>
      <c r="VEX32" s="23"/>
      <c r="VEY32" s="23"/>
      <c r="VEZ32" s="23"/>
      <c r="VFA32" s="23"/>
      <c r="VFB32" s="23"/>
      <c r="VFC32" s="23"/>
      <c r="VFD32" s="23"/>
      <c r="VFE32" s="23"/>
      <c r="VFF32" s="23"/>
      <c r="VFG32" s="23"/>
      <c r="VFH32" s="23"/>
      <c r="VFI32" s="23"/>
      <c r="VFJ32" s="23"/>
      <c r="VFK32" s="23"/>
      <c r="VFL32" s="23"/>
      <c r="VFM32" s="23"/>
      <c r="VFN32" s="23"/>
      <c r="VFO32" s="23"/>
      <c r="VFP32" s="23"/>
      <c r="VFQ32" s="23"/>
      <c r="VFR32" s="23"/>
      <c r="VFS32" s="23"/>
      <c r="VFT32" s="23"/>
      <c r="VFU32" s="23"/>
      <c r="VFV32" s="23"/>
      <c r="VFW32" s="23"/>
      <c r="VFX32" s="23"/>
      <c r="VFY32" s="23"/>
      <c r="VFZ32" s="23"/>
      <c r="VGA32" s="23"/>
      <c r="VGB32" s="23"/>
      <c r="VGC32" s="23"/>
      <c r="VGD32" s="23"/>
      <c r="VGE32" s="23"/>
      <c r="VGF32" s="23"/>
      <c r="VGG32" s="23"/>
      <c r="VGH32" s="23"/>
      <c r="VGI32" s="23"/>
      <c r="VGJ32" s="23"/>
      <c r="VGK32" s="23"/>
      <c r="VGL32" s="23"/>
      <c r="VGM32" s="23"/>
      <c r="VGN32" s="23"/>
      <c r="VGO32" s="23"/>
      <c r="VGP32" s="23"/>
      <c r="VGQ32" s="23"/>
      <c r="VGR32" s="23"/>
      <c r="VGS32" s="23"/>
      <c r="VGT32" s="23"/>
      <c r="VGU32" s="23"/>
      <c r="VGV32" s="23"/>
      <c r="VGW32" s="23"/>
      <c r="VGX32" s="23"/>
      <c r="VGY32" s="23"/>
      <c r="VGZ32" s="23"/>
      <c r="VHA32" s="23"/>
      <c r="VHB32" s="23"/>
      <c r="VHC32" s="23"/>
      <c r="VHD32" s="23"/>
      <c r="VHE32" s="23"/>
      <c r="VHF32" s="23"/>
      <c r="VHG32" s="23"/>
      <c r="VHH32" s="23"/>
      <c r="VHI32" s="23"/>
      <c r="VHJ32" s="23"/>
      <c r="VHK32" s="23"/>
      <c r="VHL32" s="23"/>
      <c r="VHM32" s="23"/>
      <c r="VHN32" s="23"/>
      <c r="VHO32" s="23"/>
      <c r="VHP32" s="23"/>
      <c r="VHQ32" s="23"/>
      <c r="VHR32" s="23"/>
      <c r="VHS32" s="23"/>
      <c r="VHT32" s="23"/>
      <c r="VHU32" s="23"/>
      <c r="VHV32" s="23"/>
      <c r="VHW32" s="23"/>
      <c r="VHX32" s="23"/>
      <c r="VHY32" s="23"/>
      <c r="VHZ32" s="23"/>
      <c r="VIA32" s="23"/>
      <c r="VIB32" s="23"/>
      <c r="VIC32" s="23"/>
      <c r="VID32" s="23"/>
      <c r="VIE32" s="23"/>
      <c r="VIF32" s="23"/>
      <c r="VIG32" s="23"/>
      <c r="VIH32" s="23"/>
      <c r="VII32" s="23"/>
      <c r="VIJ32" s="23"/>
      <c r="VIK32" s="23"/>
      <c r="VIL32" s="23"/>
      <c r="VIM32" s="23"/>
      <c r="VIN32" s="23"/>
      <c r="VIO32" s="23"/>
      <c r="VIP32" s="23"/>
      <c r="VIQ32" s="23"/>
      <c r="VIR32" s="23"/>
      <c r="VIS32" s="23"/>
      <c r="VIT32" s="23"/>
      <c r="VIU32" s="23"/>
      <c r="VIV32" s="23"/>
      <c r="VIW32" s="23"/>
      <c r="VIX32" s="23"/>
      <c r="VIY32" s="23"/>
      <c r="VIZ32" s="23"/>
      <c r="VJA32" s="23"/>
      <c r="VJB32" s="23"/>
      <c r="VJC32" s="23"/>
      <c r="VJD32" s="23"/>
      <c r="VJE32" s="23"/>
      <c r="VJF32" s="23"/>
      <c r="VJG32" s="23"/>
      <c r="VJH32" s="23"/>
      <c r="VJI32" s="23"/>
      <c r="VJJ32" s="23"/>
      <c r="VJK32" s="23"/>
      <c r="VJL32" s="23"/>
      <c r="VJM32" s="23"/>
      <c r="VJN32" s="23"/>
      <c r="VJO32" s="23"/>
      <c r="VJP32" s="23"/>
      <c r="VJQ32" s="23"/>
      <c r="VJR32" s="23"/>
      <c r="VJS32" s="23"/>
      <c r="VJT32" s="23"/>
      <c r="VJU32" s="23"/>
      <c r="VJV32" s="23"/>
      <c r="VJW32" s="23"/>
      <c r="VJX32" s="23"/>
      <c r="VJY32" s="23"/>
      <c r="VJZ32" s="23"/>
      <c r="VKA32" s="23"/>
      <c r="VKB32" s="23"/>
      <c r="VKC32" s="23"/>
      <c r="VKD32" s="23"/>
      <c r="VKE32" s="23"/>
      <c r="VKF32" s="23"/>
      <c r="VKG32" s="23"/>
      <c r="VKH32" s="23"/>
      <c r="VKI32" s="23"/>
      <c r="VKJ32" s="23"/>
      <c r="VKK32" s="23"/>
      <c r="VKL32" s="23"/>
      <c r="VKM32" s="23"/>
      <c r="VKN32" s="23"/>
      <c r="VKO32" s="23"/>
      <c r="VKP32" s="23"/>
      <c r="VKQ32" s="23"/>
      <c r="VKR32" s="23"/>
      <c r="VKS32" s="23"/>
      <c r="VKT32" s="23"/>
      <c r="VKU32" s="23"/>
      <c r="VKV32" s="23"/>
      <c r="VKW32" s="23"/>
      <c r="VKX32" s="23"/>
      <c r="VKY32" s="23"/>
      <c r="VKZ32" s="23"/>
      <c r="VLA32" s="23"/>
      <c r="VLB32" s="23"/>
      <c r="VLC32" s="23"/>
      <c r="VLD32" s="23"/>
      <c r="VLE32" s="23"/>
      <c r="VLF32" s="23"/>
      <c r="VLG32" s="23"/>
      <c r="VLH32" s="23"/>
      <c r="VLI32" s="23"/>
      <c r="VLJ32" s="23"/>
      <c r="VLK32" s="23"/>
      <c r="VLL32" s="23"/>
      <c r="VLM32" s="23"/>
      <c r="VLN32" s="23"/>
      <c r="VLO32" s="23"/>
      <c r="VLP32" s="23"/>
      <c r="VLQ32" s="23"/>
      <c r="VLR32" s="23"/>
      <c r="VLS32" s="23"/>
      <c r="VLT32" s="23"/>
      <c r="VLU32" s="23"/>
      <c r="VLV32" s="23"/>
      <c r="VLW32" s="23"/>
      <c r="VLX32" s="23"/>
      <c r="VLY32" s="23"/>
      <c r="VLZ32" s="23"/>
      <c r="VMA32" s="23"/>
      <c r="VMB32" s="23"/>
      <c r="VMC32" s="23"/>
      <c r="VMD32" s="23"/>
      <c r="VME32" s="23"/>
      <c r="VMF32" s="23"/>
      <c r="VMG32" s="23"/>
      <c r="VMH32" s="23"/>
      <c r="VMI32" s="23"/>
      <c r="VMJ32" s="23"/>
      <c r="VMK32" s="23"/>
      <c r="VML32" s="23"/>
      <c r="VMM32" s="23"/>
      <c r="VMN32" s="23"/>
      <c r="VMO32" s="23"/>
      <c r="VMP32" s="23"/>
      <c r="VMQ32" s="23"/>
      <c r="VMR32" s="23"/>
      <c r="VMS32" s="23"/>
      <c r="VMT32" s="23"/>
      <c r="VMU32" s="23"/>
      <c r="VMV32" s="23"/>
      <c r="VMW32" s="23"/>
      <c r="VMX32" s="23"/>
      <c r="VMY32" s="23"/>
      <c r="VMZ32" s="23"/>
      <c r="VNA32" s="23"/>
      <c r="VNB32" s="23"/>
      <c r="VNC32" s="23"/>
      <c r="VND32" s="23"/>
      <c r="VNE32" s="23"/>
      <c r="VNF32" s="23"/>
      <c r="VNG32" s="23"/>
      <c r="VNH32" s="23"/>
      <c r="VNI32" s="23"/>
      <c r="VNJ32" s="23"/>
      <c r="VNK32" s="23"/>
      <c r="VNL32" s="23"/>
      <c r="VNM32" s="23"/>
      <c r="VNN32" s="23"/>
      <c r="VNO32" s="23"/>
      <c r="VNP32" s="23"/>
      <c r="VNQ32" s="23"/>
      <c r="VNR32" s="23"/>
      <c r="VNS32" s="23"/>
      <c r="VNT32" s="23"/>
      <c r="VNU32" s="23"/>
      <c r="VNV32" s="23"/>
      <c r="VNW32" s="23"/>
      <c r="VNX32" s="23"/>
      <c r="VNY32" s="23"/>
      <c r="VNZ32" s="23"/>
      <c r="VOA32" s="23"/>
      <c r="VOB32" s="23"/>
      <c r="VOC32" s="23"/>
      <c r="VOD32" s="23"/>
      <c r="VOE32" s="23"/>
      <c r="VOF32" s="23"/>
      <c r="VOG32" s="23"/>
      <c r="VOH32" s="23"/>
      <c r="VOI32" s="23"/>
      <c r="VOJ32" s="23"/>
      <c r="VOK32" s="23"/>
      <c r="VOL32" s="23"/>
      <c r="VOM32" s="23"/>
      <c r="VON32" s="23"/>
      <c r="VOO32" s="23"/>
      <c r="VOP32" s="23"/>
      <c r="VOQ32" s="23"/>
      <c r="VOR32" s="23"/>
      <c r="VOS32" s="23"/>
      <c r="VOT32" s="23"/>
      <c r="VOU32" s="23"/>
      <c r="VOV32" s="23"/>
      <c r="VOW32" s="23"/>
      <c r="VOX32" s="23"/>
      <c r="VOY32" s="23"/>
      <c r="VOZ32" s="23"/>
      <c r="VPA32" s="23"/>
      <c r="VPB32" s="23"/>
      <c r="VPC32" s="23"/>
      <c r="VPD32" s="23"/>
      <c r="VPE32" s="23"/>
      <c r="VPF32" s="23"/>
      <c r="VPG32" s="23"/>
      <c r="VPH32" s="23"/>
      <c r="VPI32" s="23"/>
      <c r="VPJ32" s="23"/>
      <c r="VPK32" s="23"/>
      <c r="VPL32" s="23"/>
      <c r="VPM32" s="23"/>
      <c r="VPN32" s="23"/>
      <c r="VPO32" s="23"/>
      <c r="VPP32" s="23"/>
      <c r="VPQ32" s="23"/>
      <c r="VPR32" s="23"/>
      <c r="VPS32" s="23"/>
      <c r="VPT32" s="23"/>
      <c r="VPU32" s="23"/>
      <c r="VPV32" s="23"/>
      <c r="VPW32" s="23"/>
      <c r="VPX32" s="23"/>
      <c r="VPY32" s="23"/>
      <c r="VPZ32" s="23"/>
      <c r="VQA32" s="23"/>
      <c r="VQB32" s="23"/>
      <c r="VQC32" s="23"/>
      <c r="VQD32" s="23"/>
      <c r="VQE32" s="23"/>
      <c r="VQF32" s="23"/>
      <c r="VQG32" s="23"/>
      <c r="VQH32" s="23"/>
      <c r="VQI32" s="23"/>
      <c r="VQJ32" s="23"/>
      <c r="VQK32" s="23"/>
      <c r="VQL32" s="23"/>
      <c r="VQM32" s="23"/>
      <c r="VQN32" s="23"/>
      <c r="VQO32" s="23"/>
      <c r="VQP32" s="23"/>
      <c r="VQQ32" s="23"/>
      <c r="VQR32" s="23"/>
      <c r="VQS32" s="23"/>
      <c r="VQT32" s="23"/>
      <c r="VQU32" s="23"/>
      <c r="VQV32" s="23"/>
      <c r="VQW32" s="23"/>
      <c r="VQX32" s="23"/>
      <c r="VQY32" s="23"/>
      <c r="VQZ32" s="23"/>
      <c r="VRA32" s="23"/>
      <c r="VRB32" s="23"/>
      <c r="VRC32" s="23"/>
      <c r="VRD32" s="23"/>
      <c r="VRE32" s="23"/>
      <c r="VRF32" s="23"/>
      <c r="VRG32" s="23"/>
      <c r="VRH32" s="23"/>
      <c r="VRI32" s="23"/>
      <c r="VRJ32" s="23"/>
      <c r="VRK32" s="23"/>
      <c r="VRL32" s="23"/>
      <c r="VRM32" s="23"/>
      <c r="VRN32" s="23"/>
      <c r="VRO32" s="23"/>
      <c r="VRP32" s="23"/>
      <c r="VRQ32" s="23"/>
      <c r="VRR32" s="23"/>
      <c r="VRS32" s="23"/>
      <c r="VRU32" s="23"/>
      <c r="VRV32" s="23"/>
      <c r="VRW32" s="23"/>
      <c r="VRX32" s="23"/>
      <c r="VRY32" s="23"/>
      <c r="VRZ32" s="23"/>
      <c r="VSA32" s="23"/>
      <c r="VSB32" s="23"/>
      <c r="VSC32" s="23"/>
      <c r="VSD32" s="23"/>
      <c r="VSE32" s="23"/>
      <c r="VSF32" s="23"/>
      <c r="VSG32" s="23"/>
      <c r="VSH32" s="23"/>
      <c r="VSI32" s="23"/>
      <c r="VSJ32" s="23"/>
      <c r="VSK32" s="23"/>
      <c r="VSL32" s="23"/>
      <c r="VSM32" s="23"/>
      <c r="VSN32" s="23"/>
      <c r="VSO32" s="23"/>
      <c r="VSP32" s="23"/>
      <c r="VSQ32" s="23"/>
      <c r="VSR32" s="23"/>
      <c r="VSS32" s="23"/>
      <c r="VST32" s="23"/>
      <c r="VSU32" s="23"/>
      <c r="VSV32" s="23"/>
      <c r="VSW32" s="23"/>
      <c r="VSX32" s="23"/>
      <c r="VSY32" s="23"/>
      <c r="VSZ32" s="23"/>
      <c r="VTA32" s="23"/>
      <c r="VTB32" s="23"/>
      <c r="VTC32" s="23"/>
      <c r="VTD32" s="23"/>
      <c r="VTE32" s="23"/>
      <c r="VTF32" s="23"/>
      <c r="VTG32" s="23"/>
      <c r="VTH32" s="23"/>
      <c r="VTI32" s="23"/>
      <c r="VTJ32" s="23"/>
      <c r="VTK32" s="23"/>
      <c r="VTL32" s="23"/>
      <c r="VTM32" s="23"/>
      <c r="VTN32" s="23"/>
      <c r="VTO32" s="23"/>
      <c r="VTP32" s="23"/>
      <c r="VTQ32" s="23"/>
      <c r="VTR32" s="23"/>
      <c r="VTS32" s="23"/>
      <c r="VTT32" s="23"/>
      <c r="VTU32" s="23"/>
      <c r="VTV32" s="23"/>
      <c r="VTW32" s="23"/>
      <c r="VTX32" s="23"/>
      <c r="VTY32" s="23"/>
      <c r="VTZ32" s="23"/>
      <c r="VUA32" s="23"/>
      <c r="VUB32" s="23"/>
      <c r="VUC32" s="23"/>
      <c r="VUD32" s="23"/>
      <c r="VUE32" s="23"/>
      <c r="VUF32" s="23"/>
      <c r="VUG32" s="23"/>
      <c r="VUH32" s="23"/>
      <c r="VUI32" s="23"/>
      <c r="VUJ32" s="23"/>
      <c r="VUK32" s="23"/>
      <c r="VUL32" s="23"/>
      <c r="VUM32" s="23"/>
      <c r="VUN32" s="23"/>
      <c r="VUO32" s="23"/>
      <c r="VUP32" s="23"/>
      <c r="VUQ32" s="23"/>
      <c r="VUR32" s="23"/>
      <c r="VUS32" s="23"/>
      <c r="VUT32" s="23"/>
      <c r="VUU32" s="23"/>
      <c r="VUV32" s="23"/>
      <c r="VUW32" s="23"/>
      <c r="VUX32" s="23"/>
      <c r="VUY32" s="23"/>
      <c r="VUZ32" s="23"/>
      <c r="VVA32" s="23"/>
      <c r="VVB32" s="23"/>
      <c r="VVC32" s="23"/>
      <c r="VVD32" s="23"/>
      <c r="VVE32" s="23"/>
      <c r="VVF32" s="23"/>
      <c r="VVG32" s="23"/>
      <c r="VVH32" s="23"/>
      <c r="VVI32" s="23"/>
      <c r="VVJ32" s="23"/>
      <c r="VVK32" s="23"/>
      <c r="VVL32" s="23"/>
      <c r="VVM32" s="23"/>
      <c r="VVN32" s="23"/>
      <c r="VVO32" s="23"/>
      <c r="VVP32" s="23"/>
      <c r="VVQ32" s="23"/>
      <c r="VVR32" s="23"/>
      <c r="VVS32" s="23"/>
      <c r="VVT32" s="23"/>
      <c r="VVU32" s="23"/>
      <c r="VVV32" s="23"/>
      <c r="VVW32" s="23"/>
      <c r="VVX32" s="23"/>
      <c r="VVY32" s="23"/>
      <c r="VVZ32" s="23"/>
      <c r="VWA32" s="23"/>
      <c r="VWB32" s="23"/>
      <c r="VWC32" s="23"/>
      <c r="VWD32" s="23"/>
      <c r="VWE32" s="23"/>
      <c r="VWF32" s="23"/>
      <c r="VWG32" s="23"/>
      <c r="VWH32" s="23"/>
      <c r="VWI32" s="23"/>
      <c r="VWJ32" s="23"/>
      <c r="VWK32" s="23"/>
      <c r="VWL32" s="23"/>
      <c r="VWM32" s="23"/>
      <c r="VWN32" s="23"/>
      <c r="VWO32" s="23"/>
      <c r="VWP32" s="23"/>
      <c r="VWQ32" s="23"/>
      <c r="VWR32" s="23"/>
      <c r="VWS32" s="23"/>
      <c r="VWT32" s="23"/>
      <c r="VWU32" s="23"/>
      <c r="VWV32" s="23"/>
      <c r="VWW32" s="23"/>
      <c r="VWX32" s="23"/>
      <c r="VWY32" s="23"/>
      <c r="VWZ32" s="23"/>
      <c r="VXA32" s="23"/>
      <c r="VXB32" s="23"/>
      <c r="VXC32" s="23"/>
      <c r="VXD32" s="23"/>
      <c r="VXE32" s="23"/>
      <c r="VXF32" s="23"/>
      <c r="VXG32" s="23"/>
      <c r="VXH32" s="23"/>
      <c r="VXI32" s="23"/>
      <c r="VXJ32" s="23"/>
      <c r="VXK32" s="23"/>
      <c r="VXL32" s="23"/>
      <c r="VXM32" s="23"/>
      <c r="VXN32" s="23"/>
      <c r="VXO32" s="23"/>
      <c r="VXP32" s="23"/>
      <c r="VXQ32" s="23"/>
      <c r="VXR32" s="23"/>
      <c r="VXS32" s="23"/>
      <c r="VXT32" s="23"/>
      <c r="VXU32" s="23"/>
      <c r="VXV32" s="23"/>
      <c r="VXW32" s="23"/>
      <c r="VXX32" s="23"/>
      <c r="VXY32" s="23"/>
      <c r="VXZ32" s="23"/>
      <c r="VYA32" s="23"/>
      <c r="VYB32" s="23"/>
      <c r="VYC32" s="23"/>
      <c r="VYD32" s="23"/>
      <c r="VYE32" s="23"/>
      <c r="VYF32" s="23"/>
      <c r="VYG32" s="23"/>
      <c r="VYH32" s="23"/>
      <c r="VYI32" s="23"/>
      <c r="VYJ32" s="23"/>
      <c r="VYK32" s="23"/>
      <c r="VYL32" s="23"/>
      <c r="VYM32" s="23"/>
      <c r="VYN32" s="23"/>
      <c r="VYO32" s="23"/>
      <c r="VYP32" s="23"/>
      <c r="VYQ32" s="23"/>
      <c r="VYR32" s="23"/>
      <c r="VYS32" s="23"/>
      <c r="VYT32" s="23"/>
      <c r="VYU32" s="23"/>
      <c r="VYV32" s="23"/>
      <c r="VYW32" s="23"/>
      <c r="VYX32" s="23"/>
      <c r="VYY32" s="23"/>
      <c r="VYZ32" s="23"/>
      <c r="VZA32" s="23"/>
      <c r="VZB32" s="23"/>
      <c r="VZC32" s="23"/>
      <c r="VZD32" s="23"/>
      <c r="VZE32" s="23"/>
      <c r="VZF32" s="23"/>
      <c r="VZG32" s="23"/>
      <c r="VZH32" s="23"/>
      <c r="VZI32" s="23"/>
      <c r="VZJ32" s="23"/>
      <c r="VZK32" s="23"/>
      <c r="VZL32" s="23"/>
      <c r="VZM32" s="23"/>
      <c r="VZN32" s="23"/>
      <c r="VZO32" s="23"/>
      <c r="VZP32" s="23"/>
      <c r="VZQ32" s="23"/>
      <c r="VZR32" s="23"/>
      <c r="VZS32" s="23"/>
      <c r="VZT32" s="23"/>
      <c r="VZU32" s="23"/>
      <c r="VZV32" s="23"/>
      <c r="VZW32" s="23"/>
      <c r="VZX32" s="23"/>
      <c r="VZY32" s="23"/>
      <c r="VZZ32" s="23"/>
      <c r="WAA32" s="23"/>
      <c r="WAB32" s="23"/>
      <c r="WAC32" s="23"/>
      <c r="WAD32" s="23"/>
      <c r="WAE32" s="23"/>
      <c r="WAF32" s="23"/>
      <c r="WAG32" s="23"/>
      <c r="WAH32" s="23"/>
      <c r="WAI32" s="23"/>
      <c r="WAJ32" s="23"/>
      <c r="WAK32" s="23"/>
      <c r="WAL32" s="23"/>
      <c r="WAM32" s="23"/>
      <c r="WAN32" s="23"/>
      <c r="WAO32" s="23"/>
      <c r="WAP32" s="23"/>
      <c r="WAQ32" s="23"/>
      <c r="WAR32" s="23"/>
      <c r="WAS32" s="23"/>
      <c r="WAT32" s="23"/>
      <c r="WAU32" s="23"/>
      <c r="WAV32" s="23"/>
      <c r="WAW32" s="23"/>
      <c r="WAX32" s="23"/>
      <c r="WAY32" s="23"/>
      <c r="WAZ32" s="23"/>
      <c r="WBA32" s="23"/>
      <c r="WBB32" s="23"/>
      <c r="WBC32" s="23"/>
      <c r="WBD32" s="23"/>
      <c r="WBE32" s="23"/>
      <c r="WBF32" s="23"/>
      <c r="WBG32" s="23"/>
      <c r="WBH32" s="23"/>
      <c r="WBI32" s="23"/>
      <c r="WBJ32" s="23"/>
      <c r="WBK32" s="23"/>
      <c r="WBL32" s="23"/>
      <c r="WBM32" s="23"/>
      <c r="WBN32" s="23"/>
      <c r="WBO32" s="23"/>
      <c r="WBP32" s="23"/>
      <c r="WBQ32" s="23"/>
      <c r="WBR32" s="23"/>
      <c r="WBS32" s="23"/>
      <c r="WBT32" s="23"/>
      <c r="WBU32" s="23"/>
      <c r="WBV32" s="23"/>
      <c r="WBW32" s="23"/>
      <c r="WBX32" s="23"/>
      <c r="WBY32" s="23"/>
      <c r="WBZ32" s="23"/>
      <c r="WCA32" s="23"/>
      <c r="WCB32" s="23"/>
      <c r="WCC32" s="23"/>
      <c r="WCD32" s="23"/>
      <c r="WCE32" s="23"/>
      <c r="WCF32" s="23"/>
      <c r="WCG32" s="23"/>
      <c r="WCH32" s="23"/>
      <c r="WCI32" s="23"/>
      <c r="WCJ32" s="23"/>
      <c r="WCK32" s="23"/>
      <c r="WCL32" s="23"/>
      <c r="WCM32" s="23"/>
      <c r="WCN32" s="23"/>
      <c r="WCO32" s="23"/>
      <c r="WCP32" s="23"/>
      <c r="WCQ32" s="23"/>
      <c r="WCR32" s="23"/>
      <c r="WCS32" s="23"/>
      <c r="WCT32" s="23"/>
      <c r="WCU32" s="23"/>
      <c r="WCV32" s="23"/>
      <c r="WCW32" s="23"/>
      <c r="WCX32" s="23"/>
      <c r="WCY32" s="23"/>
      <c r="WCZ32" s="23"/>
      <c r="WDA32" s="23"/>
      <c r="WDB32" s="23"/>
      <c r="WDC32" s="23"/>
      <c r="WDD32" s="23"/>
      <c r="WDE32" s="23"/>
      <c r="WDF32" s="23"/>
      <c r="WDG32" s="23"/>
      <c r="WDH32" s="23"/>
      <c r="WDI32" s="23"/>
      <c r="WDJ32" s="23"/>
      <c r="WDK32" s="23"/>
      <c r="WDL32" s="23"/>
      <c r="WDM32" s="23"/>
      <c r="WDN32" s="23"/>
      <c r="WDO32" s="23"/>
      <c r="WDP32" s="23"/>
      <c r="WDQ32" s="23"/>
      <c r="WDR32" s="23"/>
      <c r="WDS32" s="23"/>
      <c r="WDT32" s="23"/>
      <c r="WDU32" s="23"/>
      <c r="WDV32" s="23"/>
      <c r="WDW32" s="23"/>
      <c r="WDX32" s="23"/>
      <c r="WDY32" s="23"/>
      <c r="WDZ32" s="23"/>
      <c r="WEA32" s="23"/>
      <c r="WEB32" s="23"/>
      <c r="WEC32" s="23"/>
      <c r="WED32" s="23"/>
      <c r="WEE32" s="23"/>
      <c r="WEF32" s="23"/>
      <c r="WEG32" s="23"/>
      <c r="WEH32" s="23"/>
      <c r="WEI32" s="23"/>
      <c r="WEJ32" s="23"/>
      <c r="WEK32" s="23"/>
      <c r="WEL32" s="23"/>
      <c r="WEM32" s="23"/>
      <c r="WEN32" s="23"/>
      <c r="WEO32" s="23"/>
      <c r="WEP32" s="23"/>
      <c r="WEQ32" s="23"/>
      <c r="WER32" s="23"/>
      <c r="WES32" s="23"/>
      <c r="WET32" s="23"/>
      <c r="WEU32" s="23"/>
      <c r="WEV32" s="23"/>
      <c r="WEW32" s="23"/>
      <c r="WEX32" s="23"/>
      <c r="WEY32" s="23"/>
      <c r="WEZ32" s="23"/>
      <c r="WFA32" s="23"/>
      <c r="WFB32" s="23"/>
      <c r="WFC32" s="23"/>
      <c r="WFD32" s="23"/>
      <c r="WFE32" s="23"/>
      <c r="WFF32" s="23"/>
      <c r="WFG32" s="23"/>
      <c r="WFH32" s="23"/>
      <c r="WFI32" s="23"/>
      <c r="WFJ32" s="23"/>
      <c r="WFK32" s="23"/>
      <c r="WFL32" s="23"/>
      <c r="WFM32" s="23"/>
      <c r="WFN32" s="23"/>
      <c r="WFO32" s="23"/>
      <c r="WFP32" s="23"/>
      <c r="WFQ32" s="23"/>
      <c r="WFR32" s="23"/>
      <c r="WFS32" s="23"/>
      <c r="WFT32" s="23"/>
      <c r="WFU32" s="23"/>
      <c r="WFV32" s="23"/>
      <c r="WFW32" s="23"/>
      <c r="WFX32" s="23"/>
      <c r="WFY32" s="23"/>
      <c r="WFZ32" s="23"/>
      <c r="WGA32" s="23"/>
      <c r="WGB32" s="23"/>
      <c r="WGC32" s="23"/>
      <c r="WGD32" s="23"/>
      <c r="WGE32" s="23"/>
      <c r="WGF32" s="23"/>
      <c r="WGG32" s="23"/>
      <c r="WGH32" s="23"/>
      <c r="WGI32" s="23"/>
      <c r="WGJ32" s="23"/>
      <c r="WGK32" s="23"/>
      <c r="WGL32" s="23"/>
      <c r="WGM32" s="23"/>
      <c r="WGN32" s="23"/>
      <c r="WGO32" s="23"/>
      <c r="WGP32" s="23"/>
      <c r="WGQ32" s="23"/>
      <c r="WGR32" s="23"/>
      <c r="WGS32" s="23"/>
      <c r="WGT32" s="23"/>
      <c r="WGU32" s="23"/>
      <c r="WGV32" s="23"/>
      <c r="WGW32" s="23"/>
      <c r="WGX32" s="23"/>
      <c r="WGY32" s="23"/>
      <c r="WGZ32" s="23"/>
      <c r="WHA32" s="23"/>
      <c r="WHB32" s="23"/>
      <c r="WHC32" s="23"/>
      <c r="WHD32" s="23"/>
      <c r="WHE32" s="23"/>
      <c r="WHF32" s="23"/>
      <c r="WHG32" s="23"/>
      <c r="WHH32" s="23"/>
      <c r="WHI32" s="23"/>
      <c r="WHJ32" s="23"/>
      <c r="WHK32" s="23"/>
      <c r="WHL32" s="23"/>
      <c r="WHM32" s="23"/>
      <c r="WHN32" s="23"/>
      <c r="WHO32" s="23"/>
      <c r="WHP32" s="23"/>
      <c r="WHQ32" s="23"/>
      <c r="WHR32" s="23"/>
      <c r="WHS32" s="23"/>
      <c r="WHT32" s="23"/>
      <c r="WHU32" s="23"/>
      <c r="WHV32" s="23"/>
      <c r="WHW32" s="23"/>
      <c r="WHX32" s="23"/>
      <c r="WHY32" s="23"/>
      <c r="WHZ32" s="23"/>
      <c r="WIA32" s="23"/>
      <c r="WIB32" s="23"/>
      <c r="WIC32" s="23"/>
      <c r="WID32" s="23"/>
      <c r="WIE32" s="23"/>
      <c r="WIF32" s="23"/>
      <c r="WIG32" s="23"/>
      <c r="WIH32" s="23"/>
      <c r="WII32" s="23"/>
      <c r="WIJ32" s="23"/>
      <c r="WIK32" s="23"/>
      <c r="WIL32" s="23"/>
      <c r="WIM32" s="23"/>
      <c r="WIN32" s="23"/>
      <c r="WIO32" s="23"/>
      <c r="WIP32" s="23"/>
      <c r="WIQ32" s="23"/>
      <c r="WIR32" s="23"/>
      <c r="WIS32" s="23"/>
      <c r="WIT32" s="23"/>
      <c r="WIU32" s="23"/>
      <c r="WIV32" s="23"/>
      <c r="WIW32" s="23"/>
      <c r="WIX32" s="23"/>
      <c r="WIY32" s="23"/>
      <c r="WIZ32" s="23"/>
      <c r="WJA32" s="23"/>
      <c r="WJB32" s="23"/>
      <c r="WJC32" s="23"/>
      <c r="WJD32" s="23"/>
      <c r="WJE32" s="23"/>
      <c r="WJF32" s="23"/>
      <c r="WJG32" s="23"/>
      <c r="WJH32" s="23"/>
      <c r="WJI32" s="23"/>
      <c r="WJJ32" s="23"/>
      <c r="WJK32" s="23"/>
      <c r="WJL32" s="23"/>
      <c r="WJM32" s="23"/>
      <c r="WJN32" s="23"/>
      <c r="WJO32" s="23"/>
      <c r="WJP32" s="23"/>
      <c r="WJQ32" s="23"/>
      <c r="WJR32" s="23"/>
      <c r="WJS32" s="23"/>
      <c r="WJT32" s="23"/>
      <c r="WJU32" s="23"/>
      <c r="WJV32" s="23"/>
      <c r="WJW32" s="23"/>
      <c r="WJX32" s="23"/>
      <c r="WJY32" s="23"/>
      <c r="WJZ32" s="23"/>
      <c r="WKA32" s="23"/>
      <c r="WKB32" s="23"/>
      <c r="WKC32" s="23"/>
      <c r="WKD32" s="23"/>
      <c r="WKE32" s="23"/>
      <c r="WKF32" s="23"/>
      <c r="WKG32" s="23"/>
      <c r="WKH32" s="23"/>
      <c r="WKI32" s="23"/>
      <c r="WKJ32" s="23"/>
      <c r="WKK32" s="23"/>
      <c r="WKL32" s="23"/>
      <c r="WKM32" s="23"/>
      <c r="WKN32" s="23"/>
      <c r="WKO32" s="23"/>
      <c r="WKP32" s="23"/>
      <c r="WKQ32" s="23"/>
      <c r="WKR32" s="23"/>
      <c r="WKS32" s="23"/>
      <c r="WKT32" s="23"/>
      <c r="WKU32" s="23"/>
      <c r="WKV32" s="23"/>
      <c r="WKW32" s="23"/>
      <c r="WKX32" s="23"/>
      <c r="WKY32" s="23"/>
      <c r="WKZ32" s="23"/>
      <c r="WLA32" s="23"/>
      <c r="WLB32" s="23"/>
      <c r="WLC32" s="23"/>
      <c r="WLD32" s="23"/>
      <c r="WLE32" s="23"/>
      <c r="WLF32" s="23"/>
      <c r="WLG32" s="23"/>
      <c r="WLH32" s="23"/>
      <c r="WLI32" s="23"/>
      <c r="WLJ32" s="23"/>
      <c r="WLK32" s="23"/>
      <c r="WLL32" s="23"/>
      <c r="WLM32" s="23"/>
      <c r="WLN32" s="23"/>
      <c r="WLO32" s="23"/>
      <c r="WLP32" s="23"/>
      <c r="WLQ32" s="23"/>
      <c r="WLR32" s="23"/>
      <c r="WLS32" s="23"/>
      <c r="WLT32" s="23"/>
      <c r="WLU32" s="23"/>
      <c r="WLV32" s="23"/>
      <c r="WLW32" s="23"/>
      <c r="WLX32" s="23"/>
      <c r="WLY32" s="23"/>
      <c r="WLZ32" s="23"/>
      <c r="WMA32" s="23"/>
      <c r="WMB32" s="23"/>
      <c r="WMC32" s="23"/>
      <c r="WMD32" s="23"/>
      <c r="WME32" s="23"/>
      <c r="WMF32" s="23"/>
      <c r="WMG32" s="23"/>
      <c r="WMH32" s="23"/>
      <c r="WMI32" s="23"/>
      <c r="WMJ32" s="23"/>
      <c r="WMK32" s="23"/>
      <c r="WML32" s="23"/>
      <c r="WMM32" s="23"/>
      <c r="WMN32" s="23"/>
      <c r="WMO32" s="23"/>
      <c r="WMP32" s="23"/>
      <c r="WMQ32" s="23"/>
      <c r="WMR32" s="23"/>
      <c r="WMS32" s="23"/>
      <c r="WMT32" s="23"/>
      <c r="WMU32" s="23"/>
      <c r="WMV32" s="23"/>
      <c r="WMW32" s="23"/>
      <c r="WMX32" s="23"/>
      <c r="WMY32" s="23"/>
      <c r="WMZ32" s="23"/>
      <c r="WNA32" s="23"/>
      <c r="WNB32" s="23"/>
      <c r="WNC32" s="23"/>
      <c r="WND32" s="23"/>
      <c r="WNE32" s="23"/>
      <c r="WNF32" s="23"/>
      <c r="WNG32" s="23"/>
      <c r="WNH32" s="23"/>
      <c r="WNI32" s="23"/>
      <c r="WNJ32" s="23"/>
      <c r="WNK32" s="23"/>
      <c r="WNL32" s="23"/>
      <c r="WNM32" s="23"/>
      <c r="WNN32" s="23"/>
      <c r="WNO32" s="23"/>
      <c r="WNP32" s="23"/>
      <c r="WNQ32" s="23"/>
      <c r="WNR32" s="23"/>
      <c r="WNS32" s="23"/>
      <c r="WNT32" s="23"/>
      <c r="WNU32" s="23"/>
      <c r="WNV32" s="23"/>
      <c r="WNW32" s="23"/>
      <c r="WNX32" s="23"/>
      <c r="WNY32" s="23"/>
      <c r="WNZ32" s="23"/>
      <c r="WOA32" s="23"/>
      <c r="WOB32" s="23"/>
      <c r="WOC32" s="23"/>
      <c r="WOD32" s="23"/>
      <c r="WOE32" s="23"/>
      <c r="WOF32" s="23"/>
      <c r="WOG32" s="23"/>
      <c r="WOH32" s="23"/>
      <c r="WOI32" s="23"/>
      <c r="WOJ32" s="23"/>
      <c r="WOK32" s="23"/>
      <c r="WOL32" s="23"/>
      <c r="WOM32" s="23"/>
      <c r="WON32" s="23"/>
      <c r="WOO32" s="23"/>
      <c r="WOP32" s="23"/>
      <c r="WOQ32" s="23"/>
      <c r="WOR32" s="23"/>
      <c r="WOS32" s="23"/>
      <c r="WOT32" s="23"/>
      <c r="WOU32" s="23"/>
      <c r="WOV32" s="23"/>
      <c r="WOW32" s="23"/>
      <c r="WOX32" s="23"/>
      <c r="WOY32" s="23"/>
      <c r="WOZ32" s="23"/>
      <c r="WPA32" s="23"/>
      <c r="WPB32" s="23"/>
      <c r="WPC32" s="23"/>
      <c r="WPD32" s="23"/>
      <c r="WPE32" s="23"/>
      <c r="WPF32" s="23"/>
      <c r="WPG32" s="23"/>
      <c r="WPH32" s="23"/>
      <c r="WPI32" s="23"/>
      <c r="WPJ32" s="23"/>
      <c r="WPK32" s="23"/>
      <c r="WPL32" s="23"/>
      <c r="WPM32" s="23"/>
      <c r="WPN32" s="23"/>
      <c r="WPO32" s="23"/>
      <c r="WPP32" s="23"/>
      <c r="WPQ32" s="23"/>
      <c r="WPR32" s="23"/>
      <c r="WPS32" s="23"/>
      <c r="WPT32" s="23"/>
      <c r="WPU32" s="23"/>
      <c r="WPV32" s="23"/>
      <c r="WPW32" s="23"/>
      <c r="WPX32" s="23"/>
      <c r="WPY32" s="23"/>
      <c r="WPZ32" s="23"/>
      <c r="WQA32" s="23"/>
      <c r="WQB32" s="23"/>
      <c r="WQC32" s="23"/>
      <c r="WQD32" s="23"/>
      <c r="WQE32" s="23"/>
      <c r="WQF32" s="23"/>
      <c r="WQG32" s="23"/>
      <c r="WQH32" s="23"/>
      <c r="WQI32" s="23"/>
      <c r="WQJ32" s="23"/>
      <c r="WQK32" s="23"/>
      <c r="WQL32" s="23"/>
      <c r="WQM32" s="23"/>
      <c r="WQN32" s="23"/>
      <c r="WQO32" s="23"/>
      <c r="WQP32" s="23"/>
      <c r="WQQ32" s="23"/>
      <c r="WQR32" s="23"/>
      <c r="WQS32" s="23"/>
      <c r="WQT32" s="23"/>
      <c r="WQU32" s="23"/>
      <c r="WQV32" s="23"/>
      <c r="WQW32" s="23"/>
      <c r="WQX32" s="23"/>
      <c r="WQY32" s="23"/>
      <c r="WQZ32" s="23"/>
      <c r="WRA32" s="23"/>
      <c r="WRB32" s="23"/>
      <c r="WRC32" s="23"/>
      <c r="WRD32" s="23"/>
      <c r="WRE32" s="23"/>
      <c r="WRF32" s="23"/>
      <c r="WRG32" s="23"/>
      <c r="WRH32" s="23"/>
      <c r="WRI32" s="23"/>
      <c r="WRJ32" s="23"/>
      <c r="WRK32" s="23"/>
      <c r="WRL32" s="23"/>
      <c r="WRM32" s="23"/>
      <c r="WRN32" s="23"/>
      <c r="WRO32" s="23"/>
      <c r="WRP32" s="23"/>
      <c r="WRQ32" s="23"/>
      <c r="WRR32" s="23"/>
      <c r="WRS32" s="23"/>
      <c r="WRT32" s="23"/>
      <c r="WRU32" s="23"/>
      <c r="WRV32" s="23"/>
      <c r="WRW32" s="23"/>
      <c r="WRX32" s="23"/>
      <c r="WRY32" s="23"/>
      <c r="WRZ32" s="23"/>
      <c r="WSA32" s="23"/>
      <c r="WSB32" s="23"/>
      <c r="WSC32" s="23"/>
      <c r="WSD32" s="23"/>
      <c r="WSE32" s="23"/>
      <c r="WSF32" s="23"/>
      <c r="WSG32" s="23"/>
      <c r="WSH32" s="23"/>
      <c r="WSI32" s="23"/>
      <c r="WSJ32" s="23"/>
      <c r="WSK32" s="23"/>
      <c r="WSL32" s="23"/>
      <c r="WSM32" s="23"/>
      <c r="WSN32" s="23"/>
      <c r="WSO32" s="23"/>
      <c r="WSP32" s="23"/>
      <c r="WSQ32" s="23"/>
      <c r="WSR32" s="23"/>
      <c r="WSS32" s="23"/>
      <c r="WST32" s="23"/>
      <c r="WSU32" s="23"/>
      <c r="WSV32" s="23"/>
      <c r="WSW32" s="23"/>
      <c r="WSX32" s="23"/>
      <c r="WSY32" s="23"/>
      <c r="WSZ32" s="23"/>
      <c r="WTA32" s="23"/>
      <c r="WTB32" s="23"/>
      <c r="WTC32" s="23"/>
      <c r="WTD32" s="23"/>
      <c r="WTE32" s="23"/>
      <c r="WTF32" s="23"/>
      <c r="WTG32" s="23"/>
      <c r="WTH32" s="23"/>
      <c r="WTI32" s="23"/>
      <c r="WTJ32" s="23"/>
      <c r="WTK32" s="23"/>
      <c r="WTL32" s="23"/>
      <c r="WTM32" s="23"/>
      <c r="WTN32" s="23"/>
      <c r="WTO32" s="23"/>
      <c r="WTP32" s="23"/>
      <c r="WTQ32" s="23"/>
      <c r="WTR32" s="23"/>
      <c r="WTS32" s="23"/>
      <c r="WTT32" s="23"/>
      <c r="WTU32" s="23"/>
      <c r="WTV32" s="23"/>
      <c r="WTW32" s="23"/>
      <c r="WTX32" s="23"/>
      <c r="WTY32" s="23"/>
      <c r="WTZ32" s="23"/>
      <c r="WUA32" s="23"/>
      <c r="WUB32" s="23"/>
      <c r="WUC32" s="23"/>
      <c r="WUD32" s="23"/>
      <c r="WUE32" s="23"/>
      <c r="WUF32" s="23"/>
      <c r="WUG32" s="23"/>
      <c r="WUH32" s="23"/>
      <c r="WUI32" s="23"/>
      <c r="WUJ32" s="23"/>
      <c r="WUK32" s="23"/>
      <c r="WUL32" s="23"/>
      <c r="WUM32" s="23"/>
      <c r="WUN32" s="23"/>
      <c r="WUO32" s="23"/>
      <c r="WUP32" s="23"/>
      <c r="WUQ32" s="23"/>
      <c r="WUR32" s="23"/>
      <c r="WUS32" s="23"/>
      <c r="WUT32" s="23"/>
      <c r="WUU32" s="23"/>
      <c r="WUV32" s="23"/>
      <c r="WUW32" s="23"/>
      <c r="WUX32" s="23"/>
      <c r="WUY32" s="23"/>
      <c r="WUZ32" s="23"/>
      <c r="WVA32" s="23"/>
      <c r="WVB32" s="23"/>
      <c r="WVC32" s="23"/>
      <c r="WVD32" s="23"/>
      <c r="WVE32" s="23"/>
      <c r="WVF32" s="23"/>
      <c r="WVG32" s="23"/>
      <c r="WVH32" s="23"/>
      <c r="WVI32" s="23"/>
      <c r="WVJ32" s="23"/>
      <c r="WVK32" s="23"/>
      <c r="WVL32" s="23"/>
      <c r="WVM32" s="23"/>
      <c r="WVN32" s="23"/>
      <c r="WVO32" s="23"/>
      <c r="WVP32" s="23"/>
      <c r="WVQ32" s="23"/>
      <c r="WVR32" s="23"/>
      <c r="WVS32" s="23"/>
      <c r="WVT32" s="23"/>
      <c r="WVU32" s="23"/>
      <c r="WVV32" s="23"/>
      <c r="WVW32" s="23"/>
      <c r="WVX32" s="23"/>
      <c r="WVY32" s="23"/>
      <c r="WVZ32" s="23"/>
      <c r="WWA32" s="23"/>
      <c r="WWB32" s="23"/>
      <c r="WWC32" s="23"/>
      <c r="WWD32" s="23"/>
      <c r="WWE32" s="23"/>
      <c r="WWF32" s="23"/>
      <c r="WWG32" s="23"/>
      <c r="WWH32" s="23"/>
      <c r="WWI32" s="23"/>
      <c r="WWJ32" s="23"/>
      <c r="WWK32" s="23"/>
      <c r="WWL32" s="23"/>
      <c r="WWM32" s="23"/>
      <c r="WWN32" s="23"/>
      <c r="WWO32" s="23"/>
      <c r="WWP32" s="23"/>
      <c r="WWQ32" s="23"/>
      <c r="WWR32" s="23"/>
      <c r="WWS32" s="23"/>
      <c r="WWT32" s="23"/>
      <c r="WWU32" s="23"/>
      <c r="WWV32" s="23"/>
      <c r="WWW32" s="23"/>
      <c r="WWX32" s="23"/>
      <c r="WWY32" s="23"/>
      <c r="WWZ32" s="23"/>
      <c r="WXA32" s="23"/>
      <c r="WXB32" s="23"/>
      <c r="WXC32" s="23"/>
      <c r="WXD32" s="23"/>
      <c r="WXE32" s="23"/>
      <c r="WXF32" s="23"/>
      <c r="WXG32" s="23"/>
      <c r="WXH32" s="23"/>
      <c r="WXI32" s="23"/>
      <c r="WXJ32" s="23"/>
      <c r="WXK32" s="23"/>
      <c r="WXL32" s="23"/>
      <c r="WXM32" s="23"/>
      <c r="WXN32" s="23"/>
      <c r="WXO32" s="23"/>
      <c r="WXP32" s="23"/>
      <c r="WXQ32" s="23"/>
      <c r="WXR32" s="23"/>
      <c r="WXS32" s="23"/>
      <c r="WXT32" s="23"/>
      <c r="WXU32" s="23"/>
      <c r="WXV32" s="23"/>
      <c r="WXW32" s="23"/>
      <c r="WXX32" s="23"/>
      <c r="WXY32" s="23"/>
      <c r="WXZ32" s="23"/>
      <c r="WYA32" s="23"/>
      <c r="WYB32" s="23"/>
      <c r="WYC32" s="23"/>
      <c r="WYD32" s="23"/>
      <c r="WYE32" s="23"/>
      <c r="WYF32" s="23"/>
      <c r="WYG32" s="23"/>
      <c r="WYH32" s="23"/>
      <c r="WYI32" s="23"/>
      <c r="WYJ32" s="23"/>
      <c r="WYK32" s="23"/>
      <c r="WYL32" s="23"/>
      <c r="WYM32" s="23"/>
      <c r="WYN32" s="23"/>
      <c r="WYO32" s="23"/>
      <c r="WYP32" s="23"/>
      <c r="WYQ32" s="23"/>
      <c r="WYR32" s="23"/>
      <c r="WYS32" s="23"/>
      <c r="WYT32" s="23"/>
      <c r="WYU32" s="23"/>
      <c r="WYV32" s="23"/>
      <c r="WYW32" s="23"/>
      <c r="WYX32" s="23"/>
      <c r="WYY32" s="23"/>
      <c r="WYZ32" s="23"/>
      <c r="WZA32" s="23"/>
      <c r="WZB32" s="23"/>
      <c r="WZC32" s="23"/>
      <c r="WZD32" s="23"/>
      <c r="WZE32" s="23"/>
      <c r="WZF32" s="23"/>
      <c r="WZG32" s="23"/>
      <c r="WZH32" s="23"/>
      <c r="WZI32" s="23"/>
      <c r="WZJ32" s="23"/>
      <c r="WZK32" s="23"/>
      <c r="WZL32" s="23"/>
      <c r="WZM32" s="23"/>
      <c r="WZN32" s="23"/>
      <c r="WZO32" s="23"/>
      <c r="WZP32" s="23"/>
      <c r="WZQ32" s="23"/>
      <c r="WZR32" s="23"/>
      <c r="WZS32" s="23"/>
      <c r="WZT32" s="23"/>
      <c r="WZU32" s="23"/>
      <c r="WZV32" s="23"/>
      <c r="WZW32" s="23"/>
      <c r="WZX32" s="23"/>
      <c r="WZY32" s="23"/>
      <c r="WZZ32" s="23"/>
      <c r="XAA32" s="23"/>
      <c r="XAB32" s="23"/>
      <c r="XAC32" s="23"/>
      <c r="XAD32" s="23"/>
      <c r="XAE32" s="23"/>
      <c r="XAF32" s="23"/>
      <c r="XAG32" s="23"/>
      <c r="XAH32" s="23"/>
      <c r="XAI32" s="23"/>
      <c r="XAJ32" s="23"/>
      <c r="XAK32" s="23"/>
      <c r="XAL32" s="23"/>
      <c r="XAM32" s="23"/>
      <c r="XAN32" s="23"/>
      <c r="XAO32" s="23"/>
      <c r="XAP32" s="23"/>
      <c r="XAQ32" s="23"/>
      <c r="XAR32" s="23"/>
      <c r="XAS32" s="23"/>
      <c r="XAT32" s="23"/>
      <c r="XAU32" s="23"/>
      <c r="XAV32" s="23"/>
      <c r="XAW32" s="23"/>
      <c r="XAX32" s="23"/>
      <c r="XAY32" s="23"/>
      <c r="XAZ32" s="23"/>
      <c r="XBA32" s="23"/>
      <c r="XBB32" s="23"/>
      <c r="XBC32" s="23"/>
      <c r="XBD32" s="23"/>
      <c r="XBE32" s="23"/>
      <c r="XBF32" s="23"/>
      <c r="XBG32" s="23"/>
      <c r="XBH32" s="23"/>
      <c r="XBI32" s="23"/>
      <c r="XBJ32" s="23"/>
      <c r="XBK32" s="23"/>
      <c r="XBL32" s="23"/>
      <c r="XBM32" s="23"/>
      <c r="XBN32" s="23"/>
      <c r="XBO32" s="23"/>
      <c r="XBP32" s="23"/>
      <c r="XBQ32" s="23"/>
      <c r="XBR32" s="23"/>
      <c r="XBS32" s="23"/>
      <c r="XBT32" s="23"/>
      <c r="XBU32" s="23"/>
      <c r="XBV32" s="23"/>
      <c r="XBW32" s="23"/>
      <c r="XBX32" s="23"/>
      <c r="XBY32" s="23"/>
      <c r="XBZ32" s="23"/>
      <c r="XCA32" s="23"/>
      <c r="XCB32" s="23"/>
      <c r="XCC32" s="23"/>
      <c r="XCD32" s="23"/>
      <c r="XCE32" s="23"/>
      <c r="XCF32" s="23"/>
      <c r="XCG32" s="23"/>
      <c r="XCH32" s="23"/>
      <c r="XCI32" s="23"/>
      <c r="XCJ32" s="23"/>
      <c r="XCK32" s="23"/>
      <c r="XCL32" s="23"/>
      <c r="XCM32" s="23"/>
      <c r="XCN32" s="23"/>
      <c r="XCO32" s="23"/>
      <c r="XCP32" s="23"/>
      <c r="XCQ32" s="23"/>
      <c r="XCR32" s="23"/>
      <c r="XCS32" s="23"/>
      <c r="XCT32" s="23"/>
      <c r="XCU32" s="23"/>
      <c r="XCV32" s="23"/>
      <c r="XCW32" s="23"/>
      <c r="XCX32" s="23"/>
      <c r="XCY32" s="23"/>
      <c r="XCZ32" s="23"/>
      <c r="XDA32" s="23"/>
      <c r="XDB32" s="23"/>
      <c r="XDC32" s="23"/>
      <c r="XDD32" s="23"/>
      <c r="XDE32" s="23"/>
      <c r="XDF32" s="23"/>
      <c r="XDG32" s="23"/>
      <c r="XDH32" s="23"/>
      <c r="XDI32" s="23"/>
      <c r="XDJ32" s="23"/>
      <c r="XDK32" s="23"/>
      <c r="XDL32" s="23"/>
      <c r="XDM32" s="23"/>
      <c r="XDN32" s="23"/>
      <c r="XDO32" s="23"/>
      <c r="XDP32" s="23"/>
      <c r="XDQ32" s="23"/>
      <c r="XDR32" s="23"/>
      <c r="XDS32" s="23"/>
      <c r="XDT32" s="23"/>
      <c r="XDU32" s="23"/>
      <c r="XDV32" s="23"/>
      <c r="XDW32" s="23"/>
      <c r="XDX32" s="23"/>
      <c r="XDY32" s="23"/>
      <c r="XDZ32" s="23"/>
      <c r="XEA32" s="23"/>
      <c r="XEB32" s="23"/>
      <c r="XEC32" s="23"/>
      <c r="XED32" s="23"/>
      <c r="XEE32" s="23"/>
      <c r="XEF32" s="23"/>
      <c r="XEG32" s="23"/>
      <c r="XEH32" s="23"/>
      <c r="XEI32" s="23"/>
      <c r="XEJ32" s="23"/>
      <c r="XEK32" s="23"/>
      <c r="XEL32" s="23"/>
      <c r="XEM32" s="23"/>
      <c r="XEN32" s="23"/>
      <c r="XEO32" s="23"/>
      <c r="XEP32" s="23"/>
      <c r="XEQ32" s="23"/>
      <c r="XER32" s="23"/>
      <c r="XES32" s="23"/>
      <c r="XET32" s="23"/>
      <c r="XEU32" s="23"/>
      <c r="XEV32" s="23"/>
      <c r="XEW32" s="23"/>
      <c r="XEX32" s="23"/>
      <c r="XEY32" s="23"/>
      <c r="XEZ32" s="23"/>
      <c r="XFA32" s="23"/>
      <c r="XFB32" s="23"/>
      <c r="XFC32" s="23"/>
    </row>
    <row r="33" spans="1:1023 1025:2047 2049:3071 3073:4095 4097:5119 5121:6143 6145:7167 7169:8191 8193:9215 9217:10239 10241:11263 11265:12287 12289:13311 13313:14335 14337:15359 15361:16383" x14ac:dyDescent="0.35">
      <c r="A33" s="23" t="s">
        <v>7</v>
      </c>
      <c r="B33" s="23"/>
      <c r="C33" s="23"/>
      <c r="D33" s="23"/>
      <c r="E33" s="23"/>
      <c r="F33" s="23"/>
      <c r="G33" s="23"/>
      <c r="H33" s="23"/>
      <c r="I33" s="24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  <c r="XEY33" s="23"/>
      <c r="XEZ33" s="23"/>
      <c r="XFA33" s="23"/>
      <c r="XFB33" s="23"/>
      <c r="XFC33" s="23"/>
    </row>
    <row r="34" spans="1:1023 1025:2047 2049:3071 3073:4095 4097:5119 5121:6143 6145:7167 7169:8191 8193:9215 9217:10239 10241:11263 11265:12287 12289:13311 13313:14335 14337:15359 15361:16383" x14ac:dyDescent="0.35">
      <c r="A34" s="23" t="s">
        <v>8</v>
      </c>
      <c r="B34" s="23" t="s">
        <v>9</v>
      </c>
      <c r="C34" s="23" t="s">
        <v>6</v>
      </c>
      <c r="D34" s="23" t="s">
        <v>10</v>
      </c>
      <c r="E34" s="23" t="s">
        <v>1</v>
      </c>
      <c r="F34" s="23" t="s">
        <v>3</v>
      </c>
      <c r="G34" s="31" t="s">
        <v>5</v>
      </c>
      <c r="H34" s="31" t="s">
        <v>16</v>
      </c>
      <c r="I34" s="24" t="s">
        <v>20</v>
      </c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  <c r="XEY34" s="23"/>
      <c r="XEZ34" s="23"/>
      <c r="XFA34" s="23"/>
      <c r="XFB34" s="23"/>
      <c r="XFC34" s="23"/>
    </row>
    <row r="35" spans="1:1023 1025:2047 2049:3071 3073:4095 4097:5119 5121:6143 6145:7167 7169:8191 8193:9215 9217:10239 10241:11263 11265:12287 12289:13311 13313:14335 14337:15359 15361:16383" x14ac:dyDescent="0.35">
      <c r="A35" s="31" t="s">
        <v>111</v>
      </c>
      <c r="B35" s="30">
        <v>1</v>
      </c>
      <c r="C35" s="23" t="s">
        <v>150</v>
      </c>
      <c r="D35" s="23" t="s">
        <v>171</v>
      </c>
      <c r="E35" s="23"/>
      <c r="F35" s="23" t="s">
        <v>18</v>
      </c>
      <c r="G35" s="31" t="s">
        <v>15</v>
      </c>
      <c r="H35" s="31" t="s">
        <v>163</v>
      </c>
      <c r="I35" s="30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</row>
    <row r="36" spans="1:1023 1025:2047 2049:3071 3073:4095 4097:5119 5121:6143 6145:7167 7169:8191 8193:9215 9217:10239 10241:11263 11265:12287 12289:13311 13313:14335 14337:15359 15361:16383" x14ac:dyDescent="0.35">
      <c r="A36" s="30"/>
      <c r="B36" s="30"/>
      <c r="C36" s="30"/>
      <c r="D36" s="30"/>
      <c r="E36" s="30"/>
      <c r="F36" s="30"/>
      <c r="G36" s="30"/>
      <c r="H36" s="30"/>
      <c r="I36" s="30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</row>
    <row r="37" spans="1:1023 1025:2047 2049:3071 3073:4095 4097:5119 5121:6143 6145:7167 7169:8191 8193:9215 9217:10239 10241:11263 11265:12287 12289:13311 13313:14335 14337:15359 15361:16383" x14ac:dyDescent="0.35">
      <c r="A37" s="23" t="s">
        <v>0</v>
      </c>
      <c r="B37" s="23" t="s">
        <v>184</v>
      </c>
      <c r="C37" s="23"/>
      <c r="D37" s="23"/>
      <c r="E37" s="23"/>
      <c r="F37" s="23"/>
      <c r="G37" s="23"/>
      <c r="H37" s="23"/>
      <c r="I37" s="24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</row>
    <row r="38" spans="1:1023 1025:2047 2049:3071 3073:4095 4097:5119 5121:6143 6145:7167 7169:8191 8193:9215 9217:10239 10241:11263 11265:12287 12289:13311 13313:14335 14337:15359 15361:16383" x14ac:dyDescent="0.35">
      <c r="A38" s="23" t="s">
        <v>2</v>
      </c>
      <c r="B38" s="23"/>
      <c r="C38" s="23"/>
      <c r="D38" s="23"/>
      <c r="E38" s="23"/>
      <c r="F38" s="23"/>
      <c r="G38" s="23"/>
      <c r="H38" s="23"/>
      <c r="I38" s="24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</row>
    <row r="39" spans="1:1023 1025:2047 2049:3071 3073:4095 4097:5119 5121:6143 6145:7167 7169:8191 8193:9215 9217:10239 10241:11263 11265:12287 12289:13311 13313:14335 14337:15359 15361:16383" x14ac:dyDescent="0.35">
      <c r="A39" s="23" t="s">
        <v>3</v>
      </c>
      <c r="B39" s="23" t="s">
        <v>164</v>
      </c>
      <c r="C39" s="23"/>
      <c r="D39" s="23"/>
      <c r="E39" s="23"/>
      <c r="F39" s="23"/>
      <c r="G39" s="23"/>
      <c r="H39" s="23"/>
      <c r="I39" s="24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</row>
    <row r="40" spans="1:1023 1025:2047 2049:3071 3073:4095 4097:5119 5121:6143 6145:7167 7169:8191 8193:9215 9217:10239 10241:11263 11265:12287 12289:13311 13313:14335 14337:15359 15361:16383" x14ac:dyDescent="0.35">
      <c r="A40" s="23" t="s">
        <v>4</v>
      </c>
      <c r="B40" s="23">
        <v>1</v>
      </c>
      <c r="C40" s="23"/>
      <c r="D40" s="23"/>
      <c r="E40" s="23"/>
      <c r="F40" s="23"/>
      <c r="G40" s="23"/>
      <c r="H40" s="23"/>
      <c r="I40" s="24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</row>
    <row r="41" spans="1:1023 1025:2047 2049:3071 3073:4095 4097:5119 5121:6143 6145:7167 7169:8191 8193:9215 9217:10239 10241:11263 11265:12287 12289:13311 13313:14335 14337:15359 15361:16383" x14ac:dyDescent="0.35">
      <c r="A41" s="23" t="s">
        <v>6</v>
      </c>
      <c r="B41" s="23" t="s">
        <v>151</v>
      </c>
      <c r="C41" s="23"/>
      <c r="D41" s="23"/>
      <c r="E41" s="23"/>
      <c r="F41" s="23"/>
      <c r="G41" s="23"/>
      <c r="H41" s="23"/>
      <c r="I41" s="24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</row>
    <row r="42" spans="1:1023 1025:2047 2049:3071 3073:4095 4097:5119 5121:6143 6145:7167 7169:8191 8193:9215 9217:10239 10241:11263 11265:12287 12289:13311 13313:14335 14337:15359 15361:16383" x14ac:dyDescent="0.35">
      <c r="A42" s="23" t="s">
        <v>7</v>
      </c>
      <c r="B42" s="23"/>
      <c r="C42" s="23"/>
      <c r="D42" s="23"/>
      <c r="E42" s="23"/>
      <c r="F42" s="23"/>
      <c r="G42" s="23"/>
      <c r="H42" s="23"/>
      <c r="I42" s="24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</row>
    <row r="43" spans="1:1023 1025:2047 2049:3071 3073:4095 4097:5119 5121:6143 6145:7167 7169:8191 8193:9215 9217:10239 10241:11263 11265:12287 12289:13311 13313:14335 14337:15359 15361:16383" x14ac:dyDescent="0.35">
      <c r="A43" s="23" t="s">
        <v>8</v>
      </c>
      <c r="B43" s="23" t="s">
        <v>9</v>
      </c>
      <c r="C43" s="23" t="s">
        <v>6</v>
      </c>
      <c r="D43" s="23" t="s">
        <v>10</v>
      </c>
      <c r="E43" s="23" t="s">
        <v>1</v>
      </c>
      <c r="F43" s="23" t="s">
        <v>3</v>
      </c>
      <c r="G43" s="23" t="s">
        <v>5</v>
      </c>
      <c r="H43" s="23" t="s">
        <v>16</v>
      </c>
      <c r="I43" s="24" t="s">
        <v>20</v>
      </c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</row>
    <row r="44" spans="1:1023 1025:2047 2049:3071 3073:4095 4097:5119 5121:6143 6145:7167 7169:8191 8193:9215 9217:10239 10241:11263 11265:12287 12289:13311 13313:14335 14337:15359 15361:16383" x14ac:dyDescent="0.35">
      <c r="A44" s="23" t="s">
        <v>107</v>
      </c>
      <c r="B44" s="30">
        <v>1</v>
      </c>
      <c r="C44" s="23" t="s">
        <v>151</v>
      </c>
      <c r="D44" s="23" t="s">
        <v>171</v>
      </c>
      <c r="E44" s="23"/>
      <c r="F44" s="23" t="s">
        <v>164</v>
      </c>
      <c r="G44" s="23" t="s">
        <v>15</v>
      </c>
      <c r="H44" s="23" t="s">
        <v>108</v>
      </c>
      <c r="I44" s="30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</row>
    <row r="45" spans="1:1023 1025:2047 2049:3071 3073:4095 4097:5119 5121:6143 6145:7167 7169:8191 8193:9215 9217:10239 10241:11263 11265:12287 12289:13311 13313:14335 14337:15359 15361:16383" x14ac:dyDescent="0.35">
      <c r="A45" s="30"/>
      <c r="B45" s="30"/>
      <c r="C45" s="30"/>
      <c r="D45" s="30"/>
      <c r="E45" s="30"/>
      <c r="F45" s="30"/>
      <c r="G45" s="30"/>
      <c r="H45" s="30"/>
      <c r="I45" s="30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</row>
    <row r="46" spans="1:1023 1025:2047 2049:3071 3073:4095 4097:5119 5121:6143 6145:7167 7169:8191 8193:9215 9217:10239 10241:11263 11265:12287 12289:13311 13313:14335 14337:15359 15361:16383" s="32" customFormat="1" x14ac:dyDescent="0.35">
      <c r="A46" s="32" t="s">
        <v>0</v>
      </c>
      <c r="B46" s="32" t="s">
        <v>185</v>
      </c>
    </row>
    <row r="47" spans="1:1023 1025:2047 2049:3071 3073:4095 4097:5119 5121:6143 6145:7167 7169:8191 8193:9215 9217:10239 10241:11263 11265:12287 12289:13311 13313:14335 14337:15359 15361:16383" s="32" customFormat="1" x14ac:dyDescent="0.35">
      <c r="A47" s="32" t="s">
        <v>2</v>
      </c>
    </row>
    <row r="48" spans="1:1023 1025:2047 2049:3071 3073:4095 4097:5119 5121:6143 6145:7167 7169:8191 8193:9215 9217:10239 10241:11263 11265:12287 12289:13311 13313:14335 14337:15359 15361:16383" s="32" customFormat="1" x14ac:dyDescent="0.35">
      <c r="A48" s="32" t="s">
        <v>3</v>
      </c>
      <c r="B48" s="32" t="s">
        <v>18</v>
      </c>
    </row>
    <row r="49" spans="1:77" s="32" customFormat="1" x14ac:dyDescent="0.35">
      <c r="A49" s="32" t="s">
        <v>4</v>
      </c>
      <c r="B49" s="32">
        <v>1</v>
      </c>
    </row>
    <row r="50" spans="1:77" s="32" customFormat="1" x14ac:dyDescent="0.35">
      <c r="A50" s="32" t="s">
        <v>6</v>
      </c>
      <c r="B50" s="32" t="s">
        <v>152</v>
      </c>
    </row>
    <row r="51" spans="1:77" s="32" customFormat="1" x14ac:dyDescent="0.35">
      <c r="A51" s="32" t="s">
        <v>7</v>
      </c>
    </row>
    <row r="52" spans="1:77" s="32" customFormat="1" x14ac:dyDescent="0.35">
      <c r="A52" s="32" t="s">
        <v>8</v>
      </c>
      <c r="B52" s="32" t="s">
        <v>9</v>
      </c>
      <c r="C52" s="32" t="s">
        <v>6</v>
      </c>
      <c r="D52" s="32" t="s">
        <v>10</v>
      </c>
      <c r="E52" s="32" t="s">
        <v>1</v>
      </c>
      <c r="F52" s="32" t="s">
        <v>3</v>
      </c>
      <c r="G52" s="32" t="s">
        <v>5</v>
      </c>
      <c r="H52" s="32" t="s">
        <v>16</v>
      </c>
      <c r="I52" s="32" t="s">
        <v>20</v>
      </c>
    </row>
    <row r="53" spans="1:77" s="32" customFormat="1" x14ac:dyDescent="0.35">
      <c r="A53" s="34" t="s">
        <v>109</v>
      </c>
      <c r="B53" s="34">
        <f>(original!B28/original!B19*original!B14)/(original!B28/original!B19*original!B14+original!B29/original!B23*original!B14)</f>
        <v>3.1620553359683792E-2</v>
      </c>
      <c r="C53" s="34" t="s">
        <v>152</v>
      </c>
      <c r="D53" s="34" t="s">
        <v>171</v>
      </c>
      <c r="E53" s="34"/>
      <c r="F53" s="34" t="s">
        <v>18</v>
      </c>
      <c r="G53" s="34" t="s">
        <v>15</v>
      </c>
      <c r="H53" s="34" t="s">
        <v>69</v>
      </c>
      <c r="I53" s="34" t="s">
        <v>173</v>
      </c>
      <c r="J53" s="35"/>
    </row>
    <row r="54" spans="1:77" s="32" customFormat="1" x14ac:dyDescent="0.35">
      <c r="A54" s="34" t="s">
        <v>110</v>
      </c>
      <c r="B54" s="34">
        <f>(original!B29/original!B23*original!B14)/(original!B28/original!B19*original!B14+original!B29/original!B23*original!B14)</f>
        <v>0.96837944664031617</v>
      </c>
      <c r="C54" s="34" t="s">
        <v>152</v>
      </c>
      <c r="D54" s="34" t="s">
        <v>171</v>
      </c>
      <c r="E54" s="34"/>
      <c r="F54" s="34" t="s">
        <v>18</v>
      </c>
      <c r="G54" s="34" t="s">
        <v>15</v>
      </c>
      <c r="H54" s="34" t="s">
        <v>32</v>
      </c>
      <c r="I54" s="34" t="s">
        <v>173</v>
      </c>
      <c r="J54" s="35"/>
    </row>
    <row r="55" spans="1:77" x14ac:dyDescent="0.35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</row>
    <row r="56" spans="1:77" x14ac:dyDescent="0.35">
      <c r="A56" s="23" t="s">
        <v>0</v>
      </c>
      <c r="B56" s="25" t="s">
        <v>179</v>
      </c>
      <c r="C56" s="23"/>
      <c r="D56" s="23"/>
      <c r="E56" s="23"/>
      <c r="F56" s="23"/>
      <c r="G56" s="23"/>
      <c r="H56" s="23"/>
      <c r="I56" s="23"/>
    </row>
    <row r="57" spans="1:77" x14ac:dyDescent="0.35">
      <c r="A57" s="24" t="s">
        <v>2</v>
      </c>
      <c r="B57" s="25"/>
      <c r="C57" s="24"/>
      <c r="D57" s="24"/>
      <c r="E57" s="24"/>
      <c r="F57" s="24"/>
      <c r="G57" s="24"/>
      <c r="H57" s="24"/>
      <c r="I57" s="24"/>
    </row>
    <row r="58" spans="1:77" x14ac:dyDescent="0.35">
      <c r="A58" s="24" t="s">
        <v>3</v>
      </c>
      <c r="B58" s="24" t="s">
        <v>18</v>
      </c>
      <c r="C58" s="24"/>
      <c r="D58" s="24"/>
      <c r="E58" s="24"/>
      <c r="F58" s="24"/>
      <c r="G58" s="24"/>
      <c r="H58" s="24"/>
      <c r="I58" s="24"/>
    </row>
    <row r="59" spans="1:77" x14ac:dyDescent="0.35">
      <c r="A59" s="24" t="s">
        <v>4</v>
      </c>
      <c r="B59" s="25">
        <v>1</v>
      </c>
      <c r="C59" s="24"/>
      <c r="D59" s="24"/>
      <c r="E59" s="24"/>
      <c r="F59" s="24"/>
      <c r="G59" s="24"/>
      <c r="H59" s="24"/>
      <c r="I59" s="24"/>
    </row>
    <row r="60" spans="1:77" x14ac:dyDescent="0.35">
      <c r="A60" s="24" t="s">
        <v>6</v>
      </c>
      <c r="B60" s="25" t="s">
        <v>26</v>
      </c>
      <c r="C60" s="24"/>
      <c r="D60" s="24"/>
      <c r="E60" s="24"/>
      <c r="F60" s="24"/>
      <c r="G60" s="24"/>
      <c r="H60" s="24"/>
      <c r="I60" s="24"/>
    </row>
    <row r="61" spans="1:77" x14ac:dyDescent="0.35">
      <c r="A61" s="24" t="s">
        <v>7</v>
      </c>
      <c r="B61" s="24"/>
      <c r="C61" s="24"/>
      <c r="D61" s="24"/>
      <c r="E61" s="24"/>
      <c r="F61" s="24"/>
      <c r="G61" s="24"/>
      <c r="H61" s="24"/>
      <c r="I61" s="24"/>
    </row>
    <row r="62" spans="1:77" x14ac:dyDescent="0.35">
      <c r="A62" s="24" t="s">
        <v>8</v>
      </c>
      <c r="B62" s="24" t="s">
        <v>9</v>
      </c>
      <c r="C62" s="24" t="s">
        <v>6</v>
      </c>
      <c r="D62" s="24" t="s">
        <v>10</v>
      </c>
      <c r="E62" s="24" t="s">
        <v>1</v>
      </c>
      <c r="F62" s="24" t="s">
        <v>3</v>
      </c>
      <c r="G62" s="24" t="s">
        <v>5</v>
      </c>
      <c r="H62" s="24" t="s">
        <v>16</v>
      </c>
      <c r="I62" s="24" t="s">
        <v>20</v>
      </c>
    </row>
    <row r="63" spans="1:77" x14ac:dyDescent="0.35">
      <c r="A63" s="23" t="s">
        <v>112</v>
      </c>
      <c r="B63" s="23">
        <f>original!B66</f>
        <v>1</v>
      </c>
      <c r="C63" s="23" t="s">
        <v>26</v>
      </c>
      <c r="D63" s="23" t="s">
        <v>171</v>
      </c>
      <c r="E63" s="23"/>
      <c r="F63" s="23" t="s">
        <v>18</v>
      </c>
      <c r="G63" s="23" t="s">
        <v>15</v>
      </c>
      <c r="H63" s="23" t="s">
        <v>70</v>
      </c>
      <c r="I63" s="23"/>
    </row>
    <row r="64" spans="1:77" x14ac:dyDescent="0.35">
      <c r="A64" s="23" t="s">
        <v>113</v>
      </c>
      <c r="B64" s="23">
        <f>original!B67</f>
        <v>1</v>
      </c>
      <c r="C64" s="23" t="s">
        <v>26</v>
      </c>
      <c r="D64" s="23" t="s">
        <v>171</v>
      </c>
      <c r="E64" s="23"/>
      <c r="F64" s="23" t="s">
        <v>18</v>
      </c>
      <c r="G64" s="23" t="s">
        <v>15</v>
      </c>
      <c r="H64" s="23" t="s">
        <v>42</v>
      </c>
      <c r="I64" s="23"/>
    </row>
    <row r="65" spans="1:10" x14ac:dyDescent="0.35">
      <c r="A65" s="27" t="s">
        <v>124</v>
      </c>
      <c r="B65" s="27">
        <f>original!B68</f>
        <v>4.6000000000000001E-10</v>
      </c>
      <c r="C65" s="27" t="s">
        <v>6</v>
      </c>
      <c r="D65" s="27" t="s">
        <v>171</v>
      </c>
      <c r="E65" s="27"/>
      <c r="F65" s="27" t="s">
        <v>18</v>
      </c>
      <c r="G65" s="27" t="s">
        <v>15</v>
      </c>
      <c r="H65" s="27" t="s">
        <v>43</v>
      </c>
      <c r="I65" s="27"/>
    </row>
    <row r="66" spans="1:10" x14ac:dyDescent="0.35">
      <c r="A66" s="24"/>
      <c r="B66" s="25"/>
      <c r="C66" s="24"/>
      <c r="D66" s="24"/>
      <c r="E66" s="24"/>
      <c r="F66" s="24"/>
      <c r="G66" s="24"/>
      <c r="H66" s="24"/>
      <c r="I66" s="24"/>
    </row>
    <row r="67" spans="1:10" x14ac:dyDescent="0.35">
      <c r="A67" s="24" t="s">
        <v>0</v>
      </c>
      <c r="B67" s="38" t="s">
        <v>177</v>
      </c>
      <c r="C67" s="24"/>
      <c r="D67" s="24"/>
      <c r="E67" s="24"/>
      <c r="F67" s="24"/>
      <c r="G67" s="24"/>
      <c r="H67" s="24"/>
      <c r="I67" s="24"/>
    </row>
    <row r="68" spans="1:10" x14ac:dyDescent="0.35">
      <c r="A68" s="24" t="s">
        <v>2</v>
      </c>
      <c r="B68" s="25"/>
      <c r="C68" s="24"/>
      <c r="D68" s="24"/>
      <c r="E68" s="24"/>
      <c r="F68" s="24"/>
      <c r="G68" s="24"/>
      <c r="H68" s="24"/>
      <c r="I68" s="24"/>
    </row>
    <row r="69" spans="1:10" x14ac:dyDescent="0.35">
      <c r="A69" s="24" t="s">
        <v>3</v>
      </c>
      <c r="B69" s="24" t="s">
        <v>18</v>
      </c>
      <c r="C69" s="24"/>
      <c r="D69" s="24"/>
      <c r="E69" s="24"/>
      <c r="F69" s="24"/>
      <c r="G69" s="24"/>
      <c r="H69" s="24"/>
      <c r="I69" s="24"/>
    </row>
    <row r="70" spans="1:10" x14ac:dyDescent="0.35">
      <c r="A70" s="24" t="s">
        <v>4</v>
      </c>
      <c r="B70" s="25">
        <v>1</v>
      </c>
      <c r="C70" s="24"/>
      <c r="D70" s="24"/>
      <c r="E70" s="24"/>
      <c r="F70" s="24"/>
      <c r="G70" s="24"/>
      <c r="H70" s="24"/>
      <c r="I70" s="24"/>
    </row>
    <row r="71" spans="1:10" x14ac:dyDescent="0.35">
      <c r="A71" s="24" t="s">
        <v>6</v>
      </c>
      <c r="B71" s="25" t="s">
        <v>26</v>
      </c>
      <c r="C71" s="24"/>
      <c r="D71" s="24"/>
      <c r="E71" s="24"/>
      <c r="F71" s="24"/>
      <c r="G71" s="24"/>
      <c r="H71" s="24"/>
      <c r="I71" s="24"/>
    </row>
    <row r="72" spans="1:10" x14ac:dyDescent="0.35">
      <c r="A72" s="24" t="s">
        <v>7</v>
      </c>
      <c r="B72" s="25"/>
      <c r="C72" s="24"/>
      <c r="D72" s="24"/>
      <c r="E72" s="24"/>
      <c r="F72" s="24"/>
      <c r="G72" s="24"/>
      <c r="H72" s="24"/>
      <c r="I72" s="24"/>
    </row>
    <row r="73" spans="1:10" x14ac:dyDescent="0.35">
      <c r="A73" s="24" t="s">
        <v>8</v>
      </c>
      <c r="B73" s="25" t="s">
        <v>9</v>
      </c>
      <c r="C73" s="24" t="s">
        <v>6</v>
      </c>
      <c r="D73" s="24" t="s">
        <v>10</v>
      </c>
      <c r="E73" s="24" t="s">
        <v>1</v>
      </c>
      <c r="F73" s="24" t="s">
        <v>3</v>
      </c>
      <c r="G73" s="24" t="s">
        <v>5</v>
      </c>
      <c r="H73" s="24" t="s">
        <v>16</v>
      </c>
      <c r="I73" s="24" t="s">
        <v>20</v>
      </c>
    </row>
    <row r="74" spans="1:10" x14ac:dyDescent="0.35">
      <c r="A74" s="23" t="s">
        <v>165</v>
      </c>
      <c r="B74" s="23">
        <f>original!B77</f>
        <v>0.96</v>
      </c>
      <c r="C74" s="23" t="s">
        <v>26</v>
      </c>
      <c r="D74" s="23" t="s">
        <v>171</v>
      </c>
      <c r="E74" s="23"/>
      <c r="F74" s="23" t="s">
        <v>18</v>
      </c>
      <c r="G74" s="23" t="s">
        <v>15</v>
      </c>
      <c r="H74" s="23" t="s">
        <v>166</v>
      </c>
      <c r="I74" s="23"/>
    </row>
    <row r="75" spans="1:10" x14ac:dyDescent="0.35">
      <c r="A75" s="23" t="s">
        <v>114</v>
      </c>
      <c r="B75" s="23">
        <f>original!B78</f>
        <v>0.02</v>
      </c>
      <c r="C75" s="23" t="s">
        <v>26</v>
      </c>
      <c r="D75" s="23" t="s">
        <v>171</v>
      </c>
      <c r="E75" s="23"/>
      <c r="F75" s="23" t="s">
        <v>18</v>
      </c>
      <c r="G75" s="23" t="s">
        <v>15</v>
      </c>
      <c r="H75" s="23" t="s">
        <v>44</v>
      </c>
      <c r="I75" s="23"/>
    </row>
    <row r="76" spans="1:10" x14ac:dyDescent="0.35">
      <c r="A76" s="27" t="s">
        <v>115</v>
      </c>
      <c r="B76" s="27">
        <f>original!B79</f>
        <v>0.02</v>
      </c>
      <c r="C76" s="27" t="s">
        <v>26</v>
      </c>
      <c r="D76" s="27" t="s">
        <v>171</v>
      </c>
      <c r="E76" s="27"/>
      <c r="F76" s="27" t="s">
        <v>18</v>
      </c>
      <c r="G76" s="27" t="s">
        <v>15</v>
      </c>
      <c r="H76" s="27" t="s">
        <v>45</v>
      </c>
      <c r="I76" s="27"/>
      <c r="J76" s="27"/>
    </row>
    <row r="77" spans="1:10" x14ac:dyDescent="0.35">
      <c r="A77" s="27" t="s">
        <v>117</v>
      </c>
      <c r="B77" s="27">
        <f>original!B80</f>
        <v>0.94</v>
      </c>
      <c r="C77" s="27" t="s">
        <v>26</v>
      </c>
      <c r="D77" s="27" t="s">
        <v>171</v>
      </c>
      <c r="E77" s="27"/>
      <c r="F77" s="27" t="s">
        <v>18</v>
      </c>
      <c r="G77" s="27" t="s">
        <v>15</v>
      </c>
      <c r="H77" s="27" t="s">
        <v>46</v>
      </c>
      <c r="I77" s="27"/>
      <c r="J77" s="27"/>
    </row>
    <row r="78" spans="1:10" x14ac:dyDescent="0.35">
      <c r="A78" s="27" t="s">
        <v>125</v>
      </c>
      <c r="B78" s="27">
        <f>original!B81</f>
        <v>4.0000000000000001E-10</v>
      </c>
      <c r="C78" s="27" t="s">
        <v>6</v>
      </c>
      <c r="D78" s="27" t="s">
        <v>171</v>
      </c>
      <c r="E78" s="27"/>
      <c r="F78" s="27" t="s">
        <v>18</v>
      </c>
      <c r="G78" s="27" t="s">
        <v>15</v>
      </c>
      <c r="H78" s="27" t="s">
        <v>47</v>
      </c>
      <c r="I78" s="27"/>
      <c r="J78" s="27"/>
    </row>
    <row r="79" spans="1:10" x14ac:dyDescent="0.35">
      <c r="A79" s="24"/>
      <c r="B79" s="25"/>
      <c r="C79" s="24"/>
      <c r="D79" s="24"/>
      <c r="E79" s="24"/>
      <c r="F79" s="24"/>
      <c r="G79" s="24"/>
      <c r="H79" s="24"/>
      <c r="I79" s="24"/>
    </row>
    <row r="80" spans="1:10" x14ac:dyDescent="0.35">
      <c r="A80" s="24" t="s">
        <v>0</v>
      </c>
      <c r="B80" s="25" t="s">
        <v>180</v>
      </c>
      <c r="C80" s="24"/>
      <c r="D80" s="24"/>
      <c r="E80" s="24"/>
      <c r="F80" s="24"/>
      <c r="G80" s="24"/>
      <c r="H80" s="24"/>
      <c r="I80" s="24"/>
    </row>
    <row r="81" spans="1:24" x14ac:dyDescent="0.35">
      <c r="A81" s="24" t="s">
        <v>2</v>
      </c>
      <c r="B81" s="25"/>
      <c r="C81" s="24"/>
      <c r="D81" s="24"/>
      <c r="E81" s="24"/>
      <c r="F81" s="24"/>
      <c r="G81" s="24"/>
      <c r="H81" s="24"/>
      <c r="I81" s="24"/>
    </row>
    <row r="82" spans="1:24" x14ac:dyDescent="0.35">
      <c r="A82" s="24" t="s">
        <v>3</v>
      </c>
      <c r="B82" s="24" t="s">
        <v>18</v>
      </c>
      <c r="C82" s="24"/>
      <c r="D82" s="24"/>
      <c r="E82" s="24"/>
      <c r="F82" s="24"/>
      <c r="G82" s="24"/>
      <c r="H82" s="24"/>
      <c r="I82" s="24"/>
    </row>
    <row r="83" spans="1:24" x14ac:dyDescent="0.35">
      <c r="A83" s="24" t="s">
        <v>4</v>
      </c>
      <c r="B83" s="25">
        <v>1</v>
      </c>
      <c r="C83" s="24"/>
      <c r="D83" s="24"/>
      <c r="E83" s="24"/>
      <c r="F83" s="24"/>
      <c r="G83" s="24"/>
      <c r="H83" s="24"/>
      <c r="I83" s="24"/>
    </row>
    <row r="84" spans="1:24" x14ac:dyDescent="0.35">
      <c r="A84" s="24" t="s">
        <v>6</v>
      </c>
      <c r="B84" s="25" t="s">
        <v>26</v>
      </c>
      <c r="C84" s="24"/>
      <c r="D84" s="24"/>
      <c r="E84" s="24"/>
      <c r="F84" s="24"/>
      <c r="G84" s="24"/>
      <c r="H84" s="24"/>
      <c r="I84" s="24"/>
    </row>
    <row r="85" spans="1:24" x14ac:dyDescent="0.35">
      <c r="A85" s="24" t="s">
        <v>7</v>
      </c>
      <c r="B85" s="25"/>
      <c r="C85" s="24"/>
      <c r="D85" s="24"/>
      <c r="E85" s="24"/>
      <c r="F85" s="24"/>
      <c r="G85" s="24"/>
      <c r="H85" s="24"/>
      <c r="I85" s="24"/>
    </row>
    <row r="86" spans="1:24" x14ac:dyDescent="0.35">
      <c r="A86" s="24" t="s">
        <v>8</v>
      </c>
      <c r="B86" s="25" t="s">
        <v>9</v>
      </c>
      <c r="C86" s="24" t="s">
        <v>6</v>
      </c>
      <c r="D86" s="24" t="s">
        <v>10</v>
      </c>
      <c r="E86" s="24" t="s">
        <v>1</v>
      </c>
      <c r="F86" s="24" t="s">
        <v>3</v>
      </c>
      <c r="G86" s="24" t="s">
        <v>5</v>
      </c>
      <c r="H86" s="24" t="s">
        <v>16</v>
      </c>
      <c r="I86" s="24" t="s">
        <v>20</v>
      </c>
    </row>
    <row r="87" spans="1:24" x14ac:dyDescent="0.35">
      <c r="A87" s="23" t="s">
        <v>167</v>
      </c>
      <c r="B87" s="23">
        <f>original!B100</f>
        <v>1</v>
      </c>
      <c r="C87" s="23" t="s">
        <v>26</v>
      </c>
      <c r="D87" s="23" t="s">
        <v>171</v>
      </c>
      <c r="E87" s="23"/>
      <c r="F87" s="23" t="s">
        <v>18</v>
      </c>
      <c r="G87" s="23" t="s">
        <v>15</v>
      </c>
      <c r="H87" s="23" t="s">
        <v>168</v>
      </c>
      <c r="I87" s="23"/>
    </row>
    <row r="88" spans="1:24" x14ac:dyDescent="0.35">
      <c r="A88" s="24" t="s">
        <v>120</v>
      </c>
      <c r="B88" s="23">
        <f>original!B101</f>
        <v>1</v>
      </c>
      <c r="C88" s="24" t="s">
        <v>26</v>
      </c>
      <c r="D88" s="23" t="s">
        <v>171</v>
      </c>
      <c r="E88" s="24"/>
      <c r="F88" s="24" t="s">
        <v>18</v>
      </c>
      <c r="G88" s="24" t="s">
        <v>15</v>
      </c>
      <c r="H88" s="24" t="s">
        <v>50</v>
      </c>
      <c r="I88" s="23"/>
    </row>
    <row r="89" spans="1:24" x14ac:dyDescent="0.35">
      <c r="A89" s="27" t="s">
        <v>126</v>
      </c>
      <c r="B89" s="27">
        <f>original!B102</f>
        <v>1.5E-10</v>
      </c>
      <c r="C89" s="27" t="s">
        <v>6</v>
      </c>
      <c r="D89" s="27" t="s">
        <v>171</v>
      </c>
      <c r="E89" s="27"/>
      <c r="F89" s="27" t="s">
        <v>18</v>
      </c>
      <c r="G89" s="27" t="s">
        <v>15</v>
      </c>
      <c r="H89" s="27" t="s">
        <v>51</v>
      </c>
      <c r="I89" s="27"/>
      <c r="J89" s="27"/>
    </row>
    <row r="90" spans="1:24" x14ac:dyDescent="0.35">
      <c r="A90" s="24"/>
      <c r="B90" s="25"/>
      <c r="C90" s="24"/>
      <c r="D90" s="24"/>
      <c r="E90" s="24"/>
      <c r="F90" s="24"/>
      <c r="G90" s="24"/>
      <c r="H90" s="24"/>
      <c r="I90" s="24"/>
    </row>
    <row r="91" spans="1:24" x14ac:dyDescent="0.35">
      <c r="A91" s="24" t="s">
        <v>0</v>
      </c>
      <c r="B91" s="25" t="s">
        <v>178</v>
      </c>
      <c r="C91" s="24"/>
      <c r="D91" s="24"/>
      <c r="E91" s="24"/>
      <c r="F91" s="24"/>
      <c r="G91" s="24"/>
      <c r="H91" s="24"/>
      <c r="I91" s="24"/>
    </row>
    <row r="92" spans="1:24" x14ac:dyDescent="0.35">
      <c r="A92" s="24" t="s">
        <v>2</v>
      </c>
      <c r="B92" s="25"/>
      <c r="C92" s="24"/>
      <c r="D92" s="24"/>
      <c r="E92" s="24"/>
      <c r="F92" s="24"/>
      <c r="G92" s="24"/>
      <c r="H92" s="24"/>
      <c r="I92" s="24"/>
    </row>
    <row r="93" spans="1:24" x14ac:dyDescent="0.35">
      <c r="A93" s="24" t="s">
        <v>3</v>
      </c>
      <c r="B93" s="24" t="s">
        <v>18</v>
      </c>
      <c r="C93" s="24"/>
      <c r="D93" s="24"/>
      <c r="E93" s="24"/>
      <c r="F93" s="24"/>
      <c r="G93" s="24"/>
      <c r="H93" s="24"/>
      <c r="I93" s="24"/>
    </row>
    <row r="94" spans="1:24" x14ac:dyDescent="0.35">
      <c r="A94" s="24" t="s">
        <v>4</v>
      </c>
      <c r="B94" s="25">
        <v>1</v>
      </c>
      <c r="C94" s="24"/>
      <c r="D94" s="24"/>
      <c r="E94" s="24"/>
      <c r="F94" s="24"/>
      <c r="G94" s="24"/>
      <c r="H94" s="24"/>
      <c r="I94" s="24"/>
    </row>
    <row r="95" spans="1:24" x14ac:dyDescent="0.35">
      <c r="A95" s="24" t="s">
        <v>6</v>
      </c>
      <c r="B95" s="25" t="s">
        <v>26</v>
      </c>
      <c r="C95" s="24"/>
      <c r="D95" s="24"/>
      <c r="E95" s="24"/>
      <c r="F95" s="24"/>
      <c r="G95" s="24"/>
      <c r="H95" s="24"/>
      <c r="I95" s="24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</row>
    <row r="96" spans="1:24" x14ac:dyDescent="0.35">
      <c r="A96" s="24" t="s">
        <v>7</v>
      </c>
      <c r="B96" s="25"/>
      <c r="C96" s="24"/>
      <c r="D96" s="24"/>
      <c r="E96" s="24"/>
      <c r="F96" s="24"/>
      <c r="G96" s="24"/>
      <c r="H96" s="24"/>
      <c r="I96" s="24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</row>
    <row r="97" spans="1:24" x14ac:dyDescent="0.35">
      <c r="A97" s="24" t="s">
        <v>8</v>
      </c>
      <c r="B97" s="25" t="s">
        <v>9</v>
      </c>
      <c r="C97" s="24" t="s">
        <v>6</v>
      </c>
      <c r="D97" s="24" t="s">
        <v>10</v>
      </c>
      <c r="E97" s="24" t="s">
        <v>1</v>
      </c>
      <c r="F97" s="24" t="s">
        <v>3</v>
      </c>
      <c r="G97" s="24" t="s">
        <v>5</v>
      </c>
      <c r="H97" s="24" t="s">
        <v>16</v>
      </c>
      <c r="I97" s="24" t="s">
        <v>20</v>
      </c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</row>
    <row r="98" spans="1:24" x14ac:dyDescent="0.35">
      <c r="A98" s="24" t="s">
        <v>121</v>
      </c>
      <c r="B98" s="25">
        <f>original!B111</f>
        <v>0.04</v>
      </c>
      <c r="C98" s="24" t="s">
        <v>26</v>
      </c>
      <c r="D98" s="23" t="s">
        <v>171</v>
      </c>
      <c r="E98" s="24"/>
      <c r="F98" s="24" t="s">
        <v>18</v>
      </c>
      <c r="G98" s="24" t="s">
        <v>15</v>
      </c>
      <c r="H98" s="24" t="s">
        <v>52</v>
      </c>
      <c r="I98" s="23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</row>
    <row r="99" spans="1:24" x14ac:dyDescent="0.35">
      <c r="A99" s="24" t="s">
        <v>122</v>
      </c>
      <c r="B99" s="25">
        <f>original!B112</f>
        <v>0.02</v>
      </c>
      <c r="C99" s="24" t="s">
        <v>26</v>
      </c>
      <c r="D99" s="23" t="s">
        <v>171</v>
      </c>
      <c r="E99" s="24"/>
      <c r="F99" s="24" t="s">
        <v>18</v>
      </c>
      <c r="G99" s="24" t="s">
        <v>15</v>
      </c>
      <c r="H99" s="24" t="s">
        <v>53</v>
      </c>
      <c r="I99" s="24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</row>
    <row r="100" spans="1:24" x14ac:dyDescent="0.35">
      <c r="A100" s="24" t="s">
        <v>54</v>
      </c>
      <c r="B100" s="25">
        <f>original!B113</f>
        <v>0.94</v>
      </c>
      <c r="C100" s="24" t="s">
        <v>26</v>
      </c>
      <c r="D100" s="24" t="s">
        <v>172</v>
      </c>
      <c r="E100" s="24"/>
      <c r="F100" s="24" t="s">
        <v>18</v>
      </c>
      <c r="G100" s="24" t="s">
        <v>15</v>
      </c>
      <c r="H100" s="24"/>
      <c r="I100" s="24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</row>
    <row r="101" spans="1:24" x14ac:dyDescent="0.35">
      <c r="A101" s="24" t="s">
        <v>117</v>
      </c>
      <c r="B101" s="25">
        <f>original!B114</f>
        <v>0.41</v>
      </c>
      <c r="C101" s="24" t="s">
        <v>26</v>
      </c>
      <c r="D101" s="23" t="s">
        <v>171</v>
      </c>
      <c r="E101" s="24"/>
      <c r="F101" s="24" t="s">
        <v>18</v>
      </c>
      <c r="G101" s="24" t="s">
        <v>15</v>
      </c>
      <c r="H101" s="24" t="s">
        <v>46</v>
      </c>
      <c r="I101" s="23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</row>
    <row r="102" spans="1:24" x14ac:dyDescent="0.35">
      <c r="A102" s="27" t="s">
        <v>125</v>
      </c>
      <c r="B102" s="28">
        <f>original!B115</f>
        <v>4.0000000000000001E-10</v>
      </c>
      <c r="C102" s="27" t="s">
        <v>6</v>
      </c>
      <c r="D102" s="27" t="s">
        <v>171</v>
      </c>
      <c r="E102" s="27"/>
      <c r="F102" s="27" t="s">
        <v>18</v>
      </c>
      <c r="G102" s="27" t="s">
        <v>15</v>
      </c>
      <c r="H102" s="27" t="s">
        <v>47</v>
      </c>
      <c r="I102" s="27"/>
      <c r="J102" s="41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</row>
    <row r="103" spans="1:24" x14ac:dyDescent="0.35">
      <c r="A103" s="23"/>
      <c r="B103" s="23"/>
      <c r="C103" s="23"/>
      <c r="D103" s="23"/>
      <c r="E103" s="23"/>
      <c r="F103" s="23"/>
      <c r="G103" s="23"/>
      <c r="H103" s="23"/>
      <c r="I103" s="23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</row>
    <row r="104" spans="1:24" x14ac:dyDescent="0.35">
      <c r="A104" s="24" t="s">
        <v>0</v>
      </c>
      <c r="B104" s="24" t="s">
        <v>54</v>
      </c>
      <c r="C104" s="24"/>
      <c r="D104" s="24"/>
      <c r="E104" s="24"/>
      <c r="F104" s="24"/>
      <c r="G104" s="24"/>
      <c r="H104" s="24"/>
      <c r="I104" s="24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</row>
    <row r="105" spans="1:24" x14ac:dyDescent="0.35">
      <c r="A105" s="24" t="s">
        <v>2</v>
      </c>
      <c r="B105" s="24" t="s">
        <v>73</v>
      </c>
      <c r="C105" s="24"/>
      <c r="D105" s="24"/>
      <c r="E105" s="24"/>
      <c r="F105" s="24"/>
      <c r="G105" s="24"/>
      <c r="H105" s="24"/>
      <c r="I105" s="24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</row>
    <row r="106" spans="1:24" x14ac:dyDescent="0.35">
      <c r="A106" s="24" t="s">
        <v>3</v>
      </c>
      <c r="B106" s="24" t="s">
        <v>18</v>
      </c>
      <c r="C106" s="24"/>
      <c r="D106" s="24"/>
      <c r="E106" s="24"/>
      <c r="F106" s="24"/>
      <c r="G106" s="24"/>
      <c r="H106" s="24"/>
      <c r="I106" s="24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</row>
    <row r="107" spans="1:24" x14ac:dyDescent="0.35">
      <c r="A107" s="24" t="s">
        <v>4</v>
      </c>
      <c r="B107" s="24">
        <v>1</v>
      </c>
      <c r="C107" s="24"/>
      <c r="D107" s="24"/>
      <c r="E107" s="24"/>
      <c r="F107" s="24"/>
      <c r="G107" s="24"/>
      <c r="H107" s="24"/>
      <c r="I107" s="24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</row>
    <row r="108" spans="1:24" x14ac:dyDescent="0.35">
      <c r="A108" s="24" t="s">
        <v>6</v>
      </c>
      <c r="B108" s="24" t="s">
        <v>26</v>
      </c>
      <c r="C108" s="24"/>
      <c r="D108" s="24"/>
      <c r="E108" s="24"/>
      <c r="F108" s="24"/>
      <c r="G108" s="24"/>
      <c r="H108" s="24"/>
      <c r="I108" s="24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</row>
    <row r="109" spans="1:24" x14ac:dyDescent="0.35">
      <c r="A109" s="24" t="s">
        <v>7</v>
      </c>
      <c r="B109" s="24"/>
      <c r="C109" s="24"/>
      <c r="D109" s="24"/>
      <c r="E109" s="24"/>
      <c r="F109" s="24"/>
      <c r="G109" s="24"/>
      <c r="H109" s="24"/>
      <c r="I109" s="24"/>
    </row>
    <row r="110" spans="1:24" x14ac:dyDescent="0.35">
      <c r="A110" s="24" t="s">
        <v>8</v>
      </c>
      <c r="B110" s="24" t="s">
        <v>9</v>
      </c>
      <c r="C110" s="24" t="s">
        <v>6</v>
      </c>
      <c r="D110" s="24" t="s">
        <v>10</v>
      </c>
      <c r="E110" s="24" t="s">
        <v>1</v>
      </c>
      <c r="F110" s="24" t="s">
        <v>3</v>
      </c>
      <c r="G110" s="24" t="s">
        <v>5</v>
      </c>
      <c r="H110" s="24" t="s">
        <v>16</v>
      </c>
      <c r="I110" s="24" t="s">
        <v>20</v>
      </c>
    </row>
    <row r="111" spans="1:24" x14ac:dyDescent="0.35">
      <c r="A111" s="24" t="s">
        <v>123</v>
      </c>
      <c r="B111" s="24">
        <f>original!B126</f>
        <v>0.25</v>
      </c>
      <c r="C111" s="24" t="s">
        <v>26</v>
      </c>
      <c r="D111" s="23" t="s">
        <v>171</v>
      </c>
      <c r="E111" s="24"/>
      <c r="F111" s="24" t="s">
        <v>18</v>
      </c>
      <c r="G111" s="24" t="s">
        <v>15</v>
      </c>
      <c r="H111" s="24" t="s">
        <v>72</v>
      </c>
      <c r="I111" s="24"/>
    </row>
    <row r="112" spans="1:24" x14ac:dyDescent="0.35">
      <c r="A112" s="24" t="s">
        <v>55</v>
      </c>
      <c r="B112" s="24">
        <f>original!B127</f>
        <v>0.95</v>
      </c>
      <c r="C112" s="24" t="s">
        <v>26</v>
      </c>
      <c r="D112" s="24" t="s">
        <v>172</v>
      </c>
      <c r="E112" s="24"/>
      <c r="F112" s="24" t="s">
        <v>18</v>
      </c>
      <c r="G112" s="24" t="s">
        <v>15</v>
      </c>
      <c r="H112" s="24"/>
      <c r="I112" s="24"/>
    </row>
    <row r="113" spans="1:9" x14ac:dyDescent="0.35">
      <c r="A113" s="24" t="s">
        <v>125</v>
      </c>
      <c r="B113" s="24">
        <f>original!B128</f>
        <v>4.6000000000000001E-10</v>
      </c>
      <c r="C113" s="24" t="s">
        <v>6</v>
      </c>
      <c r="D113" s="23" t="s">
        <v>171</v>
      </c>
      <c r="E113" s="24"/>
      <c r="F113" s="24" t="s">
        <v>18</v>
      </c>
      <c r="G113" s="24" t="s">
        <v>15</v>
      </c>
      <c r="H113" s="24" t="s">
        <v>47</v>
      </c>
      <c r="I113" s="23"/>
    </row>
    <row r="114" spans="1:9" s="71" customFormat="1" x14ac:dyDescent="0.35">
      <c r="A114" s="71" t="s">
        <v>159</v>
      </c>
      <c r="B114" s="71">
        <v>0.55000000000000004</v>
      </c>
      <c r="C114" s="71" t="s">
        <v>33</v>
      </c>
      <c r="D114" s="71" t="s">
        <v>171</v>
      </c>
      <c r="F114" s="71" t="s">
        <v>176</v>
      </c>
      <c r="G114" s="71" t="s">
        <v>15</v>
      </c>
      <c r="H114" s="71" t="s">
        <v>160</v>
      </c>
    </row>
    <row r="115" spans="1:9" x14ac:dyDescent="0.35">
      <c r="A115" s="74" t="s">
        <v>21</v>
      </c>
      <c r="B115" s="74">
        <v>5.5</v>
      </c>
      <c r="C115" s="74" t="s">
        <v>33</v>
      </c>
      <c r="D115" s="74" t="s">
        <v>11</v>
      </c>
      <c r="E115" s="74" t="s">
        <v>13</v>
      </c>
      <c r="F115" s="74"/>
      <c r="G115" s="74" t="s">
        <v>12</v>
      </c>
      <c r="H115" s="74"/>
      <c r="I115" s="24"/>
    </row>
    <row r="116" spans="1:9" x14ac:dyDescent="0.35">
      <c r="A116" s="24"/>
      <c r="B116" s="24"/>
      <c r="C116" s="24"/>
      <c r="D116" s="24"/>
      <c r="E116" s="24"/>
      <c r="F116" s="24"/>
      <c r="G116" s="24"/>
      <c r="H116" s="24"/>
      <c r="I116" s="24"/>
    </row>
    <row r="117" spans="1:9" x14ac:dyDescent="0.35">
      <c r="A117" s="23" t="s">
        <v>0</v>
      </c>
      <c r="B117" s="23" t="s">
        <v>55</v>
      </c>
      <c r="C117" s="23"/>
      <c r="D117" s="23"/>
      <c r="E117" s="23"/>
      <c r="F117" s="23"/>
      <c r="G117" s="23"/>
      <c r="H117" s="23"/>
      <c r="I117" s="24"/>
    </row>
    <row r="118" spans="1:9" x14ac:dyDescent="0.35">
      <c r="A118" s="23" t="s">
        <v>2</v>
      </c>
      <c r="B118" s="23" t="s">
        <v>74</v>
      </c>
      <c r="C118" s="23"/>
      <c r="D118" s="23"/>
      <c r="E118" s="23"/>
      <c r="F118" s="23"/>
      <c r="G118" s="23"/>
      <c r="H118" s="23"/>
      <c r="I118" s="24"/>
    </row>
    <row r="119" spans="1:9" x14ac:dyDescent="0.35">
      <c r="A119" s="23" t="s">
        <v>3</v>
      </c>
      <c r="B119" s="23" t="s">
        <v>18</v>
      </c>
      <c r="C119" s="23"/>
      <c r="D119" s="23"/>
      <c r="E119" s="23"/>
      <c r="F119" s="23"/>
      <c r="G119" s="23"/>
      <c r="H119" s="23"/>
      <c r="I119" s="24"/>
    </row>
    <row r="120" spans="1:9" x14ac:dyDescent="0.35">
      <c r="A120" s="23" t="s">
        <v>4</v>
      </c>
      <c r="B120" s="23">
        <v>1</v>
      </c>
      <c r="C120" s="23"/>
      <c r="D120" s="23"/>
      <c r="E120" s="23"/>
      <c r="F120" s="23"/>
      <c r="G120" s="23"/>
      <c r="H120" s="23"/>
      <c r="I120" s="24"/>
    </row>
    <row r="121" spans="1:9" x14ac:dyDescent="0.35">
      <c r="A121" s="23" t="s">
        <v>6</v>
      </c>
      <c r="B121" s="23" t="s">
        <v>26</v>
      </c>
      <c r="C121" s="23"/>
      <c r="D121" s="23"/>
      <c r="E121" s="23"/>
      <c r="F121" s="23"/>
      <c r="G121" s="23"/>
      <c r="H121" s="23"/>
      <c r="I121" s="24"/>
    </row>
    <row r="122" spans="1:9" x14ac:dyDescent="0.35">
      <c r="A122" s="23" t="s">
        <v>7</v>
      </c>
      <c r="B122" s="23"/>
      <c r="C122" s="23"/>
      <c r="D122" s="23"/>
      <c r="E122" s="23"/>
      <c r="F122" s="23"/>
      <c r="G122" s="23"/>
      <c r="H122" s="23"/>
      <c r="I122" s="24"/>
    </row>
    <row r="123" spans="1:9" x14ac:dyDescent="0.35">
      <c r="A123" s="23" t="s">
        <v>8</v>
      </c>
      <c r="B123" s="23" t="s">
        <v>9</v>
      </c>
      <c r="C123" s="23" t="s">
        <v>6</v>
      </c>
      <c r="D123" s="23" t="s">
        <v>10</v>
      </c>
      <c r="E123" s="23" t="s">
        <v>1</v>
      </c>
      <c r="F123" s="23" t="s">
        <v>3</v>
      </c>
      <c r="G123" s="23" t="s">
        <v>5</v>
      </c>
      <c r="H123" s="23" t="s">
        <v>16</v>
      </c>
      <c r="I123" s="24" t="s">
        <v>20</v>
      </c>
    </row>
    <row r="124" spans="1:9" x14ac:dyDescent="0.35">
      <c r="A124" s="23" t="s">
        <v>127</v>
      </c>
      <c r="B124" s="23">
        <f>original!B140</f>
        <v>0.56999999999999995</v>
      </c>
      <c r="C124" s="23" t="s">
        <v>26</v>
      </c>
      <c r="D124" s="23" t="s">
        <v>171</v>
      </c>
      <c r="E124" s="23"/>
      <c r="F124" s="23" t="s">
        <v>18</v>
      </c>
      <c r="G124" s="23" t="s">
        <v>15</v>
      </c>
      <c r="H124" s="23" t="s">
        <v>75</v>
      </c>
      <c r="I124" s="24" t="s">
        <v>76</v>
      </c>
    </row>
    <row r="125" spans="1:9" x14ac:dyDescent="0.35">
      <c r="A125" s="23" t="s">
        <v>77</v>
      </c>
      <c r="B125" s="23">
        <f>original!B141</f>
        <v>0.56999999999999995</v>
      </c>
      <c r="C125" s="23" t="s">
        <v>26</v>
      </c>
      <c r="D125" s="23" t="s">
        <v>172</v>
      </c>
      <c r="E125" s="23"/>
      <c r="F125" s="23" t="s">
        <v>18</v>
      </c>
      <c r="G125" s="23" t="s">
        <v>15</v>
      </c>
      <c r="H125" s="23"/>
      <c r="I125" s="24"/>
    </row>
    <row r="126" spans="1:9" x14ac:dyDescent="0.35">
      <c r="A126" s="23" t="s">
        <v>128</v>
      </c>
      <c r="B126" s="23">
        <f>original!B142</f>
        <v>0.55000000000000004</v>
      </c>
      <c r="C126" s="23" t="s">
        <v>26</v>
      </c>
      <c r="D126" s="23" t="s">
        <v>171</v>
      </c>
      <c r="E126" s="23"/>
      <c r="F126" s="23" t="s">
        <v>18</v>
      </c>
      <c r="G126" s="23" t="s">
        <v>15</v>
      </c>
      <c r="H126" s="23" t="s">
        <v>78</v>
      </c>
      <c r="I126" s="24" t="s">
        <v>79</v>
      </c>
    </row>
    <row r="127" spans="1:9" x14ac:dyDescent="0.35">
      <c r="A127" s="23" t="s">
        <v>174</v>
      </c>
      <c r="B127" s="23">
        <f>original!B143</f>
        <v>1.76</v>
      </c>
      <c r="C127" s="23" t="s">
        <v>26</v>
      </c>
      <c r="D127" s="23" t="s">
        <v>171</v>
      </c>
      <c r="E127" s="23"/>
      <c r="F127" s="23" t="s">
        <v>18</v>
      </c>
      <c r="G127" s="23" t="s">
        <v>15</v>
      </c>
      <c r="H127" s="23" t="s">
        <v>175</v>
      </c>
      <c r="I127" s="23"/>
    </row>
    <row r="128" spans="1:9" x14ac:dyDescent="0.35">
      <c r="A128" s="23" t="s">
        <v>125</v>
      </c>
      <c r="B128" s="23">
        <f>original!B144</f>
        <v>4.0000000000000001E-10</v>
      </c>
      <c r="C128" s="23" t="s">
        <v>6</v>
      </c>
      <c r="D128" s="23" t="s">
        <v>171</v>
      </c>
      <c r="E128" s="23"/>
      <c r="F128" s="23" t="s">
        <v>18</v>
      </c>
      <c r="G128" s="23" t="s">
        <v>15</v>
      </c>
      <c r="H128" s="23" t="s">
        <v>47</v>
      </c>
      <c r="I128" s="23"/>
    </row>
    <row r="129" spans="1:9" x14ac:dyDescent="0.35">
      <c r="A129" s="23" t="s">
        <v>139</v>
      </c>
      <c r="B129" s="23">
        <f>original!B145</f>
        <v>1.6</v>
      </c>
      <c r="C129" s="23" t="s">
        <v>26</v>
      </c>
      <c r="D129" s="23" t="s">
        <v>11</v>
      </c>
      <c r="E129" s="23" t="s">
        <v>140</v>
      </c>
      <c r="F129" s="23"/>
      <c r="G129" s="23" t="s">
        <v>12</v>
      </c>
      <c r="H129" s="23"/>
      <c r="I129" s="23"/>
    </row>
    <row r="130" spans="1:9" x14ac:dyDescent="0.35">
      <c r="A130" s="24"/>
      <c r="B130" s="25"/>
      <c r="C130" s="24"/>
      <c r="D130" s="24"/>
      <c r="E130" s="24"/>
      <c r="F130" s="24"/>
      <c r="G130" s="24"/>
      <c r="H130" s="24"/>
      <c r="I130" s="24"/>
    </row>
    <row r="131" spans="1:9" x14ac:dyDescent="0.35">
      <c r="A131" s="24"/>
      <c r="B131" s="25"/>
      <c r="C131" s="24"/>
      <c r="D131" s="24"/>
      <c r="E131" s="24"/>
      <c r="F131" s="24"/>
      <c r="G131" s="24"/>
      <c r="H131" s="24"/>
      <c r="I131" s="24"/>
    </row>
    <row r="132" spans="1:9" x14ac:dyDescent="0.35">
      <c r="A132" s="23" t="s">
        <v>0</v>
      </c>
      <c r="B132" s="23" t="s">
        <v>77</v>
      </c>
      <c r="C132" s="23"/>
      <c r="D132" s="23"/>
      <c r="E132" s="23"/>
      <c r="F132" s="23"/>
      <c r="G132" s="23"/>
      <c r="H132" s="23"/>
      <c r="I132" s="23"/>
    </row>
    <row r="133" spans="1:9" x14ac:dyDescent="0.35">
      <c r="A133" s="23" t="s">
        <v>2</v>
      </c>
      <c r="B133" s="23" t="s">
        <v>80</v>
      </c>
      <c r="C133" s="23"/>
      <c r="D133" s="23"/>
      <c r="E133" s="23"/>
      <c r="F133" s="23"/>
      <c r="G133" s="23"/>
      <c r="H133" s="23"/>
      <c r="I133" s="23"/>
    </row>
    <row r="134" spans="1:9" x14ac:dyDescent="0.35">
      <c r="A134" s="23" t="s">
        <v>3</v>
      </c>
      <c r="B134" s="24" t="s">
        <v>18</v>
      </c>
      <c r="C134" s="23"/>
      <c r="D134" s="23"/>
      <c r="E134" s="23"/>
      <c r="F134" s="23"/>
      <c r="G134" s="23"/>
      <c r="H134" s="23"/>
      <c r="I134" s="23"/>
    </row>
    <row r="135" spans="1:9" x14ac:dyDescent="0.35">
      <c r="A135" s="23" t="s">
        <v>4</v>
      </c>
      <c r="B135" s="23">
        <v>1</v>
      </c>
      <c r="C135" s="23"/>
      <c r="D135" s="23"/>
      <c r="E135" s="23"/>
      <c r="F135" s="23"/>
      <c r="G135" s="23"/>
      <c r="H135" s="23"/>
      <c r="I135" s="23"/>
    </row>
    <row r="136" spans="1:9" x14ac:dyDescent="0.35">
      <c r="A136" s="23" t="s">
        <v>6</v>
      </c>
      <c r="B136" s="23" t="s">
        <v>26</v>
      </c>
      <c r="C136" s="23"/>
      <c r="D136" s="23"/>
      <c r="E136" s="23"/>
      <c r="F136" s="23"/>
      <c r="G136" s="23"/>
      <c r="H136" s="23"/>
      <c r="I136" s="23"/>
    </row>
    <row r="137" spans="1:9" x14ac:dyDescent="0.35">
      <c r="A137" s="23" t="s">
        <v>7</v>
      </c>
      <c r="B137" s="23"/>
      <c r="C137" s="23"/>
      <c r="D137" s="23"/>
      <c r="E137" s="23"/>
      <c r="F137" s="23"/>
      <c r="G137" s="23"/>
      <c r="H137" s="23"/>
      <c r="I137" s="23"/>
    </row>
    <row r="138" spans="1:9" x14ac:dyDescent="0.35">
      <c r="A138" s="23" t="s">
        <v>8</v>
      </c>
      <c r="B138" s="23" t="s">
        <v>9</v>
      </c>
      <c r="C138" s="23" t="s">
        <v>6</v>
      </c>
      <c r="D138" s="23" t="s">
        <v>10</v>
      </c>
      <c r="E138" s="23" t="s">
        <v>1</v>
      </c>
      <c r="F138" s="23" t="s">
        <v>3</v>
      </c>
      <c r="G138" s="23" t="s">
        <v>5</v>
      </c>
      <c r="H138" s="23" t="s">
        <v>16</v>
      </c>
      <c r="I138" s="23" t="s">
        <v>20</v>
      </c>
    </row>
    <row r="139" spans="1:9" x14ac:dyDescent="0.35">
      <c r="A139" s="23" t="s">
        <v>153</v>
      </c>
      <c r="B139" s="23">
        <f>original!B155</f>
        <v>0.38019999999999998</v>
      </c>
      <c r="C139" s="23" t="s">
        <v>26</v>
      </c>
      <c r="D139" s="23" t="s">
        <v>171</v>
      </c>
      <c r="E139" s="23"/>
      <c r="F139" s="23" t="s">
        <v>18</v>
      </c>
      <c r="G139" s="23" t="s">
        <v>15</v>
      </c>
      <c r="H139" s="23" t="s">
        <v>154</v>
      </c>
      <c r="I139" s="23"/>
    </row>
    <row r="140" spans="1:9" x14ac:dyDescent="0.35">
      <c r="A140" s="23" t="s">
        <v>161</v>
      </c>
      <c r="B140" s="23">
        <f>original!B156</f>
        <v>-0.11</v>
      </c>
      <c r="C140" s="23" t="s">
        <v>26</v>
      </c>
      <c r="D140" s="23" t="s">
        <v>171</v>
      </c>
      <c r="E140" s="23"/>
      <c r="F140" s="23" t="s">
        <v>17</v>
      </c>
      <c r="G140" s="23" t="s">
        <v>15</v>
      </c>
      <c r="H140" s="23" t="s">
        <v>155</v>
      </c>
      <c r="I140" s="23"/>
    </row>
    <row r="141" spans="1:9" x14ac:dyDescent="0.35">
      <c r="A141" s="23" t="s">
        <v>156</v>
      </c>
      <c r="B141" s="23">
        <f>original!B157</f>
        <v>-7.9000000000000008E-3</v>
      </c>
      <c r="C141" s="23" t="s">
        <v>26</v>
      </c>
      <c r="D141" s="23" t="s">
        <v>171</v>
      </c>
      <c r="E141" s="23"/>
      <c r="F141" s="23" t="s">
        <v>17</v>
      </c>
      <c r="G141" s="23" t="s">
        <v>15</v>
      </c>
      <c r="H141" s="23" t="s">
        <v>157</v>
      </c>
      <c r="I141" s="23"/>
    </row>
    <row r="142" spans="1:9" x14ac:dyDescent="0.35">
      <c r="A142" s="23" t="s">
        <v>162</v>
      </c>
      <c r="B142" s="23">
        <f>original!B158</f>
        <v>-0.11</v>
      </c>
      <c r="C142" s="23" t="s">
        <v>26</v>
      </c>
      <c r="D142" s="23" t="s">
        <v>171</v>
      </c>
      <c r="E142" s="23"/>
      <c r="F142" s="23" t="s">
        <v>18</v>
      </c>
      <c r="G142" s="23" t="s">
        <v>15</v>
      </c>
      <c r="H142" s="23" t="s">
        <v>158</v>
      </c>
      <c r="I142" s="23"/>
    </row>
    <row r="143" spans="1:9" x14ac:dyDescent="0.35">
      <c r="A143" s="23" t="s">
        <v>159</v>
      </c>
      <c r="B143" s="23">
        <f>original!B159</f>
        <v>-0.76</v>
      </c>
      <c r="C143" s="23" t="s">
        <v>33</v>
      </c>
      <c r="D143" s="23" t="s">
        <v>171</v>
      </c>
      <c r="E143" s="23"/>
      <c r="F143" s="23" t="s">
        <v>176</v>
      </c>
      <c r="G143" s="23" t="s">
        <v>15</v>
      </c>
      <c r="H143" s="23" t="s">
        <v>160</v>
      </c>
      <c r="I143" s="23"/>
    </row>
    <row r="144" spans="1:9" x14ac:dyDescent="0.35">
      <c r="A144" s="24"/>
      <c r="B144" s="25"/>
      <c r="C144" s="24"/>
      <c r="D144" s="24"/>
      <c r="E144" s="24"/>
      <c r="F144" s="24"/>
      <c r="G144" s="24"/>
      <c r="H144" s="24"/>
      <c r="I144" s="24"/>
    </row>
    <row r="145" spans="1:9" x14ac:dyDescent="0.35">
      <c r="A145" s="24"/>
      <c r="B145" s="25"/>
      <c r="C145" s="24"/>
      <c r="D145" s="24"/>
      <c r="E145" s="24"/>
      <c r="F145" s="24"/>
      <c r="G145" s="24"/>
      <c r="H145" s="24"/>
      <c r="I145" s="24"/>
    </row>
    <row r="146" spans="1:9" x14ac:dyDescent="0.35">
      <c r="A146" s="24" t="s">
        <v>0</v>
      </c>
      <c r="B146" s="25" t="s">
        <v>181</v>
      </c>
      <c r="C146" s="24"/>
      <c r="D146" s="24"/>
      <c r="E146" s="24"/>
      <c r="F146" s="24"/>
      <c r="G146" s="24"/>
      <c r="H146" s="24"/>
      <c r="I146" s="24"/>
    </row>
    <row r="147" spans="1:9" x14ac:dyDescent="0.35">
      <c r="A147" s="24" t="s">
        <v>2</v>
      </c>
      <c r="B147" s="25"/>
      <c r="C147" s="24"/>
      <c r="D147" s="24"/>
      <c r="E147" s="24"/>
      <c r="F147" s="24"/>
      <c r="G147" s="24"/>
      <c r="H147" s="24"/>
      <c r="I147" s="24"/>
    </row>
    <row r="148" spans="1:9" x14ac:dyDescent="0.35">
      <c r="A148" s="24" t="s">
        <v>3</v>
      </c>
      <c r="B148" s="24" t="s">
        <v>18</v>
      </c>
      <c r="C148" s="24"/>
      <c r="D148" s="24"/>
      <c r="E148" s="24"/>
      <c r="F148" s="24"/>
      <c r="G148" s="24"/>
      <c r="H148" s="24"/>
      <c r="I148" s="24"/>
    </row>
    <row r="149" spans="1:9" x14ac:dyDescent="0.35">
      <c r="A149" s="24" t="s">
        <v>4</v>
      </c>
      <c r="B149" s="25">
        <v>1</v>
      </c>
      <c r="C149" s="24"/>
      <c r="D149" s="24"/>
      <c r="E149" s="24"/>
      <c r="F149" s="24"/>
      <c r="G149" s="24"/>
      <c r="H149" s="24"/>
      <c r="I149" s="24"/>
    </row>
    <row r="150" spans="1:9" x14ac:dyDescent="0.35">
      <c r="A150" s="24" t="s">
        <v>6</v>
      </c>
      <c r="B150" s="25" t="s">
        <v>26</v>
      </c>
      <c r="C150" s="24"/>
      <c r="D150" s="24"/>
      <c r="E150" s="24"/>
      <c r="F150" s="24"/>
      <c r="G150" s="24"/>
      <c r="H150" s="24"/>
      <c r="I150" s="24"/>
    </row>
    <row r="151" spans="1:9" x14ac:dyDescent="0.35">
      <c r="A151" s="24" t="s">
        <v>7</v>
      </c>
      <c r="B151" s="25"/>
      <c r="C151" s="24"/>
      <c r="D151" s="24"/>
      <c r="E151" s="24"/>
      <c r="F151" s="24"/>
      <c r="G151" s="24"/>
      <c r="H151" s="24"/>
      <c r="I151" s="24"/>
    </row>
    <row r="152" spans="1:9" x14ac:dyDescent="0.35">
      <c r="A152" s="24" t="s">
        <v>8</v>
      </c>
      <c r="B152" s="25" t="s">
        <v>9</v>
      </c>
      <c r="C152" s="24" t="s">
        <v>6</v>
      </c>
      <c r="D152" s="24" t="s">
        <v>10</v>
      </c>
      <c r="E152" s="24" t="s">
        <v>1</v>
      </c>
      <c r="F152" s="24" t="s">
        <v>3</v>
      </c>
      <c r="G152" s="24" t="s">
        <v>5</v>
      </c>
      <c r="H152" s="24" t="s">
        <v>16</v>
      </c>
      <c r="I152" s="24" t="s">
        <v>20</v>
      </c>
    </row>
    <row r="153" spans="1:9" x14ac:dyDescent="0.35">
      <c r="A153" s="23" t="s">
        <v>129</v>
      </c>
      <c r="B153" s="23">
        <f>original!B169</f>
        <v>0.12</v>
      </c>
      <c r="C153" s="23" t="s">
        <v>26</v>
      </c>
      <c r="D153" s="23" t="s">
        <v>171</v>
      </c>
      <c r="E153" s="23"/>
      <c r="F153" s="23" t="s">
        <v>18</v>
      </c>
      <c r="G153" s="23" t="s">
        <v>15</v>
      </c>
      <c r="H153" s="23" t="s">
        <v>57</v>
      </c>
      <c r="I153" s="23"/>
    </row>
    <row r="154" spans="1:9" x14ac:dyDescent="0.35">
      <c r="A154" s="24" t="s">
        <v>130</v>
      </c>
      <c r="B154" s="23">
        <f>original!B170</f>
        <v>0.88</v>
      </c>
      <c r="C154" s="24" t="s">
        <v>26</v>
      </c>
      <c r="D154" s="23" t="s">
        <v>171</v>
      </c>
      <c r="E154" s="24"/>
      <c r="F154" s="24" t="s">
        <v>18</v>
      </c>
      <c r="G154" s="24" t="s">
        <v>15</v>
      </c>
      <c r="H154" s="24" t="s">
        <v>56</v>
      </c>
      <c r="I154" s="23"/>
    </row>
    <row r="155" spans="1:9" x14ac:dyDescent="0.35">
      <c r="A155" s="27" t="s">
        <v>125</v>
      </c>
      <c r="B155" s="27">
        <f>original!B171</f>
        <v>4.0000000000000001E-10</v>
      </c>
      <c r="C155" s="27" t="s">
        <v>6</v>
      </c>
      <c r="D155" s="27" t="s">
        <v>171</v>
      </c>
      <c r="E155" s="27"/>
      <c r="F155" s="27" t="s">
        <v>18</v>
      </c>
      <c r="G155" s="27" t="s">
        <v>15</v>
      </c>
      <c r="H155" s="27" t="s">
        <v>47</v>
      </c>
      <c r="I155" s="27"/>
    </row>
    <row r="156" spans="1:9" x14ac:dyDescent="0.35">
      <c r="A156" s="24"/>
      <c r="B156" s="24"/>
      <c r="C156" s="24"/>
      <c r="D156" s="24"/>
      <c r="E156" s="24"/>
      <c r="F156" s="24"/>
      <c r="G156" s="24"/>
      <c r="H156" s="24"/>
      <c r="I156" s="24"/>
    </row>
    <row r="157" spans="1:9" x14ac:dyDescent="0.35">
      <c r="A157" s="24"/>
      <c r="B157" s="24"/>
      <c r="C157" s="24"/>
      <c r="D157" s="24"/>
      <c r="E157" s="24"/>
      <c r="F157" s="24"/>
      <c r="G157" s="24"/>
      <c r="H157" s="24"/>
      <c r="I157" s="24"/>
    </row>
    <row r="158" spans="1:9" x14ac:dyDescent="0.35">
      <c r="A158" s="24"/>
      <c r="B158" s="25"/>
      <c r="C158" s="24"/>
      <c r="D158" s="24"/>
      <c r="E158" s="24"/>
      <c r="F158" s="24"/>
      <c r="G158" s="24"/>
      <c r="H158" s="24"/>
      <c r="I158" s="24"/>
    </row>
    <row r="159" spans="1:9" x14ac:dyDescent="0.35">
      <c r="A159" s="24"/>
      <c r="B159" s="25"/>
      <c r="C159" s="24"/>
      <c r="D159" s="24"/>
      <c r="E159" s="24"/>
      <c r="F159" s="24"/>
      <c r="G159" s="24"/>
      <c r="H159" s="24"/>
      <c r="I159" s="24"/>
    </row>
    <row r="160" spans="1:9" x14ac:dyDescent="0.35">
      <c r="A160" s="24" t="s">
        <v>0</v>
      </c>
      <c r="B160" s="25" t="s">
        <v>182</v>
      </c>
      <c r="C160" s="24"/>
      <c r="D160" s="24"/>
      <c r="E160" s="24"/>
      <c r="F160" s="24"/>
      <c r="G160" s="24"/>
      <c r="H160" s="24"/>
      <c r="I160" s="24"/>
    </row>
    <row r="161" spans="1:9" x14ac:dyDescent="0.35">
      <c r="A161" s="24" t="s">
        <v>2</v>
      </c>
      <c r="B161" s="25"/>
      <c r="C161" s="24"/>
      <c r="D161" s="24"/>
      <c r="E161" s="24"/>
      <c r="F161" s="24"/>
      <c r="G161" s="24"/>
      <c r="H161" s="24"/>
      <c r="I161" s="24"/>
    </row>
    <row r="162" spans="1:9" x14ac:dyDescent="0.35">
      <c r="A162" s="24" t="s">
        <v>3</v>
      </c>
      <c r="B162" s="24" t="s">
        <v>18</v>
      </c>
      <c r="C162" s="24"/>
      <c r="D162" s="24"/>
      <c r="E162" s="24"/>
      <c r="F162" s="24"/>
      <c r="G162" s="24"/>
      <c r="H162" s="24"/>
      <c r="I162" s="24"/>
    </row>
    <row r="163" spans="1:9" x14ac:dyDescent="0.35">
      <c r="A163" s="24" t="s">
        <v>4</v>
      </c>
      <c r="B163" s="25">
        <v>1</v>
      </c>
      <c r="C163" s="24"/>
      <c r="D163" s="24"/>
      <c r="E163" s="24"/>
      <c r="F163" s="24"/>
      <c r="G163" s="24"/>
      <c r="H163" s="24"/>
      <c r="I163" s="24"/>
    </row>
    <row r="164" spans="1:9" x14ac:dyDescent="0.35">
      <c r="A164" s="24" t="s">
        <v>6</v>
      </c>
      <c r="B164" s="25" t="s">
        <v>26</v>
      </c>
      <c r="C164" s="24"/>
      <c r="D164" s="24"/>
      <c r="E164" s="24"/>
      <c r="F164" s="24"/>
      <c r="G164" s="24"/>
      <c r="H164" s="24"/>
      <c r="I164" s="24"/>
    </row>
    <row r="165" spans="1:9" x14ac:dyDescent="0.35">
      <c r="A165" s="24" t="s">
        <v>7</v>
      </c>
      <c r="B165" s="25"/>
      <c r="C165" s="24"/>
      <c r="D165" s="24"/>
      <c r="E165" s="24"/>
      <c r="F165" s="24"/>
      <c r="G165" s="24"/>
      <c r="H165" s="24"/>
      <c r="I165" s="24"/>
    </row>
    <row r="166" spans="1:9" x14ac:dyDescent="0.35">
      <c r="A166" s="24" t="s">
        <v>8</v>
      </c>
      <c r="B166" s="25" t="s">
        <v>9</v>
      </c>
      <c r="C166" s="24" t="s">
        <v>6</v>
      </c>
      <c r="D166" s="24" t="s">
        <v>10</v>
      </c>
      <c r="E166" s="24" t="s">
        <v>1</v>
      </c>
      <c r="F166" s="24" t="s">
        <v>3</v>
      </c>
      <c r="G166" s="24" t="s">
        <v>5</v>
      </c>
      <c r="H166" s="24" t="s">
        <v>16</v>
      </c>
      <c r="I166" s="24" t="s">
        <v>20</v>
      </c>
    </row>
    <row r="167" spans="1:9" x14ac:dyDescent="0.35">
      <c r="A167" s="24" t="s">
        <v>131</v>
      </c>
      <c r="B167" s="25">
        <f>original!B183</f>
        <v>1</v>
      </c>
      <c r="C167" s="24" t="s">
        <v>26</v>
      </c>
      <c r="D167" s="23" t="s">
        <v>171</v>
      </c>
      <c r="E167" s="24"/>
      <c r="F167" s="24" t="s">
        <v>18</v>
      </c>
      <c r="G167" s="24" t="s">
        <v>15</v>
      </c>
      <c r="H167" s="24" t="s">
        <v>58</v>
      </c>
      <c r="I167" s="23"/>
    </row>
    <row r="168" spans="1:9" x14ac:dyDescent="0.35">
      <c r="A168" s="24" t="s">
        <v>132</v>
      </c>
      <c r="B168" s="25">
        <f>original!B184</f>
        <v>1</v>
      </c>
      <c r="C168" s="24" t="s">
        <v>26</v>
      </c>
      <c r="D168" s="23" t="s">
        <v>171</v>
      </c>
      <c r="E168" s="24"/>
      <c r="F168" s="24" t="s">
        <v>18</v>
      </c>
      <c r="G168" s="24" t="s">
        <v>15</v>
      </c>
      <c r="H168" s="24" t="s">
        <v>59</v>
      </c>
      <c r="I168" s="23"/>
    </row>
    <row r="169" spans="1:9" x14ac:dyDescent="0.35">
      <c r="A169" s="27" t="s">
        <v>133</v>
      </c>
      <c r="B169" s="28">
        <f>original!B185</f>
        <v>7.4000000000000003E-10</v>
      </c>
      <c r="C169" s="27" t="s">
        <v>6</v>
      </c>
      <c r="D169" s="27" t="s">
        <v>171</v>
      </c>
      <c r="E169" s="27"/>
      <c r="F169" s="27" t="s">
        <v>18</v>
      </c>
      <c r="G169" s="27" t="s">
        <v>15</v>
      </c>
      <c r="H169" s="27" t="s">
        <v>60</v>
      </c>
      <c r="I169" s="27"/>
    </row>
    <row r="170" spans="1:9" x14ac:dyDescent="0.35">
      <c r="A170" s="24"/>
      <c r="B170" s="25"/>
      <c r="C170" s="24"/>
      <c r="D170" s="24"/>
      <c r="E170" s="24"/>
      <c r="F170" s="24"/>
      <c r="G170" s="24"/>
      <c r="H170" s="24"/>
      <c r="I170" s="24"/>
    </row>
    <row r="171" spans="1:9" x14ac:dyDescent="0.35">
      <c r="A171" s="24"/>
      <c r="B171" s="25"/>
      <c r="C171" s="24"/>
      <c r="D171" s="24"/>
      <c r="E171" s="24"/>
      <c r="F171" s="24"/>
      <c r="G171" s="24"/>
      <c r="H171" s="24"/>
      <c r="I171" s="24"/>
    </row>
    <row r="172" spans="1:9" x14ac:dyDescent="0.35">
      <c r="A172" s="24" t="s">
        <v>0</v>
      </c>
      <c r="B172" s="25" t="s">
        <v>231</v>
      </c>
      <c r="C172" s="24"/>
      <c r="D172" s="24"/>
      <c r="E172" s="24"/>
      <c r="F172" s="24"/>
      <c r="G172" s="24"/>
      <c r="H172" s="24"/>
      <c r="I172" s="24"/>
    </row>
    <row r="173" spans="1:9" x14ac:dyDescent="0.35">
      <c r="A173" s="24" t="s">
        <v>2</v>
      </c>
      <c r="B173" s="25"/>
      <c r="C173" s="24"/>
      <c r="D173" s="24"/>
      <c r="E173" s="24"/>
      <c r="F173" s="24"/>
      <c r="G173" s="24"/>
      <c r="H173" s="24"/>
      <c r="I173" s="24"/>
    </row>
    <row r="174" spans="1:9" x14ac:dyDescent="0.35">
      <c r="A174" s="24" t="s">
        <v>3</v>
      </c>
      <c r="B174" s="24" t="s">
        <v>18</v>
      </c>
      <c r="C174" s="24"/>
      <c r="D174" s="24"/>
      <c r="E174" s="24"/>
      <c r="F174" s="24"/>
      <c r="G174" s="24"/>
      <c r="H174" s="24"/>
      <c r="I174" s="24"/>
    </row>
    <row r="175" spans="1:9" x14ac:dyDescent="0.35">
      <c r="A175" s="24" t="s">
        <v>4</v>
      </c>
      <c r="B175" s="25">
        <v>1</v>
      </c>
      <c r="C175" s="24"/>
      <c r="D175" s="24"/>
      <c r="E175" s="24"/>
      <c r="F175" s="24"/>
      <c r="G175" s="24"/>
      <c r="H175" s="24"/>
      <c r="I175" s="24"/>
    </row>
    <row r="176" spans="1:9" x14ac:dyDescent="0.35">
      <c r="A176" s="24" t="s">
        <v>6</v>
      </c>
      <c r="B176" s="25" t="s">
        <v>26</v>
      </c>
      <c r="C176" s="24"/>
      <c r="D176" s="24"/>
      <c r="E176" s="24"/>
      <c r="F176" s="24"/>
      <c r="G176" s="24"/>
      <c r="H176" s="24"/>
      <c r="I176" s="24"/>
    </row>
    <row r="177" spans="1:9" x14ac:dyDescent="0.35">
      <c r="A177" s="24" t="s">
        <v>7</v>
      </c>
      <c r="B177" s="25"/>
      <c r="C177" s="24"/>
      <c r="D177" s="24"/>
      <c r="E177" s="24"/>
      <c r="F177" s="24"/>
      <c r="G177" s="24"/>
      <c r="H177" s="24"/>
      <c r="I177" s="24"/>
    </row>
    <row r="178" spans="1:9" x14ac:dyDescent="0.35">
      <c r="A178" s="24" t="s">
        <v>8</v>
      </c>
      <c r="B178" s="25" t="s">
        <v>9</v>
      </c>
      <c r="C178" s="24" t="s">
        <v>6</v>
      </c>
      <c r="D178" s="24" t="s">
        <v>10</v>
      </c>
      <c r="E178" s="24" t="s">
        <v>1</v>
      </c>
      <c r="F178" s="24" t="s">
        <v>3</v>
      </c>
      <c r="G178" s="24" t="s">
        <v>5</v>
      </c>
      <c r="H178" s="24" t="s">
        <v>16</v>
      </c>
      <c r="I178" s="24" t="s">
        <v>20</v>
      </c>
    </row>
    <row r="179" spans="1:9" x14ac:dyDescent="0.35">
      <c r="A179" s="24" t="s">
        <v>61</v>
      </c>
      <c r="B179" s="25">
        <f>original!B195</f>
        <v>0.22</v>
      </c>
      <c r="C179" s="24" t="s">
        <v>26</v>
      </c>
      <c r="D179" s="24" t="s">
        <v>172</v>
      </c>
      <c r="E179" s="24"/>
      <c r="F179" s="24" t="s">
        <v>18</v>
      </c>
      <c r="G179" s="24" t="s">
        <v>15</v>
      </c>
      <c r="H179" s="24"/>
      <c r="I179" s="24"/>
    </row>
    <row r="180" spans="1:9" x14ac:dyDescent="0.35">
      <c r="A180" s="24" t="s">
        <v>62</v>
      </c>
      <c r="B180" s="25">
        <f>original!B196</f>
        <v>0.38</v>
      </c>
      <c r="C180" s="24" t="s">
        <v>26</v>
      </c>
      <c r="D180" s="24" t="s">
        <v>172</v>
      </c>
      <c r="E180" s="24"/>
      <c r="F180" s="24" t="s">
        <v>18</v>
      </c>
      <c r="G180" s="24" t="s">
        <v>15</v>
      </c>
      <c r="H180" s="24"/>
      <c r="I180" s="24"/>
    </row>
    <row r="181" spans="1:9" x14ac:dyDescent="0.35">
      <c r="A181" s="24" t="s">
        <v>63</v>
      </c>
      <c r="B181" s="25">
        <f>original!B197</f>
        <v>0.4</v>
      </c>
      <c r="C181" s="24" t="s">
        <v>26</v>
      </c>
      <c r="D181" s="24" t="s">
        <v>172</v>
      </c>
      <c r="E181" s="24"/>
      <c r="F181" s="24" t="s">
        <v>18</v>
      </c>
      <c r="G181" s="24" t="s">
        <v>15</v>
      </c>
      <c r="H181" s="24"/>
      <c r="I181" s="24"/>
    </row>
    <row r="182" spans="1:9" x14ac:dyDescent="0.35">
      <c r="A182" s="24"/>
      <c r="B182" s="25"/>
      <c r="C182" s="24"/>
      <c r="D182" s="24"/>
      <c r="E182" s="24"/>
      <c r="F182" s="24"/>
      <c r="G182" s="24"/>
      <c r="H182" s="24"/>
      <c r="I182" s="24"/>
    </row>
    <row r="183" spans="1:9" x14ac:dyDescent="0.35">
      <c r="A183" s="24"/>
      <c r="B183" s="25"/>
      <c r="C183" s="24"/>
      <c r="D183" s="24"/>
      <c r="E183" s="24"/>
      <c r="F183" s="24"/>
      <c r="G183" s="24"/>
      <c r="H183" s="24"/>
      <c r="I183" s="24"/>
    </row>
    <row r="184" spans="1:9" x14ac:dyDescent="0.35">
      <c r="A184" s="24" t="s">
        <v>0</v>
      </c>
      <c r="B184" s="25" t="s">
        <v>61</v>
      </c>
      <c r="C184" s="24"/>
      <c r="D184" s="24"/>
      <c r="E184" s="24"/>
      <c r="F184" s="24"/>
      <c r="G184" s="24"/>
      <c r="H184" s="24"/>
      <c r="I184" s="24"/>
    </row>
    <row r="185" spans="1:9" x14ac:dyDescent="0.35">
      <c r="A185" s="24" t="s">
        <v>2</v>
      </c>
      <c r="B185" s="25"/>
      <c r="C185" s="24"/>
      <c r="D185" s="24"/>
      <c r="E185" s="24"/>
      <c r="F185" s="24"/>
      <c r="G185" s="24"/>
      <c r="H185" s="24"/>
      <c r="I185" s="24"/>
    </row>
    <row r="186" spans="1:9" x14ac:dyDescent="0.35">
      <c r="A186" s="24" t="s">
        <v>3</v>
      </c>
      <c r="B186" s="24" t="s">
        <v>18</v>
      </c>
      <c r="C186" s="24"/>
      <c r="D186" s="24"/>
      <c r="E186" s="24"/>
      <c r="F186" s="24"/>
      <c r="G186" s="24"/>
      <c r="H186" s="24"/>
      <c r="I186" s="24"/>
    </row>
    <row r="187" spans="1:9" x14ac:dyDescent="0.35">
      <c r="A187" s="24" t="s">
        <v>4</v>
      </c>
      <c r="B187" s="25">
        <v>1</v>
      </c>
      <c r="C187" s="24"/>
      <c r="D187" s="24"/>
      <c r="E187" s="24"/>
      <c r="F187" s="24"/>
      <c r="G187" s="24"/>
      <c r="H187" s="24"/>
      <c r="I187" s="24"/>
    </row>
    <row r="188" spans="1:9" x14ac:dyDescent="0.35">
      <c r="A188" s="24" t="s">
        <v>6</v>
      </c>
      <c r="B188" s="25" t="s">
        <v>26</v>
      </c>
      <c r="C188" s="24"/>
      <c r="D188" s="24"/>
      <c r="E188" s="24"/>
      <c r="F188" s="24"/>
      <c r="G188" s="24"/>
      <c r="H188" s="24"/>
      <c r="I188" s="24"/>
    </row>
    <row r="189" spans="1:9" x14ac:dyDescent="0.35">
      <c r="A189" s="24" t="s">
        <v>7</v>
      </c>
      <c r="B189" s="25"/>
      <c r="C189" s="24"/>
      <c r="D189" s="24"/>
      <c r="E189" s="24"/>
      <c r="F189" s="24"/>
      <c r="G189" s="24"/>
      <c r="H189" s="24"/>
      <c r="I189" s="24"/>
    </row>
    <row r="190" spans="1:9" x14ac:dyDescent="0.35">
      <c r="A190" s="24" t="s">
        <v>8</v>
      </c>
      <c r="B190" s="25" t="s">
        <v>9</v>
      </c>
      <c r="C190" s="24" t="s">
        <v>6</v>
      </c>
      <c r="D190" s="24" t="s">
        <v>10</v>
      </c>
      <c r="E190" s="24" t="s">
        <v>1</v>
      </c>
      <c r="F190" s="24" t="s">
        <v>3</v>
      </c>
      <c r="G190" s="24" t="s">
        <v>5</v>
      </c>
      <c r="H190" s="24" t="s">
        <v>16</v>
      </c>
      <c r="I190" s="24" t="s">
        <v>20</v>
      </c>
    </row>
    <row r="191" spans="1:9" x14ac:dyDescent="0.35">
      <c r="A191" s="23" t="s">
        <v>167</v>
      </c>
      <c r="B191" s="23">
        <f>original!B207</f>
        <v>1</v>
      </c>
      <c r="C191" s="23" t="s">
        <v>26</v>
      </c>
      <c r="D191" s="23" t="s">
        <v>171</v>
      </c>
      <c r="E191" s="23"/>
      <c r="F191" s="23" t="s">
        <v>18</v>
      </c>
      <c r="G191" s="23" t="s">
        <v>15</v>
      </c>
      <c r="H191" s="23" t="s">
        <v>168</v>
      </c>
      <c r="I191" s="23"/>
    </row>
    <row r="192" spans="1:9" x14ac:dyDescent="0.35">
      <c r="A192" s="24" t="s">
        <v>120</v>
      </c>
      <c r="B192" s="23">
        <f>original!B208</f>
        <v>1</v>
      </c>
      <c r="C192" s="24" t="s">
        <v>26</v>
      </c>
      <c r="D192" s="23" t="s">
        <v>171</v>
      </c>
      <c r="E192" s="24"/>
      <c r="F192" s="24" t="s">
        <v>18</v>
      </c>
      <c r="G192" s="24" t="s">
        <v>15</v>
      </c>
      <c r="H192" s="24" t="s">
        <v>50</v>
      </c>
      <c r="I192" s="23"/>
    </row>
    <row r="193" spans="1:9" x14ac:dyDescent="0.35">
      <c r="A193" s="24" t="s">
        <v>126</v>
      </c>
      <c r="B193" s="23">
        <f>original!B209</f>
        <v>1.5E-10</v>
      </c>
      <c r="C193" s="24" t="s">
        <v>6</v>
      </c>
      <c r="D193" s="23" t="s">
        <v>171</v>
      </c>
      <c r="E193" s="24"/>
      <c r="F193" s="24" t="s">
        <v>18</v>
      </c>
      <c r="G193" s="24" t="s">
        <v>15</v>
      </c>
      <c r="H193" s="24" t="s">
        <v>51</v>
      </c>
      <c r="I193" s="23"/>
    </row>
    <row r="194" spans="1:9" x14ac:dyDescent="0.35">
      <c r="A194" s="24"/>
      <c r="B194" s="25"/>
      <c r="C194" s="24"/>
      <c r="D194" s="24"/>
      <c r="E194" s="24"/>
      <c r="F194" s="24"/>
      <c r="G194" s="24"/>
      <c r="H194" s="24"/>
      <c r="I194" s="24"/>
    </row>
    <row r="195" spans="1:9" x14ac:dyDescent="0.35">
      <c r="A195" s="24"/>
      <c r="B195" s="25"/>
      <c r="C195" s="24"/>
      <c r="D195" s="24"/>
      <c r="E195" s="24"/>
      <c r="F195" s="24"/>
      <c r="G195" s="24"/>
      <c r="H195" s="24"/>
      <c r="I195" s="24"/>
    </row>
    <row r="196" spans="1:9" x14ac:dyDescent="0.35">
      <c r="A196" s="24"/>
      <c r="B196" s="25"/>
      <c r="C196" s="24"/>
      <c r="D196" s="24"/>
      <c r="E196" s="24"/>
      <c r="F196" s="24"/>
      <c r="G196" s="24"/>
      <c r="H196" s="24"/>
      <c r="I196" s="24"/>
    </row>
    <row r="197" spans="1:9" x14ac:dyDescent="0.35">
      <c r="A197" s="24" t="s">
        <v>0</v>
      </c>
      <c r="B197" s="25" t="s">
        <v>62</v>
      </c>
      <c r="C197" s="24"/>
      <c r="D197" s="24"/>
      <c r="E197" s="24"/>
      <c r="F197" s="24"/>
      <c r="G197" s="24"/>
      <c r="H197" s="24"/>
      <c r="I197" s="24"/>
    </row>
    <row r="198" spans="1:9" x14ac:dyDescent="0.35">
      <c r="A198" s="24" t="s">
        <v>2</v>
      </c>
      <c r="B198" s="25"/>
      <c r="C198" s="24"/>
      <c r="D198" s="24"/>
      <c r="E198" s="24"/>
      <c r="F198" s="24"/>
      <c r="G198" s="24"/>
      <c r="H198" s="24"/>
      <c r="I198" s="24"/>
    </row>
    <row r="199" spans="1:9" x14ac:dyDescent="0.35">
      <c r="A199" s="24" t="s">
        <v>3</v>
      </c>
      <c r="B199" s="24" t="s">
        <v>18</v>
      </c>
      <c r="C199" s="24"/>
      <c r="D199" s="24"/>
      <c r="E199" s="24"/>
      <c r="F199" s="24"/>
      <c r="G199" s="24"/>
      <c r="H199" s="24"/>
      <c r="I199" s="24"/>
    </row>
    <row r="200" spans="1:9" x14ac:dyDescent="0.35">
      <c r="A200" s="24" t="s">
        <v>4</v>
      </c>
      <c r="B200" s="25">
        <v>1</v>
      </c>
      <c r="C200" s="24"/>
      <c r="D200" s="24"/>
      <c r="E200" s="24"/>
      <c r="F200" s="24"/>
      <c r="G200" s="24"/>
      <c r="H200" s="24"/>
      <c r="I200" s="24"/>
    </row>
    <row r="201" spans="1:9" x14ac:dyDescent="0.35">
      <c r="A201" s="24" t="s">
        <v>6</v>
      </c>
      <c r="B201" s="25" t="s">
        <v>26</v>
      </c>
      <c r="C201" s="24"/>
      <c r="D201" s="24"/>
      <c r="E201" s="24"/>
      <c r="F201" s="24"/>
      <c r="G201" s="24"/>
      <c r="H201" s="24"/>
      <c r="I201" s="24"/>
    </row>
    <row r="202" spans="1:9" x14ac:dyDescent="0.35">
      <c r="A202" s="24" t="s">
        <v>7</v>
      </c>
      <c r="B202" s="25"/>
      <c r="C202" s="24"/>
      <c r="D202" s="24"/>
      <c r="E202" s="24"/>
      <c r="F202" s="24"/>
      <c r="G202" s="24"/>
      <c r="H202" s="24"/>
      <c r="I202" s="24"/>
    </row>
    <row r="203" spans="1:9" x14ac:dyDescent="0.35">
      <c r="A203" s="23" t="s">
        <v>8</v>
      </c>
      <c r="B203" s="23" t="s">
        <v>9</v>
      </c>
      <c r="C203" s="23" t="s">
        <v>6</v>
      </c>
      <c r="D203" s="23" t="s">
        <v>10</v>
      </c>
      <c r="E203" s="23" t="s">
        <v>1</v>
      </c>
      <c r="F203" s="23" t="s">
        <v>3</v>
      </c>
      <c r="G203" s="23" t="s">
        <v>5</v>
      </c>
      <c r="H203" s="23" t="s">
        <v>16</v>
      </c>
      <c r="I203" s="24" t="s">
        <v>20</v>
      </c>
    </row>
    <row r="204" spans="1:9" x14ac:dyDescent="0.35">
      <c r="A204" s="23" t="s">
        <v>112</v>
      </c>
      <c r="B204" s="23">
        <f>original!B220</f>
        <v>1</v>
      </c>
      <c r="C204" s="23" t="s">
        <v>26</v>
      </c>
      <c r="D204" s="23" t="s">
        <v>171</v>
      </c>
      <c r="E204" s="23"/>
      <c r="F204" s="23" t="s">
        <v>18</v>
      </c>
      <c r="G204" s="23" t="s">
        <v>15</v>
      </c>
      <c r="H204" s="23" t="s">
        <v>70</v>
      </c>
      <c r="I204" s="23"/>
    </row>
    <row r="205" spans="1:9" x14ac:dyDescent="0.35">
      <c r="A205" s="23" t="s">
        <v>113</v>
      </c>
      <c r="B205" s="23">
        <f>original!B221</f>
        <v>1</v>
      </c>
      <c r="C205" s="23" t="s">
        <v>26</v>
      </c>
      <c r="D205" s="23" t="s">
        <v>171</v>
      </c>
      <c r="E205" s="23"/>
      <c r="F205" s="23" t="s">
        <v>18</v>
      </c>
      <c r="G205" s="23" t="s">
        <v>15</v>
      </c>
      <c r="H205" s="23" t="s">
        <v>42</v>
      </c>
      <c r="I205" s="23"/>
    </row>
    <row r="206" spans="1:9" x14ac:dyDescent="0.35">
      <c r="A206" s="24" t="s">
        <v>124</v>
      </c>
      <c r="B206" s="23">
        <f>original!B222</f>
        <v>4.6000000000000001E-10</v>
      </c>
      <c r="C206" s="24" t="s">
        <v>6</v>
      </c>
      <c r="D206" s="23" t="s">
        <v>171</v>
      </c>
      <c r="E206" s="24"/>
      <c r="F206" s="24" t="s">
        <v>18</v>
      </c>
      <c r="G206" s="24" t="s">
        <v>15</v>
      </c>
      <c r="H206" s="24" t="s">
        <v>43</v>
      </c>
      <c r="I206" s="23"/>
    </row>
    <row r="207" spans="1:9" x14ac:dyDescent="0.35">
      <c r="A207" s="24"/>
      <c r="B207" s="24"/>
      <c r="C207" s="24"/>
      <c r="D207" s="24"/>
      <c r="E207" s="24"/>
      <c r="F207" s="24"/>
      <c r="G207" s="24"/>
      <c r="H207" s="24"/>
      <c r="I207" s="24"/>
    </row>
    <row r="208" spans="1:9" x14ac:dyDescent="0.35">
      <c r="A208" s="24"/>
      <c r="B208" s="25"/>
      <c r="C208" s="24"/>
      <c r="D208" s="24"/>
      <c r="E208" s="24"/>
      <c r="F208" s="24"/>
      <c r="G208" s="24"/>
      <c r="H208" s="24"/>
      <c r="I208" s="24"/>
    </row>
    <row r="209" spans="1:9" x14ac:dyDescent="0.35">
      <c r="A209" s="24" t="s">
        <v>0</v>
      </c>
      <c r="B209" s="25" t="s">
        <v>63</v>
      </c>
      <c r="C209" s="24"/>
      <c r="D209" s="24"/>
      <c r="E209" s="24"/>
      <c r="F209" s="24"/>
      <c r="G209" s="24"/>
      <c r="H209" s="24"/>
      <c r="I209" s="24"/>
    </row>
    <row r="210" spans="1:9" x14ac:dyDescent="0.35">
      <c r="A210" s="24" t="s">
        <v>2</v>
      </c>
      <c r="B210" s="25"/>
      <c r="C210" s="24"/>
      <c r="D210" s="24"/>
      <c r="E210" s="24"/>
      <c r="F210" s="24"/>
      <c r="G210" s="24"/>
      <c r="H210" s="24"/>
      <c r="I210" s="24"/>
    </row>
    <row r="211" spans="1:9" x14ac:dyDescent="0.35">
      <c r="A211" s="24" t="s">
        <v>3</v>
      </c>
      <c r="B211" s="24" t="s">
        <v>18</v>
      </c>
      <c r="C211" s="24"/>
      <c r="D211" s="24"/>
      <c r="E211" s="24"/>
      <c r="F211" s="24"/>
      <c r="G211" s="24"/>
      <c r="H211" s="24"/>
      <c r="I211" s="24"/>
    </row>
    <row r="212" spans="1:9" x14ac:dyDescent="0.35">
      <c r="A212" s="24" t="s">
        <v>4</v>
      </c>
      <c r="B212" s="25">
        <v>1</v>
      </c>
      <c r="C212" s="24"/>
      <c r="D212" s="24"/>
      <c r="E212" s="24"/>
      <c r="F212" s="24"/>
      <c r="G212" s="24"/>
      <c r="H212" s="24"/>
      <c r="I212" s="24"/>
    </row>
    <row r="213" spans="1:9" x14ac:dyDescent="0.35">
      <c r="A213" s="24" t="s">
        <v>6</v>
      </c>
      <c r="B213" s="25" t="s">
        <v>26</v>
      </c>
      <c r="C213" s="24"/>
      <c r="D213" s="24"/>
      <c r="E213" s="24"/>
      <c r="F213" s="24"/>
      <c r="G213" s="24"/>
      <c r="H213" s="24"/>
      <c r="I213" s="24"/>
    </row>
    <row r="214" spans="1:9" x14ac:dyDescent="0.35">
      <c r="A214" s="24" t="s">
        <v>7</v>
      </c>
      <c r="B214" s="25"/>
      <c r="C214" s="24"/>
      <c r="D214" s="24"/>
      <c r="E214" s="24"/>
      <c r="F214" s="24"/>
      <c r="G214" s="24"/>
      <c r="H214" s="24"/>
      <c r="I214" s="24"/>
    </row>
    <row r="215" spans="1:9" x14ac:dyDescent="0.35">
      <c r="A215" s="24" t="s">
        <v>8</v>
      </c>
      <c r="B215" s="25" t="s">
        <v>9</v>
      </c>
      <c r="C215" s="24" t="s">
        <v>6</v>
      </c>
      <c r="D215" s="24" t="s">
        <v>10</v>
      </c>
      <c r="E215" s="24" t="s">
        <v>1</v>
      </c>
      <c r="F215" s="24" t="s">
        <v>3</v>
      </c>
      <c r="G215" s="24" t="s">
        <v>5</v>
      </c>
      <c r="H215" s="24" t="s">
        <v>16</v>
      </c>
      <c r="I215" s="24" t="s">
        <v>20</v>
      </c>
    </row>
    <row r="216" spans="1:9" x14ac:dyDescent="0.35">
      <c r="A216" s="23" t="s">
        <v>167</v>
      </c>
      <c r="B216" s="23">
        <f>original!B232</f>
        <v>0.5</v>
      </c>
      <c r="C216" s="23" t="s">
        <v>26</v>
      </c>
      <c r="D216" s="23" t="s">
        <v>171</v>
      </c>
      <c r="E216" s="23"/>
      <c r="F216" s="23" t="s">
        <v>18</v>
      </c>
      <c r="G216" s="23" t="s">
        <v>15</v>
      </c>
      <c r="H216" s="23" t="s">
        <v>168</v>
      </c>
      <c r="I216" s="23"/>
    </row>
    <row r="217" spans="1:9" x14ac:dyDescent="0.35">
      <c r="A217" s="23" t="s">
        <v>134</v>
      </c>
      <c r="B217" s="23">
        <f>original!B233</f>
        <v>7.8E-2</v>
      </c>
      <c r="C217" s="23" t="s">
        <v>26</v>
      </c>
      <c r="D217" s="23" t="s">
        <v>171</v>
      </c>
      <c r="E217" s="23"/>
      <c r="F217" s="23" t="s">
        <v>18</v>
      </c>
      <c r="G217" s="23" t="s">
        <v>15</v>
      </c>
      <c r="H217" s="23" t="s">
        <v>71</v>
      </c>
      <c r="I217" s="39" t="s">
        <v>135</v>
      </c>
    </row>
    <row r="218" spans="1:9" x14ac:dyDescent="0.35">
      <c r="A218" s="24" t="s">
        <v>136</v>
      </c>
      <c r="B218" s="23">
        <f>original!B234</f>
        <v>0.08</v>
      </c>
      <c r="C218" s="24" t="s">
        <v>26</v>
      </c>
      <c r="D218" s="23" t="s">
        <v>171</v>
      </c>
      <c r="E218" s="24"/>
      <c r="F218" s="24" t="s">
        <v>18</v>
      </c>
      <c r="G218" s="24" t="s">
        <v>15</v>
      </c>
      <c r="H218" s="24" t="s">
        <v>64</v>
      </c>
      <c r="I218" s="23"/>
    </row>
    <row r="219" spans="1:9" x14ac:dyDescent="0.35">
      <c r="A219" s="24" t="s">
        <v>131</v>
      </c>
      <c r="B219" s="23">
        <f>original!B235</f>
        <v>0.32</v>
      </c>
      <c r="C219" s="24" t="s">
        <v>26</v>
      </c>
      <c r="D219" s="23" t="s">
        <v>171</v>
      </c>
      <c r="E219" s="24"/>
      <c r="F219" s="24" t="s">
        <v>18</v>
      </c>
      <c r="G219" s="24" t="s">
        <v>15</v>
      </c>
      <c r="H219" s="24" t="s">
        <v>58</v>
      </c>
      <c r="I219" s="23"/>
    </row>
    <row r="220" spans="1:9" x14ac:dyDescent="0.35">
      <c r="A220" s="24" t="s">
        <v>137</v>
      </c>
      <c r="B220" s="23">
        <f>original!B236</f>
        <v>2.5000000000000001E-2</v>
      </c>
      <c r="C220" s="24" t="s">
        <v>26</v>
      </c>
      <c r="D220" s="23" t="s">
        <v>171</v>
      </c>
      <c r="E220" s="24"/>
      <c r="F220" s="24" t="s">
        <v>18</v>
      </c>
      <c r="G220" s="24" t="s">
        <v>15</v>
      </c>
      <c r="H220" s="24" t="s">
        <v>65</v>
      </c>
      <c r="I220" s="23"/>
    </row>
    <row r="221" spans="1:9" x14ac:dyDescent="0.35">
      <c r="A221" s="24" t="s">
        <v>132</v>
      </c>
      <c r="B221" s="23">
        <f>original!B237</f>
        <v>0.47</v>
      </c>
      <c r="C221" s="24" t="s">
        <v>26</v>
      </c>
      <c r="D221" s="23" t="s">
        <v>171</v>
      </c>
      <c r="E221" s="24"/>
      <c r="F221" s="24" t="s">
        <v>18</v>
      </c>
      <c r="G221" s="24" t="s">
        <v>15</v>
      </c>
      <c r="H221" s="24" t="s">
        <v>59</v>
      </c>
      <c r="I221" s="23"/>
    </row>
    <row r="222" spans="1:9" x14ac:dyDescent="0.35">
      <c r="A222" s="24" t="s">
        <v>120</v>
      </c>
      <c r="B222" s="23">
        <f>original!B238</f>
        <v>0.5</v>
      </c>
      <c r="C222" s="24" t="s">
        <v>26</v>
      </c>
      <c r="D222" s="23" t="s">
        <v>171</v>
      </c>
      <c r="E222" s="24"/>
      <c r="F222" s="24" t="s">
        <v>18</v>
      </c>
      <c r="G222" s="24" t="s">
        <v>15</v>
      </c>
      <c r="H222" s="24" t="s">
        <v>50</v>
      </c>
      <c r="I222" s="23"/>
    </row>
    <row r="223" spans="1:9" x14ac:dyDescent="0.35">
      <c r="A223" s="24" t="s">
        <v>126</v>
      </c>
      <c r="B223" s="23">
        <f>original!B239</f>
        <v>7.7000000000000006E-11</v>
      </c>
      <c r="C223" s="24" t="s">
        <v>6</v>
      </c>
      <c r="D223" s="23" t="s">
        <v>171</v>
      </c>
      <c r="E223" s="24"/>
      <c r="F223" s="24" t="s">
        <v>18</v>
      </c>
      <c r="G223" s="24" t="s">
        <v>15</v>
      </c>
      <c r="H223" s="24" t="s">
        <v>51</v>
      </c>
      <c r="I223" s="23"/>
    </row>
    <row r="224" spans="1:9" x14ac:dyDescent="0.35">
      <c r="A224" s="24" t="s">
        <v>133</v>
      </c>
      <c r="B224" s="23">
        <f>original!B240</f>
        <v>3.4999999999999998E-10</v>
      </c>
      <c r="C224" s="24" t="s">
        <v>6</v>
      </c>
      <c r="D224" s="23" t="s">
        <v>171</v>
      </c>
      <c r="E224" s="24"/>
      <c r="F224" s="24" t="s">
        <v>18</v>
      </c>
      <c r="G224" s="24" t="s">
        <v>15</v>
      </c>
      <c r="H224" s="24" t="s">
        <v>60</v>
      </c>
      <c r="I224" s="23"/>
    </row>
    <row r="225" spans="1:9" x14ac:dyDescent="0.35">
      <c r="A225" s="24"/>
      <c r="B225" s="25"/>
      <c r="C225" s="24"/>
      <c r="D225" s="24"/>
      <c r="E225" s="24"/>
      <c r="F225" s="24"/>
      <c r="G225" s="24"/>
      <c r="H225" s="24"/>
      <c r="I225" s="24"/>
    </row>
    <row r="226" spans="1:9" x14ac:dyDescent="0.35">
      <c r="A226" s="24"/>
      <c r="B226" s="25"/>
      <c r="C226" s="24"/>
      <c r="D226" s="24"/>
      <c r="E226" s="24"/>
      <c r="F226" s="24"/>
      <c r="G226" s="24"/>
      <c r="H226" s="24"/>
      <c r="I226" s="24"/>
    </row>
    <row r="227" spans="1:9" x14ac:dyDescent="0.35">
      <c r="A227" s="24" t="s">
        <v>0</v>
      </c>
      <c r="B227" s="82" t="s">
        <v>232</v>
      </c>
      <c r="C227" s="24"/>
      <c r="D227" s="24"/>
      <c r="E227" s="24"/>
      <c r="F227" s="24"/>
      <c r="G227" s="24"/>
      <c r="H227" s="24"/>
      <c r="I227" s="24"/>
    </row>
    <row r="228" spans="1:9" x14ac:dyDescent="0.35">
      <c r="A228" s="24" t="s">
        <v>2</v>
      </c>
      <c r="B228" s="25"/>
      <c r="C228" s="24"/>
      <c r="D228" s="24"/>
      <c r="E228" s="24"/>
      <c r="F228" s="24"/>
      <c r="G228" s="24"/>
      <c r="H228" s="24"/>
      <c r="I228" s="24"/>
    </row>
    <row r="229" spans="1:9" x14ac:dyDescent="0.35">
      <c r="A229" s="24" t="s">
        <v>3</v>
      </c>
      <c r="B229" s="24" t="s">
        <v>18</v>
      </c>
      <c r="C229" s="24"/>
      <c r="D229" s="24"/>
      <c r="E229" s="24"/>
      <c r="F229" s="24"/>
      <c r="G229" s="24"/>
      <c r="H229" s="24"/>
      <c r="I229" s="24"/>
    </row>
    <row r="230" spans="1:9" x14ac:dyDescent="0.35">
      <c r="A230" s="24" t="s">
        <v>4</v>
      </c>
      <c r="B230" s="25">
        <v>1</v>
      </c>
      <c r="C230" s="24"/>
      <c r="D230" s="24"/>
      <c r="E230" s="24"/>
      <c r="F230" s="24"/>
      <c r="G230" s="24"/>
      <c r="H230" s="24"/>
      <c r="I230" s="24"/>
    </row>
    <row r="231" spans="1:9" x14ac:dyDescent="0.35">
      <c r="A231" s="24" t="s">
        <v>6</v>
      </c>
      <c r="B231" s="25" t="s">
        <v>26</v>
      </c>
      <c r="C231" s="24"/>
      <c r="D231" s="24"/>
      <c r="E231" s="24"/>
      <c r="F231" s="24"/>
      <c r="G231" s="24"/>
      <c r="H231" s="24"/>
      <c r="I231" s="24"/>
    </row>
    <row r="232" spans="1:9" x14ac:dyDescent="0.35">
      <c r="A232" s="24" t="s">
        <v>7</v>
      </c>
      <c r="B232" s="25"/>
      <c r="C232" s="24"/>
      <c r="D232" s="24"/>
      <c r="E232" s="24"/>
      <c r="F232" s="24"/>
      <c r="G232" s="24"/>
      <c r="H232" s="24"/>
      <c r="I232" s="24"/>
    </row>
    <row r="233" spans="1:9" x14ac:dyDescent="0.35">
      <c r="A233" s="24" t="s">
        <v>8</v>
      </c>
      <c r="B233" s="25" t="s">
        <v>9</v>
      </c>
      <c r="C233" s="24" t="s">
        <v>6</v>
      </c>
      <c r="D233" s="24" t="s">
        <v>10</v>
      </c>
      <c r="E233" s="24" t="s">
        <v>1</v>
      </c>
      <c r="F233" s="24" t="s">
        <v>3</v>
      </c>
      <c r="G233" s="24" t="s">
        <v>5</v>
      </c>
      <c r="H233" s="24" t="s">
        <v>16</v>
      </c>
      <c r="I233" s="24" t="s">
        <v>20</v>
      </c>
    </row>
    <row r="234" spans="1:9" x14ac:dyDescent="0.35">
      <c r="A234" s="24" t="s">
        <v>66</v>
      </c>
      <c r="B234" s="25">
        <f>original!B250</f>
        <v>0.59</v>
      </c>
      <c r="C234" s="24" t="s">
        <v>26</v>
      </c>
      <c r="D234" s="24" t="s">
        <v>172</v>
      </c>
      <c r="E234" s="24"/>
      <c r="F234" s="24" t="s">
        <v>18</v>
      </c>
      <c r="G234" s="24" t="s">
        <v>15</v>
      </c>
      <c r="H234" s="24"/>
      <c r="I234" s="24"/>
    </row>
    <row r="235" spans="1:9" x14ac:dyDescent="0.35">
      <c r="A235" s="24" t="s">
        <v>67</v>
      </c>
      <c r="B235" s="25">
        <f>original!B251</f>
        <v>0.11</v>
      </c>
      <c r="C235" s="24" t="s">
        <v>26</v>
      </c>
      <c r="D235" s="24" t="s">
        <v>172</v>
      </c>
      <c r="E235" s="24"/>
      <c r="F235" s="24" t="s">
        <v>18</v>
      </c>
      <c r="G235" s="24" t="s">
        <v>15</v>
      </c>
      <c r="H235" s="24"/>
      <c r="I235" s="24"/>
    </row>
    <row r="236" spans="1:9" x14ac:dyDescent="0.35">
      <c r="A236" s="24" t="s">
        <v>68</v>
      </c>
      <c r="B236" s="25">
        <f>original!B252</f>
        <v>0.3</v>
      </c>
      <c r="C236" s="24" t="s">
        <v>26</v>
      </c>
      <c r="D236" s="24" t="s">
        <v>172</v>
      </c>
      <c r="E236" s="24"/>
      <c r="F236" s="24" t="s">
        <v>18</v>
      </c>
      <c r="G236" s="24" t="s">
        <v>15</v>
      </c>
      <c r="H236" s="24"/>
      <c r="I236" s="24"/>
    </row>
    <row r="237" spans="1:9" x14ac:dyDescent="0.35">
      <c r="A237" s="25"/>
      <c r="B237" s="25"/>
      <c r="C237" s="24"/>
      <c r="D237" s="24"/>
      <c r="E237" s="24"/>
      <c r="F237" s="24"/>
      <c r="G237" s="24"/>
      <c r="H237" s="24"/>
      <c r="I237" s="24"/>
    </row>
    <row r="238" spans="1:9" x14ac:dyDescent="0.35">
      <c r="A238" s="24"/>
      <c r="B238" s="25"/>
      <c r="C238" s="24"/>
      <c r="D238" s="24"/>
      <c r="E238" s="24"/>
      <c r="F238" s="24"/>
      <c r="G238" s="24"/>
      <c r="H238" s="24"/>
      <c r="I238" s="24"/>
    </row>
    <row r="239" spans="1:9" x14ac:dyDescent="0.35">
      <c r="A239" s="24"/>
      <c r="B239" s="25"/>
      <c r="C239" s="24"/>
      <c r="D239" s="24"/>
      <c r="E239" s="24"/>
      <c r="F239" s="24"/>
      <c r="G239" s="24"/>
      <c r="H239" s="24"/>
      <c r="I239" s="24"/>
    </row>
    <row r="240" spans="1:9" x14ac:dyDescent="0.35">
      <c r="A240" s="24" t="s">
        <v>0</v>
      </c>
      <c r="B240" s="25" t="s">
        <v>66</v>
      </c>
      <c r="C240" s="24"/>
      <c r="D240" s="24"/>
      <c r="E240" s="24"/>
      <c r="F240" s="24"/>
      <c r="G240" s="24"/>
      <c r="H240" s="24"/>
      <c r="I240" s="24"/>
    </row>
    <row r="241" spans="1:9" x14ac:dyDescent="0.35">
      <c r="A241" s="24" t="s">
        <v>2</v>
      </c>
      <c r="B241" s="25"/>
      <c r="C241" s="24"/>
      <c r="D241" s="24"/>
      <c r="E241" s="24"/>
      <c r="F241" s="24"/>
      <c r="G241" s="24"/>
      <c r="H241" s="24"/>
      <c r="I241" s="24"/>
    </row>
    <row r="242" spans="1:9" x14ac:dyDescent="0.35">
      <c r="A242" s="24" t="s">
        <v>3</v>
      </c>
      <c r="B242" s="24" t="s">
        <v>18</v>
      </c>
      <c r="C242" s="24"/>
      <c r="D242" s="24"/>
      <c r="E242" s="24"/>
      <c r="F242" s="24"/>
      <c r="G242" s="24"/>
      <c r="H242" s="24"/>
      <c r="I242" s="24"/>
    </row>
    <row r="243" spans="1:9" x14ac:dyDescent="0.35">
      <c r="A243" s="24" t="s">
        <v>4</v>
      </c>
      <c r="B243" s="25">
        <v>1</v>
      </c>
      <c r="C243" s="24"/>
      <c r="D243" s="24"/>
      <c r="E243" s="24"/>
      <c r="F243" s="24"/>
      <c r="G243" s="24"/>
      <c r="H243" s="24"/>
      <c r="I243" s="24"/>
    </row>
    <row r="244" spans="1:9" x14ac:dyDescent="0.35">
      <c r="A244" s="24" t="s">
        <v>6</v>
      </c>
      <c r="B244" s="25" t="s">
        <v>26</v>
      </c>
      <c r="C244" s="24"/>
      <c r="D244" s="24"/>
      <c r="E244" s="24"/>
      <c r="F244" s="24"/>
      <c r="G244" s="24"/>
      <c r="H244" s="24"/>
      <c r="I244" s="24"/>
    </row>
    <row r="245" spans="1:9" x14ac:dyDescent="0.35">
      <c r="A245" s="24" t="s">
        <v>7</v>
      </c>
      <c r="B245" s="25"/>
      <c r="C245" s="24"/>
      <c r="D245" s="24"/>
      <c r="E245" s="24"/>
      <c r="F245" s="24"/>
      <c r="G245" s="24"/>
      <c r="H245" s="24"/>
      <c r="I245" s="24"/>
    </row>
    <row r="246" spans="1:9" x14ac:dyDescent="0.35">
      <c r="A246" s="24" t="s">
        <v>8</v>
      </c>
      <c r="B246" s="25" t="s">
        <v>9</v>
      </c>
      <c r="C246" s="24" t="s">
        <v>6</v>
      </c>
      <c r="D246" s="24" t="s">
        <v>10</v>
      </c>
      <c r="E246" s="24" t="s">
        <v>1</v>
      </c>
      <c r="F246" s="24" t="s">
        <v>3</v>
      </c>
      <c r="G246" s="24" t="s">
        <v>5</v>
      </c>
      <c r="H246" s="24" t="s">
        <v>16</v>
      </c>
      <c r="I246" s="24" t="s">
        <v>20</v>
      </c>
    </row>
    <row r="247" spans="1:9" x14ac:dyDescent="0.35">
      <c r="A247" s="24" t="s">
        <v>81</v>
      </c>
      <c r="B247" s="25">
        <f>original!B263</f>
        <v>4.8000000000000001E-2</v>
      </c>
      <c r="C247" s="24" t="s">
        <v>26</v>
      </c>
      <c r="D247" s="24" t="s">
        <v>172</v>
      </c>
      <c r="E247" s="24"/>
      <c r="F247" s="24" t="s">
        <v>18</v>
      </c>
      <c r="G247" s="24" t="s">
        <v>15</v>
      </c>
      <c r="H247" s="24"/>
      <c r="I247" s="24"/>
    </row>
    <row r="248" spans="1:9" x14ac:dyDescent="0.35">
      <c r="A248" s="24" t="s">
        <v>82</v>
      </c>
      <c r="B248" s="25">
        <f>original!B264</f>
        <v>0.48</v>
      </c>
      <c r="C248" s="24" t="s">
        <v>26</v>
      </c>
      <c r="D248" s="24" t="s">
        <v>172</v>
      </c>
      <c r="E248" s="24"/>
      <c r="F248" s="24" t="s">
        <v>18</v>
      </c>
      <c r="G248" s="24" t="s">
        <v>15</v>
      </c>
      <c r="H248" s="24"/>
      <c r="I248" s="24"/>
    </row>
    <row r="249" spans="1:9" x14ac:dyDescent="0.35">
      <c r="A249" s="24" t="s">
        <v>92</v>
      </c>
      <c r="B249" s="25">
        <f>original!B265</f>
        <v>0.4</v>
      </c>
      <c r="C249" s="24" t="s">
        <v>26</v>
      </c>
      <c r="D249" s="24" t="s">
        <v>172</v>
      </c>
      <c r="E249" s="24"/>
      <c r="F249" s="24" t="s">
        <v>18</v>
      </c>
      <c r="G249" s="24" t="s">
        <v>15</v>
      </c>
      <c r="H249" s="24"/>
      <c r="I249" s="24"/>
    </row>
    <row r="250" spans="1:9" x14ac:dyDescent="0.35">
      <c r="A250" s="24" t="s">
        <v>83</v>
      </c>
      <c r="B250" s="25">
        <f>original!B266</f>
        <v>3.4000000000000002E-2</v>
      </c>
      <c r="C250" s="24" t="s">
        <v>26</v>
      </c>
      <c r="D250" s="24" t="s">
        <v>172</v>
      </c>
      <c r="E250" s="24"/>
      <c r="F250" s="24" t="s">
        <v>18</v>
      </c>
      <c r="G250" s="24" t="s">
        <v>15</v>
      </c>
      <c r="H250" s="24"/>
      <c r="I250" s="24"/>
    </row>
    <row r="251" spans="1:9" x14ac:dyDescent="0.35">
      <c r="A251" s="24" t="s">
        <v>84</v>
      </c>
      <c r="B251" s="25">
        <f>original!B267</f>
        <v>1.6000000000000001E-3</v>
      </c>
      <c r="C251" s="24" t="s">
        <v>26</v>
      </c>
      <c r="D251" s="24" t="s">
        <v>172</v>
      </c>
      <c r="E251" s="24"/>
      <c r="F251" s="24" t="s">
        <v>18</v>
      </c>
      <c r="G251" s="24" t="s">
        <v>15</v>
      </c>
      <c r="H251" s="24"/>
      <c r="I251" s="24"/>
    </row>
    <row r="252" spans="1:9" x14ac:dyDescent="0.35">
      <c r="A252" s="24" t="s">
        <v>85</v>
      </c>
      <c r="B252" s="25">
        <f>original!B268</f>
        <v>4.8999999999999998E-3</v>
      </c>
      <c r="C252" s="24" t="s">
        <v>26</v>
      </c>
      <c r="D252" s="24" t="s">
        <v>172</v>
      </c>
      <c r="E252" s="24"/>
      <c r="F252" s="24" t="s">
        <v>18</v>
      </c>
      <c r="G252" s="24" t="s">
        <v>15</v>
      </c>
      <c r="H252" s="24"/>
      <c r="I252" s="24"/>
    </row>
    <row r="253" spans="1:9" x14ac:dyDescent="0.35">
      <c r="A253" s="24" t="s">
        <v>86</v>
      </c>
      <c r="B253" s="25">
        <f>original!B269</f>
        <v>2.8000000000000001E-2</v>
      </c>
      <c r="C253" s="24" t="s">
        <v>26</v>
      </c>
      <c r="D253" s="24" t="s">
        <v>172</v>
      </c>
      <c r="E253" s="24"/>
      <c r="F253" s="24" t="s">
        <v>18</v>
      </c>
      <c r="G253" s="24" t="s">
        <v>15</v>
      </c>
      <c r="H253" s="24"/>
      <c r="I253" s="24"/>
    </row>
    <row r="254" spans="1:9" x14ac:dyDescent="0.35">
      <c r="A254" s="24" t="s">
        <v>138</v>
      </c>
      <c r="B254" s="25">
        <f>original!B270</f>
        <v>1.9000000000000001E-8</v>
      </c>
      <c r="C254" s="24" t="s">
        <v>6</v>
      </c>
      <c r="D254" s="23" t="s">
        <v>171</v>
      </c>
      <c r="E254" s="24"/>
      <c r="F254" s="24" t="s">
        <v>18</v>
      </c>
      <c r="G254" s="24" t="s">
        <v>15</v>
      </c>
      <c r="H254" s="24" t="s">
        <v>39</v>
      </c>
      <c r="I254" s="23"/>
    </row>
    <row r="255" spans="1:9" x14ac:dyDescent="0.35">
      <c r="A255" s="24"/>
      <c r="B255" s="25"/>
      <c r="C255" s="24"/>
      <c r="D255" s="24"/>
      <c r="E255" s="24"/>
      <c r="F255" s="24"/>
      <c r="G255" s="24"/>
      <c r="H255" s="24"/>
      <c r="I255" s="24"/>
    </row>
    <row r="256" spans="1:9" x14ac:dyDescent="0.35">
      <c r="A256" s="23"/>
      <c r="B256" s="25"/>
      <c r="C256" s="24"/>
      <c r="D256" s="24"/>
      <c r="E256" s="24"/>
      <c r="F256" s="24"/>
      <c r="G256" s="24"/>
      <c r="H256" s="24"/>
      <c r="I256" s="24"/>
    </row>
    <row r="257" spans="1:9" x14ac:dyDescent="0.35">
      <c r="A257" s="24" t="s">
        <v>0</v>
      </c>
      <c r="B257" s="25" t="s">
        <v>81</v>
      </c>
      <c r="C257" s="24"/>
      <c r="D257" s="24"/>
      <c r="E257" s="24"/>
      <c r="F257" s="24"/>
      <c r="G257" s="24"/>
      <c r="H257" s="24"/>
      <c r="I257" s="24"/>
    </row>
    <row r="258" spans="1:9" x14ac:dyDescent="0.35">
      <c r="A258" s="24" t="s">
        <v>2</v>
      </c>
      <c r="B258" s="25"/>
      <c r="C258" s="24"/>
      <c r="D258" s="24"/>
      <c r="E258" s="24"/>
      <c r="F258" s="24"/>
      <c r="G258" s="24"/>
      <c r="H258" s="24"/>
      <c r="I258" s="24"/>
    </row>
    <row r="259" spans="1:9" x14ac:dyDescent="0.35">
      <c r="A259" s="24" t="s">
        <v>3</v>
      </c>
      <c r="B259" s="24" t="s">
        <v>18</v>
      </c>
      <c r="C259" s="24"/>
      <c r="D259" s="24"/>
      <c r="E259" s="24"/>
      <c r="F259" s="24"/>
      <c r="G259" s="24"/>
      <c r="H259" s="24"/>
      <c r="I259" s="24"/>
    </row>
    <row r="260" spans="1:9" x14ac:dyDescent="0.35">
      <c r="A260" s="24" t="s">
        <v>4</v>
      </c>
      <c r="B260" s="25">
        <v>1</v>
      </c>
      <c r="C260" s="24"/>
      <c r="D260" s="24"/>
      <c r="E260" s="24"/>
      <c r="F260" s="24"/>
      <c r="G260" s="24"/>
      <c r="H260" s="24"/>
      <c r="I260" s="24"/>
    </row>
    <row r="261" spans="1:9" x14ac:dyDescent="0.35">
      <c r="A261" s="24" t="s">
        <v>6</v>
      </c>
      <c r="B261" s="25" t="s">
        <v>26</v>
      </c>
      <c r="C261" s="24"/>
      <c r="D261" s="24"/>
      <c r="E261" s="24"/>
      <c r="F261" s="24"/>
      <c r="G261" s="24"/>
      <c r="H261" s="24"/>
      <c r="I261" s="24"/>
    </row>
    <row r="262" spans="1:9" x14ac:dyDescent="0.35">
      <c r="A262" s="24" t="s">
        <v>7</v>
      </c>
      <c r="B262" s="25"/>
      <c r="C262" s="24"/>
      <c r="D262" s="24"/>
      <c r="E262" s="24"/>
      <c r="F262" s="24"/>
      <c r="G262" s="24"/>
      <c r="H262" s="24"/>
      <c r="I262" s="24"/>
    </row>
    <row r="263" spans="1:9" x14ac:dyDescent="0.35">
      <c r="A263" s="24" t="s">
        <v>8</v>
      </c>
      <c r="B263" s="25" t="s">
        <v>9</v>
      </c>
      <c r="C263" s="24" t="s">
        <v>6</v>
      </c>
      <c r="D263" s="24" t="s">
        <v>10</v>
      </c>
      <c r="E263" s="24" t="s">
        <v>1</v>
      </c>
      <c r="F263" s="24" t="s">
        <v>3</v>
      </c>
      <c r="G263" s="24" t="s">
        <v>5</v>
      </c>
      <c r="H263" s="24" t="s">
        <v>16</v>
      </c>
      <c r="I263" s="24" t="s">
        <v>20</v>
      </c>
    </row>
    <row r="264" spans="1:9" x14ac:dyDescent="0.35">
      <c r="A264" s="23" t="s">
        <v>141</v>
      </c>
      <c r="B264" s="23">
        <f>original!B280</f>
        <v>0.96</v>
      </c>
      <c r="C264" s="23" t="s">
        <v>26</v>
      </c>
      <c r="D264" s="23" t="s">
        <v>171</v>
      </c>
      <c r="E264" s="23"/>
      <c r="F264" s="23" t="s">
        <v>18</v>
      </c>
      <c r="G264" s="23" t="s">
        <v>15</v>
      </c>
      <c r="H264" s="23" t="s">
        <v>87</v>
      </c>
      <c r="I264" s="23"/>
    </row>
    <row r="265" spans="1:9" x14ac:dyDescent="0.35">
      <c r="A265" s="24" t="s">
        <v>136</v>
      </c>
      <c r="B265" s="23">
        <f>original!B281</f>
        <v>4.2000000000000003E-2</v>
      </c>
      <c r="C265" s="24" t="s">
        <v>26</v>
      </c>
      <c r="D265" s="23" t="s">
        <v>171</v>
      </c>
      <c r="E265" s="24"/>
      <c r="F265" s="24" t="s">
        <v>18</v>
      </c>
      <c r="G265" s="24" t="s">
        <v>15</v>
      </c>
      <c r="H265" s="24" t="s">
        <v>64</v>
      </c>
      <c r="I265" s="23"/>
    </row>
    <row r="266" spans="1:9" x14ac:dyDescent="0.35">
      <c r="A266" s="24" t="s">
        <v>142</v>
      </c>
      <c r="B266" s="23">
        <f>original!B282</f>
        <v>0.96</v>
      </c>
      <c r="C266" s="24" t="s">
        <v>26</v>
      </c>
      <c r="D266" s="23" t="s">
        <v>171</v>
      </c>
      <c r="E266" s="24"/>
      <c r="F266" s="24" t="s">
        <v>18</v>
      </c>
      <c r="G266" s="24" t="s">
        <v>15</v>
      </c>
      <c r="H266" s="24" t="s">
        <v>88</v>
      </c>
      <c r="I266" s="23"/>
    </row>
    <row r="267" spans="1:9" x14ac:dyDescent="0.35">
      <c r="A267" s="24" t="s">
        <v>132</v>
      </c>
      <c r="B267" s="23">
        <f>original!B283</f>
        <v>4.2000000000000003E-2</v>
      </c>
      <c r="C267" s="24" t="s">
        <v>26</v>
      </c>
      <c r="D267" s="23" t="s">
        <v>171</v>
      </c>
      <c r="E267" s="24"/>
      <c r="F267" s="24" t="s">
        <v>18</v>
      </c>
      <c r="G267" s="24" t="s">
        <v>15</v>
      </c>
      <c r="H267" s="24" t="s">
        <v>59</v>
      </c>
      <c r="I267" s="23"/>
    </row>
    <row r="268" spans="1:9" x14ac:dyDescent="0.35">
      <c r="A268" s="24" t="s">
        <v>124</v>
      </c>
      <c r="B268" s="23">
        <f>original!B284</f>
        <v>4.3999999999999998E-10</v>
      </c>
      <c r="C268" s="24" t="s">
        <v>6</v>
      </c>
      <c r="D268" s="23" t="s">
        <v>171</v>
      </c>
      <c r="E268" s="24"/>
      <c r="F268" s="24" t="s">
        <v>18</v>
      </c>
      <c r="G268" s="24" t="s">
        <v>15</v>
      </c>
      <c r="H268" s="24" t="s">
        <v>43</v>
      </c>
      <c r="I268" s="23"/>
    </row>
    <row r="269" spans="1:9" x14ac:dyDescent="0.35">
      <c r="A269" s="24" t="s">
        <v>133</v>
      </c>
      <c r="B269" s="23">
        <f>original!B285</f>
        <v>3.1000000000000003E-11</v>
      </c>
      <c r="C269" s="24" t="s">
        <v>6</v>
      </c>
      <c r="D269" s="23" t="s">
        <v>171</v>
      </c>
      <c r="E269" s="24"/>
      <c r="F269" s="24" t="s">
        <v>18</v>
      </c>
      <c r="G269" s="24" t="s">
        <v>15</v>
      </c>
      <c r="H269" s="24" t="s">
        <v>60</v>
      </c>
      <c r="I269" s="23"/>
    </row>
    <row r="270" spans="1:9" x14ac:dyDescent="0.35">
      <c r="A270" s="24"/>
      <c r="B270" s="25"/>
      <c r="C270" s="24"/>
      <c r="D270" s="24"/>
      <c r="E270" s="24"/>
      <c r="F270" s="24"/>
      <c r="G270" s="24"/>
      <c r="H270" s="24"/>
      <c r="I270" s="24"/>
    </row>
    <row r="271" spans="1:9" x14ac:dyDescent="0.35">
      <c r="A271" s="24"/>
      <c r="B271" s="25"/>
      <c r="C271" s="24"/>
      <c r="D271" s="24"/>
      <c r="E271" s="24"/>
      <c r="F271" s="24"/>
      <c r="G271" s="24"/>
      <c r="H271" s="24"/>
      <c r="I271" s="24"/>
    </row>
    <row r="272" spans="1:9" x14ac:dyDescent="0.35">
      <c r="A272" s="24" t="s">
        <v>0</v>
      </c>
      <c r="B272" s="25" t="s">
        <v>82</v>
      </c>
      <c r="C272" s="24"/>
      <c r="D272" s="24"/>
      <c r="E272" s="24"/>
      <c r="F272" s="24"/>
      <c r="G272" s="24"/>
      <c r="H272" s="24"/>
      <c r="I272" s="24"/>
    </row>
    <row r="273" spans="1:9" x14ac:dyDescent="0.35">
      <c r="A273" s="24" t="s">
        <v>2</v>
      </c>
      <c r="B273" s="25"/>
      <c r="C273" s="24"/>
      <c r="D273" s="24"/>
      <c r="E273" s="24"/>
      <c r="F273" s="24"/>
      <c r="G273" s="24"/>
      <c r="H273" s="24"/>
      <c r="I273" s="24"/>
    </row>
    <row r="274" spans="1:9" x14ac:dyDescent="0.35">
      <c r="A274" s="24" t="s">
        <v>3</v>
      </c>
      <c r="B274" s="24" t="s">
        <v>18</v>
      </c>
      <c r="C274" s="24"/>
      <c r="D274" s="24"/>
      <c r="E274" s="24"/>
      <c r="F274" s="24"/>
      <c r="G274" s="24"/>
      <c r="H274" s="24"/>
      <c r="I274" s="24"/>
    </row>
    <row r="275" spans="1:9" x14ac:dyDescent="0.35">
      <c r="A275" s="24" t="s">
        <v>4</v>
      </c>
      <c r="B275" s="25">
        <v>1</v>
      </c>
      <c r="C275" s="24"/>
      <c r="D275" s="24"/>
      <c r="E275" s="24"/>
      <c r="F275" s="24"/>
      <c r="G275" s="24"/>
      <c r="H275" s="24"/>
      <c r="I275" s="24"/>
    </row>
    <row r="276" spans="1:9" x14ac:dyDescent="0.35">
      <c r="A276" s="24" t="s">
        <v>6</v>
      </c>
      <c r="B276" s="25" t="s">
        <v>26</v>
      </c>
      <c r="C276" s="24"/>
      <c r="D276" s="24"/>
      <c r="E276" s="24"/>
      <c r="F276" s="24"/>
      <c r="G276" s="24"/>
      <c r="H276" s="24"/>
      <c r="I276" s="24"/>
    </row>
    <row r="277" spans="1:9" x14ac:dyDescent="0.35">
      <c r="A277" s="24" t="s">
        <v>7</v>
      </c>
      <c r="B277" s="25"/>
      <c r="C277" s="24"/>
      <c r="D277" s="24"/>
      <c r="E277" s="24"/>
      <c r="F277" s="24"/>
      <c r="G277" s="24"/>
      <c r="H277" s="24"/>
      <c r="I277" s="24"/>
    </row>
    <row r="278" spans="1:9" x14ac:dyDescent="0.35">
      <c r="A278" s="24" t="s">
        <v>8</v>
      </c>
      <c r="B278" s="25" t="s">
        <v>9</v>
      </c>
      <c r="C278" s="24" t="s">
        <v>6</v>
      </c>
      <c r="D278" s="24" t="s">
        <v>10</v>
      </c>
      <c r="E278" s="24" t="s">
        <v>1</v>
      </c>
      <c r="F278" s="24" t="s">
        <v>3</v>
      </c>
      <c r="G278" s="24" t="s">
        <v>5</v>
      </c>
      <c r="H278" s="24" t="s">
        <v>16</v>
      </c>
      <c r="I278" s="24" t="s">
        <v>20</v>
      </c>
    </row>
    <row r="279" spans="1:9" x14ac:dyDescent="0.35">
      <c r="A279" s="24" t="s">
        <v>143</v>
      </c>
      <c r="B279" s="25">
        <f>original!B295</f>
        <v>0.3</v>
      </c>
      <c r="C279" s="24" t="s">
        <v>26</v>
      </c>
      <c r="D279" s="23" t="s">
        <v>171</v>
      </c>
      <c r="E279" s="24"/>
      <c r="F279" s="24" t="s">
        <v>18</v>
      </c>
      <c r="G279" s="24" t="s">
        <v>15</v>
      </c>
      <c r="H279" s="24" t="s">
        <v>89</v>
      </c>
      <c r="I279" s="23"/>
    </row>
    <row r="280" spans="1:9" x14ac:dyDescent="0.35">
      <c r="A280" s="23" t="s">
        <v>118</v>
      </c>
      <c r="B280" s="25">
        <f>original!B296</f>
        <v>0.7</v>
      </c>
      <c r="C280" s="23" t="s">
        <v>26</v>
      </c>
      <c r="D280" s="23" t="s">
        <v>171</v>
      </c>
      <c r="E280" s="23"/>
      <c r="F280" s="23" t="s">
        <v>17</v>
      </c>
      <c r="G280" s="23" t="s">
        <v>15</v>
      </c>
      <c r="H280" s="23" t="s">
        <v>119</v>
      </c>
      <c r="I280" s="23"/>
    </row>
    <row r="281" spans="1:9" x14ac:dyDescent="0.35">
      <c r="A281" s="24" t="s">
        <v>132</v>
      </c>
      <c r="B281" s="25">
        <f>original!B297</f>
        <v>0.3</v>
      </c>
      <c r="C281" s="24" t="s">
        <v>26</v>
      </c>
      <c r="D281" s="23" t="s">
        <v>171</v>
      </c>
      <c r="E281" s="24"/>
      <c r="F281" s="24" t="s">
        <v>18</v>
      </c>
      <c r="G281" s="24" t="s">
        <v>15</v>
      </c>
      <c r="H281" s="24" t="s">
        <v>59</v>
      </c>
      <c r="I281" s="23"/>
    </row>
    <row r="282" spans="1:9" x14ac:dyDescent="0.35">
      <c r="A282" s="24" t="s">
        <v>144</v>
      </c>
      <c r="B282" s="25">
        <f>original!B298</f>
        <v>0.03</v>
      </c>
      <c r="C282" s="24" t="s">
        <v>91</v>
      </c>
      <c r="D282" s="23" t="s">
        <v>171</v>
      </c>
      <c r="E282" s="24"/>
      <c r="F282" s="24" t="s">
        <v>18</v>
      </c>
      <c r="G282" s="24" t="s">
        <v>15</v>
      </c>
      <c r="H282" s="24" t="s">
        <v>90</v>
      </c>
      <c r="I282" s="23"/>
    </row>
    <row r="283" spans="1:9" x14ac:dyDescent="0.35">
      <c r="A283" s="24" t="s">
        <v>120</v>
      </c>
      <c r="B283" s="25">
        <f>original!B299</f>
        <v>0.7</v>
      </c>
      <c r="C283" s="24" t="s">
        <v>26</v>
      </c>
      <c r="D283" s="23" t="s">
        <v>171</v>
      </c>
      <c r="E283" s="24"/>
      <c r="F283" s="24" t="s">
        <v>18</v>
      </c>
      <c r="G283" s="24" t="s">
        <v>15</v>
      </c>
      <c r="H283" s="24" t="s">
        <v>50</v>
      </c>
      <c r="I283" s="23"/>
    </row>
    <row r="284" spans="1:9" x14ac:dyDescent="0.35">
      <c r="A284" s="24" t="s">
        <v>133</v>
      </c>
      <c r="B284" s="25">
        <f>original!B300</f>
        <v>2.1999999999999999E-10</v>
      </c>
      <c r="C284" s="24" t="s">
        <v>6</v>
      </c>
      <c r="D284" s="23" t="s">
        <v>171</v>
      </c>
      <c r="E284" s="24"/>
      <c r="F284" s="24" t="s">
        <v>18</v>
      </c>
      <c r="G284" s="24" t="s">
        <v>15</v>
      </c>
      <c r="H284" s="24" t="s">
        <v>60</v>
      </c>
      <c r="I284" s="23"/>
    </row>
    <row r="285" spans="1:9" x14ac:dyDescent="0.35">
      <c r="A285" s="24" t="s">
        <v>126</v>
      </c>
      <c r="B285" s="25">
        <f>original!B301</f>
        <v>1.0999999999999999E-10</v>
      </c>
      <c r="C285" s="24" t="s">
        <v>6</v>
      </c>
      <c r="D285" s="23" t="s">
        <v>171</v>
      </c>
      <c r="E285" s="24"/>
      <c r="F285" s="24" t="s">
        <v>18</v>
      </c>
      <c r="G285" s="24" t="s">
        <v>15</v>
      </c>
      <c r="H285" s="24" t="s">
        <v>51</v>
      </c>
      <c r="I285" s="23"/>
    </row>
    <row r="286" spans="1:9" x14ac:dyDescent="0.35">
      <c r="A286" s="24"/>
      <c r="B286" s="25"/>
      <c r="C286" s="24"/>
      <c r="D286" s="24"/>
      <c r="E286" s="24"/>
      <c r="F286" s="24"/>
      <c r="G286" s="24"/>
      <c r="H286" s="24"/>
      <c r="I286" s="24"/>
    </row>
    <row r="287" spans="1:9" x14ac:dyDescent="0.35">
      <c r="A287" s="24"/>
      <c r="B287" s="25"/>
      <c r="C287" s="24"/>
      <c r="D287" s="24"/>
      <c r="E287" s="24"/>
      <c r="F287" s="24"/>
      <c r="G287" s="24"/>
      <c r="H287" s="24"/>
      <c r="I287" s="24"/>
    </row>
    <row r="288" spans="1:9" x14ac:dyDescent="0.35">
      <c r="A288" s="24" t="s">
        <v>0</v>
      </c>
      <c r="B288" s="25" t="s">
        <v>92</v>
      </c>
      <c r="C288" s="24"/>
      <c r="D288" s="24"/>
      <c r="E288" s="24"/>
      <c r="F288" s="24"/>
      <c r="G288" s="24"/>
      <c r="H288" s="24"/>
      <c r="I288" s="24"/>
    </row>
    <row r="289" spans="1:9" x14ac:dyDescent="0.35">
      <c r="A289" s="24" t="s">
        <v>2</v>
      </c>
      <c r="B289" s="25"/>
      <c r="C289" s="24"/>
      <c r="D289" s="24"/>
      <c r="E289" s="24"/>
      <c r="F289" s="24"/>
      <c r="G289" s="24"/>
      <c r="H289" s="24"/>
      <c r="I289" s="24"/>
    </row>
    <row r="290" spans="1:9" x14ac:dyDescent="0.35">
      <c r="A290" s="24" t="s">
        <v>3</v>
      </c>
      <c r="B290" s="24" t="s">
        <v>18</v>
      </c>
      <c r="C290" s="24"/>
      <c r="D290" s="24"/>
      <c r="E290" s="24"/>
      <c r="F290" s="24"/>
      <c r="G290" s="24"/>
      <c r="H290" s="24"/>
      <c r="I290" s="24"/>
    </row>
    <row r="291" spans="1:9" x14ac:dyDescent="0.35">
      <c r="A291" s="24" t="s">
        <v>4</v>
      </c>
      <c r="B291" s="25">
        <v>1</v>
      </c>
      <c r="C291" s="24"/>
      <c r="D291" s="24"/>
      <c r="E291" s="24"/>
      <c r="F291" s="24"/>
      <c r="G291" s="24"/>
      <c r="H291" s="24"/>
      <c r="I291" s="24"/>
    </row>
    <row r="292" spans="1:9" x14ac:dyDescent="0.35">
      <c r="A292" s="24" t="s">
        <v>6</v>
      </c>
      <c r="B292" s="25" t="s">
        <v>26</v>
      </c>
      <c r="C292" s="24"/>
      <c r="D292" s="24"/>
      <c r="E292" s="24"/>
      <c r="F292" s="24"/>
      <c r="G292" s="24"/>
      <c r="H292" s="24"/>
      <c r="I292" s="24"/>
    </row>
    <row r="293" spans="1:9" x14ac:dyDescent="0.35">
      <c r="A293" s="24" t="s">
        <v>7</v>
      </c>
      <c r="B293" s="25"/>
      <c r="C293" s="24"/>
      <c r="D293" s="24"/>
      <c r="E293" s="24"/>
      <c r="F293" s="24"/>
      <c r="G293" s="24"/>
      <c r="H293" s="24"/>
      <c r="I293" s="24"/>
    </row>
    <row r="294" spans="1:9" x14ac:dyDescent="0.35">
      <c r="A294" s="24" t="s">
        <v>8</v>
      </c>
      <c r="B294" s="25" t="s">
        <v>9</v>
      </c>
      <c r="C294" s="24" t="s">
        <v>6</v>
      </c>
      <c r="D294" s="24" t="s">
        <v>10</v>
      </c>
      <c r="E294" s="24" t="s">
        <v>1</v>
      </c>
      <c r="F294" s="24" t="s">
        <v>3</v>
      </c>
      <c r="G294" s="24" t="s">
        <v>5</v>
      </c>
      <c r="H294" s="24" t="s">
        <v>16</v>
      </c>
      <c r="I294" s="24" t="s">
        <v>20</v>
      </c>
    </row>
    <row r="295" spans="1:9" x14ac:dyDescent="0.35">
      <c r="A295" s="24" t="s">
        <v>143</v>
      </c>
      <c r="B295" s="25">
        <f>original!B311</f>
        <v>0.35</v>
      </c>
      <c r="C295" s="24" t="s">
        <v>26</v>
      </c>
      <c r="D295" s="23" t="s">
        <v>171</v>
      </c>
      <c r="E295" s="24"/>
      <c r="F295" s="24" t="s">
        <v>18</v>
      </c>
      <c r="G295" s="24" t="s">
        <v>15</v>
      </c>
      <c r="H295" s="24" t="s">
        <v>89</v>
      </c>
      <c r="I295" s="23"/>
    </row>
    <row r="296" spans="1:9" x14ac:dyDescent="0.35">
      <c r="A296" s="23" t="s">
        <v>167</v>
      </c>
      <c r="B296" s="25">
        <f>original!B312</f>
        <v>0.65</v>
      </c>
      <c r="C296" s="23" t="s">
        <v>26</v>
      </c>
      <c r="D296" s="23" t="s">
        <v>171</v>
      </c>
      <c r="E296" s="23"/>
      <c r="F296" s="23" t="s">
        <v>18</v>
      </c>
      <c r="G296" s="23" t="s">
        <v>15</v>
      </c>
      <c r="H296" s="23" t="s">
        <v>168</v>
      </c>
      <c r="I296" s="23"/>
    </row>
    <row r="297" spans="1:9" x14ac:dyDescent="0.35">
      <c r="A297" s="24" t="s">
        <v>132</v>
      </c>
      <c r="B297" s="25">
        <f>original!B313</f>
        <v>0.35</v>
      </c>
      <c r="C297" s="24" t="s">
        <v>26</v>
      </c>
      <c r="D297" s="23" t="s">
        <v>171</v>
      </c>
      <c r="E297" s="24"/>
      <c r="F297" s="24" t="s">
        <v>18</v>
      </c>
      <c r="G297" s="24" t="s">
        <v>15</v>
      </c>
      <c r="H297" s="24" t="s">
        <v>59</v>
      </c>
      <c r="I297" s="23"/>
    </row>
    <row r="298" spans="1:9" x14ac:dyDescent="0.35">
      <c r="A298" s="24" t="s">
        <v>144</v>
      </c>
      <c r="B298" s="25">
        <f>original!B314</f>
        <v>0.03</v>
      </c>
      <c r="C298" s="24" t="s">
        <v>91</v>
      </c>
      <c r="D298" s="23" t="s">
        <v>171</v>
      </c>
      <c r="E298" s="24"/>
      <c r="F298" s="24" t="s">
        <v>18</v>
      </c>
      <c r="G298" s="24" t="s">
        <v>15</v>
      </c>
      <c r="H298" s="24" t="s">
        <v>90</v>
      </c>
      <c r="I298" s="23"/>
    </row>
    <row r="299" spans="1:9" x14ac:dyDescent="0.35">
      <c r="A299" s="24" t="s">
        <v>120</v>
      </c>
      <c r="B299" s="25">
        <f>original!B315</f>
        <v>0.65</v>
      </c>
      <c r="C299" s="24" t="s">
        <v>26</v>
      </c>
      <c r="D299" s="23" t="s">
        <v>171</v>
      </c>
      <c r="E299" s="24"/>
      <c r="F299" s="24" t="s">
        <v>18</v>
      </c>
      <c r="G299" s="24" t="s">
        <v>15</v>
      </c>
      <c r="H299" s="24" t="s">
        <v>50</v>
      </c>
      <c r="I299" s="23"/>
    </row>
    <row r="300" spans="1:9" x14ac:dyDescent="0.35">
      <c r="A300" s="24" t="s">
        <v>133</v>
      </c>
      <c r="B300" s="25">
        <f>original!B316</f>
        <v>2.5999999999999998E-10</v>
      </c>
      <c r="C300" s="24" t="s">
        <v>6</v>
      </c>
      <c r="D300" s="23" t="s">
        <v>171</v>
      </c>
      <c r="E300" s="24"/>
      <c r="F300" s="24" t="s">
        <v>18</v>
      </c>
      <c r="G300" s="24" t="s">
        <v>15</v>
      </c>
      <c r="H300" s="24" t="s">
        <v>60</v>
      </c>
      <c r="I300" s="23"/>
    </row>
    <row r="301" spans="1:9" x14ac:dyDescent="0.35">
      <c r="A301" s="24" t="s">
        <v>126</v>
      </c>
      <c r="B301" s="25">
        <f>original!B317</f>
        <v>1E-10</v>
      </c>
      <c r="C301" s="24" t="s">
        <v>6</v>
      </c>
      <c r="D301" s="23" t="s">
        <v>171</v>
      </c>
      <c r="E301" s="24"/>
      <c r="F301" s="24" t="s">
        <v>18</v>
      </c>
      <c r="G301" s="24" t="s">
        <v>15</v>
      </c>
      <c r="H301" s="24" t="s">
        <v>51</v>
      </c>
      <c r="I301" s="23"/>
    </row>
    <row r="302" spans="1:9" x14ac:dyDescent="0.35">
      <c r="A302" s="24"/>
      <c r="B302" s="25"/>
      <c r="C302" s="24"/>
      <c r="D302" s="24"/>
      <c r="E302" s="24"/>
      <c r="F302" s="24"/>
      <c r="G302" s="24"/>
      <c r="H302" s="24"/>
      <c r="I302" s="24"/>
    </row>
    <row r="303" spans="1:9" x14ac:dyDescent="0.35">
      <c r="A303" s="24"/>
      <c r="B303" s="25"/>
      <c r="C303" s="24"/>
      <c r="D303" s="24"/>
      <c r="E303" s="24"/>
      <c r="F303" s="24"/>
      <c r="G303" s="24"/>
      <c r="H303" s="24"/>
      <c r="I303" s="24"/>
    </row>
    <row r="304" spans="1:9" x14ac:dyDescent="0.35">
      <c r="A304" s="24" t="s">
        <v>0</v>
      </c>
      <c r="B304" s="24" t="s">
        <v>83</v>
      </c>
      <c r="C304" s="24"/>
      <c r="D304" s="24"/>
      <c r="E304" s="24"/>
      <c r="F304" s="24"/>
      <c r="G304" s="24"/>
      <c r="H304" s="24"/>
      <c r="I304" s="24"/>
    </row>
    <row r="305" spans="1:9" x14ac:dyDescent="0.35">
      <c r="A305" s="24" t="s">
        <v>2</v>
      </c>
      <c r="B305" s="24"/>
      <c r="C305" s="24"/>
      <c r="D305" s="24"/>
      <c r="E305" s="24"/>
      <c r="F305" s="24"/>
      <c r="G305" s="24"/>
      <c r="H305" s="24"/>
      <c r="I305" s="24"/>
    </row>
    <row r="306" spans="1:9" x14ac:dyDescent="0.35">
      <c r="A306" s="24" t="s">
        <v>3</v>
      </c>
      <c r="B306" s="24" t="s">
        <v>18</v>
      </c>
      <c r="C306" s="24"/>
      <c r="D306" s="24"/>
      <c r="E306" s="24"/>
      <c r="F306" s="24"/>
      <c r="G306" s="24"/>
      <c r="H306" s="24"/>
      <c r="I306" s="24"/>
    </row>
    <row r="307" spans="1:9" x14ac:dyDescent="0.35">
      <c r="A307" s="24" t="s">
        <v>4</v>
      </c>
      <c r="B307" s="24">
        <v>1</v>
      </c>
      <c r="C307" s="24"/>
      <c r="D307" s="24"/>
      <c r="E307" s="24"/>
      <c r="F307" s="24"/>
      <c r="G307" s="24"/>
      <c r="H307" s="24"/>
      <c r="I307" s="24"/>
    </row>
    <row r="308" spans="1:9" x14ac:dyDescent="0.35">
      <c r="A308" s="24" t="s">
        <v>6</v>
      </c>
      <c r="B308" s="24" t="s">
        <v>26</v>
      </c>
      <c r="C308" s="24"/>
      <c r="D308" s="24"/>
      <c r="E308" s="24"/>
      <c r="F308" s="24"/>
      <c r="G308" s="24"/>
      <c r="H308" s="24"/>
      <c r="I308" s="24"/>
    </row>
    <row r="309" spans="1:9" x14ac:dyDescent="0.35">
      <c r="A309" s="24" t="s">
        <v>7</v>
      </c>
      <c r="B309" s="24"/>
      <c r="C309" s="24"/>
      <c r="D309" s="24"/>
      <c r="E309" s="24"/>
      <c r="F309" s="24"/>
      <c r="G309" s="24"/>
      <c r="H309" s="24"/>
      <c r="I309" s="24"/>
    </row>
    <row r="310" spans="1:9" x14ac:dyDescent="0.35">
      <c r="A310" s="23" t="s">
        <v>8</v>
      </c>
      <c r="B310" s="23" t="s">
        <v>9</v>
      </c>
      <c r="C310" s="23" t="s">
        <v>6</v>
      </c>
      <c r="D310" s="23" t="s">
        <v>10</v>
      </c>
      <c r="E310" s="23" t="s">
        <v>1</v>
      </c>
      <c r="F310" s="23" t="s">
        <v>3</v>
      </c>
      <c r="G310" s="23" t="s">
        <v>5</v>
      </c>
      <c r="H310" s="23" t="s">
        <v>16</v>
      </c>
      <c r="I310" s="24" t="s">
        <v>20</v>
      </c>
    </row>
    <row r="311" spans="1:9" x14ac:dyDescent="0.35">
      <c r="A311" s="23" t="s">
        <v>167</v>
      </c>
      <c r="B311" s="23">
        <f>original!B327</f>
        <v>0.25</v>
      </c>
      <c r="C311" s="23" t="s">
        <v>26</v>
      </c>
      <c r="D311" s="23" t="s">
        <v>171</v>
      </c>
      <c r="E311" s="23"/>
      <c r="F311" s="23" t="s">
        <v>18</v>
      </c>
      <c r="G311" s="23" t="s">
        <v>15</v>
      </c>
      <c r="H311" s="23" t="s">
        <v>168</v>
      </c>
      <c r="I311" s="23"/>
    </row>
    <row r="312" spans="1:9" x14ac:dyDescent="0.35">
      <c r="A312" s="23" t="s">
        <v>112</v>
      </c>
      <c r="B312" s="23">
        <f>original!B328</f>
        <v>0.49</v>
      </c>
      <c r="C312" s="23" t="s">
        <v>26</v>
      </c>
      <c r="D312" s="23" t="s">
        <v>171</v>
      </c>
      <c r="E312" s="23"/>
      <c r="F312" s="23" t="s">
        <v>18</v>
      </c>
      <c r="G312" s="23" t="s">
        <v>15</v>
      </c>
      <c r="H312" s="23" t="s">
        <v>70</v>
      </c>
      <c r="I312" s="23"/>
    </row>
    <row r="313" spans="1:9" x14ac:dyDescent="0.35">
      <c r="A313" s="23" t="s">
        <v>112</v>
      </c>
      <c r="B313" s="23">
        <f>original!B329</f>
        <v>8.5999999999999993E-2</v>
      </c>
      <c r="C313" s="23" t="s">
        <v>26</v>
      </c>
      <c r="D313" s="23" t="s">
        <v>171</v>
      </c>
      <c r="E313" s="23"/>
      <c r="F313" s="23" t="s">
        <v>18</v>
      </c>
      <c r="G313" s="23" t="s">
        <v>15</v>
      </c>
      <c r="H313" s="23" t="s">
        <v>70</v>
      </c>
      <c r="I313" s="23"/>
    </row>
    <row r="314" spans="1:9" x14ac:dyDescent="0.35">
      <c r="A314" s="23" t="s">
        <v>145</v>
      </c>
      <c r="B314" s="23">
        <f>original!B330</f>
        <v>0.17</v>
      </c>
      <c r="C314" s="23" t="s">
        <v>26</v>
      </c>
      <c r="D314" s="23" t="s">
        <v>171</v>
      </c>
      <c r="E314" s="23"/>
      <c r="F314" s="23" t="s">
        <v>18</v>
      </c>
      <c r="G314" s="23" t="s">
        <v>15</v>
      </c>
      <c r="H314" s="23" t="s">
        <v>93</v>
      </c>
      <c r="I314" s="23"/>
    </row>
    <row r="315" spans="1:9" x14ac:dyDescent="0.35">
      <c r="A315" s="24" t="s">
        <v>146</v>
      </c>
      <c r="B315" s="23">
        <f>original!B331</f>
        <v>0.25</v>
      </c>
      <c r="C315" s="24" t="s">
        <v>26</v>
      </c>
      <c r="D315" s="23" t="s">
        <v>171</v>
      </c>
      <c r="E315" s="24"/>
      <c r="F315" s="24" t="s">
        <v>18</v>
      </c>
      <c r="G315" s="24" t="s">
        <v>15</v>
      </c>
      <c r="H315" s="24" t="s">
        <v>94</v>
      </c>
      <c r="I315" s="23"/>
    </row>
    <row r="316" spans="1:9" x14ac:dyDescent="0.35">
      <c r="A316" s="24" t="s">
        <v>147</v>
      </c>
      <c r="B316" s="23">
        <f>original!B332</f>
        <v>0.56999999999999995</v>
      </c>
      <c r="C316" s="24" t="s">
        <v>26</v>
      </c>
      <c r="D316" s="23" t="s">
        <v>171</v>
      </c>
      <c r="E316" s="24"/>
      <c r="F316" s="24" t="s">
        <v>18</v>
      </c>
      <c r="G316" s="24" t="s">
        <v>15</v>
      </c>
      <c r="H316" s="24" t="s">
        <v>99</v>
      </c>
      <c r="I316" s="23"/>
    </row>
    <row r="317" spans="1:9" x14ac:dyDescent="0.35">
      <c r="A317" s="24" t="s">
        <v>132</v>
      </c>
      <c r="B317" s="23">
        <f>original!B333</f>
        <v>0.17</v>
      </c>
      <c r="C317" s="24" t="s">
        <v>26</v>
      </c>
      <c r="D317" s="23" t="s">
        <v>171</v>
      </c>
      <c r="E317" s="24"/>
      <c r="F317" s="24" t="s">
        <v>18</v>
      </c>
      <c r="G317" s="24" t="s">
        <v>15</v>
      </c>
      <c r="H317" s="24" t="s">
        <v>59</v>
      </c>
      <c r="I317" s="23"/>
    </row>
    <row r="318" spans="1:9" x14ac:dyDescent="0.35">
      <c r="A318" s="24" t="s">
        <v>124</v>
      </c>
      <c r="B318" s="23">
        <f>original!B334</f>
        <v>3.7999999999999998E-10</v>
      </c>
      <c r="C318" s="24" t="s">
        <v>6</v>
      </c>
      <c r="D318" s="23" t="s">
        <v>171</v>
      </c>
      <c r="E318" s="24"/>
      <c r="F318" s="24" t="s">
        <v>18</v>
      </c>
      <c r="G318" s="24" t="s">
        <v>15</v>
      </c>
      <c r="H318" s="24" t="s">
        <v>43</v>
      </c>
      <c r="I318" s="23"/>
    </row>
    <row r="319" spans="1:9" x14ac:dyDescent="0.35">
      <c r="A319" s="24" t="s">
        <v>133</v>
      </c>
      <c r="B319" s="23">
        <f>original!B335</f>
        <v>1.2999999999999999E-10</v>
      </c>
      <c r="C319" s="24" t="s">
        <v>6</v>
      </c>
      <c r="D319" s="23" t="s">
        <v>171</v>
      </c>
      <c r="E319" s="24"/>
      <c r="F319" s="24" t="s">
        <v>18</v>
      </c>
      <c r="G319" s="24" t="s">
        <v>15</v>
      </c>
      <c r="H319" s="24" t="s">
        <v>60</v>
      </c>
      <c r="I319" s="23"/>
    </row>
    <row r="320" spans="1:9" x14ac:dyDescent="0.35">
      <c r="A320" s="24"/>
      <c r="B320" s="24"/>
      <c r="C320" s="24"/>
      <c r="D320" s="24"/>
      <c r="E320" s="24"/>
      <c r="F320" s="24"/>
      <c r="G320" s="24"/>
      <c r="H320" s="24"/>
      <c r="I320" s="24"/>
    </row>
    <row r="321" spans="1:9" x14ac:dyDescent="0.35">
      <c r="A321" s="24"/>
      <c r="B321" s="24"/>
      <c r="C321" s="24"/>
      <c r="D321" s="24"/>
      <c r="E321" s="24"/>
      <c r="F321" s="24"/>
      <c r="G321" s="24"/>
      <c r="H321" s="24"/>
      <c r="I321" s="24"/>
    </row>
    <row r="322" spans="1:9" x14ac:dyDescent="0.35">
      <c r="A322" s="24"/>
      <c r="B322" s="24"/>
      <c r="C322" s="24"/>
      <c r="D322" s="24"/>
      <c r="E322" s="24"/>
      <c r="F322" s="24"/>
      <c r="G322" s="24"/>
      <c r="H322" s="24"/>
      <c r="I322" s="24"/>
    </row>
    <row r="323" spans="1:9" x14ac:dyDescent="0.35">
      <c r="A323" s="24"/>
      <c r="B323" s="24"/>
      <c r="C323" s="24"/>
      <c r="D323" s="24"/>
      <c r="E323" s="24"/>
      <c r="F323" s="24"/>
      <c r="G323" s="24"/>
      <c r="H323" s="24"/>
      <c r="I323" s="24"/>
    </row>
    <row r="324" spans="1:9" x14ac:dyDescent="0.35">
      <c r="A324" s="24"/>
      <c r="B324" s="24"/>
      <c r="C324" s="24"/>
      <c r="D324" s="24"/>
      <c r="E324" s="24"/>
      <c r="F324" s="24"/>
      <c r="G324" s="24"/>
      <c r="H324" s="24"/>
      <c r="I324" s="24"/>
    </row>
    <row r="325" spans="1:9" x14ac:dyDescent="0.35">
      <c r="A325" s="24"/>
      <c r="B325" s="24"/>
      <c r="C325" s="24"/>
      <c r="D325" s="24"/>
      <c r="E325" s="24"/>
      <c r="F325" s="24"/>
      <c r="G325" s="24"/>
      <c r="H325" s="24"/>
      <c r="I325" s="24"/>
    </row>
    <row r="326" spans="1:9" x14ac:dyDescent="0.35">
      <c r="A326" s="24" t="s">
        <v>0</v>
      </c>
      <c r="B326" s="24" t="s">
        <v>84</v>
      </c>
      <c r="C326" s="24"/>
      <c r="D326" s="24"/>
      <c r="E326" s="24"/>
      <c r="F326" s="24"/>
      <c r="G326" s="24"/>
      <c r="H326" s="24"/>
      <c r="I326" s="24"/>
    </row>
    <row r="327" spans="1:9" x14ac:dyDescent="0.35">
      <c r="A327" s="24" t="s">
        <v>2</v>
      </c>
      <c r="B327" s="25"/>
      <c r="C327" s="24"/>
      <c r="D327" s="24"/>
      <c r="E327" s="24"/>
      <c r="F327" s="24"/>
      <c r="G327" s="24"/>
      <c r="H327" s="24"/>
      <c r="I327" s="24"/>
    </row>
    <row r="328" spans="1:9" x14ac:dyDescent="0.35">
      <c r="A328" s="24" t="s">
        <v>3</v>
      </c>
      <c r="B328" s="24" t="s">
        <v>18</v>
      </c>
      <c r="C328" s="24"/>
      <c r="D328" s="24"/>
      <c r="E328" s="24"/>
      <c r="F328" s="24"/>
      <c r="G328" s="24"/>
      <c r="H328" s="24"/>
      <c r="I328" s="24"/>
    </row>
    <row r="329" spans="1:9" x14ac:dyDescent="0.35">
      <c r="A329" s="24" t="s">
        <v>4</v>
      </c>
      <c r="B329" s="25">
        <v>1</v>
      </c>
      <c r="C329" s="24"/>
      <c r="D329" s="24"/>
      <c r="E329" s="24"/>
      <c r="F329" s="24"/>
      <c r="G329" s="24"/>
      <c r="H329" s="24"/>
      <c r="I329" s="24"/>
    </row>
    <row r="330" spans="1:9" x14ac:dyDescent="0.35">
      <c r="A330" s="24" t="s">
        <v>6</v>
      </c>
      <c r="B330" s="25" t="s">
        <v>26</v>
      </c>
      <c r="C330" s="24"/>
      <c r="D330" s="24"/>
      <c r="E330" s="24"/>
      <c r="F330" s="24"/>
      <c r="G330" s="24"/>
      <c r="H330" s="24"/>
      <c r="I330" s="24"/>
    </row>
    <row r="331" spans="1:9" x14ac:dyDescent="0.35">
      <c r="A331" s="23" t="s">
        <v>7</v>
      </c>
      <c r="B331" s="23"/>
      <c r="C331" s="23"/>
      <c r="D331" s="23"/>
      <c r="E331" s="23"/>
      <c r="F331" s="23"/>
      <c r="G331" s="23"/>
      <c r="H331" s="23"/>
      <c r="I331" s="24"/>
    </row>
    <row r="332" spans="1:9" x14ac:dyDescent="0.35">
      <c r="A332" s="23" t="s">
        <v>8</v>
      </c>
      <c r="B332" s="23" t="s">
        <v>9</v>
      </c>
      <c r="C332" s="23" t="s">
        <v>6</v>
      </c>
      <c r="D332" s="23" t="s">
        <v>10</v>
      </c>
      <c r="E332" s="23" t="s">
        <v>1</v>
      </c>
      <c r="F332" s="23" t="s">
        <v>3</v>
      </c>
      <c r="G332" s="23" t="s">
        <v>5</v>
      </c>
      <c r="H332" s="23" t="s">
        <v>16</v>
      </c>
      <c r="I332" s="24" t="s">
        <v>20</v>
      </c>
    </row>
    <row r="333" spans="1:9" x14ac:dyDescent="0.35">
      <c r="A333" s="23" t="s">
        <v>167</v>
      </c>
      <c r="B333" s="23">
        <f>original!B349</f>
        <v>0.91</v>
      </c>
      <c r="C333" s="23" t="s">
        <v>26</v>
      </c>
      <c r="D333" s="23" t="s">
        <v>171</v>
      </c>
      <c r="E333" s="23"/>
      <c r="F333" s="23" t="s">
        <v>18</v>
      </c>
      <c r="G333" s="23" t="s">
        <v>15</v>
      </c>
      <c r="H333" s="23" t="s">
        <v>168</v>
      </c>
      <c r="I333" s="23"/>
    </row>
    <row r="334" spans="1:9" x14ac:dyDescent="0.35">
      <c r="A334" s="23" t="s">
        <v>145</v>
      </c>
      <c r="B334" s="23">
        <f>original!B350</f>
        <v>9.0999999999999998E-2</v>
      </c>
      <c r="C334" s="23" t="s">
        <v>26</v>
      </c>
      <c r="D334" s="23" t="s">
        <v>171</v>
      </c>
      <c r="E334" s="23"/>
      <c r="F334" s="23" t="s">
        <v>18</v>
      </c>
      <c r="G334" s="23" t="s">
        <v>15</v>
      </c>
      <c r="H334" s="23" t="s">
        <v>93</v>
      </c>
      <c r="I334" s="23"/>
    </row>
    <row r="335" spans="1:9" x14ac:dyDescent="0.35">
      <c r="A335" s="23" t="s">
        <v>146</v>
      </c>
      <c r="B335" s="23">
        <f>original!B351</f>
        <v>0.91</v>
      </c>
      <c r="C335" s="23" t="s">
        <v>26</v>
      </c>
      <c r="D335" s="23" t="s">
        <v>171</v>
      </c>
      <c r="E335" s="23"/>
      <c r="F335" s="23" t="s">
        <v>18</v>
      </c>
      <c r="G335" s="23" t="s">
        <v>15</v>
      </c>
      <c r="H335" s="23" t="s">
        <v>94</v>
      </c>
      <c r="I335" s="23"/>
    </row>
    <row r="336" spans="1:9" x14ac:dyDescent="0.35">
      <c r="A336" s="23" t="s">
        <v>132</v>
      </c>
      <c r="B336" s="23">
        <f>original!B352</f>
        <v>9.0999999999999998E-2</v>
      </c>
      <c r="C336" s="23" t="s">
        <v>26</v>
      </c>
      <c r="D336" s="23" t="s">
        <v>171</v>
      </c>
      <c r="E336" s="23"/>
      <c r="F336" s="23" t="s">
        <v>18</v>
      </c>
      <c r="G336" s="23" t="s">
        <v>15</v>
      </c>
      <c r="H336" s="23" t="s">
        <v>59</v>
      </c>
      <c r="I336" s="23"/>
    </row>
    <row r="337" spans="1:9" x14ac:dyDescent="0.35">
      <c r="A337" s="23" t="s">
        <v>126</v>
      </c>
      <c r="B337" s="23">
        <f>original!B353</f>
        <v>1.4000000000000001E-10</v>
      </c>
      <c r="C337" s="23" t="s">
        <v>6</v>
      </c>
      <c r="D337" s="23" t="s">
        <v>171</v>
      </c>
      <c r="E337" s="23"/>
      <c r="F337" s="23" t="s">
        <v>18</v>
      </c>
      <c r="G337" s="23" t="s">
        <v>15</v>
      </c>
      <c r="H337" s="23" t="s">
        <v>51</v>
      </c>
      <c r="I337" s="23"/>
    </row>
    <row r="338" spans="1:9" x14ac:dyDescent="0.35">
      <c r="A338" s="24" t="s">
        <v>133</v>
      </c>
      <c r="B338" s="23">
        <f>original!B354</f>
        <v>6.7000000000000001E-11</v>
      </c>
      <c r="C338" s="24" t="s">
        <v>6</v>
      </c>
      <c r="D338" s="23" t="s">
        <v>171</v>
      </c>
      <c r="E338" s="24"/>
      <c r="F338" s="24" t="s">
        <v>18</v>
      </c>
      <c r="G338" s="24" t="s">
        <v>15</v>
      </c>
      <c r="H338" s="24" t="s">
        <v>60</v>
      </c>
      <c r="I338" s="23"/>
    </row>
    <row r="339" spans="1:9" x14ac:dyDescent="0.35">
      <c r="A339" s="24"/>
      <c r="B339" s="25"/>
      <c r="C339" s="24"/>
      <c r="D339" s="24"/>
      <c r="E339" s="24"/>
      <c r="F339" s="24"/>
      <c r="G339" s="24"/>
      <c r="H339" s="24"/>
      <c r="I339" s="24"/>
    </row>
    <row r="340" spans="1:9" x14ac:dyDescent="0.35">
      <c r="A340" s="24"/>
      <c r="B340" s="25"/>
      <c r="C340" s="24"/>
      <c r="D340" s="24"/>
      <c r="E340" s="24"/>
      <c r="F340" s="24"/>
      <c r="G340" s="24"/>
      <c r="H340" s="24"/>
      <c r="I340" s="24"/>
    </row>
    <row r="341" spans="1:9" x14ac:dyDescent="0.35">
      <c r="A341" s="24" t="s">
        <v>0</v>
      </c>
      <c r="B341" s="24" t="s">
        <v>85</v>
      </c>
      <c r="C341" s="24"/>
      <c r="D341" s="24"/>
      <c r="E341" s="24"/>
      <c r="F341" s="24"/>
      <c r="G341" s="24"/>
      <c r="H341" s="24"/>
      <c r="I341" s="24"/>
    </row>
    <row r="342" spans="1:9" x14ac:dyDescent="0.35">
      <c r="A342" s="24" t="s">
        <v>2</v>
      </c>
      <c r="B342" s="24"/>
      <c r="C342" s="24"/>
      <c r="D342" s="24"/>
      <c r="E342" s="24"/>
      <c r="F342" s="24"/>
      <c r="G342" s="24"/>
      <c r="H342" s="24"/>
      <c r="I342" s="24"/>
    </row>
    <row r="343" spans="1:9" x14ac:dyDescent="0.35">
      <c r="A343" s="24" t="s">
        <v>3</v>
      </c>
      <c r="B343" s="24" t="s">
        <v>18</v>
      </c>
      <c r="C343" s="24"/>
      <c r="D343" s="24"/>
      <c r="E343" s="24"/>
      <c r="F343" s="24"/>
      <c r="G343" s="24"/>
      <c r="H343" s="24"/>
      <c r="I343" s="24"/>
    </row>
    <row r="344" spans="1:9" x14ac:dyDescent="0.35">
      <c r="A344" s="24" t="s">
        <v>4</v>
      </c>
      <c r="B344" s="24">
        <v>1</v>
      </c>
      <c r="C344" s="24"/>
      <c r="D344" s="24"/>
      <c r="E344" s="24"/>
      <c r="F344" s="24"/>
      <c r="G344" s="24"/>
      <c r="H344" s="24"/>
      <c r="I344" s="24"/>
    </row>
    <row r="345" spans="1:9" x14ac:dyDescent="0.35">
      <c r="A345" s="24" t="s">
        <v>6</v>
      </c>
      <c r="B345" s="24" t="s">
        <v>26</v>
      </c>
      <c r="C345" s="24"/>
      <c r="D345" s="24"/>
      <c r="E345" s="24"/>
      <c r="F345" s="24"/>
      <c r="G345" s="24"/>
      <c r="H345" s="24"/>
      <c r="I345" s="24"/>
    </row>
    <row r="346" spans="1:9" x14ac:dyDescent="0.35">
      <c r="A346" s="24" t="s">
        <v>7</v>
      </c>
      <c r="B346" s="24"/>
      <c r="C346" s="24"/>
      <c r="D346" s="24"/>
      <c r="E346" s="24"/>
      <c r="F346" s="24"/>
      <c r="G346" s="24"/>
      <c r="H346" s="24"/>
      <c r="I346" s="24"/>
    </row>
    <row r="347" spans="1:9" x14ac:dyDescent="0.35">
      <c r="A347" s="24" t="s">
        <v>8</v>
      </c>
      <c r="B347" s="24" t="s">
        <v>9</v>
      </c>
      <c r="C347" s="24" t="s">
        <v>6</v>
      </c>
      <c r="D347" s="24" t="s">
        <v>10</v>
      </c>
      <c r="E347" s="24" t="s">
        <v>1</v>
      </c>
      <c r="F347" s="24" t="s">
        <v>3</v>
      </c>
      <c r="G347" s="24" t="s">
        <v>5</v>
      </c>
      <c r="H347" s="24" t="s">
        <v>16</v>
      </c>
      <c r="I347" s="24" t="s">
        <v>20</v>
      </c>
    </row>
    <row r="348" spans="1:9" x14ac:dyDescent="0.35">
      <c r="A348" s="23" t="s">
        <v>112</v>
      </c>
      <c r="B348" s="23">
        <f>original!B364</f>
        <v>0.82</v>
      </c>
      <c r="C348" s="23" t="s">
        <v>26</v>
      </c>
      <c r="D348" s="23" t="s">
        <v>171</v>
      </c>
      <c r="E348" s="23"/>
      <c r="F348" s="23" t="s">
        <v>18</v>
      </c>
      <c r="G348" s="23" t="s">
        <v>15</v>
      </c>
      <c r="H348" s="23" t="s">
        <v>70</v>
      </c>
      <c r="I348" s="23"/>
    </row>
    <row r="349" spans="1:9" x14ac:dyDescent="0.35">
      <c r="A349" s="23" t="s">
        <v>112</v>
      </c>
      <c r="B349" s="23">
        <f>original!B365</f>
        <v>0.15</v>
      </c>
      <c r="C349" s="23" t="s">
        <v>26</v>
      </c>
      <c r="D349" s="23" t="s">
        <v>171</v>
      </c>
      <c r="E349" s="23"/>
      <c r="F349" s="23" t="s">
        <v>18</v>
      </c>
      <c r="G349" s="23" t="s">
        <v>15</v>
      </c>
      <c r="H349" s="23" t="s">
        <v>70</v>
      </c>
      <c r="I349" s="23"/>
    </row>
    <row r="350" spans="1:9" x14ac:dyDescent="0.35">
      <c r="A350" s="24" t="s">
        <v>145</v>
      </c>
      <c r="B350" s="23">
        <f>original!B366</f>
        <v>3.1E-2</v>
      </c>
      <c r="C350" s="24" t="s">
        <v>26</v>
      </c>
      <c r="D350" s="23" t="s">
        <v>171</v>
      </c>
      <c r="E350" s="24"/>
      <c r="F350" s="24" t="s">
        <v>18</v>
      </c>
      <c r="G350" s="24" t="s">
        <v>15</v>
      </c>
      <c r="H350" s="24" t="s">
        <v>93</v>
      </c>
      <c r="I350" s="23"/>
    </row>
    <row r="351" spans="1:9" x14ac:dyDescent="0.35">
      <c r="A351" s="24" t="s">
        <v>147</v>
      </c>
      <c r="B351" s="23">
        <f>original!B367</f>
        <v>0.97</v>
      </c>
      <c r="C351" s="24" t="s">
        <v>26</v>
      </c>
      <c r="D351" s="23" t="s">
        <v>171</v>
      </c>
      <c r="E351" s="24"/>
      <c r="F351" s="24" t="s">
        <v>18</v>
      </c>
      <c r="G351" s="24" t="s">
        <v>15</v>
      </c>
      <c r="H351" s="24" t="s">
        <v>99</v>
      </c>
      <c r="I351" s="23"/>
    </row>
    <row r="352" spans="1:9" x14ac:dyDescent="0.35">
      <c r="A352" s="24" t="s">
        <v>132</v>
      </c>
      <c r="B352" s="23">
        <f>original!B368</f>
        <v>3.1E-2</v>
      </c>
      <c r="C352" s="24" t="s">
        <v>26</v>
      </c>
      <c r="D352" s="23" t="s">
        <v>171</v>
      </c>
      <c r="E352" s="24"/>
      <c r="F352" s="24" t="s">
        <v>18</v>
      </c>
      <c r="G352" s="24" t="s">
        <v>15</v>
      </c>
      <c r="H352" s="24" t="s">
        <v>59</v>
      </c>
      <c r="I352" s="23"/>
    </row>
    <row r="353" spans="1:9" x14ac:dyDescent="0.35">
      <c r="A353" s="24" t="s">
        <v>124</v>
      </c>
      <c r="B353" s="23">
        <f>original!B369</f>
        <v>4.3999999999999998E-10</v>
      </c>
      <c r="C353" s="24" t="s">
        <v>6</v>
      </c>
      <c r="D353" s="23" t="s">
        <v>171</v>
      </c>
      <c r="E353" s="24"/>
      <c r="F353" s="24" t="s">
        <v>18</v>
      </c>
      <c r="G353" s="24" t="s">
        <v>15</v>
      </c>
      <c r="H353" s="24" t="s">
        <v>43</v>
      </c>
      <c r="I353" s="23"/>
    </row>
    <row r="354" spans="1:9" x14ac:dyDescent="0.35">
      <c r="A354" s="24" t="s">
        <v>133</v>
      </c>
      <c r="B354" s="23">
        <f>original!B370</f>
        <v>2.3000000000000001E-11</v>
      </c>
      <c r="C354" s="24" t="s">
        <v>6</v>
      </c>
      <c r="D354" s="23" t="s">
        <v>171</v>
      </c>
      <c r="E354" s="24"/>
      <c r="F354" s="24" t="s">
        <v>18</v>
      </c>
      <c r="G354" s="24" t="s">
        <v>15</v>
      </c>
      <c r="H354" s="24" t="s">
        <v>60</v>
      </c>
      <c r="I354" s="23"/>
    </row>
    <row r="355" spans="1:9" x14ac:dyDescent="0.35">
      <c r="A355" s="24"/>
      <c r="B355" s="24"/>
      <c r="C355" s="24"/>
      <c r="D355" s="24"/>
      <c r="E355" s="24"/>
      <c r="F355" s="24"/>
      <c r="G355" s="24"/>
      <c r="H355" s="24"/>
      <c r="I355" s="24"/>
    </row>
    <row r="356" spans="1:9" x14ac:dyDescent="0.35">
      <c r="A356" s="24"/>
      <c r="B356" s="24"/>
      <c r="C356" s="24"/>
      <c r="D356" s="24"/>
      <c r="E356" s="24"/>
      <c r="F356" s="24"/>
      <c r="G356" s="24"/>
      <c r="H356" s="24"/>
      <c r="I356" s="24"/>
    </row>
    <row r="357" spans="1:9" x14ac:dyDescent="0.35">
      <c r="A357" s="24"/>
      <c r="B357" s="24"/>
      <c r="C357" s="24"/>
      <c r="D357" s="24"/>
      <c r="E357" s="24"/>
      <c r="F357" s="24"/>
      <c r="G357" s="24"/>
      <c r="H357" s="24"/>
      <c r="I357" s="24"/>
    </row>
    <row r="358" spans="1:9" x14ac:dyDescent="0.35">
      <c r="A358" s="24" t="s">
        <v>0</v>
      </c>
      <c r="B358" s="24" t="s">
        <v>86</v>
      </c>
      <c r="C358" s="24"/>
      <c r="D358" s="24"/>
      <c r="E358" s="24"/>
      <c r="F358" s="24"/>
      <c r="G358" s="24"/>
      <c r="H358" s="24"/>
      <c r="I358" s="24"/>
    </row>
    <row r="359" spans="1:9" x14ac:dyDescent="0.35">
      <c r="A359" s="24" t="s">
        <v>2</v>
      </c>
      <c r="B359" s="25"/>
      <c r="C359" s="24"/>
      <c r="D359" s="24"/>
      <c r="E359" s="24"/>
      <c r="F359" s="24"/>
      <c r="G359" s="24"/>
      <c r="H359" s="24"/>
      <c r="I359" s="24"/>
    </row>
    <row r="360" spans="1:9" x14ac:dyDescent="0.35">
      <c r="A360" s="24" t="s">
        <v>3</v>
      </c>
      <c r="B360" s="24" t="s">
        <v>18</v>
      </c>
      <c r="C360" s="24"/>
      <c r="D360" s="24"/>
      <c r="E360" s="24"/>
      <c r="F360" s="24"/>
      <c r="G360" s="24"/>
      <c r="H360" s="24"/>
      <c r="I360" s="24"/>
    </row>
    <row r="361" spans="1:9" x14ac:dyDescent="0.35">
      <c r="A361" s="24" t="s">
        <v>4</v>
      </c>
      <c r="B361" s="25">
        <v>1</v>
      </c>
      <c r="C361" s="24"/>
      <c r="D361" s="24"/>
      <c r="E361" s="24"/>
      <c r="F361" s="24"/>
      <c r="G361" s="24"/>
      <c r="H361" s="24"/>
      <c r="I361" s="24"/>
    </row>
    <row r="362" spans="1:9" x14ac:dyDescent="0.35">
      <c r="A362" s="24" t="s">
        <v>6</v>
      </c>
      <c r="B362" s="25" t="s">
        <v>26</v>
      </c>
      <c r="C362" s="24"/>
      <c r="D362" s="24"/>
      <c r="E362" s="24"/>
      <c r="F362" s="24"/>
      <c r="G362" s="24"/>
      <c r="H362" s="24"/>
      <c r="I362" s="24"/>
    </row>
    <row r="363" spans="1:9" x14ac:dyDescent="0.35">
      <c r="A363" s="24" t="s">
        <v>7</v>
      </c>
      <c r="B363" s="25"/>
      <c r="C363" s="24"/>
      <c r="D363" s="24"/>
      <c r="E363" s="24"/>
      <c r="F363" s="24"/>
      <c r="G363" s="24"/>
      <c r="H363" s="24"/>
      <c r="I363" s="24"/>
    </row>
    <row r="364" spans="1:9" x14ac:dyDescent="0.35">
      <c r="A364" s="24" t="s">
        <v>8</v>
      </c>
      <c r="B364" s="25" t="s">
        <v>9</v>
      </c>
      <c r="C364" s="24" t="s">
        <v>6</v>
      </c>
      <c r="D364" s="24" t="s">
        <v>10</v>
      </c>
      <c r="E364" s="24" t="s">
        <v>1</v>
      </c>
      <c r="F364" s="24" t="s">
        <v>3</v>
      </c>
      <c r="G364" s="24" t="s">
        <v>5</v>
      </c>
      <c r="H364" s="24" t="s">
        <v>16</v>
      </c>
      <c r="I364" s="24" t="s">
        <v>20</v>
      </c>
    </row>
    <row r="365" spans="1:9" x14ac:dyDescent="0.35">
      <c r="A365" s="24" t="s">
        <v>145</v>
      </c>
      <c r="B365" s="25">
        <f>original!B381</f>
        <v>1</v>
      </c>
      <c r="C365" s="24" t="s">
        <v>26</v>
      </c>
      <c r="D365" s="23" t="s">
        <v>171</v>
      </c>
      <c r="E365" s="24"/>
      <c r="F365" s="24" t="s">
        <v>18</v>
      </c>
      <c r="G365" s="24" t="s">
        <v>15</v>
      </c>
      <c r="H365" s="24" t="s">
        <v>93</v>
      </c>
      <c r="I365" s="23" t="s">
        <v>116</v>
      </c>
    </row>
    <row r="366" spans="1:9" x14ac:dyDescent="0.35">
      <c r="A366" s="24" t="s">
        <v>132</v>
      </c>
      <c r="B366" s="25">
        <f>original!B382</f>
        <v>1</v>
      </c>
      <c r="C366" s="24" t="s">
        <v>26</v>
      </c>
      <c r="D366" s="23" t="s">
        <v>171</v>
      </c>
      <c r="E366" s="24"/>
      <c r="F366" s="24" t="s">
        <v>18</v>
      </c>
      <c r="G366" s="24" t="s">
        <v>15</v>
      </c>
      <c r="H366" s="24" t="s">
        <v>59</v>
      </c>
      <c r="I366" s="23" t="s">
        <v>116</v>
      </c>
    </row>
    <row r="367" spans="1:9" x14ac:dyDescent="0.35">
      <c r="A367" s="24" t="s">
        <v>133</v>
      </c>
      <c r="B367" s="25">
        <f>original!B383</f>
        <v>7.4000000000000003E-10</v>
      </c>
      <c r="C367" s="24" t="s">
        <v>6</v>
      </c>
      <c r="D367" s="23" t="s">
        <v>171</v>
      </c>
      <c r="E367" s="24"/>
      <c r="F367" s="24" t="s">
        <v>18</v>
      </c>
      <c r="G367" s="24" t="s">
        <v>15</v>
      </c>
      <c r="H367" s="24" t="s">
        <v>60</v>
      </c>
      <c r="I367" s="23" t="s">
        <v>116</v>
      </c>
    </row>
    <row r="368" spans="1:9" x14ac:dyDescent="0.35">
      <c r="A368" s="24"/>
      <c r="B368" s="24"/>
      <c r="C368" s="24"/>
      <c r="D368" s="24"/>
      <c r="E368" s="24"/>
      <c r="F368" s="24"/>
      <c r="G368" s="24"/>
      <c r="H368" s="24"/>
      <c r="I368" s="24"/>
    </row>
    <row r="369" spans="1:9" x14ac:dyDescent="0.35">
      <c r="A369" s="24"/>
      <c r="B369" s="24"/>
      <c r="C369" s="24"/>
      <c r="D369" s="24"/>
      <c r="E369" s="24"/>
      <c r="F369" s="24"/>
      <c r="G369" s="24"/>
      <c r="H369" s="24"/>
      <c r="I369" s="24"/>
    </row>
    <row r="370" spans="1:9" x14ac:dyDescent="0.35">
      <c r="A370" s="24" t="s">
        <v>0</v>
      </c>
      <c r="B370" s="24" t="s">
        <v>67</v>
      </c>
      <c r="C370" s="24"/>
      <c r="D370" s="24"/>
      <c r="E370" s="24"/>
      <c r="F370" s="24"/>
      <c r="G370" s="24"/>
      <c r="H370" s="24"/>
      <c r="I370" s="24"/>
    </row>
    <row r="371" spans="1:9" x14ac:dyDescent="0.35">
      <c r="A371" s="24" t="s">
        <v>2</v>
      </c>
      <c r="B371" s="25"/>
      <c r="C371" s="24"/>
      <c r="D371" s="24"/>
      <c r="E371" s="24"/>
      <c r="F371" s="24"/>
      <c r="G371" s="24"/>
      <c r="H371" s="24"/>
      <c r="I371" s="24"/>
    </row>
    <row r="372" spans="1:9" x14ac:dyDescent="0.35">
      <c r="A372" s="24" t="s">
        <v>3</v>
      </c>
      <c r="B372" s="24" t="s">
        <v>18</v>
      </c>
      <c r="C372" s="24"/>
      <c r="D372" s="24"/>
      <c r="E372" s="24"/>
      <c r="F372" s="24"/>
      <c r="G372" s="24"/>
      <c r="H372" s="24"/>
      <c r="I372" s="24"/>
    </row>
    <row r="373" spans="1:9" x14ac:dyDescent="0.35">
      <c r="A373" s="24" t="s">
        <v>4</v>
      </c>
      <c r="B373" s="25">
        <v>1</v>
      </c>
      <c r="C373" s="24"/>
      <c r="D373" s="24"/>
      <c r="E373" s="24"/>
      <c r="F373" s="24"/>
      <c r="G373" s="24"/>
      <c r="H373" s="24"/>
      <c r="I373" s="24"/>
    </row>
    <row r="374" spans="1:9" x14ac:dyDescent="0.35">
      <c r="A374" s="24" t="s">
        <v>6</v>
      </c>
      <c r="B374" s="25" t="s">
        <v>26</v>
      </c>
      <c r="C374" s="24"/>
      <c r="D374" s="24"/>
      <c r="E374" s="24"/>
      <c r="F374" s="24"/>
      <c r="G374" s="24"/>
      <c r="H374" s="24"/>
      <c r="I374" s="24"/>
    </row>
    <row r="375" spans="1:9" x14ac:dyDescent="0.35">
      <c r="A375" s="24" t="s">
        <v>7</v>
      </c>
      <c r="B375" s="25"/>
      <c r="C375" s="24"/>
      <c r="D375" s="24"/>
      <c r="E375" s="24"/>
      <c r="F375" s="24"/>
      <c r="G375" s="24"/>
      <c r="H375" s="24"/>
      <c r="I375" s="24"/>
    </row>
    <row r="376" spans="1:9" x14ac:dyDescent="0.35">
      <c r="A376" s="24" t="s">
        <v>8</v>
      </c>
      <c r="B376" s="25" t="s">
        <v>9</v>
      </c>
      <c r="C376" s="24" t="s">
        <v>6</v>
      </c>
      <c r="D376" s="24" t="s">
        <v>10</v>
      </c>
      <c r="E376" s="24" t="s">
        <v>1</v>
      </c>
      <c r="F376" s="24" t="s">
        <v>3</v>
      </c>
      <c r="G376" s="24" t="s">
        <v>5</v>
      </c>
      <c r="H376" s="24" t="s">
        <v>16</v>
      </c>
      <c r="I376" s="24" t="s">
        <v>20</v>
      </c>
    </row>
    <row r="377" spans="1:9" x14ac:dyDescent="0.35">
      <c r="A377" s="24" t="s">
        <v>95</v>
      </c>
      <c r="B377" s="25">
        <f>original!B393</f>
        <v>8.6999999999999994E-2</v>
      </c>
      <c r="C377" s="24" t="s">
        <v>26</v>
      </c>
      <c r="D377" s="24" t="s">
        <v>172</v>
      </c>
      <c r="E377" s="24"/>
      <c r="F377" s="24" t="s">
        <v>18</v>
      </c>
      <c r="G377" s="24" t="s">
        <v>15</v>
      </c>
      <c r="H377" s="24"/>
      <c r="I377" s="24"/>
    </row>
    <row r="378" spans="1:9" x14ac:dyDescent="0.35">
      <c r="A378" s="24" t="s">
        <v>96</v>
      </c>
      <c r="B378" s="25">
        <f>original!B394</f>
        <v>0.35</v>
      </c>
      <c r="C378" s="24" t="s">
        <v>26</v>
      </c>
      <c r="D378" s="24" t="s">
        <v>172</v>
      </c>
      <c r="E378" s="24"/>
      <c r="F378" s="24" t="s">
        <v>18</v>
      </c>
      <c r="G378" s="24" t="s">
        <v>15</v>
      </c>
      <c r="H378" s="24"/>
      <c r="I378" s="24"/>
    </row>
    <row r="379" spans="1:9" x14ac:dyDescent="0.35">
      <c r="A379" s="24" t="s">
        <v>97</v>
      </c>
      <c r="B379" s="25">
        <f>original!B395</f>
        <v>0.46</v>
      </c>
      <c r="C379" s="24" t="s">
        <v>26</v>
      </c>
      <c r="D379" s="24" t="s">
        <v>172</v>
      </c>
      <c r="E379" s="24"/>
      <c r="F379" s="24" t="s">
        <v>18</v>
      </c>
      <c r="G379" s="24" t="s">
        <v>15</v>
      </c>
      <c r="H379" s="24"/>
      <c r="I379" s="24"/>
    </row>
    <row r="380" spans="1:9" x14ac:dyDescent="0.35">
      <c r="A380" s="24" t="s">
        <v>148</v>
      </c>
      <c r="B380" s="25">
        <f>original!B396</f>
        <v>0.1</v>
      </c>
      <c r="C380" s="24" t="s">
        <v>26</v>
      </c>
      <c r="D380" s="23" t="s">
        <v>171</v>
      </c>
      <c r="E380" s="24"/>
      <c r="F380" s="24" t="s">
        <v>18</v>
      </c>
      <c r="G380" s="24" t="s">
        <v>15</v>
      </c>
      <c r="H380" s="24" t="s">
        <v>98</v>
      </c>
      <c r="I380" s="23"/>
    </row>
    <row r="381" spans="1:9" x14ac:dyDescent="0.35">
      <c r="A381" s="24"/>
      <c r="B381" s="25"/>
      <c r="C381" s="24"/>
      <c r="D381" s="24"/>
      <c r="E381" s="24"/>
      <c r="F381" s="24"/>
      <c r="G381" s="24"/>
      <c r="H381" s="24"/>
      <c r="I381" s="24"/>
    </row>
    <row r="382" spans="1:9" x14ac:dyDescent="0.35">
      <c r="A382" s="24"/>
      <c r="B382" s="25"/>
      <c r="C382" s="24"/>
      <c r="D382" s="24"/>
      <c r="E382" s="24"/>
      <c r="F382" s="24"/>
      <c r="G382" s="24"/>
      <c r="H382" s="24"/>
      <c r="I382" s="24"/>
    </row>
    <row r="383" spans="1:9" x14ac:dyDescent="0.35">
      <c r="A383" s="24" t="s">
        <v>0</v>
      </c>
      <c r="B383" s="24" t="s">
        <v>95</v>
      </c>
      <c r="C383" s="24"/>
      <c r="D383" s="24"/>
      <c r="E383" s="24"/>
      <c r="F383" s="24"/>
      <c r="G383" s="24"/>
      <c r="H383" s="24"/>
      <c r="I383" s="24"/>
    </row>
    <row r="384" spans="1:9" x14ac:dyDescent="0.35">
      <c r="A384" s="24" t="s">
        <v>2</v>
      </c>
      <c r="B384" s="25"/>
      <c r="C384" s="24"/>
      <c r="D384" s="24"/>
      <c r="E384" s="24"/>
      <c r="F384" s="24"/>
      <c r="G384" s="24"/>
      <c r="H384" s="24"/>
      <c r="I384" s="24"/>
    </row>
    <row r="385" spans="1:9" x14ac:dyDescent="0.35">
      <c r="A385" s="24" t="s">
        <v>3</v>
      </c>
      <c r="B385" s="24" t="s">
        <v>18</v>
      </c>
      <c r="C385" s="24"/>
      <c r="D385" s="24"/>
      <c r="E385" s="24"/>
      <c r="F385" s="24"/>
      <c r="G385" s="24"/>
      <c r="H385" s="24"/>
      <c r="I385" s="24"/>
    </row>
    <row r="386" spans="1:9" x14ac:dyDescent="0.35">
      <c r="A386" s="24" t="s">
        <v>4</v>
      </c>
      <c r="B386" s="25">
        <v>1</v>
      </c>
      <c r="C386" s="24"/>
      <c r="D386" s="24"/>
      <c r="E386" s="24"/>
      <c r="F386" s="24"/>
      <c r="G386" s="24"/>
      <c r="H386" s="24"/>
      <c r="I386" s="24"/>
    </row>
    <row r="387" spans="1:9" x14ac:dyDescent="0.35">
      <c r="A387" s="24" t="s">
        <v>6</v>
      </c>
      <c r="B387" s="25" t="s">
        <v>26</v>
      </c>
      <c r="C387" s="24"/>
      <c r="D387" s="24"/>
      <c r="E387" s="24"/>
      <c r="F387" s="24"/>
      <c r="G387" s="24"/>
      <c r="H387" s="24"/>
      <c r="I387" s="24"/>
    </row>
    <row r="388" spans="1:9" x14ac:dyDescent="0.35">
      <c r="A388" s="24" t="s">
        <v>7</v>
      </c>
      <c r="B388" s="25"/>
      <c r="C388" s="24"/>
      <c r="D388" s="24"/>
      <c r="E388" s="24"/>
      <c r="F388" s="24"/>
      <c r="G388" s="24"/>
      <c r="H388" s="24"/>
      <c r="I388" s="24"/>
    </row>
    <row r="389" spans="1:9" x14ac:dyDescent="0.35">
      <c r="A389" s="24" t="s">
        <v>8</v>
      </c>
      <c r="B389" s="25" t="s">
        <v>9</v>
      </c>
      <c r="C389" s="24" t="s">
        <v>6</v>
      </c>
      <c r="D389" s="24" t="s">
        <v>10</v>
      </c>
      <c r="E389" s="24" t="s">
        <v>1</v>
      </c>
      <c r="F389" s="24" t="s">
        <v>3</v>
      </c>
      <c r="G389" s="24" t="s">
        <v>5</v>
      </c>
      <c r="H389" s="24" t="s">
        <v>16</v>
      </c>
      <c r="I389" s="24" t="s">
        <v>20</v>
      </c>
    </row>
    <row r="390" spans="1:9" x14ac:dyDescent="0.35">
      <c r="A390" s="23" t="s">
        <v>141</v>
      </c>
      <c r="B390" s="23">
        <f>original!B406</f>
        <v>0.49</v>
      </c>
      <c r="C390" s="23" t="s">
        <v>26</v>
      </c>
      <c r="D390" s="23" t="s">
        <v>171</v>
      </c>
      <c r="E390" s="23"/>
      <c r="F390" s="23" t="s">
        <v>18</v>
      </c>
      <c r="G390" s="23" t="s">
        <v>15</v>
      </c>
      <c r="H390" s="23" t="s">
        <v>87</v>
      </c>
      <c r="I390" s="23"/>
    </row>
    <row r="391" spans="1:9" x14ac:dyDescent="0.35">
      <c r="A391" s="24" t="s">
        <v>136</v>
      </c>
      <c r="B391" s="23">
        <f>original!B407</f>
        <v>0.13</v>
      </c>
      <c r="C391" s="24" t="s">
        <v>26</v>
      </c>
      <c r="D391" s="23" t="s">
        <v>171</v>
      </c>
      <c r="E391" s="24"/>
      <c r="F391" s="24" t="s">
        <v>18</v>
      </c>
      <c r="G391" s="24" t="s">
        <v>15</v>
      </c>
      <c r="H391" s="24" t="s">
        <v>64</v>
      </c>
      <c r="I391" s="23"/>
    </row>
    <row r="392" spans="1:9" x14ac:dyDescent="0.35">
      <c r="A392" s="24" t="s">
        <v>131</v>
      </c>
      <c r="B392" s="23">
        <f>original!B408</f>
        <v>0.38</v>
      </c>
      <c r="C392" s="24" t="s">
        <v>26</v>
      </c>
      <c r="D392" s="23" t="s">
        <v>171</v>
      </c>
      <c r="E392" s="24"/>
      <c r="F392" s="24" t="s">
        <v>18</v>
      </c>
      <c r="G392" s="24" t="s">
        <v>15</v>
      </c>
      <c r="H392" s="24" t="s">
        <v>58</v>
      </c>
      <c r="I392" s="23"/>
    </row>
    <row r="393" spans="1:9" x14ac:dyDescent="0.35">
      <c r="A393" s="24" t="s">
        <v>142</v>
      </c>
      <c r="B393" s="23">
        <f>original!B409</f>
        <v>0.49</v>
      </c>
      <c r="C393" s="24" t="s">
        <v>26</v>
      </c>
      <c r="D393" s="23" t="s">
        <v>171</v>
      </c>
      <c r="E393" s="24"/>
      <c r="F393" s="24" t="s">
        <v>18</v>
      </c>
      <c r="G393" s="24" t="s">
        <v>15</v>
      </c>
      <c r="H393" s="24" t="s">
        <v>88</v>
      </c>
      <c r="I393" s="23"/>
    </row>
    <row r="394" spans="1:9" x14ac:dyDescent="0.35">
      <c r="A394" s="24" t="s">
        <v>132</v>
      </c>
      <c r="B394" s="23">
        <f>original!B410</f>
        <v>0.51</v>
      </c>
      <c r="C394" s="24" t="s">
        <v>26</v>
      </c>
      <c r="D394" s="23" t="s">
        <v>171</v>
      </c>
      <c r="E394" s="24"/>
      <c r="F394" s="24" t="s">
        <v>18</v>
      </c>
      <c r="G394" s="24" t="s">
        <v>15</v>
      </c>
      <c r="H394" s="24" t="s">
        <v>59</v>
      </c>
      <c r="I394" s="23"/>
    </row>
    <row r="395" spans="1:9" x14ac:dyDescent="0.35">
      <c r="A395" s="24" t="s">
        <v>124</v>
      </c>
      <c r="B395" s="23">
        <f>original!B411</f>
        <v>2.1999999999999999E-10</v>
      </c>
      <c r="C395" s="24" t="s">
        <v>6</v>
      </c>
      <c r="D395" s="23" t="s">
        <v>171</v>
      </c>
      <c r="E395" s="24"/>
      <c r="F395" s="24" t="s">
        <v>18</v>
      </c>
      <c r="G395" s="24" t="s">
        <v>15</v>
      </c>
      <c r="H395" s="24" t="s">
        <v>43</v>
      </c>
      <c r="I395" s="23"/>
    </row>
    <row r="396" spans="1:9" x14ac:dyDescent="0.35">
      <c r="A396" s="24" t="s">
        <v>133</v>
      </c>
      <c r="B396" s="23">
        <f>original!B412</f>
        <v>3.7999999999999998E-10</v>
      </c>
      <c r="C396" s="24" t="s">
        <v>6</v>
      </c>
      <c r="D396" s="23" t="s">
        <v>171</v>
      </c>
      <c r="E396" s="24"/>
      <c r="F396" s="24" t="s">
        <v>18</v>
      </c>
      <c r="G396" s="24" t="s">
        <v>15</v>
      </c>
      <c r="H396" s="24" t="s">
        <v>60</v>
      </c>
      <c r="I396" s="23"/>
    </row>
    <row r="397" spans="1:9" x14ac:dyDescent="0.35">
      <c r="A397" s="24"/>
      <c r="B397" s="24"/>
      <c r="C397" s="24"/>
      <c r="D397" s="24"/>
      <c r="E397" s="24"/>
      <c r="F397" s="24"/>
      <c r="G397" s="24"/>
      <c r="H397" s="24"/>
      <c r="I397" s="24"/>
    </row>
    <row r="398" spans="1:9" x14ac:dyDescent="0.35">
      <c r="A398" s="24"/>
      <c r="B398" s="24"/>
      <c r="C398" s="24"/>
      <c r="D398" s="24"/>
      <c r="E398" s="24"/>
      <c r="F398" s="24"/>
      <c r="G398" s="24"/>
      <c r="H398" s="24"/>
      <c r="I398" s="24"/>
    </row>
    <row r="399" spans="1:9" x14ac:dyDescent="0.35">
      <c r="A399" s="24" t="s">
        <v>0</v>
      </c>
      <c r="B399" s="24" t="s">
        <v>96</v>
      </c>
      <c r="C399" s="24"/>
      <c r="D399" s="24"/>
      <c r="E399" s="24"/>
      <c r="F399" s="24"/>
      <c r="G399" s="24"/>
      <c r="H399" s="24"/>
      <c r="I399" s="24"/>
    </row>
    <row r="400" spans="1:9" x14ac:dyDescent="0.35">
      <c r="A400" s="24" t="s">
        <v>2</v>
      </c>
      <c r="B400" s="25"/>
      <c r="C400" s="24"/>
      <c r="D400" s="24"/>
      <c r="E400" s="24"/>
      <c r="F400" s="24"/>
      <c r="G400" s="24"/>
      <c r="H400" s="24"/>
      <c r="I400" s="24"/>
    </row>
    <row r="401" spans="1:9" x14ac:dyDescent="0.35">
      <c r="A401" s="24" t="s">
        <v>3</v>
      </c>
      <c r="B401" s="24" t="s">
        <v>18</v>
      </c>
      <c r="C401" s="24"/>
      <c r="D401" s="24"/>
      <c r="E401" s="24"/>
      <c r="F401" s="24"/>
      <c r="G401" s="24"/>
      <c r="H401" s="24"/>
      <c r="I401" s="24"/>
    </row>
    <row r="402" spans="1:9" x14ac:dyDescent="0.35">
      <c r="A402" s="24" t="s">
        <v>4</v>
      </c>
      <c r="B402" s="25">
        <v>1</v>
      </c>
      <c r="C402" s="24"/>
      <c r="D402" s="24"/>
      <c r="E402" s="24"/>
      <c r="F402" s="24"/>
      <c r="G402" s="24"/>
      <c r="H402" s="24"/>
      <c r="I402" s="24"/>
    </row>
    <row r="403" spans="1:9" x14ac:dyDescent="0.35">
      <c r="A403" s="24" t="s">
        <v>6</v>
      </c>
      <c r="B403" s="25" t="s">
        <v>26</v>
      </c>
      <c r="C403" s="24"/>
      <c r="D403" s="24"/>
      <c r="E403" s="24"/>
      <c r="F403" s="24"/>
      <c r="G403" s="24"/>
      <c r="H403" s="24"/>
      <c r="I403" s="24"/>
    </row>
    <row r="404" spans="1:9" x14ac:dyDescent="0.35">
      <c r="A404" s="24" t="s">
        <v>7</v>
      </c>
      <c r="B404" s="25"/>
      <c r="C404" s="24"/>
      <c r="D404" s="24"/>
      <c r="E404" s="24"/>
      <c r="F404" s="24"/>
      <c r="G404" s="24"/>
      <c r="H404" s="24"/>
      <c r="I404" s="24"/>
    </row>
    <row r="405" spans="1:9" x14ac:dyDescent="0.35">
      <c r="A405" s="24" t="s">
        <v>8</v>
      </c>
      <c r="B405" s="25" t="s">
        <v>9</v>
      </c>
      <c r="C405" s="24" t="s">
        <v>6</v>
      </c>
      <c r="D405" s="24" t="s">
        <v>10</v>
      </c>
      <c r="E405" s="24" t="s">
        <v>1</v>
      </c>
      <c r="F405" s="24" t="s">
        <v>3</v>
      </c>
      <c r="G405" s="24" t="s">
        <v>5</v>
      </c>
      <c r="H405" s="24" t="s">
        <v>16</v>
      </c>
      <c r="I405" s="24" t="s">
        <v>20</v>
      </c>
    </row>
    <row r="406" spans="1:9" x14ac:dyDescent="0.35">
      <c r="A406" s="23" t="s">
        <v>141</v>
      </c>
      <c r="B406" s="23">
        <f>original!B422</f>
        <v>1</v>
      </c>
      <c r="C406" s="23" t="s">
        <v>26</v>
      </c>
      <c r="D406" s="23" t="s">
        <v>171</v>
      </c>
      <c r="E406" s="23"/>
      <c r="F406" s="23" t="s">
        <v>18</v>
      </c>
      <c r="G406" s="23" t="s">
        <v>15</v>
      </c>
      <c r="H406" s="23" t="s">
        <v>87</v>
      </c>
      <c r="I406" s="23"/>
    </row>
    <row r="407" spans="1:9" x14ac:dyDescent="0.35">
      <c r="A407" s="24" t="s">
        <v>142</v>
      </c>
      <c r="B407" s="23">
        <f>original!B423</f>
        <v>1</v>
      </c>
      <c r="C407" s="24" t="s">
        <v>26</v>
      </c>
      <c r="D407" s="23" t="s">
        <v>171</v>
      </c>
      <c r="E407" s="24"/>
      <c r="F407" s="24" t="s">
        <v>18</v>
      </c>
      <c r="G407" s="24" t="s">
        <v>15</v>
      </c>
      <c r="H407" s="24" t="s">
        <v>88</v>
      </c>
      <c r="I407" s="23"/>
    </row>
    <row r="408" spans="1:9" x14ac:dyDescent="0.35">
      <c r="A408" s="24" t="s">
        <v>124</v>
      </c>
      <c r="B408" s="23">
        <f>original!B424</f>
        <v>4.6000000000000001E-10</v>
      </c>
      <c r="C408" s="24" t="s">
        <v>6</v>
      </c>
      <c r="D408" s="23" t="s">
        <v>171</v>
      </c>
      <c r="E408" s="24"/>
      <c r="F408" s="24" t="s">
        <v>18</v>
      </c>
      <c r="G408" s="24" t="s">
        <v>15</v>
      </c>
      <c r="H408" s="24" t="s">
        <v>43</v>
      </c>
      <c r="I408" s="23"/>
    </row>
    <row r="409" spans="1:9" x14ac:dyDescent="0.35">
      <c r="A409" s="24"/>
      <c r="B409" s="24"/>
      <c r="C409" s="24"/>
      <c r="D409" s="24"/>
      <c r="E409" s="24"/>
      <c r="F409" s="24"/>
      <c r="G409" s="24"/>
      <c r="H409" s="24"/>
      <c r="I409" s="24"/>
    </row>
    <row r="410" spans="1:9" x14ac:dyDescent="0.35">
      <c r="A410" s="24"/>
      <c r="B410" s="24"/>
      <c r="C410" s="24"/>
      <c r="D410" s="24"/>
      <c r="E410" s="24"/>
      <c r="F410" s="24"/>
      <c r="G410" s="24"/>
      <c r="H410" s="24"/>
      <c r="I410" s="24"/>
    </row>
    <row r="411" spans="1:9" x14ac:dyDescent="0.35">
      <c r="A411" s="24" t="s">
        <v>0</v>
      </c>
      <c r="B411" s="24" t="s">
        <v>97</v>
      </c>
      <c r="C411" s="24"/>
      <c r="D411" s="24"/>
      <c r="E411" s="24"/>
      <c r="F411" s="24"/>
      <c r="G411" s="24"/>
      <c r="H411" s="24"/>
      <c r="I411" s="24"/>
    </row>
    <row r="412" spans="1:9" x14ac:dyDescent="0.35">
      <c r="A412" s="24" t="s">
        <v>2</v>
      </c>
      <c r="B412" s="25"/>
      <c r="C412" s="24"/>
      <c r="D412" s="24"/>
      <c r="E412" s="24"/>
      <c r="F412" s="24"/>
      <c r="G412" s="24"/>
      <c r="H412" s="24"/>
      <c r="I412" s="24"/>
    </row>
    <row r="413" spans="1:9" x14ac:dyDescent="0.35">
      <c r="A413" s="24" t="s">
        <v>3</v>
      </c>
      <c r="B413" s="24" t="s">
        <v>18</v>
      </c>
      <c r="C413" s="24"/>
      <c r="D413" s="24"/>
      <c r="E413" s="24"/>
      <c r="F413" s="24"/>
      <c r="G413" s="24"/>
      <c r="H413" s="24"/>
      <c r="I413" s="24"/>
    </row>
    <row r="414" spans="1:9" x14ac:dyDescent="0.35">
      <c r="A414" s="24" t="s">
        <v>4</v>
      </c>
      <c r="B414" s="25">
        <v>1</v>
      </c>
      <c r="C414" s="24"/>
      <c r="D414" s="24"/>
      <c r="E414" s="24"/>
      <c r="F414" s="24"/>
      <c r="G414" s="24"/>
      <c r="H414" s="24"/>
      <c r="I414" s="24"/>
    </row>
    <row r="415" spans="1:9" x14ac:dyDescent="0.35">
      <c r="A415" s="24" t="s">
        <v>6</v>
      </c>
      <c r="B415" s="25" t="s">
        <v>26</v>
      </c>
      <c r="C415" s="24"/>
      <c r="D415" s="24"/>
      <c r="E415" s="24"/>
      <c r="F415" s="24"/>
      <c r="G415" s="24"/>
      <c r="H415" s="24"/>
      <c r="I415" s="24"/>
    </row>
    <row r="416" spans="1:9" x14ac:dyDescent="0.35">
      <c r="A416" s="24" t="s">
        <v>7</v>
      </c>
      <c r="B416" s="25"/>
      <c r="C416" s="24"/>
      <c r="D416" s="24"/>
      <c r="E416" s="24"/>
      <c r="F416" s="24"/>
      <c r="G416" s="24"/>
      <c r="H416" s="24"/>
      <c r="I416" s="24"/>
    </row>
    <row r="417" spans="1:9" x14ac:dyDescent="0.35">
      <c r="A417" s="24" t="s">
        <v>8</v>
      </c>
      <c r="B417" s="25" t="s">
        <v>9</v>
      </c>
      <c r="C417" s="24" t="s">
        <v>6</v>
      </c>
      <c r="D417" s="24" t="s">
        <v>10</v>
      </c>
      <c r="E417" s="24" t="s">
        <v>1</v>
      </c>
      <c r="F417" s="24" t="s">
        <v>3</v>
      </c>
      <c r="G417" s="24" t="s">
        <v>5</v>
      </c>
      <c r="H417" s="24" t="s">
        <v>16</v>
      </c>
      <c r="I417" s="24" t="s">
        <v>20</v>
      </c>
    </row>
    <row r="418" spans="1:9" x14ac:dyDescent="0.35">
      <c r="A418" s="23" t="s">
        <v>141</v>
      </c>
      <c r="B418" s="23">
        <f>original!B434</f>
        <v>1</v>
      </c>
      <c r="C418" s="23" t="s">
        <v>26</v>
      </c>
      <c r="D418" s="23" t="s">
        <v>171</v>
      </c>
      <c r="E418" s="23"/>
      <c r="F418" s="23" t="s">
        <v>18</v>
      </c>
      <c r="G418" s="23" t="s">
        <v>15</v>
      </c>
      <c r="H418" s="23" t="s">
        <v>87</v>
      </c>
      <c r="I418" s="23"/>
    </row>
    <row r="419" spans="1:9" x14ac:dyDescent="0.35">
      <c r="A419" s="24" t="s">
        <v>142</v>
      </c>
      <c r="B419" s="23">
        <f>original!B435</f>
        <v>1</v>
      </c>
      <c r="C419" s="24" t="s">
        <v>26</v>
      </c>
      <c r="D419" s="23" t="s">
        <v>171</v>
      </c>
      <c r="E419" s="24"/>
      <c r="F419" s="24" t="s">
        <v>18</v>
      </c>
      <c r="G419" s="24" t="s">
        <v>15</v>
      </c>
      <c r="H419" s="24" t="s">
        <v>88</v>
      </c>
      <c r="I419" s="23"/>
    </row>
    <row r="420" spans="1:9" x14ac:dyDescent="0.35">
      <c r="A420" s="24" t="s">
        <v>124</v>
      </c>
      <c r="B420" s="23">
        <f>original!B436</f>
        <v>4.6000000000000001E-10</v>
      </c>
      <c r="C420" s="24" t="s">
        <v>6</v>
      </c>
      <c r="D420" s="23" t="s">
        <v>171</v>
      </c>
      <c r="E420" s="24"/>
      <c r="F420" s="24" t="s">
        <v>18</v>
      </c>
      <c r="G420" s="24" t="s">
        <v>15</v>
      </c>
      <c r="H420" s="24" t="s">
        <v>43</v>
      </c>
      <c r="I420" s="23"/>
    </row>
    <row r="421" spans="1:9" x14ac:dyDescent="0.35">
      <c r="A421" s="24"/>
      <c r="B421" s="24"/>
      <c r="C421" s="24"/>
      <c r="D421" s="24"/>
      <c r="E421" s="24"/>
      <c r="F421" s="24"/>
      <c r="G421" s="24"/>
      <c r="H421" s="24"/>
      <c r="I421" s="24"/>
    </row>
    <row r="422" spans="1:9" x14ac:dyDescent="0.35">
      <c r="A422" s="24"/>
      <c r="B422" s="24"/>
      <c r="C422" s="24"/>
      <c r="D422" s="24"/>
      <c r="E422" s="24"/>
      <c r="F422" s="24"/>
      <c r="G422" s="24"/>
      <c r="H422" s="24"/>
      <c r="I422" s="24"/>
    </row>
    <row r="423" spans="1:9" x14ac:dyDescent="0.35">
      <c r="A423" s="24" t="s">
        <v>0</v>
      </c>
      <c r="B423" s="24" t="s">
        <v>68</v>
      </c>
      <c r="C423" s="24"/>
      <c r="D423" s="24"/>
      <c r="E423" s="24"/>
      <c r="F423" s="24"/>
      <c r="G423" s="24"/>
      <c r="H423" s="24"/>
      <c r="I423" s="24"/>
    </row>
    <row r="424" spans="1:9" x14ac:dyDescent="0.35">
      <c r="A424" s="24" t="s">
        <v>2</v>
      </c>
      <c r="B424" s="25"/>
      <c r="C424" s="24"/>
      <c r="D424" s="24"/>
      <c r="E424" s="24"/>
      <c r="F424" s="24"/>
      <c r="G424" s="24"/>
      <c r="H424" s="24"/>
      <c r="I424" s="24"/>
    </row>
    <row r="425" spans="1:9" x14ac:dyDescent="0.35">
      <c r="A425" s="24" t="s">
        <v>3</v>
      </c>
      <c r="B425" s="24" t="s">
        <v>18</v>
      </c>
      <c r="C425" s="24"/>
      <c r="D425" s="24"/>
      <c r="E425" s="24"/>
      <c r="F425" s="24"/>
      <c r="G425" s="24"/>
      <c r="H425" s="24"/>
      <c r="I425" s="24"/>
    </row>
    <row r="426" spans="1:9" x14ac:dyDescent="0.35">
      <c r="A426" s="24" t="s">
        <v>4</v>
      </c>
      <c r="B426" s="25">
        <v>1</v>
      </c>
      <c r="C426" s="24"/>
      <c r="D426" s="24"/>
      <c r="E426" s="24"/>
      <c r="F426" s="24"/>
      <c r="G426" s="24"/>
      <c r="H426" s="24"/>
      <c r="I426" s="24"/>
    </row>
    <row r="427" spans="1:9" x14ac:dyDescent="0.35">
      <c r="A427" s="24" t="s">
        <v>6</v>
      </c>
      <c r="B427" s="25" t="s">
        <v>26</v>
      </c>
      <c r="C427" s="24"/>
      <c r="D427" s="24"/>
      <c r="E427" s="24"/>
      <c r="F427" s="24"/>
      <c r="G427" s="24"/>
      <c r="H427" s="24"/>
      <c r="I427" s="24"/>
    </row>
    <row r="428" spans="1:9" x14ac:dyDescent="0.35">
      <c r="A428" s="24" t="s">
        <v>7</v>
      </c>
      <c r="B428" s="25"/>
      <c r="C428" s="24"/>
      <c r="D428" s="24"/>
      <c r="E428" s="24"/>
      <c r="F428" s="24"/>
      <c r="G428" s="24"/>
      <c r="H428" s="24"/>
      <c r="I428" s="24"/>
    </row>
    <row r="429" spans="1:9" x14ac:dyDescent="0.35">
      <c r="A429" s="24" t="s">
        <v>8</v>
      </c>
      <c r="B429" s="25" t="s">
        <v>9</v>
      </c>
      <c r="C429" s="24" t="s">
        <v>6</v>
      </c>
      <c r="D429" s="24" t="s">
        <v>10</v>
      </c>
      <c r="E429" s="24" t="s">
        <v>1</v>
      </c>
      <c r="F429" s="24" t="s">
        <v>3</v>
      </c>
      <c r="G429" s="24" t="s">
        <v>5</v>
      </c>
      <c r="H429" s="24" t="s">
        <v>16</v>
      </c>
      <c r="I429" s="24" t="s">
        <v>20</v>
      </c>
    </row>
    <row r="430" spans="1:9" x14ac:dyDescent="0.35">
      <c r="A430" s="24" t="s">
        <v>100</v>
      </c>
      <c r="B430" s="25">
        <f>original!B446</f>
        <v>0.79</v>
      </c>
      <c r="C430" s="24" t="s">
        <v>26</v>
      </c>
      <c r="D430" s="24" t="s">
        <v>172</v>
      </c>
      <c r="E430" s="24"/>
      <c r="F430" s="24" t="s">
        <v>18</v>
      </c>
      <c r="G430" s="24" t="s">
        <v>15</v>
      </c>
      <c r="H430" s="24"/>
      <c r="I430" s="24"/>
    </row>
    <row r="431" spans="1:9" x14ac:dyDescent="0.35">
      <c r="A431" s="24" t="s">
        <v>101</v>
      </c>
      <c r="B431" s="25">
        <f>original!B447</f>
        <v>0.21</v>
      </c>
      <c r="C431" s="24" t="s">
        <v>26</v>
      </c>
      <c r="D431" s="24" t="s">
        <v>172</v>
      </c>
      <c r="E431" s="24"/>
      <c r="F431" s="24" t="s">
        <v>18</v>
      </c>
      <c r="G431" s="24" t="s">
        <v>15</v>
      </c>
      <c r="H431" s="24"/>
      <c r="I431" s="24"/>
    </row>
    <row r="432" spans="1:9" x14ac:dyDescent="0.35">
      <c r="A432" s="24" t="s">
        <v>102</v>
      </c>
      <c r="B432" s="25">
        <f>original!B448</f>
        <v>4.0999999999999999E-4</v>
      </c>
      <c r="C432" s="24" t="s">
        <v>26</v>
      </c>
      <c r="D432" s="24" t="s">
        <v>172</v>
      </c>
      <c r="E432" s="24"/>
      <c r="F432" s="24" t="s">
        <v>18</v>
      </c>
      <c r="G432" s="24" t="s">
        <v>15</v>
      </c>
      <c r="H432" s="24"/>
      <c r="I432" s="24"/>
    </row>
    <row r="433" spans="1:9" x14ac:dyDescent="0.35">
      <c r="A433" s="24"/>
      <c r="B433" s="25"/>
      <c r="C433" s="24"/>
      <c r="D433" s="23"/>
      <c r="E433" s="24"/>
      <c r="F433" s="24"/>
      <c r="G433" s="24"/>
      <c r="H433" s="24"/>
      <c r="I433" s="24"/>
    </row>
    <row r="434" spans="1:9" x14ac:dyDescent="0.35">
      <c r="A434" s="24"/>
      <c r="B434" s="24"/>
      <c r="C434" s="24"/>
      <c r="D434" s="24"/>
      <c r="E434" s="24"/>
      <c r="F434" s="24"/>
      <c r="G434" s="24"/>
      <c r="H434" s="24"/>
      <c r="I434" s="24"/>
    </row>
    <row r="435" spans="1:9" x14ac:dyDescent="0.35">
      <c r="A435" s="24" t="s">
        <v>0</v>
      </c>
      <c r="B435" s="24" t="s">
        <v>100</v>
      </c>
      <c r="C435" s="24"/>
      <c r="D435" s="24"/>
      <c r="E435" s="24"/>
      <c r="F435" s="24"/>
      <c r="G435" s="24"/>
      <c r="H435" s="24"/>
      <c r="I435" s="24"/>
    </row>
    <row r="436" spans="1:9" x14ac:dyDescent="0.35">
      <c r="A436" s="24" t="s">
        <v>2</v>
      </c>
      <c r="B436" s="25"/>
      <c r="C436" s="24"/>
      <c r="D436" s="24"/>
      <c r="E436" s="24"/>
      <c r="F436" s="24"/>
      <c r="G436" s="24"/>
      <c r="H436" s="24"/>
      <c r="I436" s="24"/>
    </row>
    <row r="437" spans="1:9" x14ac:dyDescent="0.35">
      <c r="A437" s="24" t="s">
        <v>3</v>
      </c>
      <c r="B437" s="24" t="s">
        <v>18</v>
      </c>
      <c r="C437" s="24"/>
      <c r="D437" s="24"/>
      <c r="E437" s="24"/>
      <c r="F437" s="24"/>
      <c r="G437" s="24"/>
      <c r="H437" s="24"/>
      <c r="I437" s="24"/>
    </row>
    <row r="438" spans="1:9" x14ac:dyDescent="0.35">
      <c r="A438" s="24" t="s">
        <v>4</v>
      </c>
      <c r="B438" s="25">
        <v>1</v>
      </c>
      <c r="C438" s="24"/>
      <c r="D438" s="24"/>
      <c r="E438" s="24"/>
      <c r="F438" s="24"/>
      <c r="G438" s="24"/>
      <c r="H438" s="24"/>
      <c r="I438" s="24"/>
    </row>
    <row r="439" spans="1:9" x14ac:dyDescent="0.35">
      <c r="A439" s="24" t="s">
        <v>6</v>
      </c>
      <c r="B439" s="25" t="s">
        <v>26</v>
      </c>
      <c r="C439" s="24"/>
      <c r="D439" s="24"/>
      <c r="E439" s="24"/>
      <c r="F439" s="24"/>
      <c r="G439" s="24"/>
      <c r="H439" s="24"/>
      <c r="I439" s="24"/>
    </row>
    <row r="440" spans="1:9" x14ac:dyDescent="0.35">
      <c r="A440" s="24" t="s">
        <v>7</v>
      </c>
      <c r="B440" s="25"/>
      <c r="C440" s="24"/>
      <c r="D440" s="24"/>
      <c r="E440" s="24"/>
      <c r="F440" s="24"/>
      <c r="G440" s="24"/>
      <c r="H440" s="24"/>
      <c r="I440" s="24"/>
    </row>
    <row r="441" spans="1:9" x14ac:dyDescent="0.35">
      <c r="A441" s="24" t="s">
        <v>8</v>
      </c>
      <c r="B441" s="25" t="s">
        <v>9</v>
      </c>
      <c r="C441" s="24" t="s">
        <v>6</v>
      </c>
      <c r="D441" s="24" t="s">
        <v>10</v>
      </c>
      <c r="E441" s="24" t="s">
        <v>1</v>
      </c>
      <c r="F441" s="24" t="s">
        <v>3</v>
      </c>
      <c r="G441" s="24" t="s">
        <v>5</v>
      </c>
      <c r="H441" s="24" t="s">
        <v>16</v>
      </c>
      <c r="I441" s="24" t="s">
        <v>20</v>
      </c>
    </row>
    <row r="442" spans="1:9" x14ac:dyDescent="0.35">
      <c r="A442" s="23" t="s">
        <v>141</v>
      </c>
      <c r="B442" s="23">
        <f>original!B458</f>
        <v>1</v>
      </c>
      <c r="C442" s="23" t="s">
        <v>26</v>
      </c>
      <c r="D442" s="23" t="s">
        <v>171</v>
      </c>
      <c r="E442" s="23"/>
      <c r="F442" s="23" t="s">
        <v>18</v>
      </c>
      <c r="G442" s="23" t="s">
        <v>15</v>
      </c>
      <c r="H442" s="23" t="s">
        <v>87</v>
      </c>
      <c r="I442" s="23"/>
    </row>
    <row r="443" spans="1:9" x14ac:dyDescent="0.35">
      <c r="A443" s="24" t="s">
        <v>142</v>
      </c>
      <c r="B443" s="23">
        <f>original!B459</f>
        <v>1</v>
      </c>
      <c r="C443" s="24" t="s">
        <v>26</v>
      </c>
      <c r="D443" s="23" t="s">
        <v>171</v>
      </c>
      <c r="E443" s="24"/>
      <c r="F443" s="24" t="s">
        <v>18</v>
      </c>
      <c r="G443" s="24" t="s">
        <v>15</v>
      </c>
      <c r="H443" s="24" t="s">
        <v>88</v>
      </c>
      <c r="I443" s="23"/>
    </row>
    <row r="444" spans="1:9" x14ac:dyDescent="0.35">
      <c r="A444" s="24" t="s">
        <v>124</v>
      </c>
      <c r="B444" s="23">
        <f>original!B460</f>
        <v>4.6000000000000001E-10</v>
      </c>
      <c r="C444" s="24" t="s">
        <v>6</v>
      </c>
      <c r="D444" s="23" t="s">
        <v>171</v>
      </c>
      <c r="E444" s="24"/>
      <c r="F444" s="24" t="s">
        <v>18</v>
      </c>
      <c r="G444" s="24" t="s">
        <v>15</v>
      </c>
      <c r="H444" s="24" t="s">
        <v>43</v>
      </c>
      <c r="I444" s="23"/>
    </row>
    <row r="445" spans="1:9" x14ac:dyDescent="0.35">
      <c r="A445" s="24"/>
      <c r="B445" s="25"/>
      <c r="C445" s="24"/>
      <c r="D445" s="24"/>
      <c r="E445" s="24"/>
      <c r="F445" s="24"/>
      <c r="G445" s="24"/>
      <c r="H445" s="24"/>
      <c r="I445" s="24"/>
    </row>
    <row r="446" spans="1:9" x14ac:dyDescent="0.35">
      <c r="A446" s="24"/>
      <c r="B446" s="25"/>
      <c r="C446" s="24"/>
      <c r="D446" s="24"/>
      <c r="E446" s="24"/>
      <c r="F446" s="24"/>
      <c r="G446" s="24"/>
      <c r="H446" s="24"/>
      <c r="I446" s="24"/>
    </row>
    <row r="447" spans="1:9" x14ac:dyDescent="0.35">
      <c r="A447" s="24" t="s">
        <v>0</v>
      </c>
      <c r="B447" s="24" t="s">
        <v>101</v>
      </c>
      <c r="C447" s="24"/>
      <c r="D447" s="24"/>
      <c r="E447" s="24"/>
      <c r="F447" s="24"/>
      <c r="G447" s="24"/>
      <c r="H447" s="24"/>
      <c r="I447" s="24"/>
    </row>
    <row r="448" spans="1:9" x14ac:dyDescent="0.35">
      <c r="A448" s="24" t="s">
        <v>2</v>
      </c>
      <c r="B448" s="25"/>
      <c r="C448" s="24"/>
      <c r="D448" s="24"/>
      <c r="E448" s="24"/>
      <c r="F448" s="24"/>
      <c r="G448" s="24"/>
      <c r="H448" s="24"/>
      <c r="I448" s="24"/>
    </row>
    <row r="449" spans="1:9" x14ac:dyDescent="0.35">
      <c r="A449" s="24" t="s">
        <v>3</v>
      </c>
      <c r="B449" s="24" t="s">
        <v>18</v>
      </c>
      <c r="C449" s="24"/>
      <c r="D449" s="24"/>
      <c r="E449" s="24"/>
      <c r="F449" s="24"/>
      <c r="G449" s="24"/>
      <c r="H449" s="24"/>
      <c r="I449" s="24"/>
    </row>
    <row r="450" spans="1:9" x14ac:dyDescent="0.35">
      <c r="A450" s="24" t="s">
        <v>4</v>
      </c>
      <c r="B450" s="25">
        <v>1</v>
      </c>
      <c r="C450" s="24"/>
      <c r="D450" s="24"/>
      <c r="E450" s="24"/>
      <c r="F450" s="24"/>
      <c r="G450" s="24"/>
      <c r="H450" s="24"/>
      <c r="I450" s="24"/>
    </row>
    <row r="451" spans="1:9" x14ac:dyDescent="0.35">
      <c r="A451" s="24" t="s">
        <v>6</v>
      </c>
      <c r="B451" s="25" t="s">
        <v>26</v>
      </c>
      <c r="C451" s="24"/>
      <c r="D451" s="24"/>
      <c r="E451" s="24"/>
      <c r="F451" s="24"/>
      <c r="G451" s="24"/>
      <c r="H451" s="24"/>
      <c r="I451" s="24"/>
    </row>
    <row r="452" spans="1:9" x14ac:dyDescent="0.35">
      <c r="A452" s="24" t="s">
        <v>7</v>
      </c>
      <c r="B452" s="25"/>
      <c r="C452" s="24"/>
      <c r="D452" s="24"/>
      <c r="E452" s="24"/>
      <c r="F452" s="24"/>
      <c r="G452" s="24"/>
      <c r="H452" s="24"/>
      <c r="I452" s="24"/>
    </row>
    <row r="453" spans="1:9" x14ac:dyDescent="0.35">
      <c r="A453" s="24" t="s">
        <v>8</v>
      </c>
      <c r="B453" s="25" t="s">
        <v>9</v>
      </c>
      <c r="C453" s="24" t="s">
        <v>6</v>
      </c>
      <c r="D453" s="24" t="s">
        <v>10</v>
      </c>
      <c r="E453" s="24" t="s">
        <v>1</v>
      </c>
      <c r="F453" s="24" t="s">
        <v>3</v>
      </c>
      <c r="G453" s="24" t="s">
        <v>5</v>
      </c>
      <c r="H453" s="24" t="s">
        <v>16</v>
      </c>
      <c r="I453" s="24" t="s">
        <v>20</v>
      </c>
    </row>
    <row r="454" spans="1:9" x14ac:dyDescent="0.35">
      <c r="A454" s="24" t="s">
        <v>131</v>
      </c>
      <c r="B454" s="25">
        <f>original!B470</f>
        <v>1</v>
      </c>
      <c r="C454" s="24" t="s">
        <v>26</v>
      </c>
      <c r="D454" s="23" t="s">
        <v>171</v>
      </c>
      <c r="E454" s="24"/>
      <c r="F454" s="24" t="s">
        <v>18</v>
      </c>
      <c r="G454" s="24" t="s">
        <v>15</v>
      </c>
      <c r="H454" s="24" t="s">
        <v>58</v>
      </c>
      <c r="I454" s="23"/>
    </row>
    <row r="455" spans="1:9" x14ac:dyDescent="0.35">
      <c r="A455" s="24" t="s">
        <v>132</v>
      </c>
      <c r="B455" s="25">
        <f>original!B471</f>
        <v>1</v>
      </c>
      <c r="C455" s="24" t="s">
        <v>26</v>
      </c>
      <c r="D455" s="23" t="s">
        <v>171</v>
      </c>
      <c r="E455" s="24"/>
      <c r="F455" s="24" t="s">
        <v>18</v>
      </c>
      <c r="G455" s="24" t="s">
        <v>15</v>
      </c>
      <c r="H455" s="24" t="s">
        <v>59</v>
      </c>
      <c r="I455" s="23"/>
    </row>
    <row r="456" spans="1:9" x14ac:dyDescent="0.35">
      <c r="A456" s="24" t="s">
        <v>133</v>
      </c>
      <c r="B456" s="25">
        <f>original!B472</f>
        <v>7.4000000000000003E-10</v>
      </c>
      <c r="C456" s="24" t="s">
        <v>6</v>
      </c>
      <c r="D456" s="23" t="s">
        <v>171</v>
      </c>
      <c r="E456" s="24"/>
      <c r="F456" s="24" t="s">
        <v>18</v>
      </c>
      <c r="G456" s="24" t="s">
        <v>15</v>
      </c>
      <c r="H456" s="24" t="s">
        <v>60</v>
      </c>
      <c r="I456" s="23"/>
    </row>
    <row r="457" spans="1:9" x14ac:dyDescent="0.35">
      <c r="A457" s="24"/>
      <c r="B457" s="24"/>
      <c r="C457" s="24"/>
      <c r="D457" s="24"/>
      <c r="E457" s="24"/>
      <c r="F457" s="24"/>
      <c r="G457" s="24"/>
      <c r="H457" s="24"/>
      <c r="I457" s="24"/>
    </row>
    <row r="458" spans="1:9" x14ac:dyDescent="0.35">
      <c r="A458" s="24"/>
      <c r="B458" s="24"/>
      <c r="C458" s="24"/>
      <c r="D458" s="24"/>
      <c r="E458" s="24"/>
      <c r="F458" s="24"/>
      <c r="G458" s="24"/>
      <c r="H458" s="24"/>
      <c r="I458" s="24"/>
    </row>
    <row r="459" spans="1:9" x14ac:dyDescent="0.35">
      <c r="A459" s="24" t="s">
        <v>0</v>
      </c>
      <c r="B459" s="24" t="s">
        <v>102</v>
      </c>
      <c r="C459" s="24"/>
      <c r="D459" s="24"/>
      <c r="E459" s="24"/>
      <c r="F459" s="24"/>
      <c r="G459" s="24"/>
      <c r="H459" s="24"/>
      <c r="I459" s="24"/>
    </row>
    <row r="460" spans="1:9" x14ac:dyDescent="0.35">
      <c r="A460" s="24" t="s">
        <v>2</v>
      </c>
      <c r="B460" s="25"/>
      <c r="C460" s="24"/>
      <c r="D460" s="24"/>
      <c r="E460" s="24"/>
      <c r="F460" s="24"/>
      <c r="G460" s="24"/>
      <c r="H460" s="24"/>
      <c r="I460" s="24"/>
    </row>
    <row r="461" spans="1:9" x14ac:dyDescent="0.35">
      <c r="A461" s="24" t="s">
        <v>3</v>
      </c>
      <c r="B461" s="24" t="s">
        <v>18</v>
      </c>
      <c r="C461" s="24"/>
      <c r="D461" s="24"/>
      <c r="E461" s="24"/>
      <c r="F461" s="24"/>
      <c r="G461" s="24"/>
      <c r="H461" s="24"/>
      <c r="I461" s="24"/>
    </row>
    <row r="462" spans="1:9" x14ac:dyDescent="0.35">
      <c r="A462" s="24" t="s">
        <v>4</v>
      </c>
      <c r="B462" s="25">
        <v>1</v>
      </c>
      <c r="C462" s="24"/>
      <c r="D462" s="24"/>
      <c r="E462" s="24"/>
      <c r="F462" s="24"/>
      <c r="G462" s="24"/>
      <c r="H462" s="24"/>
      <c r="I462" s="24"/>
    </row>
    <row r="463" spans="1:9" x14ac:dyDescent="0.35">
      <c r="A463" s="24" t="s">
        <v>6</v>
      </c>
      <c r="B463" s="25" t="s">
        <v>26</v>
      </c>
      <c r="C463" s="24"/>
      <c r="D463" s="24"/>
      <c r="E463" s="24"/>
      <c r="F463" s="24"/>
      <c r="G463" s="24"/>
      <c r="H463" s="24"/>
      <c r="I463" s="24"/>
    </row>
    <row r="464" spans="1:9" x14ac:dyDescent="0.35">
      <c r="A464" s="24" t="s">
        <v>7</v>
      </c>
      <c r="B464" s="25"/>
      <c r="C464" s="24"/>
      <c r="D464" s="24"/>
      <c r="E464" s="24"/>
      <c r="F464" s="24"/>
      <c r="G464" s="24"/>
      <c r="H464" s="24"/>
      <c r="I464" s="24"/>
    </row>
    <row r="465" spans="1:14" x14ac:dyDescent="0.35">
      <c r="A465" s="24" t="s">
        <v>8</v>
      </c>
      <c r="B465" s="25" t="s">
        <v>9</v>
      </c>
      <c r="C465" s="24" t="s">
        <v>6</v>
      </c>
      <c r="D465" s="24" t="s">
        <v>10</v>
      </c>
      <c r="E465" s="24" t="s">
        <v>1</v>
      </c>
      <c r="F465" s="24" t="s">
        <v>3</v>
      </c>
      <c r="G465" s="24" t="s">
        <v>5</v>
      </c>
      <c r="H465" s="24" t="s">
        <v>16</v>
      </c>
      <c r="I465" s="24" t="s">
        <v>20</v>
      </c>
    </row>
    <row r="466" spans="1:14" x14ac:dyDescent="0.35">
      <c r="A466" s="24" t="s">
        <v>149</v>
      </c>
      <c r="B466" s="25">
        <f>original!B482</f>
        <v>1</v>
      </c>
      <c r="C466" s="24" t="s">
        <v>26</v>
      </c>
      <c r="D466" s="23" t="s">
        <v>171</v>
      </c>
      <c r="E466" s="24"/>
      <c r="F466" s="24" t="s">
        <v>18</v>
      </c>
      <c r="G466" s="24" t="s">
        <v>15</v>
      </c>
      <c r="H466" s="24" t="s">
        <v>103</v>
      </c>
      <c r="I466" s="23"/>
    </row>
    <row r="467" spans="1:14" x14ac:dyDescent="0.35">
      <c r="A467" s="24" t="s">
        <v>132</v>
      </c>
      <c r="B467" s="25">
        <f>original!B483</f>
        <v>1</v>
      </c>
      <c r="C467" s="24" t="s">
        <v>26</v>
      </c>
      <c r="D467" s="23" t="s">
        <v>171</v>
      </c>
      <c r="E467" s="24"/>
      <c r="F467" s="24" t="s">
        <v>18</v>
      </c>
      <c r="G467" s="24" t="s">
        <v>15</v>
      </c>
      <c r="H467" s="24" t="s">
        <v>59</v>
      </c>
      <c r="I467" s="23"/>
    </row>
    <row r="468" spans="1:14" x14ac:dyDescent="0.35">
      <c r="A468" s="24" t="s">
        <v>133</v>
      </c>
      <c r="B468" s="25">
        <f>original!B484</f>
        <v>7.4000000000000003E-10</v>
      </c>
      <c r="C468" s="24" t="s">
        <v>6</v>
      </c>
      <c r="D468" s="23" t="s">
        <v>171</v>
      </c>
      <c r="E468" s="24"/>
      <c r="F468" s="24" t="s">
        <v>18</v>
      </c>
      <c r="G468" s="24" t="s">
        <v>15</v>
      </c>
      <c r="H468" s="24" t="s">
        <v>60</v>
      </c>
      <c r="I468" s="23"/>
    </row>
    <row r="469" spans="1:14" x14ac:dyDescent="0.35">
      <c r="A469" s="24"/>
      <c r="B469" s="24"/>
      <c r="C469" s="24"/>
      <c r="D469" s="24"/>
      <c r="E469" s="24"/>
      <c r="F469" s="24"/>
      <c r="G469" s="24"/>
      <c r="H469" s="24"/>
      <c r="I469" s="24"/>
    </row>
    <row r="470" spans="1:14" x14ac:dyDescent="0.35">
      <c r="A470" s="24"/>
      <c r="B470" s="24"/>
      <c r="C470" s="24"/>
      <c r="D470" s="24"/>
      <c r="E470" s="24"/>
      <c r="F470" s="24"/>
      <c r="G470" s="24"/>
      <c r="H470" s="24"/>
      <c r="I470" s="24"/>
    </row>
    <row r="471" spans="1:14" x14ac:dyDescent="0.35">
      <c r="A471" s="24"/>
      <c r="B471" s="24"/>
      <c r="C471" s="24"/>
      <c r="D471" s="24"/>
      <c r="E471" s="24"/>
      <c r="F471" s="24"/>
      <c r="G471" s="24"/>
      <c r="H471" s="24"/>
      <c r="I471" s="24"/>
    </row>
    <row r="472" spans="1:14" x14ac:dyDescent="0.35">
      <c r="A472" s="24"/>
      <c r="B472" s="25"/>
      <c r="C472" s="24"/>
      <c r="D472" s="24"/>
      <c r="E472" s="24"/>
      <c r="F472" s="24"/>
      <c r="G472" s="24"/>
      <c r="H472" s="24"/>
      <c r="I472" s="24"/>
    </row>
    <row r="473" spans="1:14" x14ac:dyDescent="0.35">
      <c r="A473" s="24"/>
      <c r="B473" s="24"/>
      <c r="C473" s="24"/>
      <c r="D473" s="24"/>
      <c r="E473" s="24"/>
      <c r="F473" s="24"/>
      <c r="G473" s="24"/>
      <c r="H473" s="24"/>
      <c r="I473" s="24"/>
    </row>
    <row r="474" spans="1:14" x14ac:dyDescent="0.35">
      <c r="A474" s="24"/>
      <c r="B474" s="25"/>
      <c r="C474" s="24"/>
      <c r="D474" s="24"/>
      <c r="E474" s="24"/>
      <c r="F474" s="24"/>
      <c r="G474" s="24"/>
      <c r="H474" s="24"/>
      <c r="I474" s="24"/>
    </row>
    <row r="475" spans="1:14" x14ac:dyDescent="0.35">
      <c r="A475" s="24"/>
      <c r="B475" s="25"/>
      <c r="C475" s="24"/>
      <c r="D475" s="24"/>
      <c r="E475" s="24"/>
      <c r="F475" s="24"/>
      <c r="G475" s="24"/>
      <c r="H475" s="24"/>
      <c r="I475" s="24"/>
    </row>
    <row r="476" spans="1:14" x14ac:dyDescent="0.35">
      <c r="A476" s="24"/>
      <c r="B476" s="25"/>
      <c r="C476" s="24"/>
      <c r="D476" s="24"/>
      <c r="E476" s="24"/>
      <c r="F476" s="24"/>
      <c r="G476" s="24"/>
      <c r="H476" s="24"/>
      <c r="I476" s="24"/>
      <c r="J476" s="23"/>
      <c r="K476" s="23"/>
      <c r="L476" s="23"/>
      <c r="M476" s="23"/>
      <c r="N476" s="23"/>
    </row>
    <row r="477" spans="1:14" x14ac:dyDescent="0.35">
      <c r="A477" s="24"/>
      <c r="B477" s="25"/>
      <c r="C477" s="24"/>
      <c r="D477" s="24"/>
      <c r="E477" s="24"/>
      <c r="F477" s="24"/>
      <c r="G477" s="24"/>
      <c r="H477" s="24"/>
      <c r="I477" s="24"/>
      <c r="J477" s="23"/>
      <c r="K477" s="23"/>
      <c r="L477" s="23"/>
      <c r="M477" s="23"/>
      <c r="N477" s="23"/>
    </row>
    <row r="478" spans="1:14" x14ac:dyDescent="0.35">
      <c r="A478" s="24"/>
      <c r="B478" s="25"/>
      <c r="C478" s="24"/>
      <c r="D478" s="23"/>
      <c r="E478" s="24"/>
      <c r="F478" s="24"/>
      <c r="G478" s="24"/>
      <c r="H478" s="24"/>
      <c r="I478" s="24"/>
      <c r="J478" s="23"/>
      <c r="K478" s="23"/>
      <c r="L478" s="23"/>
      <c r="M478" s="23"/>
      <c r="N478" s="23"/>
    </row>
    <row r="479" spans="1:14" x14ac:dyDescent="0.35">
      <c r="A479" s="24"/>
      <c r="B479" s="25"/>
      <c r="C479" s="24"/>
      <c r="D479" s="24"/>
      <c r="E479" s="24"/>
      <c r="F479" s="24"/>
      <c r="G479" s="24"/>
      <c r="H479" s="24"/>
      <c r="I479" s="24"/>
      <c r="J479" s="23"/>
      <c r="K479" s="23"/>
      <c r="L479" s="23"/>
      <c r="M479" s="23"/>
      <c r="N479" s="23"/>
    </row>
    <row r="480" spans="1:14" x14ac:dyDescent="0.35">
      <c r="A480" s="24"/>
      <c r="B480" s="25"/>
      <c r="C480" s="24"/>
      <c r="D480" s="24"/>
      <c r="E480" s="24"/>
      <c r="F480" s="24"/>
      <c r="G480" s="26"/>
      <c r="H480" s="26"/>
      <c r="I480" s="26"/>
      <c r="J480" s="26"/>
      <c r="K480" s="26"/>
      <c r="L480" s="26"/>
      <c r="M480" s="26"/>
      <c r="N480" s="26"/>
    </row>
    <row r="481" spans="1:14" x14ac:dyDescent="0.35">
      <c r="A481" s="24"/>
      <c r="B481" s="25"/>
      <c r="C481" s="24"/>
      <c r="D481" s="24"/>
      <c r="E481" s="24"/>
      <c r="F481" s="24"/>
      <c r="G481" s="26"/>
      <c r="H481" s="26"/>
      <c r="I481" s="26"/>
      <c r="J481" s="26"/>
      <c r="K481" s="26"/>
      <c r="L481" s="26"/>
      <c r="M481" s="26"/>
      <c r="N481" s="26"/>
    </row>
    <row r="482" spans="1:14" x14ac:dyDescent="0.35">
      <c r="A482" s="24"/>
      <c r="B482" s="25"/>
      <c r="C482" s="24"/>
      <c r="D482" s="24"/>
      <c r="E482" s="24"/>
      <c r="F482" s="24"/>
      <c r="G482" s="26"/>
      <c r="H482" s="26"/>
      <c r="I482" s="26"/>
      <c r="J482" s="26"/>
      <c r="K482" s="26"/>
      <c r="L482" s="26"/>
      <c r="M482" s="26"/>
      <c r="N482" s="26"/>
    </row>
    <row r="483" spans="1:14" x14ac:dyDescent="0.35">
      <c r="A483" s="23"/>
      <c r="B483" s="23"/>
      <c r="C483" s="23"/>
      <c r="D483" s="23"/>
      <c r="E483" s="23"/>
      <c r="F483" s="23"/>
      <c r="G483" s="26"/>
      <c r="H483" s="26"/>
      <c r="I483" s="26"/>
      <c r="J483" s="26"/>
      <c r="K483" s="26"/>
      <c r="L483" s="26"/>
      <c r="M483" s="26"/>
      <c r="N483" s="26"/>
    </row>
    <row r="484" spans="1:14" x14ac:dyDescent="0.35">
      <c r="A484" s="23"/>
      <c r="B484" s="23"/>
      <c r="C484" s="23"/>
      <c r="D484" s="23"/>
      <c r="E484" s="23"/>
      <c r="F484" s="23"/>
      <c r="G484" s="26"/>
      <c r="H484" s="26"/>
      <c r="I484" s="26"/>
      <c r="J484" s="26"/>
      <c r="K484" s="26"/>
      <c r="L484" s="26"/>
      <c r="M484" s="26"/>
      <c r="N484" s="26"/>
    </row>
    <row r="485" spans="1:14" x14ac:dyDescent="0.35">
      <c r="A485" s="24"/>
      <c r="B485" s="25"/>
      <c r="C485" s="24"/>
      <c r="D485" s="23"/>
      <c r="E485" s="24"/>
      <c r="F485" s="24"/>
      <c r="G485" s="26"/>
      <c r="H485" s="26"/>
      <c r="I485" s="26"/>
      <c r="J485" s="26"/>
      <c r="K485" s="26"/>
      <c r="L485" s="26"/>
      <c r="M485" s="26"/>
      <c r="N485" s="26"/>
    </row>
    <row r="486" spans="1:14" x14ac:dyDescent="0.35">
      <c r="A486" s="24"/>
      <c r="B486" s="25"/>
      <c r="C486" s="24"/>
      <c r="D486" s="24"/>
      <c r="E486" s="24"/>
      <c r="F486" s="24"/>
      <c r="G486" s="26"/>
      <c r="H486" s="26"/>
      <c r="I486" s="26"/>
      <c r="J486" s="26"/>
      <c r="K486" s="26"/>
      <c r="L486" s="26"/>
      <c r="M486" s="26"/>
      <c r="N486" s="26"/>
    </row>
    <row r="487" spans="1:14" x14ac:dyDescent="0.35">
      <c r="A487" s="24"/>
      <c r="B487" s="24"/>
      <c r="C487" s="24"/>
      <c r="D487" s="24"/>
      <c r="E487" s="24"/>
      <c r="F487" s="24"/>
      <c r="G487" s="26"/>
      <c r="H487" s="26"/>
      <c r="I487" s="26"/>
      <c r="J487" s="26"/>
      <c r="K487" s="26"/>
      <c r="L487" s="26"/>
      <c r="M487" s="26"/>
      <c r="N487" s="26"/>
    </row>
    <row r="488" spans="1:14" x14ac:dyDescent="0.35">
      <c r="A488" s="24"/>
      <c r="B488" s="25"/>
      <c r="C488" s="24"/>
      <c r="D488" s="24"/>
      <c r="E488" s="24"/>
      <c r="F488" s="24"/>
      <c r="G488" s="26"/>
      <c r="H488" s="26"/>
      <c r="I488" s="26"/>
      <c r="J488" s="26"/>
      <c r="K488" s="26"/>
      <c r="L488" s="26"/>
      <c r="M488" s="26"/>
      <c r="N488" s="26"/>
    </row>
    <row r="489" spans="1:14" x14ac:dyDescent="0.35">
      <c r="A489" s="24"/>
      <c r="B489" s="24"/>
      <c r="C489" s="24"/>
      <c r="D489" s="24"/>
      <c r="E489" s="24"/>
      <c r="F489" s="24"/>
      <c r="G489" s="26"/>
      <c r="H489" s="26"/>
      <c r="I489" s="26"/>
      <c r="J489" s="26"/>
      <c r="K489" s="26"/>
      <c r="L489" s="26"/>
      <c r="M489" s="26"/>
      <c r="N489" s="26"/>
    </row>
    <row r="490" spans="1:14" x14ac:dyDescent="0.35">
      <c r="A490" s="24"/>
      <c r="B490" s="25"/>
      <c r="C490" s="24"/>
      <c r="D490" s="24"/>
      <c r="E490" s="24"/>
      <c r="F490" s="24"/>
      <c r="G490" s="26"/>
      <c r="H490" s="26"/>
      <c r="I490" s="26"/>
      <c r="J490" s="26"/>
      <c r="K490" s="26"/>
      <c r="L490" s="26"/>
      <c r="M490" s="26"/>
      <c r="N490" s="26"/>
    </row>
    <row r="491" spans="1:14" x14ac:dyDescent="0.35">
      <c r="A491" s="24"/>
      <c r="B491" s="25"/>
      <c r="C491" s="24"/>
      <c r="D491" s="24"/>
      <c r="E491" s="24"/>
      <c r="F491" s="24"/>
      <c r="G491" s="26"/>
      <c r="H491" s="26"/>
      <c r="I491" s="26"/>
      <c r="J491" s="26"/>
      <c r="K491" s="26"/>
      <c r="L491" s="26"/>
      <c r="M491" s="26"/>
      <c r="N491" s="26"/>
    </row>
    <row r="492" spans="1:14" x14ac:dyDescent="0.35">
      <c r="A492" s="24"/>
      <c r="B492" s="25"/>
      <c r="C492" s="24"/>
      <c r="D492" s="24"/>
      <c r="E492" s="24"/>
      <c r="F492" s="24"/>
      <c r="G492" s="26"/>
      <c r="H492" s="26"/>
      <c r="I492" s="26"/>
      <c r="J492" s="26"/>
      <c r="K492" s="26"/>
      <c r="L492" s="26"/>
      <c r="M492" s="26"/>
      <c r="N492" s="26"/>
    </row>
    <row r="493" spans="1:14" x14ac:dyDescent="0.35">
      <c r="A493" s="24"/>
      <c r="B493" s="25"/>
      <c r="C493" s="24"/>
      <c r="D493" s="24"/>
      <c r="E493" s="24"/>
      <c r="F493" s="24"/>
      <c r="G493" s="26"/>
      <c r="H493" s="26"/>
      <c r="I493" s="26"/>
      <c r="J493" s="26"/>
      <c r="K493" s="26"/>
      <c r="L493" s="26"/>
      <c r="M493" s="26"/>
      <c r="N493" s="26"/>
    </row>
    <row r="494" spans="1:14" x14ac:dyDescent="0.35">
      <c r="A494" s="24"/>
      <c r="B494" s="25"/>
      <c r="C494" s="24"/>
      <c r="D494" s="23"/>
      <c r="E494" s="24"/>
      <c r="F494" s="24"/>
      <c r="G494" s="26"/>
      <c r="H494" s="26"/>
      <c r="I494" s="26"/>
      <c r="J494" s="26"/>
      <c r="K494" s="26"/>
      <c r="L494" s="26"/>
      <c r="M494" s="26"/>
      <c r="N494" s="26"/>
    </row>
    <row r="495" spans="1:14" x14ac:dyDescent="0.35">
      <c r="A495" s="24"/>
      <c r="B495" s="25"/>
      <c r="C495" s="24"/>
      <c r="D495" s="23"/>
      <c r="E495" s="24"/>
      <c r="F495" s="24"/>
      <c r="G495" s="26"/>
      <c r="H495" s="26"/>
      <c r="I495" s="26"/>
      <c r="J495" s="26"/>
      <c r="K495" s="26"/>
      <c r="L495" s="26"/>
      <c r="M495" s="26"/>
      <c r="N495" s="26"/>
    </row>
    <row r="496" spans="1:14" x14ac:dyDescent="0.35">
      <c r="A496" s="24"/>
      <c r="B496" s="25"/>
      <c r="C496" s="24"/>
      <c r="D496" s="23"/>
      <c r="E496" s="24"/>
      <c r="F496" s="24"/>
      <c r="G496" s="26"/>
      <c r="H496" s="26"/>
      <c r="I496" s="26"/>
      <c r="J496" s="26"/>
      <c r="K496" s="26"/>
      <c r="L496" s="26"/>
      <c r="M496" s="26"/>
      <c r="N496" s="26"/>
    </row>
    <row r="497" spans="1:14" x14ac:dyDescent="0.35">
      <c r="A497" s="23"/>
      <c r="B497" s="23"/>
      <c r="C497" s="23"/>
      <c r="D497" s="23"/>
      <c r="E497" s="23"/>
      <c r="F497" s="23"/>
      <c r="G497" s="26"/>
      <c r="H497" s="26"/>
      <c r="I497" s="26"/>
      <c r="J497" s="26"/>
      <c r="K497" s="26"/>
      <c r="L497" s="26"/>
      <c r="M497" s="26"/>
      <c r="N497" s="26"/>
    </row>
    <row r="498" spans="1:14" x14ac:dyDescent="0.35">
      <c r="A498" s="24"/>
      <c r="B498" s="25"/>
      <c r="C498" s="24"/>
      <c r="D498" s="23"/>
      <c r="E498" s="24"/>
      <c r="F498" s="24"/>
      <c r="G498" s="26"/>
      <c r="H498" s="26"/>
      <c r="I498" s="26"/>
      <c r="J498" s="26"/>
      <c r="K498" s="26"/>
      <c r="L498" s="26"/>
      <c r="M498" s="26"/>
      <c r="N498" s="26"/>
    </row>
    <row r="499" spans="1:14" x14ac:dyDescent="0.35">
      <c r="A499" s="24"/>
      <c r="B499" s="25"/>
      <c r="C499" s="24"/>
      <c r="D499" s="23"/>
      <c r="E499" s="24"/>
      <c r="F499" s="24"/>
      <c r="G499" s="26"/>
      <c r="H499" s="26"/>
      <c r="I499" s="26"/>
      <c r="J499" s="26"/>
      <c r="K499" s="26"/>
      <c r="L499" s="26"/>
      <c r="M499" s="26"/>
      <c r="N499" s="26"/>
    </row>
    <row r="500" spans="1:14" x14ac:dyDescent="0.35">
      <c r="A500" s="24"/>
      <c r="B500" s="25"/>
      <c r="C500" s="24"/>
      <c r="D500" s="23"/>
      <c r="E500" s="24"/>
      <c r="F500" s="24"/>
      <c r="G500" s="26"/>
      <c r="H500" s="26"/>
      <c r="I500" s="26"/>
      <c r="J500" s="26"/>
      <c r="K500" s="26"/>
      <c r="L500" s="26"/>
      <c r="M500" s="26"/>
      <c r="N500" s="26"/>
    </row>
    <row r="501" spans="1:14" x14ac:dyDescent="0.35">
      <c r="A501" s="24"/>
      <c r="B501" s="25"/>
      <c r="C501" s="24"/>
      <c r="D501" s="23"/>
      <c r="E501" s="24"/>
      <c r="F501" s="24"/>
      <c r="G501" s="26"/>
      <c r="H501" s="26"/>
      <c r="I501" s="26"/>
      <c r="J501" s="26"/>
      <c r="K501" s="26"/>
      <c r="L501" s="26"/>
      <c r="M501" s="26"/>
      <c r="N501" s="26"/>
    </row>
    <row r="502" spans="1:14" x14ac:dyDescent="0.35">
      <c r="A502" s="24"/>
      <c r="B502" s="25"/>
      <c r="C502" s="24"/>
      <c r="D502" s="23"/>
      <c r="E502" s="24"/>
      <c r="F502" s="24"/>
      <c r="G502" s="26"/>
      <c r="H502" s="26"/>
      <c r="I502" s="26"/>
      <c r="J502" s="26"/>
      <c r="K502" s="26"/>
      <c r="L502" s="26"/>
      <c r="M502" s="26"/>
      <c r="N502" s="26"/>
    </row>
    <row r="503" spans="1:14" x14ac:dyDescent="0.35">
      <c r="A503" s="24"/>
      <c r="B503" s="25"/>
      <c r="C503" s="24"/>
      <c r="D503" s="23"/>
      <c r="E503" s="24"/>
      <c r="F503" s="24"/>
      <c r="G503" s="26"/>
      <c r="H503" s="26"/>
      <c r="I503" s="26"/>
      <c r="J503" s="26"/>
      <c r="K503" s="26"/>
      <c r="L503" s="26"/>
      <c r="M503" s="26"/>
      <c r="N503" s="26"/>
    </row>
    <row r="504" spans="1:14" x14ac:dyDescent="0.35">
      <c r="A504" s="24"/>
      <c r="B504" s="25"/>
      <c r="C504" s="24"/>
      <c r="D504" s="23"/>
      <c r="E504" s="24"/>
      <c r="F504" s="24"/>
      <c r="G504" s="26"/>
      <c r="H504" s="26"/>
      <c r="I504" s="26"/>
      <c r="J504" s="26"/>
      <c r="K504" s="26"/>
      <c r="L504" s="26"/>
      <c r="M504" s="26"/>
      <c r="N504" s="26"/>
    </row>
    <row r="505" spans="1:14" x14ac:dyDescent="0.35">
      <c r="A505" s="24"/>
      <c r="B505" s="25"/>
      <c r="C505" s="24"/>
      <c r="D505" s="23"/>
      <c r="E505" s="24"/>
      <c r="F505" s="24"/>
      <c r="G505" s="26"/>
      <c r="H505" s="26"/>
      <c r="I505" s="26"/>
      <c r="J505" s="26"/>
      <c r="K505" s="26"/>
      <c r="L505" s="26"/>
      <c r="M505" s="26"/>
      <c r="N505" s="26"/>
    </row>
    <row r="506" spans="1:14" x14ac:dyDescent="0.35">
      <c r="A506" s="24"/>
      <c r="B506" s="24"/>
      <c r="C506" s="24"/>
      <c r="D506" s="24"/>
      <c r="E506" s="24"/>
      <c r="F506" s="24"/>
      <c r="G506" s="26"/>
      <c r="H506" s="26"/>
      <c r="I506" s="26"/>
      <c r="J506" s="26"/>
      <c r="K506" s="26"/>
      <c r="L506" s="26"/>
      <c r="M506" s="26"/>
      <c r="N506" s="26"/>
    </row>
    <row r="507" spans="1:14" x14ac:dyDescent="0.35">
      <c r="A507" s="24"/>
      <c r="B507" s="24"/>
      <c r="C507" s="24"/>
      <c r="D507" s="24"/>
      <c r="E507" s="24"/>
      <c r="F507" s="24"/>
      <c r="G507" s="26"/>
      <c r="H507" s="26"/>
      <c r="I507" s="26"/>
      <c r="J507" s="26"/>
      <c r="K507" s="26"/>
      <c r="L507" s="26"/>
      <c r="M507" s="26"/>
      <c r="N507" s="26"/>
    </row>
    <row r="508" spans="1:14" x14ac:dyDescent="0.35">
      <c r="A508" s="24"/>
      <c r="B508" s="24"/>
      <c r="C508" s="24"/>
      <c r="D508" s="24"/>
      <c r="E508" s="24"/>
      <c r="F508" s="24"/>
      <c r="G508" s="26"/>
      <c r="H508" s="26"/>
      <c r="I508" s="26"/>
      <c r="J508" s="26"/>
      <c r="K508" s="26"/>
      <c r="L508" s="26"/>
      <c r="M508" s="26"/>
      <c r="N508" s="26"/>
    </row>
    <row r="509" spans="1:14" x14ac:dyDescent="0.35">
      <c r="A509" s="24"/>
      <c r="B509" s="25"/>
      <c r="C509" s="24"/>
      <c r="D509" s="24"/>
      <c r="E509" s="24"/>
      <c r="F509" s="24"/>
      <c r="G509" s="26"/>
      <c r="H509" s="26"/>
      <c r="I509" s="26"/>
      <c r="J509" s="26"/>
      <c r="K509" s="26"/>
      <c r="L509" s="26"/>
      <c r="M509" s="26"/>
      <c r="N509" s="26"/>
    </row>
    <row r="510" spans="1:14" x14ac:dyDescent="0.35">
      <c r="A510" s="24"/>
      <c r="B510" s="24"/>
      <c r="C510" s="24"/>
      <c r="D510" s="24"/>
      <c r="E510" s="24"/>
      <c r="F510" s="24"/>
      <c r="G510" s="26"/>
      <c r="H510" s="26"/>
      <c r="I510" s="26"/>
      <c r="J510" s="26"/>
      <c r="K510" s="26"/>
      <c r="L510" s="26"/>
      <c r="M510" s="26"/>
      <c r="N510" s="26"/>
    </row>
    <row r="511" spans="1:14" x14ac:dyDescent="0.35">
      <c r="A511" s="24"/>
      <c r="B511" s="25"/>
      <c r="C511" s="24"/>
      <c r="D511" s="24"/>
      <c r="E511" s="24"/>
      <c r="F511" s="24"/>
      <c r="G511" s="26"/>
      <c r="H511" s="26"/>
      <c r="I511" s="26"/>
      <c r="J511" s="26"/>
      <c r="K511" s="26"/>
      <c r="L511" s="26"/>
      <c r="M511" s="26"/>
      <c r="N511" s="26"/>
    </row>
    <row r="512" spans="1:14" x14ac:dyDescent="0.35">
      <c r="A512" s="24"/>
      <c r="B512" s="25"/>
      <c r="C512" s="24"/>
      <c r="D512" s="24"/>
      <c r="E512" s="24"/>
      <c r="F512" s="24"/>
      <c r="G512" s="26"/>
      <c r="H512" s="26"/>
      <c r="I512" s="26"/>
      <c r="J512" s="26"/>
      <c r="K512" s="26"/>
      <c r="L512" s="26"/>
      <c r="M512" s="26"/>
      <c r="N512" s="26"/>
    </row>
    <row r="513" spans="1:14" x14ac:dyDescent="0.35">
      <c r="A513" s="24"/>
      <c r="B513" s="25"/>
      <c r="C513" s="24"/>
      <c r="D513" s="24"/>
      <c r="E513" s="24"/>
      <c r="F513" s="24"/>
      <c r="G513" s="26"/>
      <c r="H513" s="26"/>
      <c r="I513" s="26"/>
      <c r="J513" s="26"/>
      <c r="K513" s="26"/>
      <c r="L513" s="26"/>
      <c r="M513" s="26"/>
      <c r="N513" s="26"/>
    </row>
    <row r="514" spans="1:14" x14ac:dyDescent="0.35">
      <c r="A514" s="24"/>
      <c r="B514" s="25"/>
      <c r="C514" s="24"/>
      <c r="D514" s="24"/>
      <c r="E514" s="24"/>
      <c r="F514" s="24"/>
      <c r="G514" s="26"/>
      <c r="H514" s="26"/>
      <c r="I514" s="26"/>
      <c r="J514" s="26"/>
      <c r="K514" s="26"/>
      <c r="L514" s="26"/>
      <c r="M514" s="26"/>
      <c r="N514" s="26"/>
    </row>
    <row r="515" spans="1:14" x14ac:dyDescent="0.35">
      <c r="A515" s="23"/>
      <c r="B515" s="23"/>
      <c r="C515" s="23"/>
      <c r="D515" s="23"/>
      <c r="E515" s="23"/>
      <c r="F515" s="23"/>
      <c r="G515" s="26"/>
      <c r="H515" s="26"/>
      <c r="I515" s="26"/>
      <c r="J515" s="26"/>
      <c r="K515" s="26"/>
      <c r="L515" s="26"/>
      <c r="M515" s="26"/>
      <c r="N515" s="26"/>
    </row>
    <row r="516" spans="1:14" x14ac:dyDescent="0.35">
      <c r="A516" s="24"/>
      <c r="B516" s="25"/>
      <c r="C516" s="24"/>
      <c r="D516" s="23"/>
      <c r="E516" s="24"/>
      <c r="F516" s="24"/>
      <c r="G516" s="26"/>
      <c r="H516" s="26"/>
      <c r="I516" s="26"/>
      <c r="J516" s="26"/>
      <c r="K516" s="26"/>
      <c r="L516" s="26"/>
      <c r="M516" s="26"/>
      <c r="N516" s="26"/>
    </row>
    <row r="517" spans="1:14" x14ac:dyDescent="0.35">
      <c r="A517" s="24"/>
      <c r="B517" s="25"/>
      <c r="C517" s="24"/>
      <c r="D517" s="23"/>
      <c r="E517" s="24"/>
      <c r="F517" s="24"/>
      <c r="G517" s="26"/>
      <c r="H517" s="26"/>
      <c r="I517" s="26"/>
      <c r="J517" s="26"/>
      <c r="K517" s="26"/>
      <c r="L517" s="26"/>
      <c r="M517" s="26"/>
      <c r="N517" s="26"/>
    </row>
    <row r="518" spans="1:14" x14ac:dyDescent="0.35">
      <c r="A518" s="24"/>
      <c r="B518" s="25"/>
      <c r="C518" s="24"/>
      <c r="D518" s="24"/>
      <c r="E518" s="24"/>
      <c r="F518" s="24"/>
      <c r="G518" s="26"/>
      <c r="H518" s="26"/>
      <c r="I518" s="26"/>
      <c r="J518" s="26"/>
      <c r="K518" s="26"/>
      <c r="L518" s="26"/>
      <c r="M518" s="26"/>
      <c r="N518" s="26"/>
    </row>
    <row r="519" spans="1:14" x14ac:dyDescent="0.35">
      <c r="A519" s="24"/>
      <c r="B519" s="25"/>
      <c r="C519" s="24"/>
      <c r="D519" s="24"/>
      <c r="E519" s="24"/>
      <c r="F519" s="24"/>
      <c r="G519" s="26"/>
      <c r="H519" s="26"/>
      <c r="I519" s="26"/>
      <c r="J519" s="26"/>
      <c r="K519" s="26"/>
      <c r="L519" s="26"/>
      <c r="M519" s="26"/>
      <c r="N519" s="26"/>
    </row>
    <row r="520" spans="1:14" x14ac:dyDescent="0.35">
      <c r="A520" s="24"/>
      <c r="B520" s="24"/>
      <c r="C520" s="24"/>
      <c r="D520" s="24"/>
      <c r="E520" s="24"/>
      <c r="F520" s="24"/>
      <c r="G520" s="26"/>
      <c r="H520" s="26"/>
      <c r="I520" s="26"/>
      <c r="J520" s="26"/>
      <c r="K520" s="26"/>
      <c r="L520" s="26"/>
      <c r="M520" s="26"/>
      <c r="N520" s="26"/>
    </row>
    <row r="521" spans="1:14" x14ac:dyDescent="0.35">
      <c r="A521" s="24"/>
      <c r="B521" s="25"/>
      <c r="C521" s="24"/>
      <c r="D521" s="24"/>
      <c r="E521" s="24"/>
      <c r="F521" s="24"/>
      <c r="G521" s="26"/>
      <c r="H521" s="26"/>
      <c r="I521" s="26"/>
      <c r="J521" s="26"/>
      <c r="K521" s="26"/>
      <c r="L521" s="26"/>
      <c r="M521" s="26"/>
      <c r="N521" s="26"/>
    </row>
    <row r="522" spans="1:14" x14ac:dyDescent="0.35">
      <c r="A522" s="24"/>
      <c r="B522" s="24"/>
      <c r="C522" s="24"/>
      <c r="D522" s="24"/>
      <c r="E522" s="24"/>
      <c r="F522" s="24"/>
      <c r="G522" s="26"/>
      <c r="H522" s="26"/>
      <c r="I522" s="26"/>
      <c r="J522" s="26"/>
      <c r="K522" s="26"/>
      <c r="L522" s="26"/>
      <c r="M522" s="26"/>
      <c r="N522" s="26"/>
    </row>
    <row r="523" spans="1:14" x14ac:dyDescent="0.35">
      <c r="A523" s="24"/>
      <c r="B523" s="25"/>
      <c r="C523" s="24"/>
      <c r="D523" s="24"/>
      <c r="E523" s="24"/>
      <c r="F523" s="24"/>
      <c r="G523" s="26"/>
      <c r="H523" s="26"/>
      <c r="I523" s="26"/>
      <c r="J523" s="26"/>
      <c r="K523" s="26"/>
      <c r="L523" s="26"/>
      <c r="M523" s="26"/>
      <c r="N523" s="26"/>
    </row>
    <row r="524" spans="1:14" x14ac:dyDescent="0.35">
      <c r="A524" s="24"/>
      <c r="B524" s="25"/>
      <c r="C524" s="24"/>
      <c r="D524" s="24"/>
      <c r="E524" s="24"/>
      <c r="F524" s="24"/>
      <c r="G524" s="26"/>
      <c r="H524" s="26"/>
      <c r="I524" s="26"/>
      <c r="J524" s="26"/>
      <c r="K524" s="26"/>
      <c r="L524" s="26"/>
      <c r="M524" s="26"/>
      <c r="N524" s="26"/>
    </row>
    <row r="525" spans="1:14" x14ac:dyDescent="0.35">
      <c r="A525" s="24"/>
      <c r="B525" s="25"/>
      <c r="C525" s="24"/>
      <c r="D525" s="24"/>
      <c r="E525" s="24"/>
      <c r="F525" s="24"/>
      <c r="G525" s="26"/>
      <c r="H525" s="26"/>
      <c r="I525" s="26"/>
      <c r="J525" s="26"/>
      <c r="K525" s="26"/>
      <c r="L525" s="26"/>
      <c r="M525" s="26"/>
      <c r="N525" s="26"/>
    </row>
    <row r="526" spans="1:14" x14ac:dyDescent="0.35">
      <c r="A526" s="24"/>
      <c r="B526" s="25"/>
      <c r="C526" s="24"/>
      <c r="D526" s="24"/>
      <c r="E526" s="24"/>
      <c r="F526" s="24"/>
      <c r="G526" s="26"/>
      <c r="H526" s="26"/>
      <c r="I526" s="26"/>
      <c r="J526" s="26"/>
      <c r="K526" s="26"/>
      <c r="L526" s="26"/>
      <c r="M526" s="26"/>
      <c r="N526" s="26"/>
    </row>
    <row r="527" spans="1:14" x14ac:dyDescent="0.35">
      <c r="A527" s="23"/>
      <c r="B527" s="23"/>
      <c r="C527" s="23"/>
      <c r="D527" s="23"/>
      <c r="E527" s="23"/>
      <c r="F527" s="23"/>
      <c r="G527" s="26"/>
      <c r="H527" s="26"/>
      <c r="I527" s="26"/>
      <c r="J527" s="26"/>
      <c r="K527" s="26"/>
      <c r="L527" s="26"/>
      <c r="M527" s="26"/>
      <c r="N527" s="26"/>
    </row>
    <row r="528" spans="1:14" x14ac:dyDescent="0.35">
      <c r="A528" s="23"/>
      <c r="B528" s="23"/>
      <c r="C528" s="23"/>
      <c r="D528" s="23"/>
      <c r="E528" s="23"/>
      <c r="F528" s="23"/>
      <c r="G528" s="26"/>
      <c r="H528" s="26"/>
      <c r="I528" s="26"/>
      <c r="J528" s="26"/>
      <c r="K528" s="26"/>
      <c r="L528" s="26"/>
      <c r="M528" s="26"/>
      <c r="N528" s="26"/>
    </row>
    <row r="529" spans="1:14" x14ac:dyDescent="0.35">
      <c r="A529" s="23"/>
      <c r="B529" s="23"/>
      <c r="C529" s="23"/>
      <c r="D529" s="23"/>
      <c r="E529" s="23"/>
      <c r="F529" s="23"/>
      <c r="G529" s="26"/>
      <c r="H529" s="26"/>
      <c r="I529" s="26"/>
      <c r="J529" s="26"/>
      <c r="K529" s="26"/>
      <c r="L529" s="26"/>
      <c r="M529" s="26"/>
      <c r="N529" s="26"/>
    </row>
    <row r="530" spans="1:14" x14ac:dyDescent="0.35">
      <c r="A530" s="23"/>
      <c r="B530" s="23"/>
      <c r="C530" s="23"/>
      <c r="D530" s="23"/>
      <c r="E530" s="23"/>
      <c r="F530" s="23"/>
      <c r="G530" s="26"/>
      <c r="H530" s="26"/>
      <c r="I530" s="26"/>
      <c r="J530" s="26"/>
      <c r="K530" s="26"/>
      <c r="L530" s="26"/>
      <c r="M530" s="26"/>
      <c r="N530" s="26"/>
    </row>
    <row r="531" spans="1:14" x14ac:dyDescent="0.35">
      <c r="A531" s="23"/>
      <c r="B531" s="23"/>
      <c r="C531" s="23"/>
      <c r="D531" s="23"/>
      <c r="E531" s="23"/>
      <c r="F531" s="23"/>
      <c r="G531" s="26"/>
      <c r="H531" s="26"/>
      <c r="I531" s="26"/>
      <c r="J531" s="26"/>
      <c r="K531" s="26"/>
      <c r="L531" s="26"/>
      <c r="M531" s="26"/>
      <c r="N531" s="26"/>
    </row>
    <row r="532" spans="1:14" x14ac:dyDescent="0.35">
      <c r="A532" s="23"/>
      <c r="B532" s="23"/>
      <c r="C532" s="23"/>
      <c r="D532" s="23"/>
      <c r="E532" s="23"/>
      <c r="F532" s="23"/>
      <c r="G532" s="26"/>
      <c r="H532" s="26"/>
      <c r="I532" s="26"/>
      <c r="J532" s="26"/>
      <c r="K532" s="26"/>
      <c r="L532" s="26"/>
      <c r="M532" s="26"/>
      <c r="N532" s="26"/>
    </row>
    <row r="533" spans="1:14" x14ac:dyDescent="0.35">
      <c r="A533" s="23"/>
      <c r="B533" s="23"/>
      <c r="C533" s="23"/>
      <c r="D533" s="23"/>
      <c r="E533" s="23"/>
      <c r="F533" s="23"/>
      <c r="G533" s="26"/>
      <c r="H533" s="26"/>
      <c r="I533" s="26"/>
      <c r="J533" s="26"/>
      <c r="K533" s="26"/>
      <c r="L533" s="26"/>
      <c r="M533" s="26"/>
      <c r="N533" s="26"/>
    </row>
    <row r="534" spans="1:14" x14ac:dyDescent="0.35">
      <c r="A534" s="23"/>
      <c r="B534" s="23"/>
      <c r="C534" s="23"/>
      <c r="D534" s="23"/>
      <c r="E534" s="23"/>
      <c r="F534" s="23"/>
      <c r="G534" s="26"/>
      <c r="H534" s="26"/>
      <c r="I534" s="26"/>
      <c r="J534" s="26"/>
      <c r="K534" s="26"/>
      <c r="L534" s="26"/>
      <c r="M534" s="26"/>
      <c r="N534" s="26"/>
    </row>
    <row r="535" spans="1:14" x14ac:dyDescent="0.35">
      <c r="A535" s="23"/>
      <c r="B535" s="23"/>
      <c r="C535" s="23"/>
      <c r="D535" s="23"/>
      <c r="E535" s="23"/>
      <c r="F535" s="23"/>
      <c r="G535" s="26"/>
      <c r="H535" s="26"/>
      <c r="I535" s="26"/>
      <c r="J535" s="26"/>
      <c r="K535" s="26"/>
      <c r="L535" s="26"/>
      <c r="M535" s="26"/>
      <c r="N535" s="26"/>
    </row>
    <row r="536" spans="1:14" x14ac:dyDescent="0.35">
      <c r="A536" s="23"/>
      <c r="B536" s="23"/>
      <c r="C536" s="23"/>
      <c r="D536" s="23"/>
      <c r="E536" s="23"/>
      <c r="F536" s="23"/>
      <c r="G536" s="26"/>
      <c r="H536" s="26"/>
      <c r="I536" s="26"/>
      <c r="J536" s="26"/>
      <c r="K536" s="26"/>
      <c r="L536" s="26"/>
      <c r="M536" s="26"/>
      <c r="N536" s="26"/>
    </row>
    <row r="537" spans="1:14" x14ac:dyDescent="0.35">
      <c r="A537" s="23"/>
      <c r="B537" s="23"/>
      <c r="C537" s="23"/>
      <c r="D537" s="23"/>
      <c r="E537" s="23"/>
      <c r="F537" s="23"/>
      <c r="G537" s="26"/>
      <c r="H537" s="26"/>
      <c r="I537" s="26"/>
      <c r="J537" s="26"/>
      <c r="K537" s="26"/>
      <c r="L537" s="26"/>
      <c r="M537" s="26"/>
      <c r="N537" s="26"/>
    </row>
    <row r="543" spans="1:14" x14ac:dyDescent="0.35">
      <c r="A543" s="23"/>
      <c r="B543" s="23"/>
      <c r="C543" s="23"/>
      <c r="D543" s="23"/>
      <c r="E543" s="23"/>
      <c r="F543" s="23"/>
      <c r="G543" s="23"/>
      <c r="H543" s="23"/>
      <c r="I543" s="24"/>
    </row>
    <row r="544" spans="1:14" x14ac:dyDescent="0.35">
      <c r="A544" s="23"/>
      <c r="B544" s="23"/>
      <c r="C544" s="23"/>
      <c r="D544" s="23"/>
      <c r="E544" s="23"/>
      <c r="F544" s="23"/>
      <c r="G544" s="23"/>
      <c r="H544" s="23"/>
      <c r="I544" s="24"/>
    </row>
    <row r="545" spans="1:9" x14ac:dyDescent="0.35">
      <c r="A545" s="23"/>
      <c r="B545" s="23"/>
      <c r="C545" s="23"/>
      <c r="D545" s="23"/>
      <c r="E545" s="23"/>
      <c r="F545" s="23"/>
      <c r="G545" s="23"/>
      <c r="H545" s="23"/>
      <c r="I545" s="24"/>
    </row>
    <row r="546" spans="1:9" x14ac:dyDescent="0.35">
      <c r="A546" s="24"/>
      <c r="B546" s="25"/>
      <c r="C546" s="24"/>
      <c r="D546" s="24"/>
      <c r="E546" s="24"/>
      <c r="F546" s="24"/>
      <c r="G546" s="24"/>
      <c r="H546" s="24"/>
      <c r="I546" s="24"/>
    </row>
    <row r="547" spans="1:9" x14ac:dyDescent="0.35">
      <c r="A547" s="24"/>
      <c r="B547" s="24"/>
      <c r="C547" s="24"/>
      <c r="D547" s="24"/>
      <c r="E547" s="24"/>
      <c r="F547" s="24"/>
      <c r="G547" s="24"/>
      <c r="H547" s="24"/>
      <c r="I547" s="24"/>
    </row>
    <row r="548" spans="1:9" x14ac:dyDescent="0.35">
      <c r="A548" s="24"/>
      <c r="B548" s="25"/>
      <c r="C548" s="24"/>
      <c r="D548" s="24"/>
      <c r="E548" s="24"/>
      <c r="F548" s="24"/>
      <c r="G548" s="24"/>
      <c r="H548" s="24"/>
      <c r="I548" s="24"/>
    </row>
    <row r="549" spans="1:9" x14ac:dyDescent="0.35">
      <c r="A549" s="24"/>
      <c r="B549" s="25"/>
      <c r="C549" s="24"/>
      <c r="D549" s="24"/>
      <c r="E549" s="24"/>
      <c r="F549" s="24"/>
      <c r="G549" s="24"/>
      <c r="H549" s="24"/>
      <c r="I549" s="24"/>
    </row>
    <row r="550" spans="1:9" x14ac:dyDescent="0.35">
      <c r="A550" s="24"/>
      <c r="B550" s="25"/>
      <c r="C550" s="24"/>
      <c r="D550" s="24"/>
      <c r="E550" s="24"/>
      <c r="F550" s="24"/>
      <c r="G550" s="24"/>
      <c r="H550" s="24"/>
      <c r="I550" s="24"/>
    </row>
    <row r="551" spans="1:9" x14ac:dyDescent="0.35">
      <c r="A551" s="24"/>
      <c r="B551" s="25"/>
      <c r="C551" s="24"/>
      <c r="D551" s="24"/>
      <c r="E551" s="24"/>
      <c r="F551" s="24"/>
      <c r="G551" s="24"/>
      <c r="H551" s="24"/>
      <c r="I551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"/>
  <sheetViews>
    <sheetView topLeftCell="A16" zoomScale="70" zoomScaleNormal="70" workbookViewId="0">
      <selection activeCell="G44" sqref="G44"/>
    </sheetView>
  </sheetViews>
  <sheetFormatPr baseColWidth="10" defaultColWidth="8.7265625" defaultRowHeight="14.5" x14ac:dyDescent="0.35"/>
  <cols>
    <col min="1" max="1" width="38.81640625" customWidth="1"/>
    <col min="3" max="3" width="19" customWidth="1"/>
    <col min="4" max="4" width="9.81640625" bestFit="1" customWidth="1"/>
  </cols>
  <sheetData>
    <row r="1" spans="1:10" s="71" customFormat="1" x14ac:dyDescent="0.35">
      <c r="A1" s="71" t="s">
        <v>390</v>
      </c>
    </row>
    <row r="2" spans="1:10" x14ac:dyDescent="0.35">
      <c r="A2" s="62" t="s">
        <v>191</v>
      </c>
      <c r="B2" s="62"/>
      <c r="C2" s="62"/>
      <c r="D2" s="62"/>
      <c r="E2" s="62"/>
      <c r="F2" s="62"/>
      <c r="G2" s="62"/>
      <c r="H2" s="62"/>
      <c r="I2" s="62"/>
      <c r="J2" s="62"/>
    </row>
    <row r="3" spans="1:10" x14ac:dyDescent="0.35">
      <c r="A3" s="59" t="s">
        <v>192</v>
      </c>
      <c r="B3" s="59" t="s">
        <v>193</v>
      </c>
      <c r="C3" s="59" t="s">
        <v>194</v>
      </c>
      <c r="D3" s="59" t="s">
        <v>195</v>
      </c>
      <c r="E3" s="68"/>
      <c r="F3" s="68"/>
      <c r="G3" s="68"/>
      <c r="H3" s="68"/>
      <c r="I3" s="68"/>
      <c r="J3" s="68"/>
    </row>
    <row r="4" spans="1:10" x14ac:dyDescent="0.35">
      <c r="A4" s="67" t="s">
        <v>196</v>
      </c>
      <c r="B4" s="65">
        <v>0.9</v>
      </c>
      <c r="C4" s="69" t="s">
        <v>197</v>
      </c>
      <c r="D4" s="67" t="s">
        <v>198</v>
      </c>
      <c r="E4" s="59"/>
      <c r="F4" s="59"/>
      <c r="G4" s="59"/>
      <c r="H4" s="59"/>
      <c r="I4" s="59"/>
      <c r="J4" s="59"/>
    </row>
    <row r="5" spans="1:10" x14ac:dyDescent="0.35">
      <c r="A5" s="67" t="s">
        <v>199</v>
      </c>
      <c r="B5" s="65">
        <v>0.05</v>
      </c>
      <c r="C5" s="69" t="s">
        <v>197</v>
      </c>
      <c r="D5" s="67" t="s">
        <v>198</v>
      </c>
      <c r="E5" s="59"/>
      <c r="F5" s="59"/>
      <c r="G5" s="59"/>
      <c r="H5" s="59"/>
      <c r="I5" s="59"/>
      <c r="J5" s="59"/>
    </row>
    <row r="6" spans="1:10" x14ac:dyDescent="0.35">
      <c r="A6" s="66" t="s">
        <v>53</v>
      </c>
      <c r="B6" s="64">
        <v>0.05</v>
      </c>
      <c r="C6" s="69" t="s">
        <v>197</v>
      </c>
      <c r="D6" s="67" t="s">
        <v>198</v>
      </c>
      <c r="E6" s="59"/>
      <c r="F6" s="59"/>
      <c r="G6" s="59"/>
      <c r="H6" s="59"/>
      <c r="I6" s="59"/>
      <c r="J6" s="59"/>
    </row>
    <row r="7" spans="1:10" x14ac:dyDescent="0.35">
      <c r="A7" s="66"/>
      <c r="B7" s="64"/>
      <c r="C7" s="69"/>
      <c r="D7" s="67"/>
      <c r="E7" s="59"/>
      <c r="F7" s="59"/>
      <c r="G7" s="59"/>
      <c r="H7" s="59"/>
      <c r="I7" s="59"/>
      <c r="J7" s="59"/>
    </row>
    <row r="8" spans="1:10" x14ac:dyDescent="0.35">
      <c r="A8" s="62" t="s">
        <v>200</v>
      </c>
      <c r="B8" s="62"/>
      <c r="C8" s="62"/>
      <c r="D8" s="62"/>
      <c r="E8" s="62"/>
      <c r="F8" s="62"/>
      <c r="G8" s="62"/>
      <c r="H8" s="62"/>
      <c r="I8" s="62"/>
      <c r="J8" s="62"/>
    </row>
    <row r="9" spans="1:10" x14ac:dyDescent="0.35">
      <c r="A9" s="59" t="s">
        <v>192</v>
      </c>
      <c r="B9" s="59" t="s">
        <v>193</v>
      </c>
      <c r="C9" s="59" t="s">
        <v>194</v>
      </c>
      <c r="D9" s="59" t="s">
        <v>195</v>
      </c>
      <c r="E9" s="59"/>
      <c r="F9" s="59"/>
      <c r="G9" s="59"/>
      <c r="H9" s="59"/>
      <c r="I9" s="59"/>
      <c r="J9" s="59"/>
    </row>
    <row r="10" spans="1:10" x14ac:dyDescent="0.35">
      <c r="A10" s="59" t="s">
        <v>201</v>
      </c>
      <c r="B10" s="63">
        <v>0.7</v>
      </c>
      <c r="C10" s="69" t="s">
        <v>197</v>
      </c>
      <c r="D10" s="59" t="s">
        <v>202</v>
      </c>
      <c r="E10" s="59"/>
      <c r="F10" s="59"/>
      <c r="G10" s="59"/>
      <c r="H10" s="59"/>
      <c r="I10" s="59"/>
      <c r="J10" s="59"/>
    </row>
    <row r="11" spans="1:10" x14ac:dyDescent="0.35">
      <c r="A11" s="59" t="s">
        <v>203</v>
      </c>
      <c r="B11" s="63">
        <v>0.3</v>
      </c>
      <c r="C11" s="69" t="s">
        <v>197</v>
      </c>
      <c r="D11" s="59" t="s">
        <v>202</v>
      </c>
      <c r="E11" s="59"/>
      <c r="F11" s="59"/>
      <c r="G11" s="59"/>
      <c r="H11" s="59"/>
      <c r="I11" s="59"/>
      <c r="J11" s="59"/>
    </row>
    <row r="13" spans="1:10" x14ac:dyDescent="0.35">
      <c r="A13" s="62" t="s">
        <v>204</v>
      </c>
      <c r="B13" s="62"/>
      <c r="C13" s="62"/>
      <c r="D13" s="62"/>
      <c r="E13" s="62"/>
      <c r="F13" s="62"/>
      <c r="G13" s="62"/>
      <c r="H13" s="62"/>
      <c r="I13" s="62"/>
      <c r="J13" s="62"/>
    </row>
    <row r="14" spans="1:10" x14ac:dyDescent="0.35">
      <c r="A14" s="59" t="s">
        <v>192</v>
      </c>
      <c r="B14" s="59" t="s">
        <v>193</v>
      </c>
      <c r="C14" s="59" t="s">
        <v>194</v>
      </c>
      <c r="D14" s="59" t="s">
        <v>195</v>
      </c>
      <c r="E14" s="68"/>
      <c r="F14" s="68"/>
      <c r="G14" s="68"/>
      <c r="H14" s="68"/>
      <c r="I14" s="68"/>
      <c r="J14" s="68"/>
    </row>
    <row r="15" spans="1:10" x14ac:dyDescent="0.35">
      <c r="A15" s="67" t="s">
        <v>205</v>
      </c>
      <c r="B15" s="65">
        <v>0.94</v>
      </c>
      <c r="C15" s="69" t="s">
        <v>197</v>
      </c>
      <c r="D15" s="67" t="s">
        <v>198</v>
      </c>
      <c r="E15" s="59"/>
      <c r="F15" s="59"/>
      <c r="G15" s="59"/>
      <c r="H15" s="59"/>
      <c r="I15" s="59"/>
      <c r="J15" s="59"/>
    </row>
    <row r="16" spans="1:10" x14ac:dyDescent="0.35">
      <c r="A16" s="67" t="s">
        <v>206</v>
      </c>
      <c r="B16" s="65">
        <v>0.04</v>
      </c>
      <c r="C16" s="69" t="s">
        <v>197</v>
      </c>
      <c r="D16" s="67" t="s">
        <v>198</v>
      </c>
      <c r="E16" s="59"/>
      <c r="F16" s="59"/>
      <c r="G16" s="59"/>
      <c r="H16" s="59"/>
      <c r="I16" s="59"/>
      <c r="J16" s="59"/>
    </row>
    <row r="17" spans="1:12" x14ac:dyDescent="0.35">
      <c r="A17" s="66" t="s">
        <v>53</v>
      </c>
      <c r="B17" s="64">
        <v>0.02</v>
      </c>
      <c r="C17" s="69" t="s">
        <v>197</v>
      </c>
      <c r="D17" s="67" t="s">
        <v>198</v>
      </c>
      <c r="E17" s="59"/>
      <c r="F17" s="59"/>
      <c r="G17" s="59"/>
      <c r="H17" s="59"/>
      <c r="I17" s="59"/>
      <c r="J17" s="59"/>
    </row>
    <row r="18" spans="1:12" x14ac:dyDescent="0.35">
      <c r="A18" s="66" t="s">
        <v>207</v>
      </c>
      <c r="B18" s="61">
        <v>1</v>
      </c>
      <c r="C18" s="60" t="s">
        <v>208</v>
      </c>
      <c r="D18" s="67" t="s">
        <v>209</v>
      </c>
      <c r="E18" s="59"/>
      <c r="F18" s="59"/>
      <c r="G18" s="59"/>
      <c r="H18" s="59"/>
      <c r="I18" s="59"/>
      <c r="J18" s="59"/>
      <c r="K18" s="59"/>
      <c r="L18" s="59"/>
    </row>
    <row r="19" spans="1:12" x14ac:dyDescent="0.35">
      <c r="A19" s="66"/>
      <c r="B19" s="64"/>
      <c r="C19" s="69"/>
      <c r="D19" s="67"/>
      <c r="E19" s="59"/>
      <c r="F19" s="59"/>
      <c r="G19" s="59"/>
      <c r="H19" s="59"/>
      <c r="I19" s="59"/>
      <c r="J19" s="59"/>
      <c r="K19" s="59"/>
      <c r="L19" s="59"/>
    </row>
    <row r="20" spans="1:12" s="71" customFormat="1" x14ac:dyDescent="0.35">
      <c r="A20" s="62" t="s">
        <v>36</v>
      </c>
      <c r="B20" s="62"/>
      <c r="C20" s="62"/>
      <c r="D20" s="62"/>
      <c r="E20" s="62"/>
      <c r="F20" s="62"/>
      <c r="G20" s="62"/>
      <c r="H20" s="62"/>
      <c r="I20" s="62"/>
      <c r="J20" s="62"/>
    </row>
    <row r="21" spans="1:12" s="71" customFormat="1" x14ac:dyDescent="0.35">
      <c r="A21" s="71" t="s">
        <v>192</v>
      </c>
      <c r="B21" s="71" t="s">
        <v>193</v>
      </c>
      <c r="C21" s="71" t="s">
        <v>194</v>
      </c>
      <c r="D21" s="71" t="s">
        <v>195</v>
      </c>
      <c r="E21" s="68"/>
      <c r="F21" s="68"/>
      <c r="G21" s="68"/>
      <c r="H21" s="68"/>
      <c r="I21" s="68"/>
      <c r="J21" s="68"/>
    </row>
    <row r="22" spans="1:12" x14ac:dyDescent="0.35">
      <c r="A22" s="66" t="s">
        <v>360</v>
      </c>
      <c r="B22" s="440">
        <v>0.106</v>
      </c>
      <c r="C22" s="67" t="s">
        <v>300</v>
      </c>
      <c r="D22" s="66" t="s">
        <v>361</v>
      </c>
      <c r="K22" s="59"/>
      <c r="L22" s="59"/>
    </row>
    <row r="24" spans="1:12" x14ac:dyDescent="0.35">
      <c r="A24" s="62" t="s">
        <v>210</v>
      </c>
      <c r="B24" s="62"/>
      <c r="C24" s="62"/>
      <c r="D24" s="62"/>
      <c r="E24" s="62"/>
      <c r="F24" s="62"/>
      <c r="G24" s="62"/>
      <c r="H24" s="62"/>
      <c r="I24" s="62"/>
      <c r="J24" s="62"/>
      <c r="K24" s="59"/>
      <c r="L24" s="59"/>
    </row>
    <row r="25" spans="1:12" s="71" customFormat="1" x14ac:dyDescent="0.35">
      <c r="A25" s="59" t="s">
        <v>192</v>
      </c>
      <c r="B25" s="59" t="s">
        <v>193</v>
      </c>
      <c r="C25" s="59" t="s">
        <v>194</v>
      </c>
      <c r="D25" s="59" t="s">
        <v>195</v>
      </c>
      <c r="E25" s="59"/>
      <c r="F25" s="59"/>
      <c r="G25" s="59"/>
      <c r="H25" s="59"/>
      <c r="I25" s="59"/>
      <c r="J25" s="59"/>
    </row>
    <row r="26" spans="1:12" s="71" customFormat="1" x14ac:dyDescent="0.35">
      <c r="A26" s="59" t="s">
        <v>211</v>
      </c>
      <c r="B26" s="59">
        <v>32.549999999999997</v>
      </c>
      <c r="C26" s="59" t="s">
        <v>212</v>
      </c>
      <c r="D26" s="59" t="s">
        <v>213</v>
      </c>
      <c r="E26" s="59"/>
      <c r="F26" s="59"/>
      <c r="G26" s="59"/>
      <c r="H26" s="59"/>
      <c r="I26" s="59"/>
      <c r="J26" s="59"/>
    </row>
    <row r="27" spans="1:12" s="71" customFormat="1" x14ac:dyDescent="0.35">
      <c r="A27"/>
      <c r="B27"/>
      <c r="C27"/>
      <c r="D27"/>
      <c r="E27"/>
      <c r="F27"/>
      <c r="G27"/>
      <c r="H27"/>
      <c r="I27"/>
      <c r="J27"/>
    </row>
    <row r="28" spans="1:12" s="71" customFormat="1" x14ac:dyDescent="0.35">
      <c r="A28" s="62" t="s">
        <v>214</v>
      </c>
      <c r="B28" s="62"/>
      <c r="C28" s="62"/>
      <c r="D28" s="62"/>
      <c r="E28" s="62"/>
      <c r="F28" s="62"/>
      <c r="G28" s="62"/>
      <c r="H28" s="62"/>
      <c r="I28" s="62"/>
      <c r="J28" s="62"/>
    </row>
    <row r="29" spans="1:12" s="71" customFormat="1" x14ac:dyDescent="0.35">
      <c r="A29" s="71" t="s">
        <v>192</v>
      </c>
      <c r="B29" s="71" t="s">
        <v>193</v>
      </c>
      <c r="C29" s="71" t="s">
        <v>194</v>
      </c>
      <c r="D29" s="71" t="s">
        <v>195</v>
      </c>
    </row>
    <row r="30" spans="1:12" s="71" customFormat="1" x14ac:dyDescent="0.35">
      <c r="A30" s="71" t="s">
        <v>223</v>
      </c>
      <c r="B30" s="71">
        <v>4.2999999999999999E-4</v>
      </c>
      <c r="C30" s="71" t="s">
        <v>224</v>
      </c>
      <c r="D30" s="75" t="s">
        <v>222</v>
      </c>
    </row>
    <row r="31" spans="1:12" s="71" customFormat="1" x14ac:dyDescent="0.35">
      <c r="A31" s="71" t="s">
        <v>225</v>
      </c>
      <c r="B31" s="71">
        <v>19.600000000000001</v>
      </c>
      <c r="C31" s="71" t="s">
        <v>226</v>
      </c>
      <c r="D31" s="75" t="s">
        <v>388</v>
      </c>
      <c r="E31" s="75"/>
    </row>
    <row r="32" spans="1:12" s="71" customFormat="1" x14ac:dyDescent="0.35">
      <c r="A32" s="71" t="s">
        <v>215</v>
      </c>
      <c r="B32" s="444">
        <v>0.82399999999999995</v>
      </c>
      <c r="C32" s="77" t="s">
        <v>197</v>
      </c>
      <c r="D32" s="75" t="s">
        <v>216</v>
      </c>
    </row>
    <row r="33" spans="1:12" s="71" customFormat="1" x14ac:dyDescent="0.35">
      <c r="A33" s="71" t="s">
        <v>217</v>
      </c>
      <c r="B33" s="444">
        <v>0.17599999999999999</v>
      </c>
      <c r="C33" s="77" t="s">
        <v>197</v>
      </c>
      <c r="D33" s="75" t="s">
        <v>216</v>
      </c>
    </row>
    <row r="34" spans="1:12" x14ac:dyDescent="0.35">
      <c r="A34" s="71" t="s">
        <v>353</v>
      </c>
      <c r="B34" s="400">
        <f>1/(253*60%/26.6)*1000</f>
        <v>175.23056653491437</v>
      </c>
      <c r="C34" s="71" t="s">
        <v>227</v>
      </c>
      <c r="D34" s="75" t="s">
        <v>352</v>
      </c>
      <c r="E34" s="71"/>
      <c r="F34" s="71"/>
      <c r="G34" s="71"/>
      <c r="H34" s="71"/>
      <c r="I34" s="71"/>
      <c r="J34" s="71"/>
      <c r="K34" s="71"/>
      <c r="L34" s="71"/>
    </row>
    <row r="35" spans="1:12" s="71" customFormat="1" x14ac:dyDescent="0.35">
      <c r="A35" s="71" t="s">
        <v>354</v>
      </c>
      <c r="B35" s="49">
        <f>1/(253*(60%+32%)/26.6)*1000</f>
        <v>114.28080426190067</v>
      </c>
      <c r="C35" s="71" t="s">
        <v>228</v>
      </c>
      <c r="D35" s="75" t="s">
        <v>352</v>
      </c>
      <c r="K35" s="59"/>
      <c r="L35" s="59"/>
    </row>
    <row r="36" spans="1:12" s="71" customFormat="1" x14ac:dyDescent="0.35">
      <c r="A36" s="71" t="s">
        <v>389</v>
      </c>
      <c r="B36" s="49">
        <f>summary!$H$59</f>
        <v>156.93932763325614</v>
      </c>
      <c r="C36" s="71" t="s">
        <v>228</v>
      </c>
      <c r="D36" s="75" t="s">
        <v>356</v>
      </c>
    </row>
    <row r="37" spans="1:12" s="71" customFormat="1" x14ac:dyDescent="0.35">
      <c r="A37" s="71" t="s">
        <v>355</v>
      </c>
      <c r="B37" s="49">
        <f>summary!$H$60</f>
        <v>126.30898666810856</v>
      </c>
      <c r="C37" s="71" t="s">
        <v>228</v>
      </c>
      <c r="D37" s="75" t="s">
        <v>356</v>
      </c>
    </row>
    <row r="38" spans="1:12" s="71" customFormat="1" x14ac:dyDescent="0.35">
      <c r="A38" s="71" t="s">
        <v>392</v>
      </c>
      <c r="B38" s="400">
        <f>960/3.6*summary!H57/1000</f>
        <v>46.728151075977173</v>
      </c>
      <c r="C38" s="71" t="s">
        <v>226</v>
      </c>
      <c r="D38" s="75" t="s">
        <v>393</v>
      </c>
    </row>
    <row r="39" spans="1:12" s="71" customFormat="1" x14ac:dyDescent="0.35">
      <c r="A39" s="71" t="s">
        <v>394</v>
      </c>
      <c r="B39" s="400">
        <f>(7+112)/3.6</f>
        <v>33.055555555555557</v>
      </c>
      <c r="C39" s="71" t="s">
        <v>395</v>
      </c>
      <c r="D39" s="75" t="s">
        <v>396</v>
      </c>
    </row>
    <row r="40" spans="1:12" s="71" customFormat="1" x14ac:dyDescent="0.35">
      <c r="A40" s="71" t="s">
        <v>397</v>
      </c>
      <c r="B40" s="400">
        <f>(26+142)/3.6</f>
        <v>46.666666666666664</v>
      </c>
      <c r="C40" s="71" t="s">
        <v>395</v>
      </c>
      <c r="D40" s="75" t="s">
        <v>396</v>
      </c>
    </row>
    <row r="41" spans="1:12" s="71" customFormat="1" ht="16.25" customHeight="1" x14ac:dyDescent="0.35">
      <c r="A41" s="71" t="s">
        <v>398</v>
      </c>
      <c r="B41" s="448">
        <f>AVERAGE(B39,B40)</f>
        <v>39.861111111111114</v>
      </c>
      <c r="C41" s="71" t="s">
        <v>395</v>
      </c>
      <c r="D41" s="75" t="s">
        <v>404</v>
      </c>
    </row>
    <row r="42" spans="1:12" s="71" customFormat="1" x14ac:dyDescent="0.35">
      <c r="A42" s="71" t="s">
        <v>399</v>
      </c>
      <c r="B42" s="446">
        <f>(B31*B37/B36+B30-(B41*B37/1000))/(B31*B37/B36+B30)</f>
        <v>0.68083645638047452</v>
      </c>
      <c r="C42" s="71" t="s">
        <v>197</v>
      </c>
      <c r="D42" s="75" t="s">
        <v>247</v>
      </c>
    </row>
    <row r="43" spans="1:12" s="71" customFormat="1" x14ac:dyDescent="0.35">
      <c r="A43" s="71" t="s">
        <v>400</v>
      </c>
      <c r="B43" s="446">
        <f>(B38-B31)/B31</f>
        <v>1.3840893406110801</v>
      </c>
      <c r="C43" s="71" t="s">
        <v>197</v>
      </c>
      <c r="D43" s="75" t="s">
        <v>247</v>
      </c>
    </row>
    <row r="44" spans="1:12" s="71" customFormat="1" x14ac:dyDescent="0.35">
      <c r="A44" s="71" t="s">
        <v>403</v>
      </c>
      <c r="B44" s="447">
        <f>'harmonization assumption'!B38/('harmonization assumption'!B36/1000)+'harmonization assumption'!B30/('harmonization assumption'!B37/1000)</f>
        <v>297.750003501842</v>
      </c>
      <c r="C44" s="71" t="s">
        <v>395</v>
      </c>
      <c r="D44" s="75" t="s">
        <v>247</v>
      </c>
    </row>
    <row r="45" spans="1:12" s="24" customFormat="1" x14ac:dyDescent="0.35">
      <c r="A45" s="59" t="s">
        <v>402</v>
      </c>
      <c r="B45" s="448">
        <f>(B41*B37/1000)</f>
        <v>5.0348165519093282</v>
      </c>
      <c r="C45" s="59" t="s">
        <v>401</v>
      </c>
      <c r="D45" s="75" t="s">
        <v>247</v>
      </c>
      <c r="E45" s="59"/>
      <c r="F45" s="59"/>
      <c r="G45" s="59"/>
      <c r="H45" s="59"/>
      <c r="I45" s="59"/>
      <c r="J45" s="59"/>
      <c r="K45" s="71"/>
      <c r="L45" s="71"/>
    </row>
    <row r="46" spans="1:12" s="24" customFormat="1" x14ac:dyDescent="0.35">
      <c r="A46" s="71" t="s">
        <v>403</v>
      </c>
      <c r="B46" s="448">
        <f>B44*B37/1000</f>
        <v>37.608501222743442</v>
      </c>
      <c r="C46" s="71" t="s">
        <v>401</v>
      </c>
      <c r="D46" s="75" t="s">
        <v>247</v>
      </c>
      <c r="E46" s="71"/>
      <c r="F46" s="71"/>
      <c r="G46" s="71"/>
      <c r="H46" s="71"/>
      <c r="I46" s="71"/>
      <c r="J46" s="71"/>
      <c r="K46" s="71"/>
      <c r="L46" s="71"/>
    </row>
    <row r="47" spans="1:12" s="24" customFormat="1" x14ac:dyDescent="0.35">
      <c r="A47" s="71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</row>
    <row r="48" spans="1:12" s="71" customFormat="1" x14ac:dyDescent="0.35">
      <c r="A48" s="62" t="s">
        <v>331</v>
      </c>
      <c r="B48" s="62"/>
      <c r="C48" s="62"/>
      <c r="D48" s="62"/>
      <c r="E48" s="62"/>
      <c r="F48" s="62"/>
      <c r="G48" s="62"/>
      <c r="H48" s="62"/>
      <c r="I48" s="62"/>
      <c r="J48" s="62"/>
      <c r="K48" s="24"/>
      <c r="L48" s="24"/>
    </row>
    <row r="49" spans="1:10" x14ac:dyDescent="0.35">
      <c r="A49" s="71" t="s">
        <v>192</v>
      </c>
      <c r="B49" s="71" t="s">
        <v>193</v>
      </c>
      <c r="C49" s="71" t="s">
        <v>194</v>
      </c>
      <c r="D49" s="71" t="s">
        <v>195</v>
      </c>
      <c r="E49" s="71"/>
      <c r="F49" s="71"/>
      <c r="G49" s="71"/>
      <c r="H49" s="71"/>
      <c r="I49" s="71"/>
      <c r="J49" s="71"/>
    </row>
    <row r="50" spans="1:10" x14ac:dyDescent="0.35">
      <c r="A50" s="24" t="s">
        <v>332</v>
      </c>
      <c r="B50" s="406">
        <f>2.4%/(1-4.7%)</f>
        <v>2.5183630640083946E-2</v>
      </c>
      <c r="C50" s="402" t="s">
        <v>197</v>
      </c>
      <c r="D50" s="67" t="s">
        <v>230</v>
      </c>
      <c r="E50" s="71"/>
      <c r="F50" s="71"/>
      <c r="G50" s="71"/>
      <c r="H50" s="71"/>
      <c r="I50" s="71"/>
      <c r="J50" s="71"/>
    </row>
    <row r="51" spans="1:10" x14ac:dyDescent="0.35">
      <c r="A51" s="24" t="s">
        <v>333</v>
      </c>
      <c r="B51" s="406">
        <f>18.6%/(1-4.7%)</f>
        <v>0.19517313746065063</v>
      </c>
      <c r="C51" s="402" t="s">
        <v>197</v>
      </c>
      <c r="D51" s="67" t="s">
        <v>230</v>
      </c>
      <c r="E51" s="71"/>
      <c r="F51" s="71"/>
      <c r="G51" s="71"/>
      <c r="H51" s="71"/>
      <c r="I51" s="71"/>
      <c r="J51" s="71"/>
    </row>
    <row r="52" spans="1:10" x14ac:dyDescent="0.35">
      <c r="A52" s="24" t="s">
        <v>351</v>
      </c>
      <c r="B52" s="406">
        <f>1-B50-B51</f>
        <v>0.77964323189926543</v>
      </c>
      <c r="C52" s="402" t="s">
        <v>197</v>
      </c>
      <c r="D52" s="67" t="s">
        <v>336</v>
      </c>
      <c r="E52" s="24"/>
      <c r="F52" s="24"/>
      <c r="G52" s="24"/>
      <c r="H52" s="24"/>
      <c r="I52" s="24"/>
      <c r="J52" s="24"/>
    </row>
    <row r="55" spans="1:10" x14ac:dyDescent="0.35">
      <c r="B55" s="443"/>
      <c r="D55" s="443"/>
    </row>
    <row r="56" spans="1:10" x14ac:dyDescent="0.35">
      <c r="B56" s="443"/>
      <c r="D56" s="443"/>
    </row>
    <row r="66" spans="2:7" x14ac:dyDescent="0.35">
      <c r="B66" s="74"/>
      <c r="C66" s="401"/>
      <c r="D66" s="401"/>
      <c r="E66" s="71"/>
      <c r="F66" s="66"/>
    </row>
    <row r="67" spans="2:7" x14ac:dyDescent="0.35">
      <c r="B67" s="403"/>
      <c r="C67" s="24"/>
      <c r="D67" s="66"/>
      <c r="E67" s="24"/>
      <c r="F67" s="24"/>
      <c r="G67" s="2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C563"/>
  <sheetViews>
    <sheetView tabSelected="1" topLeftCell="A33" zoomScale="85" zoomScaleNormal="85" workbookViewId="0">
      <selection activeCell="D40" sqref="D40"/>
    </sheetView>
  </sheetViews>
  <sheetFormatPr baseColWidth="10" defaultColWidth="8.90625" defaultRowHeight="14.5" x14ac:dyDescent="0.35"/>
  <cols>
    <col min="1" max="1" width="38.54296875" style="23" customWidth="1"/>
    <col min="2" max="2" width="8.90625" style="76"/>
    <col min="3" max="7" width="8.90625" style="23"/>
    <col min="8" max="8" width="8.90625" style="23" customWidth="1"/>
    <col min="9" max="10" width="8.90625" style="23"/>
    <col min="11" max="14" width="8.90625" style="23" customWidth="1"/>
    <col min="15" max="16384" width="8.90625" style="23"/>
  </cols>
  <sheetData>
    <row r="1" spans="1:77" x14ac:dyDescent="0.35">
      <c r="A1" s="24" t="s">
        <v>22</v>
      </c>
      <c r="B1" s="56">
        <v>10</v>
      </c>
      <c r="C1" s="14"/>
      <c r="D1" s="24"/>
      <c r="E1" s="24"/>
      <c r="F1" s="24"/>
      <c r="G1" s="24"/>
      <c r="H1" s="24"/>
      <c r="I1" s="24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x14ac:dyDescent="0.35">
      <c r="A2" s="15" t="s">
        <v>23</v>
      </c>
      <c r="B2" s="55" t="s">
        <v>172</v>
      </c>
      <c r="C2" s="14"/>
      <c r="D2" s="24"/>
      <c r="E2" s="24"/>
      <c r="F2" s="24"/>
      <c r="G2" s="24"/>
      <c r="H2" s="24"/>
      <c r="I2" s="24"/>
    </row>
    <row r="3" spans="1:77" x14ac:dyDescent="0.35">
      <c r="A3" s="24" t="s">
        <v>24</v>
      </c>
      <c r="B3" s="16" t="s">
        <v>25</v>
      </c>
      <c r="C3" s="14"/>
      <c r="D3" s="24"/>
      <c r="E3" s="24"/>
      <c r="F3" s="24"/>
      <c r="G3" s="24"/>
      <c r="H3" s="24"/>
      <c r="I3" s="24"/>
    </row>
    <row r="4" spans="1:77" x14ac:dyDescent="0.35">
      <c r="A4" s="24"/>
      <c r="B4" s="16"/>
      <c r="C4" s="24"/>
      <c r="D4" s="24"/>
      <c r="E4" s="24"/>
      <c r="F4" s="24"/>
      <c r="G4" s="24"/>
      <c r="H4" s="24"/>
      <c r="I4" s="24"/>
    </row>
    <row r="5" spans="1:77" x14ac:dyDescent="0.35">
      <c r="A5" s="24" t="s">
        <v>0</v>
      </c>
      <c r="B5" s="16" t="s">
        <v>391</v>
      </c>
      <c r="C5" s="24"/>
      <c r="D5" s="24"/>
      <c r="E5" s="24"/>
      <c r="F5" s="24"/>
      <c r="G5" s="24"/>
      <c r="H5" s="24"/>
      <c r="I5" s="24"/>
    </row>
    <row r="6" spans="1:77" x14ac:dyDescent="0.35">
      <c r="A6" s="24" t="s">
        <v>2</v>
      </c>
      <c r="B6" s="16"/>
      <c r="C6" s="24"/>
      <c r="D6" s="24"/>
      <c r="E6" s="24"/>
      <c r="F6" s="24"/>
      <c r="G6" s="24"/>
      <c r="H6" s="24"/>
      <c r="I6" s="24"/>
    </row>
    <row r="7" spans="1:77" x14ac:dyDescent="0.35">
      <c r="A7" s="24" t="s">
        <v>3</v>
      </c>
      <c r="B7" s="16" t="s">
        <v>18</v>
      </c>
      <c r="C7" s="24"/>
      <c r="D7" s="24"/>
      <c r="E7" s="24"/>
      <c r="F7" s="24"/>
      <c r="G7" s="24"/>
      <c r="H7" s="24"/>
      <c r="I7" s="24"/>
    </row>
    <row r="8" spans="1:77" x14ac:dyDescent="0.35">
      <c r="A8" s="24" t="s">
        <v>4</v>
      </c>
      <c r="B8" s="16">
        <v>1</v>
      </c>
      <c r="C8" s="24"/>
      <c r="D8" s="24"/>
      <c r="E8" s="24"/>
      <c r="F8" s="24"/>
      <c r="G8" s="24"/>
      <c r="H8" s="24"/>
      <c r="I8" s="24"/>
    </row>
    <row r="9" spans="1:77" x14ac:dyDescent="0.35">
      <c r="A9" s="24" t="s">
        <v>6</v>
      </c>
      <c r="B9" s="16" t="s">
        <v>31</v>
      </c>
      <c r="C9" s="24"/>
      <c r="D9" s="24"/>
      <c r="E9" s="24"/>
      <c r="F9" s="24"/>
      <c r="G9" s="24"/>
      <c r="H9" s="24"/>
      <c r="I9" s="24"/>
    </row>
    <row r="10" spans="1:77" x14ac:dyDescent="0.35">
      <c r="A10" s="24" t="s">
        <v>7</v>
      </c>
      <c r="B10" s="16"/>
      <c r="C10" s="24"/>
      <c r="D10" s="24"/>
      <c r="E10" s="24"/>
      <c r="F10" s="24"/>
      <c r="G10" s="24"/>
      <c r="H10" s="24"/>
      <c r="I10" s="24"/>
    </row>
    <row r="11" spans="1:77" x14ac:dyDescent="0.35">
      <c r="A11" s="24" t="s">
        <v>8</v>
      </c>
      <c r="B11" s="16" t="s">
        <v>9</v>
      </c>
      <c r="C11" s="24" t="s">
        <v>6</v>
      </c>
      <c r="D11" s="24" t="s">
        <v>10</v>
      </c>
      <c r="E11" s="24" t="s">
        <v>1</v>
      </c>
      <c r="F11" s="24" t="s">
        <v>3</v>
      </c>
      <c r="G11" s="24" t="s">
        <v>5</v>
      </c>
      <c r="H11" s="24" t="s">
        <v>16</v>
      </c>
      <c r="I11" s="24" t="s">
        <v>20</v>
      </c>
    </row>
    <row r="12" spans="1:77" x14ac:dyDescent="0.35">
      <c r="A12" s="16" t="s">
        <v>391</v>
      </c>
      <c r="B12" s="58">
        <v>1</v>
      </c>
      <c r="C12" s="24" t="s">
        <v>151</v>
      </c>
      <c r="D12" s="24" t="s">
        <v>172</v>
      </c>
      <c r="E12" s="24"/>
      <c r="F12" s="24" t="s">
        <v>18</v>
      </c>
      <c r="G12" s="24" t="s">
        <v>14</v>
      </c>
      <c r="H12" s="24"/>
      <c r="I12" s="24"/>
    </row>
    <row r="13" spans="1:77" x14ac:dyDescent="0.35">
      <c r="A13" s="31" t="s">
        <v>177</v>
      </c>
      <c r="B13" s="399">
        <f>original!B14*original!B24/original!B23*original!B39*original!B57*original!B77/'harmonization assumption'!B4</f>
        <v>1.0208264661654132</v>
      </c>
      <c r="C13" s="31" t="s">
        <v>26</v>
      </c>
      <c r="D13" s="31" t="s">
        <v>172</v>
      </c>
      <c r="E13" s="31"/>
      <c r="F13" s="31" t="s">
        <v>18</v>
      </c>
      <c r="G13" s="31" t="s">
        <v>15</v>
      </c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</row>
    <row r="14" spans="1:77" x14ac:dyDescent="0.35">
      <c r="A14" s="31" t="s">
        <v>178</v>
      </c>
      <c r="B14" s="79">
        <f>original!B14*original!B24/original!B23*original!B40*original!B113/'harmonization assumption'!B15</f>
        <v>2.4539097744360898</v>
      </c>
      <c r="C14" s="31" t="s">
        <v>26</v>
      </c>
      <c r="D14" s="31" t="s">
        <v>172</v>
      </c>
      <c r="E14" s="31"/>
      <c r="F14" s="31" t="s">
        <v>18</v>
      </c>
      <c r="G14" s="31" t="s">
        <v>15</v>
      </c>
      <c r="H14" s="31"/>
      <c r="I14" s="31"/>
      <c r="J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</row>
    <row r="15" spans="1:77" x14ac:dyDescent="0.35">
      <c r="A15" s="31" t="s">
        <v>179</v>
      </c>
      <c r="B15" s="404">
        <f>original!B14*original!B24/original!B19*original!B39*original!B56</f>
        <v>1.2686142857142855</v>
      </c>
      <c r="C15" s="31" t="s">
        <v>26</v>
      </c>
      <c r="D15" s="31" t="s">
        <v>172</v>
      </c>
      <c r="E15" s="31"/>
      <c r="F15" s="31" t="s">
        <v>18</v>
      </c>
      <c r="G15" s="31" t="s">
        <v>15</v>
      </c>
      <c r="H15" s="31"/>
      <c r="I15" s="31"/>
      <c r="J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</row>
    <row r="16" spans="1:77" x14ac:dyDescent="0.35">
      <c r="A16" s="31" t="s">
        <v>180</v>
      </c>
      <c r="B16" s="404">
        <f>original!B14*original!B24/original!B19*original!B40*original!B90</f>
        <v>0.26993007518796991</v>
      </c>
      <c r="C16" s="31" t="s">
        <v>26</v>
      </c>
      <c r="D16" s="31" t="s">
        <v>172</v>
      </c>
      <c r="E16" s="31"/>
      <c r="F16" s="31" t="s">
        <v>18</v>
      </c>
      <c r="G16" s="31" t="s">
        <v>15</v>
      </c>
      <c r="H16" s="31"/>
      <c r="I16" s="31"/>
      <c r="J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</row>
    <row r="17" spans="1:1023 1025:2047 2049:3071 3073:4095 4097:5119 5121:6143 6145:7167 7169:8191 8193:9215 9217:10239 10241:11263 11265:12287 12289:13311 13313:14335 14337:15359 15361:16383" x14ac:dyDescent="0.35">
      <c r="A17" s="31" t="s">
        <v>181</v>
      </c>
      <c r="B17" s="79">
        <f>original!B14*original!B24/original!B19*original!B41*original!B169/'harmonization assumption'!B22</f>
        <v>1.0336785359625478</v>
      </c>
      <c r="C17" s="31" t="s">
        <v>26</v>
      </c>
      <c r="D17" s="31" t="s">
        <v>172</v>
      </c>
      <c r="E17" s="31"/>
      <c r="F17" s="31" t="s">
        <v>18</v>
      </c>
      <c r="G17" s="31" t="s">
        <v>15</v>
      </c>
      <c r="H17" s="31"/>
      <c r="I17" s="31"/>
      <c r="J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  <c r="KE17" s="31"/>
      <c r="KF17" s="31"/>
      <c r="KG17" s="31"/>
      <c r="KH17" s="31"/>
      <c r="KI17" s="31"/>
      <c r="KJ17" s="31"/>
      <c r="KK17" s="31"/>
      <c r="KL17" s="31"/>
      <c r="KM17" s="31"/>
      <c r="KN17" s="31"/>
      <c r="KO17" s="31"/>
      <c r="KP17" s="31"/>
      <c r="KQ17" s="31"/>
      <c r="KR17" s="31"/>
      <c r="KS17" s="31"/>
      <c r="KT17" s="31"/>
      <c r="KU17" s="31"/>
      <c r="KV17" s="31"/>
      <c r="KW17" s="31"/>
      <c r="KX17" s="31"/>
      <c r="KY17" s="31"/>
      <c r="KZ17" s="31"/>
      <c r="LA17" s="31"/>
      <c r="LB17" s="31"/>
      <c r="LC17" s="31"/>
      <c r="LD17" s="31"/>
      <c r="LE17" s="31"/>
      <c r="LF17" s="31"/>
      <c r="LG17" s="31"/>
      <c r="LH17" s="31"/>
      <c r="LI17" s="31"/>
      <c r="LJ17" s="31"/>
      <c r="LK17" s="31"/>
      <c r="LL17" s="31"/>
      <c r="LM17" s="31"/>
      <c r="LN17" s="31"/>
      <c r="LO17" s="31"/>
      <c r="LP17" s="31"/>
      <c r="LQ17" s="31"/>
      <c r="LR17" s="31"/>
      <c r="LS17" s="31"/>
      <c r="LT17" s="31"/>
      <c r="LU17" s="31"/>
      <c r="LV17" s="31"/>
      <c r="LW17" s="31"/>
      <c r="LX17" s="31"/>
      <c r="LY17" s="31"/>
      <c r="LZ17" s="31"/>
      <c r="MA17" s="31"/>
      <c r="MB17" s="31"/>
      <c r="MC17" s="31"/>
      <c r="MD17" s="31"/>
      <c r="ME17" s="31"/>
      <c r="MF17" s="31"/>
      <c r="MG17" s="31"/>
      <c r="MH17" s="31"/>
      <c r="MI17" s="31"/>
      <c r="MJ17" s="31"/>
      <c r="MK17" s="31"/>
      <c r="ML17" s="31"/>
      <c r="MM17" s="31"/>
      <c r="MN17" s="31"/>
      <c r="MO17" s="31"/>
      <c r="MP17" s="31"/>
      <c r="MQ17" s="31"/>
      <c r="MR17" s="31"/>
      <c r="MS17" s="31"/>
      <c r="MT17" s="31"/>
      <c r="MU17" s="31"/>
      <c r="MV17" s="31"/>
      <c r="MW17" s="31"/>
      <c r="MX17" s="31"/>
      <c r="MY17" s="31"/>
      <c r="MZ17" s="31"/>
      <c r="NA17" s="31"/>
      <c r="NB17" s="31"/>
      <c r="NC17" s="31"/>
      <c r="ND17" s="31"/>
      <c r="NE17" s="31"/>
      <c r="NF17" s="31"/>
      <c r="NG17" s="31"/>
      <c r="NH17" s="31"/>
      <c r="NI17" s="31"/>
      <c r="NJ17" s="31"/>
      <c r="NK17" s="31"/>
      <c r="NL17" s="31"/>
      <c r="NM17" s="31"/>
      <c r="NN17" s="31"/>
      <c r="NO17" s="31"/>
      <c r="NP17" s="31"/>
      <c r="NQ17" s="31"/>
      <c r="NR17" s="31"/>
      <c r="NS17" s="31"/>
      <c r="NT17" s="31"/>
      <c r="NU17" s="31"/>
      <c r="NV17" s="31"/>
      <c r="NW17" s="31"/>
      <c r="NX17" s="31"/>
      <c r="NY17" s="31"/>
      <c r="NZ17" s="31"/>
      <c r="OA17" s="31"/>
      <c r="OB17" s="31"/>
      <c r="OC17" s="31"/>
      <c r="OD17" s="31"/>
      <c r="OE17" s="31"/>
      <c r="OF17" s="31"/>
      <c r="OG17" s="31"/>
      <c r="OH17" s="31"/>
      <c r="OI17" s="31"/>
      <c r="OJ17" s="31"/>
      <c r="OK17" s="31"/>
      <c r="OL17" s="31"/>
      <c r="OM17" s="31"/>
      <c r="ON17" s="31"/>
      <c r="OO17" s="31"/>
      <c r="OP17" s="31"/>
      <c r="OQ17" s="31"/>
      <c r="OR17" s="31"/>
      <c r="OS17" s="31"/>
      <c r="OT17" s="31"/>
      <c r="OU17" s="31"/>
      <c r="OV17" s="31"/>
      <c r="OW17" s="31"/>
      <c r="OX17" s="31"/>
      <c r="OY17" s="31"/>
      <c r="OZ17" s="31"/>
      <c r="PA17" s="31"/>
      <c r="PB17" s="31"/>
      <c r="PC17" s="31"/>
      <c r="PD17" s="31"/>
      <c r="PE17" s="31"/>
      <c r="PF17" s="31"/>
      <c r="PG17" s="31"/>
      <c r="PH17" s="31"/>
      <c r="PI17" s="31"/>
      <c r="PJ17" s="31"/>
      <c r="PK17" s="31"/>
      <c r="PL17" s="31"/>
      <c r="PM17" s="31"/>
      <c r="PN17" s="31"/>
      <c r="PO17" s="31"/>
      <c r="PP17" s="31"/>
      <c r="PQ17" s="31"/>
      <c r="PR17" s="31"/>
      <c r="PS17" s="31"/>
      <c r="PT17" s="31"/>
      <c r="PU17" s="31"/>
      <c r="PV17" s="31"/>
      <c r="PW17" s="31"/>
      <c r="PX17" s="31"/>
      <c r="PY17" s="31"/>
      <c r="PZ17" s="31"/>
      <c r="QA17" s="31"/>
      <c r="QB17" s="31"/>
      <c r="QC17" s="31"/>
      <c r="QD17" s="31"/>
      <c r="QE17" s="31"/>
      <c r="QF17" s="31"/>
      <c r="QG17" s="31"/>
      <c r="QH17" s="31"/>
      <c r="QI17" s="31"/>
      <c r="QJ17" s="31"/>
      <c r="QK17" s="31"/>
      <c r="QL17" s="31"/>
      <c r="QM17" s="31"/>
      <c r="QN17" s="31"/>
      <c r="QO17" s="31"/>
      <c r="QP17" s="31"/>
      <c r="QQ17" s="31"/>
      <c r="QR17" s="31"/>
      <c r="QS17" s="31"/>
      <c r="QT17" s="31"/>
      <c r="QU17" s="31"/>
      <c r="QV17" s="31"/>
      <c r="QW17" s="31"/>
      <c r="QX17" s="31"/>
      <c r="QY17" s="31"/>
      <c r="QZ17" s="31"/>
      <c r="RA17" s="31"/>
      <c r="RB17" s="31"/>
      <c r="RC17" s="31"/>
      <c r="RD17" s="31"/>
      <c r="RE17" s="31"/>
      <c r="RF17" s="31"/>
      <c r="RG17" s="31"/>
      <c r="RH17" s="31"/>
      <c r="RI17" s="31"/>
      <c r="RJ17" s="31"/>
      <c r="RK17" s="31"/>
      <c r="RL17" s="31"/>
      <c r="RM17" s="31"/>
      <c r="RN17" s="31"/>
      <c r="RO17" s="31"/>
      <c r="RP17" s="31"/>
      <c r="RQ17" s="31"/>
      <c r="RR17" s="31"/>
      <c r="RS17" s="31"/>
      <c r="RT17" s="31"/>
      <c r="RU17" s="31"/>
      <c r="RV17" s="31"/>
      <c r="RW17" s="31"/>
      <c r="RX17" s="31"/>
      <c r="RY17" s="31"/>
      <c r="RZ17" s="31"/>
      <c r="SA17" s="31"/>
      <c r="SB17" s="31"/>
      <c r="SC17" s="31"/>
      <c r="SD17" s="31"/>
      <c r="SE17" s="31"/>
      <c r="SF17" s="31"/>
      <c r="SG17" s="31"/>
      <c r="SH17" s="31"/>
      <c r="SI17" s="31"/>
      <c r="SJ17" s="31"/>
      <c r="SK17" s="31"/>
      <c r="SL17" s="31"/>
      <c r="SM17" s="31"/>
      <c r="SN17" s="31"/>
      <c r="SO17" s="31"/>
      <c r="SP17" s="31"/>
      <c r="SQ17" s="31"/>
      <c r="SR17" s="31"/>
      <c r="SS17" s="31"/>
      <c r="ST17" s="31"/>
      <c r="SU17" s="31"/>
      <c r="SV17" s="31"/>
      <c r="SW17" s="31"/>
      <c r="SX17" s="31"/>
      <c r="SY17" s="31"/>
      <c r="SZ17" s="31"/>
      <c r="TA17" s="31"/>
      <c r="TB17" s="31"/>
      <c r="TC17" s="31"/>
      <c r="TD17" s="31"/>
      <c r="TE17" s="31"/>
      <c r="TF17" s="31"/>
      <c r="TG17" s="31"/>
      <c r="TH17" s="31"/>
      <c r="TI17" s="31"/>
      <c r="TJ17" s="31"/>
      <c r="TK17" s="31"/>
      <c r="TL17" s="31"/>
      <c r="TM17" s="31"/>
      <c r="TN17" s="31"/>
      <c r="TO17" s="31"/>
      <c r="TP17" s="31"/>
      <c r="TQ17" s="31"/>
      <c r="TR17" s="31"/>
      <c r="TS17" s="31"/>
      <c r="TT17" s="31"/>
      <c r="TU17" s="31"/>
      <c r="TV17" s="31"/>
      <c r="TW17" s="31"/>
      <c r="TX17" s="31"/>
      <c r="TY17" s="31"/>
      <c r="TZ17" s="31"/>
      <c r="UA17" s="31"/>
      <c r="UB17" s="31"/>
      <c r="UC17" s="31"/>
      <c r="UD17" s="31"/>
      <c r="UE17" s="31"/>
      <c r="UF17" s="31"/>
      <c r="UG17" s="31"/>
      <c r="UH17" s="31"/>
      <c r="UI17" s="31"/>
      <c r="UJ17" s="31"/>
      <c r="UK17" s="31"/>
      <c r="UL17" s="31"/>
      <c r="UM17" s="31"/>
      <c r="UN17" s="31"/>
      <c r="UO17" s="31"/>
      <c r="UP17" s="31"/>
      <c r="UQ17" s="31"/>
      <c r="UR17" s="31"/>
      <c r="US17" s="31"/>
      <c r="UT17" s="31"/>
      <c r="UU17" s="31"/>
      <c r="UV17" s="31"/>
      <c r="UW17" s="31"/>
      <c r="UX17" s="31"/>
      <c r="UY17" s="31"/>
      <c r="UZ17" s="31"/>
      <c r="VA17" s="31"/>
      <c r="VB17" s="31"/>
      <c r="VC17" s="31"/>
      <c r="VD17" s="31"/>
      <c r="VE17" s="31"/>
      <c r="VF17" s="31"/>
      <c r="VG17" s="31"/>
      <c r="VH17" s="31"/>
      <c r="VI17" s="31"/>
      <c r="VJ17" s="31"/>
      <c r="VK17" s="31"/>
      <c r="VL17" s="31"/>
      <c r="VM17" s="31"/>
      <c r="VN17" s="31"/>
      <c r="VO17" s="31"/>
      <c r="VP17" s="31"/>
      <c r="VQ17" s="31"/>
      <c r="VR17" s="31"/>
      <c r="VS17" s="31"/>
      <c r="VT17" s="31"/>
      <c r="VU17" s="31"/>
      <c r="VV17" s="31"/>
      <c r="VW17" s="31"/>
      <c r="VX17" s="31"/>
      <c r="VY17" s="31"/>
      <c r="VZ17" s="31"/>
      <c r="WA17" s="31"/>
      <c r="WB17" s="31"/>
      <c r="WC17" s="31"/>
      <c r="WD17" s="31"/>
      <c r="WE17" s="31"/>
      <c r="WF17" s="31"/>
      <c r="WG17" s="31"/>
      <c r="WH17" s="31"/>
      <c r="WI17" s="31"/>
      <c r="WJ17" s="31"/>
      <c r="WK17" s="31"/>
      <c r="WL17" s="31"/>
      <c r="WM17" s="31"/>
      <c r="WN17" s="31"/>
      <c r="WO17" s="31"/>
      <c r="WP17" s="31"/>
      <c r="WQ17" s="31"/>
      <c r="WR17" s="31"/>
      <c r="WS17" s="31"/>
      <c r="WT17" s="31"/>
      <c r="WU17" s="31"/>
      <c r="WV17" s="31"/>
      <c r="WW17" s="31"/>
      <c r="WX17" s="31"/>
      <c r="WY17" s="31"/>
      <c r="WZ17" s="31"/>
      <c r="XA17" s="31"/>
      <c r="XB17" s="31"/>
      <c r="XC17" s="31"/>
      <c r="XD17" s="31"/>
      <c r="XE17" s="31"/>
      <c r="XF17" s="31"/>
      <c r="XG17" s="31"/>
      <c r="XH17" s="31"/>
      <c r="XI17" s="31"/>
      <c r="XJ17" s="31"/>
      <c r="XK17" s="31"/>
      <c r="XL17" s="31"/>
      <c r="XM17" s="31"/>
      <c r="XN17" s="31"/>
      <c r="XO17" s="31"/>
      <c r="XP17" s="31"/>
      <c r="XQ17" s="31"/>
      <c r="XR17" s="31"/>
      <c r="XS17" s="31"/>
      <c r="XT17" s="31"/>
      <c r="XU17" s="31"/>
      <c r="XV17" s="31"/>
      <c r="XW17" s="31"/>
      <c r="XX17" s="31"/>
      <c r="XY17" s="31"/>
      <c r="XZ17" s="31"/>
      <c r="YA17" s="31"/>
      <c r="YB17" s="31"/>
      <c r="YC17" s="31"/>
      <c r="YD17" s="31"/>
      <c r="YE17" s="31"/>
      <c r="YF17" s="31"/>
      <c r="YG17" s="31"/>
      <c r="YH17" s="31"/>
      <c r="YI17" s="31"/>
      <c r="YJ17" s="31"/>
      <c r="YK17" s="31"/>
      <c r="YL17" s="31"/>
      <c r="YM17" s="31"/>
      <c r="YN17" s="31"/>
      <c r="YO17" s="31"/>
      <c r="YP17" s="31"/>
      <c r="YQ17" s="31"/>
      <c r="YR17" s="31"/>
      <c r="YS17" s="31"/>
      <c r="YT17" s="31"/>
      <c r="YU17" s="31"/>
      <c r="YV17" s="31"/>
      <c r="YW17" s="31"/>
      <c r="YX17" s="31"/>
      <c r="YY17" s="31"/>
      <c r="YZ17" s="31"/>
      <c r="ZA17" s="31"/>
      <c r="ZB17" s="31"/>
      <c r="ZC17" s="31"/>
      <c r="ZD17" s="31"/>
      <c r="ZE17" s="31"/>
      <c r="ZF17" s="31"/>
      <c r="ZG17" s="31"/>
      <c r="ZH17" s="31"/>
      <c r="ZI17" s="31"/>
      <c r="ZJ17" s="31"/>
      <c r="ZK17" s="31"/>
      <c r="ZL17" s="31"/>
      <c r="ZM17" s="31"/>
      <c r="ZN17" s="31"/>
      <c r="ZO17" s="31"/>
      <c r="ZP17" s="31"/>
      <c r="ZQ17" s="31"/>
      <c r="ZR17" s="31"/>
      <c r="ZS17" s="31"/>
      <c r="ZT17" s="31"/>
      <c r="ZU17" s="31"/>
      <c r="ZV17" s="31"/>
      <c r="ZW17" s="31"/>
      <c r="ZX17" s="31"/>
      <c r="ZY17" s="31"/>
      <c r="ZZ17" s="31"/>
      <c r="AAA17" s="31"/>
      <c r="AAB17" s="31"/>
      <c r="AAC17" s="31"/>
      <c r="AAD17" s="31"/>
      <c r="AAE17" s="31"/>
      <c r="AAF17" s="31"/>
      <c r="AAG17" s="31"/>
      <c r="AAH17" s="31"/>
      <c r="AAI17" s="31"/>
      <c r="AAJ17" s="31"/>
      <c r="AAK17" s="31"/>
      <c r="AAL17" s="31"/>
      <c r="AAM17" s="31"/>
      <c r="AAN17" s="31"/>
      <c r="AAO17" s="31"/>
      <c r="AAP17" s="31"/>
      <c r="AAQ17" s="31"/>
      <c r="AAR17" s="31"/>
      <c r="AAS17" s="31"/>
      <c r="AAT17" s="31"/>
      <c r="AAU17" s="31"/>
      <c r="AAV17" s="31"/>
      <c r="AAW17" s="31"/>
      <c r="AAX17" s="31"/>
      <c r="AAY17" s="31"/>
      <c r="AAZ17" s="31"/>
      <c r="ABA17" s="31"/>
      <c r="ABB17" s="31"/>
      <c r="ABC17" s="31"/>
      <c r="ABD17" s="31"/>
      <c r="ABE17" s="31"/>
      <c r="ABF17" s="31"/>
      <c r="ABG17" s="31"/>
      <c r="ABH17" s="31"/>
      <c r="ABI17" s="31"/>
      <c r="ABJ17" s="31"/>
      <c r="ABK17" s="31"/>
      <c r="ABL17" s="31"/>
      <c r="ABM17" s="31"/>
      <c r="ABN17" s="31"/>
      <c r="ABO17" s="31"/>
      <c r="ABP17" s="31"/>
      <c r="ABQ17" s="31"/>
      <c r="ABR17" s="31"/>
      <c r="ABS17" s="31"/>
      <c r="ABT17" s="31"/>
      <c r="ABU17" s="31"/>
      <c r="ABV17" s="31"/>
      <c r="ABW17" s="31"/>
      <c r="ABX17" s="31"/>
      <c r="ABY17" s="31"/>
      <c r="ABZ17" s="31"/>
      <c r="ACA17" s="31"/>
      <c r="ACB17" s="31"/>
      <c r="ACC17" s="31"/>
      <c r="ACD17" s="31"/>
      <c r="ACE17" s="31"/>
      <c r="ACF17" s="31"/>
      <c r="ACG17" s="31"/>
      <c r="ACH17" s="31"/>
      <c r="ACI17" s="31"/>
      <c r="ACJ17" s="31"/>
      <c r="ACK17" s="31"/>
      <c r="ACL17" s="31"/>
      <c r="ACM17" s="31"/>
      <c r="ACN17" s="31"/>
      <c r="ACO17" s="31"/>
      <c r="ACP17" s="31"/>
      <c r="ACQ17" s="31"/>
      <c r="ACR17" s="31"/>
      <c r="ACS17" s="31"/>
      <c r="ACT17" s="31"/>
      <c r="ACU17" s="31"/>
      <c r="ACV17" s="31"/>
      <c r="ACW17" s="31"/>
      <c r="ACX17" s="31"/>
      <c r="ACY17" s="31"/>
      <c r="ACZ17" s="31"/>
      <c r="ADA17" s="31"/>
      <c r="ADB17" s="31"/>
      <c r="ADC17" s="31"/>
      <c r="ADD17" s="31"/>
      <c r="ADE17" s="31"/>
      <c r="ADF17" s="31"/>
      <c r="ADG17" s="31"/>
      <c r="ADH17" s="31"/>
      <c r="ADI17" s="31"/>
      <c r="ADJ17" s="31"/>
      <c r="ADK17" s="31"/>
      <c r="ADL17" s="31"/>
      <c r="ADM17" s="31"/>
      <c r="ADN17" s="31"/>
      <c r="ADO17" s="31"/>
      <c r="ADP17" s="31"/>
      <c r="ADQ17" s="31"/>
      <c r="ADR17" s="31"/>
      <c r="ADS17" s="31"/>
      <c r="ADT17" s="31"/>
      <c r="ADU17" s="31"/>
      <c r="ADV17" s="31"/>
      <c r="ADW17" s="31"/>
      <c r="ADX17" s="31"/>
      <c r="ADY17" s="31"/>
      <c r="ADZ17" s="31"/>
      <c r="AEA17" s="31"/>
      <c r="AEB17" s="31"/>
      <c r="AEC17" s="31"/>
      <c r="AED17" s="31"/>
      <c r="AEE17" s="31"/>
      <c r="AEF17" s="31"/>
      <c r="AEG17" s="31"/>
      <c r="AEH17" s="31"/>
      <c r="AEI17" s="31"/>
      <c r="AEJ17" s="31"/>
      <c r="AEK17" s="31"/>
      <c r="AEL17" s="31"/>
      <c r="AEM17" s="31"/>
      <c r="AEN17" s="31"/>
      <c r="AEO17" s="31"/>
      <c r="AEP17" s="31"/>
      <c r="AEQ17" s="31"/>
      <c r="AER17" s="31"/>
      <c r="AES17" s="31"/>
      <c r="AET17" s="31"/>
      <c r="AEU17" s="31"/>
      <c r="AEV17" s="31"/>
      <c r="AEW17" s="31"/>
      <c r="AEX17" s="31"/>
      <c r="AEY17" s="31"/>
      <c r="AEZ17" s="31"/>
      <c r="AFA17" s="31"/>
      <c r="AFB17" s="31"/>
      <c r="AFC17" s="31"/>
      <c r="AFD17" s="31"/>
      <c r="AFE17" s="31"/>
      <c r="AFF17" s="31"/>
      <c r="AFG17" s="31"/>
      <c r="AFH17" s="31"/>
      <c r="AFI17" s="31"/>
      <c r="AFJ17" s="31"/>
      <c r="AFK17" s="31"/>
      <c r="AFL17" s="31"/>
      <c r="AFM17" s="31"/>
      <c r="AFN17" s="31"/>
      <c r="AFO17" s="31"/>
      <c r="AFP17" s="31"/>
      <c r="AFQ17" s="31"/>
      <c r="AFR17" s="31"/>
      <c r="AFS17" s="31"/>
      <c r="AFT17" s="31"/>
      <c r="AFU17" s="31"/>
      <c r="AFV17" s="31"/>
      <c r="AFW17" s="31"/>
      <c r="AFX17" s="31"/>
      <c r="AFY17" s="31"/>
      <c r="AFZ17" s="31"/>
      <c r="AGA17" s="31"/>
      <c r="AGB17" s="31"/>
      <c r="AGC17" s="31"/>
      <c r="AGD17" s="31"/>
      <c r="AGE17" s="31"/>
      <c r="AGF17" s="31"/>
      <c r="AGG17" s="31"/>
      <c r="AGH17" s="31"/>
      <c r="AGI17" s="31"/>
      <c r="AGJ17" s="31"/>
      <c r="AGK17" s="31"/>
      <c r="AGL17" s="31"/>
      <c r="AGM17" s="31"/>
      <c r="AGN17" s="31"/>
      <c r="AGO17" s="31"/>
      <c r="AGP17" s="31"/>
      <c r="AGQ17" s="31"/>
      <c r="AGR17" s="31"/>
      <c r="AGS17" s="31"/>
      <c r="AGT17" s="31"/>
      <c r="AGU17" s="31"/>
      <c r="AGV17" s="31"/>
      <c r="AGW17" s="31"/>
      <c r="AGX17" s="31"/>
      <c r="AGY17" s="31"/>
      <c r="AGZ17" s="31"/>
      <c r="AHA17" s="31"/>
      <c r="AHB17" s="31"/>
      <c r="AHC17" s="31"/>
      <c r="AHD17" s="31"/>
      <c r="AHE17" s="31"/>
      <c r="AHF17" s="31"/>
      <c r="AHG17" s="31"/>
      <c r="AHH17" s="31"/>
      <c r="AHI17" s="31"/>
      <c r="AHJ17" s="31"/>
      <c r="AHK17" s="31"/>
      <c r="AHL17" s="31"/>
      <c r="AHM17" s="31"/>
      <c r="AHN17" s="31"/>
      <c r="AHO17" s="31"/>
      <c r="AHP17" s="31"/>
      <c r="AHQ17" s="31"/>
      <c r="AHR17" s="31"/>
      <c r="AHS17" s="31"/>
      <c r="AHT17" s="31"/>
      <c r="AHU17" s="31"/>
      <c r="AHV17" s="31"/>
      <c r="AHW17" s="31"/>
      <c r="AHX17" s="31"/>
      <c r="AHY17" s="31"/>
      <c r="AHZ17" s="31"/>
      <c r="AIA17" s="31"/>
      <c r="AIB17" s="31"/>
      <c r="AIC17" s="31"/>
      <c r="AID17" s="31"/>
      <c r="AIE17" s="31"/>
      <c r="AIF17" s="31"/>
      <c r="AIG17" s="31"/>
      <c r="AIH17" s="31"/>
      <c r="AII17" s="31"/>
      <c r="AIJ17" s="31"/>
      <c r="AIK17" s="31"/>
      <c r="AIL17" s="31"/>
      <c r="AIM17" s="31"/>
      <c r="AIN17" s="31"/>
      <c r="AIO17" s="31"/>
      <c r="AIP17" s="31"/>
      <c r="AIQ17" s="31"/>
      <c r="AIR17" s="31"/>
      <c r="AIS17" s="31"/>
      <c r="AIT17" s="31"/>
      <c r="AIU17" s="31"/>
      <c r="AIV17" s="31"/>
      <c r="AIW17" s="31"/>
      <c r="AIX17" s="31"/>
      <c r="AIY17" s="31"/>
      <c r="AIZ17" s="31"/>
      <c r="AJA17" s="31"/>
      <c r="AJB17" s="31"/>
      <c r="AJC17" s="31"/>
      <c r="AJD17" s="31"/>
      <c r="AJE17" s="31"/>
      <c r="AJF17" s="31"/>
      <c r="AJG17" s="31"/>
      <c r="AJH17" s="31"/>
      <c r="AJI17" s="31"/>
      <c r="AJJ17" s="31"/>
      <c r="AJK17" s="31"/>
      <c r="AJL17" s="31"/>
      <c r="AJM17" s="31"/>
      <c r="AJN17" s="31"/>
      <c r="AJO17" s="31"/>
      <c r="AJP17" s="31"/>
      <c r="AJQ17" s="31"/>
      <c r="AJR17" s="31"/>
      <c r="AJS17" s="31"/>
      <c r="AJT17" s="31"/>
      <c r="AJU17" s="31"/>
      <c r="AJV17" s="31"/>
      <c r="AJW17" s="31"/>
      <c r="AJX17" s="31"/>
      <c r="AJY17" s="31"/>
      <c r="AJZ17" s="31"/>
      <c r="AKA17" s="31"/>
      <c r="AKB17" s="31"/>
      <c r="AKC17" s="31"/>
      <c r="AKD17" s="31"/>
      <c r="AKE17" s="31"/>
      <c r="AKF17" s="31"/>
      <c r="AKG17" s="31"/>
      <c r="AKH17" s="31"/>
      <c r="AKI17" s="31"/>
      <c r="AKJ17" s="31"/>
      <c r="AKK17" s="31"/>
      <c r="AKL17" s="31"/>
      <c r="AKM17" s="31"/>
      <c r="AKN17" s="31"/>
      <c r="AKO17" s="31"/>
      <c r="AKP17" s="31"/>
      <c r="AKQ17" s="31"/>
      <c r="AKR17" s="31"/>
      <c r="AKS17" s="31"/>
      <c r="AKT17" s="31"/>
      <c r="AKU17" s="31"/>
      <c r="AKV17" s="31"/>
      <c r="AKW17" s="31"/>
      <c r="AKX17" s="31"/>
      <c r="AKY17" s="31"/>
      <c r="AKZ17" s="31"/>
      <c r="ALA17" s="31"/>
      <c r="ALB17" s="31"/>
      <c r="ALC17" s="31"/>
      <c r="ALD17" s="31"/>
      <c r="ALE17" s="31"/>
      <c r="ALF17" s="31"/>
      <c r="ALG17" s="31"/>
      <c r="ALH17" s="31"/>
      <c r="ALI17" s="31"/>
      <c r="ALJ17" s="31"/>
      <c r="ALK17" s="31"/>
      <c r="ALL17" s="31"/>
      <c r="ALM17" s="31"/>
      <c r="ALN17" s="31"/>
      <c r="ALO17" s="31"/>
      <c r="ALP17" s="31"/>
      <c r="ALQ17" s="31"/>
      <c r="ALR17" s="31"/>
      <c r="ALS17" s="31"/>
      <c r="ALT17" s="31"/>
      <c r="ALU17" s="31"/>
      <c r="ALV17" s="31"/>
      <c r="ALW17" s="31"/>
      <c r="ALX17" s="31"/>
      <c r="ALY17" s="31"/>
      <c r="ALZ17" s="31"/>
      <c r="AMA17" s="31"/>
      <c r="AMB17" s="31"/>
      <c r="AMC17" s="31"/>
      <c r="AMD17" s="31"/>
      <c r="AME17" s="31"/>
      <c r="AMF17" s="31"/>
      <c r="AMG17" s="31"/>
      <c r="AMH17" s="31"/>
      <c r="AMI17" s="31"/>
      <c r="AMK17" s="31"/>
      <c r="AML17" s="31"/>
      <c r="AMM17" s="31"/>
      <c r="AMN17" s="31"/>
      <c r="AMO17" s="31"/>
      <c r="AMP17" s="31"/>
      <c r="AMQ17" s="31"/>
      <c r="AMR17" s="31"/>
      <c r="AMS17" s="31"/>
      <c r="AMT17" s="31"/>
      <c r="AMU17" s="31"/>
      <c r="AMV17" s="31"/>
      <c r="AMW17" s="31"/>
      <c r="AMX17" s="31"/>
      <c r="AMY17" s="31"/>
      <c r="AMZ17" s="31"/>
      <c r="ANA17" s="31"/>
      <c r="ANB17" s="31"/>
      <c r="ANC17" s="31"/>
      <c r="AND17" s="31"/>
      <c r="ANE17" s="31"/>
      <c r="ANF17" s="31"/>
      <c r="ANG17" s="31"/>
      <c r="ANH17" s="31"/>
      <c r="ANI17" s="31"/>
      <c r="ANJ17" s="31"/>
      <c r="ANK17" s="31"/>
      <c r="ANL17" s="31"/>
      <c r="ANM17" s="31"/>
      <c r="ANN17" s="31"/>
      <c r="ANO17" s="31"/>
      <c r="ANP17" s="31"/>
      <c r="ANQ17" s="31"/>
      <c r="ANR17" s="31"/>
      <c r="ANS17" s="31"/>
      <c r="ANT17" s="31"/>
      <c r="ANU17" s="31"/>
      <c r="ANV17" s="31"/>
      <c r="ANW17" s="31"/>
      <c r="ANX17" s="31"/>
      <c r="ANY17" s="31"/>
      <c r="ANZ17" s="31"/>
      <c r="AOA17" s="31"/>
      <c r="AOB17" s="31"/>
      <c r="AOC17" s="31"/>
      <c r="AOD17" s="31"/>
      <c r="AOE17" s="31"/>
      <c r="AOF17" s="31"/>
      <c r="AOG17" s="31"/>
      <c r="AOH17" s="31"/>
      <c r="AOI17" s="31"/>
      <c r="AOJ17" s="31"/>
      <c r="AOK17" s="31"/>
      <c r="AOL17" s="31"/>
      <c r="AOM17" s="31"/>
      <c r="AON17" s="31"/>
      <c r="AOO17" s="31"/>
      <c r="AOP17" s="31"/>
      <c r="AOQ17" s="31"/>
      <c r="AOR17" s="31"/>
      <c r="AOS17" s="31"/>
      <c r="AOT17" s="31"/>
      <c r="AOU17" s="31"/>
      <c r="AOV17" s="31"/>
      <c r="AOW17" s="31"/>
      <c r="AOX17" s="31"/>
      <c r="AOY17" s="31"/>
      <c r="AOZ17" s="31"/>
      <c r="APA17" s="31"/>
      <c r="APB17" s="31"/>
      <c r="APC17" s="31"/>
      <c r="APD17" s="31"/>
      <c r="APE17" s="31"/>
      <c r="APF17" s="31"/>
      <c r="APG17" s="31"/>
      <c r="APH17" s="31"/>
      <c r="API17" s="31"/>
      <c r="APJ17" s="31"/>
      <c r="APK17" s="31"/>
      <c r="APL17" s="31"/>
      <c r="APM17" s="31"/>
      <c r="APN17" s="31"/>
      <c r="APO17" s="31"/>
      <c r="APP17" s="31"/>
      <c r="APQ17" s="31"/>
      <c r="APR17" s="31"/>
      <c r="APS17" s="31"/>
      <c r="APT17" s="31"/>
      <c r="APU17" s="31"/>
      <c r="APV17" s="31"/>
      <c r="APW17" s="31"/>
      <c r="APX17" s="31"/>
      <c r="APY17" s="31"/>
      <c r="APZ17" s="31"/>
      <c r="AQA17" s="31"/>
      <c r="AQB17" s="31"/>
      <c r="AQC17" s="31"/>
      <c r="AQD17" s="31"/>
      <c r="AQE17" s="31"/>
      <c r="AQF17" s="31"/>
      <c r="AQG17" s="31"/>
      <c r="AQH17" s="31"/>
      <c r="AQI17" s="31"/>
      <c r="AQJ17" s="31"/>
      <c r="AQK17" s="31"/>
      <c r="AQL17" s="31"/>
      <c r="AQM17" s="31"/>
      <c r="AQN17" s="31"/>
      <c r="AQO17" s="31"/>
      <c r="AQP17" s="31"/>
      <c r="AQQ17" s="31"/>
      <c r="AQR17" s="31"/>
      <c r="AQS17" s="31"/>
      <c r="AQT17" s="31"/>
      <c r="AQU17" s="31"/>
      <c r="AQV17" s="31"/>
      <c r="AQW17" s="31"/>
      <c r="AQX17" s="31"/>
      <c r="AQY17" s="31"/>
      <c r="AQZ17" s="31"/>
      <c r="ARA17" s="31"/>
      <c r="ARB17" s="31"/>
      <c r="ARC17" s="31"/>
      <c r="ARD17" s="31"/>
      <c r="ARE17" s="31"/>
      <c r="ARF17" s="31"/>
      <c r="ARG17" s="31"/>
      <c r="ARH17" s="31"/>
      <c r="ARI17" s="31"/>
      <c r="ARJ17" s="31"/>
      <c r="ARK17" s="31"/>
      <c r="ARL17" s="31"/>
      <c r="ARM17" s="31"/>
      <c r="ARN17" s="31"/>
      <c r="ARO17" s="31"/>
      <c r="ARP17" s="31"/>
      <c r="ARQ17" s="31"/>
      <c r="ARR17" s="31"/>
      <c r="ARS17" s="31"/>
      <c r="ART17" s="31"/>
      <c r="ARU17" s="31"/>
      <c r="ARV17" s="31"/>
      <c r="ARW17" s="31"/>
      <c r="ARX17" s="31"/>
      <c r="ARY17" s="31"/>
      <c r="ARZ17" s="31"/>
      <c r="ASA17" s="31"/>
      <c r="ASB17" s="31"/>
      <c r="ASC17" s="31"/>
      <c r="ASD17" s="31"/>
      <c r="ASE17" s="31"/>
      <c r="ASF17" s="31"/>
      <c r="ASG17" s="31"/>
      <c r="ASH17" s="31"/>
      <c r="ASI17" s="31"/>
      <c r="ASJ17" s="31"/>
      <c r="ASK17" s="31"/>
      <c r="ASL17" s="31"/>
      <c r="ASM17" s="31"/>
      <c r="ASN17" s="31"/>
      <c r="ASO17" s="31"/>
      <c r="ASP17" s="31"/>
      <c r="ASQ17" s="31"/>
      <c r="ASR17" s="31"/>
      <c r="ASS17" s="31"/>
      <c r="AST17" s="31"/>
      <c r="ASU17" s="31"/>
      <c r="ASV17" s="31"/>
      <c r="ASW17" s="31"/>
      <c r="ASX17" s="31"/>
      <c r="ASY17" s="31"/>
      <c r="ASZ17" s="31"/>
      <c r="ATA17" s="31"/>
      <c r="ATB17" s="31"/>
      <c r="ATC17" s="31"/>
      <c r="ATD17" s="31"/>
      <c r="ATE17" s="31"/>
      <c r="ATF17" s="31"/>
      <c r="ATG17" s="31"/>
      <c r="ATH17" s="31"/>
      <c r="ATI17" s="31"/>
      <c r="ATJ17" s="31"/>
      <c r="ATK17" s="31"/>
      <c r="ATL17" s="31"/>
      <c r="ATM17" s="31"/>
      <c r="ATN17" s="31"/>
      <c r="ATO17" s="31"/>
      <c r="ATP17" s="31"/>
      <c r="ATQ17" s="31"/>
      <c r="ATR17" s="31"/>
      <c r="ATS17" s="31"/>
      <c r="ATT17" s="31"/>
      <c r="ATU17" s="31"/>
      <c r="ATV17" s="31"/>
      <c r="ATW17" s="31"/>
      <c r="ATX17" s="31"/>
      <c r="ATY17" s="31"/>
      <c r="ATZ17" s="31"/>
      <c r="AUA17" s="31"/>
      <c r="AUB17" s="31"/>
      <c r="AUC17" s="31"/>
      <c r="AUD17" s="31"/>
      <c r="AUE17" s="31"/>
      <c r="AUF17" s="31"/>
      <c r="AUG17" s="31"/>
      <c r="AUH17" s="31"/>
      <c r="AUI17" s="31"/>
      <c r="AUJ17" s="31"/>
      <c r="AUK17" s="31"/>
      <c r="AUL17" s="31"/>
      <c r="AUM17" s="31"/>
      <c r="AUN17" s="31"/>
      <c r="AUO17" s="31"/>
      <c r="AUP17" s="31"/>
      <c r="AUQ17" s="31"/>
      <c r="AUR17" s="31"/>
      <c r="AUS17" s="31"/>
      <c r="AUT17" s="31"/>
      <c r="AUU17" s="31"/>
      <c r="AUV17" s="31"/>
      <c r="AUW17" s="31"/>
      <c r="AUX17" s="31"/>
      <c r="AUY17" s="31"/>
      <c r="AUZ17" s="31"/>
      <c r="AVA17" s="31"/>
      <c r="AVB17" s="31"/>
      <c r="AVC17" s="31"/>
      <c r="AVD17" s="31"/>
      <c r="AVE17" s="31"/>
      <c r="AVF17" s="31"/>
      <c r="AVG17" s="31"/>
      <c r="AVH17" s="31"/>
      <c r="AVI17" s="31"/>
      <c r="AVJ17" s="31"/>
      <c r="AVK17" s="31"/>
      <c r="AVL17" s="31"/>
      <c r="AVM17" s="31"/>
      <c r="AVN17" s="31"/>
      <c r="AVO17" s="31"/>
      <c r="AVP17" s="31"/>
      <c r="AVQ17" s="31"/>
      <c r="AVR17" s="31"/>
      <c r="AVS17" s="31"/>
      <c r="AVT17" s="31"/>
      <c r="AVU17" s="31"/>
      <c r="AVV17" s="31"/>
      <c r="AVW17" s="31"/>
      <c r="AVX17" s="31"/>
      <c r="AVY17" s="31"/>
      <c r="AVZ17" s="31"/>
      <c r="AWA17" s="31"/>
      <c r="AWB17" s="31"/>
      <c r="AWC17" s="31"/>
      <c r="AWD17" s="31"/>
      <c r="AWE17" s="31"/>
      <c r="AWF17" s="31"/>
      <c r="AWG17" s="31"/>
      <c r="AWH17" s="31"/>
      <c r="AWI17" s="31"/>
      <c r="AWJ17" s="31"/>
      <c r="AWK17" s="31"/>
      <c r="AWL17" s="31"/>
      <c r="AWM17" s="31"/>
      <c r="AWN17" s="31"/>
      <c r="AWO17" s="31"/>
      <c r="AWP17" s="31"/>
      <c r="AWQ17" s="31"/>
      <c r="AWR17" s="31"/>
      <c r="AWS17" s="31"/>
      <c r="AWT17" s="31"/>
      <c r="AWU17" s="31"/>
      <c r="AWV17" s="31"/>
      <c r="AWW17" s="31"/>
      <c r="AWX17" s="31"/>
      <c r="AWY17" s="31"/>
      <c r="AWZ17" s="31"/>
      <c r="AXA17" s="31"/>
      <c r="AXB17" s="31"/>
      <c r="AXC17" s="31"/>
      <c r="AXD17" s="31"/>
      <c r="AXE17" s="31"/>
      <c r="AXF17" s="31"/>
      <c r="AXG17" s="31"/>
      <c r="AXH17" s="31"/>
      <c r="AXI17" s="31"/>
      <c r="AXJ17" s="31"/>
      <c r="AXK17" s="31"/>
      <c r="AXL17" s="31"/>
      <c r="AXM17" s="31"/>
      <c r="AXN17" s="31"/>
      <c r="AXO17" s="31"/>
      <c r="AXP17" s="31"/>
      <c r="AXQ17" s="31"/>
      <c r="AXR17" s="31"/>
      <c r="AXS17" s="31"/>
      <c r="AXT17" s="31"/>
      <c r="AXU17" s="31"/>
      <c r="AXV17" s="31"/>
      <c r="AXW17" s="31"/>
      <c r="AXX17" s="31"/>
      <c r="AXY17" s="31"/>
      <c r="AXZ17" s="31"/>
      <c r="AYA17" s="31"/>
      <c r="AYB17" s="31"/>
      <c r="AYC17" s="31"/>
      <c r="AYD17" s="31"/>
      <c r="AYE17" s="31"/>
      <c r="AYF17" s="31"/>
      <c r="AYG17" s="31"/>
      <c r="AYH17" s="31"/>
      <c r="AYI17" s="31"/>
      <c r="AYJ17" s="31"/>
      <c r="AYK17" s="31"/>
      <c r="AYL17" s="31"/>
      <c r="AYM17" s="31"/>
      <c r="AYN17" s="31"/>
      <c r="AYO17" s="31"/>
      <c r="AYP17" s="31"/>
      <c r="AYQ17" s="31"/>
      <c r="AYR17" s="31"/>
      <c r="AYS17" s="31"/>
      <c r="AYT17" s="31"/>
      <c r="AYU17" s="31"/>
      <c r="AYV17" s="31"/>
      <c r="AYW17" s="31"/>
      <c r="AYX17" s="31"/>
      <c r="AYY17" s="31"/>
      <c r="AYZ17" s="31"/>
      <c r="AZA17" s="31"/>
      <c r="AZB17" s="31"/>
      <c r="AZC17" s="31"/>
      <c r="AZD17" s="31"/>
      <c r="AZE17" s="31"/>
      <c r="AZF17" s="31"/>
      <c r="AZG17" s="31"/>
      <c r="AZH17" s="31"/>
      <c r="AZI17" s="31"/>
      <c r="AZJ17" s="31"/>
      <c r="AZK17" s="31"/>
      <c r="AZL17" s="31"/>
      <c r="AZM17" s="31"/>
      <c r="AZN17" s="31"/>
      <c r="AZO17" s="31"/>
      <c r="AZP17" s="31"/>
      <c r="AZQ17" s="31"/>
      <c r="AZR17" s="31"/>
      <c r="AZS17" s="31"/>
      <c r="AZT17" s="31"/>
      <c r="AZU17" s="31"/>
      <c r="AZV17" s="31"/>
      <c r="AZW17" s="31"/>
      <c r="AZX17" s="31"/>
      <c r="AZY17" s="31"/>
      <c r="AZZ17" s="31"/>
      <c r="BAA17" s="31"/>
      <c r="BAB17" s="31"/>
      <c r="BAC17" s="31"/>
      <c r="BAD17" s="31"/>
      <c r="BAE17" s="31"/>
      <c r="BAF17" s="31"/>
      <c r="BAG17" s="31"/>
      <c r="BAH17" s="31"/>
      <c r="BAI17" s="31"/>
      <c r="BAJ17" s="31"/>
      <c r="BAK17" s="31"/>
      <c r="BAL17" s="31"/>
      <c r="BAM17" s="31"/>
      <c r="BAN17" s="31"/>
      <c r="BAO17" s="31"/>
      <c r="BAP17" s="31"/>
      <c r="BAQ17" s="31"/>
      <c r="BAR17" s="31"/>
      <c r="BAS17" s="31"/>
      <c r="BAT17" s="31"/>
      <c r="BAU17" s="31"/>
      <c r="BAV17" s="31"/>
      <c r="BAW17" s="31"/>
      <c r="BAX17" s="31"/>
      <c r="BAY17" s="31"/>
      <c r="BAZ17" s="31"/>
      <c r="BBA17" s="31"/>
      <c r="BBB17" s="31"/>
      <c r="BBC17" s="31"/>
      <c r="BBD17" s="31"/>
      <c r="BBE17" s="31"/>
      <c r="BBF17" s="31"/>
      <c r="BBG17" s="31"/>
      <c r="BBH17" s="31"/>
      <c r="BBI17" s="31"/>
      <c r="BBJ17" s="31"/>
      <c r="BBK17" s="31"/>
      <c r="BBL17" s="31"/>
      <c r="BBM17" s="31"/>
      <c r="BBN17" s="31"/>
      <c r="BBO17" s="31"/>
      <c r="BBP17" s="31"/>
      <c r="BBQ17" s="31"/>
      <c r="BBR17" s="31"/>
      <c r="BBS17" s="31"/>
      <c r="BBT17" s="31"/>
      <c r="BBU17" s="31"/>
      <c r="BBV17" s="31"/>
      <c r="BBW17" s="31"/>
      <c r="BBX17" s="31"/>
      <c r="BBY17" s="31"/>
      <c r="BBZ17" s="31"/>
      <c r="BCA17" s="31"/>
      <c r="BCB17" s="31"/>
      <c r="BCC17" s="31"/>
      <c r="BCD17" s="31"/>
      <c r="BCE17" s="31"/>
      <c r="BCF17" s="31"/>
      <c r="BCG17" s="31"/>
      <c r="BCH17" s="31"/>
      <c r="BCI17" s="31"/>
      <c r="BCJ17" s="31"/>
      <c r="BCK17" s="31"/>
      <c r="BCL17" s="31"/>
      <c r="BCM17" s="31"/>
      <c r="BCN17" s="31"/>
      <c r="BCO17" s="31"/>
      <c r="BCP17" s="31"/>
      <c r="BCQ17" s="31"/>
      <c r="BCR17" s="31"/>
      <c r="BCS17" s="31"/>
      <c r="BCT17" s="31"/>
      <c r="BCU17" s="31"/>
      <c r="BCV17" s="31"/>
      <c r="BCW17" s="31"/>
      <c r="BCX17" s="31"/>
      <c r="BCY17" s="31"/>
      <c r="BCZ17" s="31"/>
      <c r="BDA17" s="31"/>
      <c r="BDB17" s="31"/>
      <c r="BDC17" s="31"/>
      <c r="BDD17" s="31"/>
      <c r="BDE17" s="31"/>
      <c r="BDF17" s="31"/>
      <c r="BDG17" s="31"/>
      <c r="BDH17" s="31"/>
      <c r="BDI17" s="31"/>
      <c r="BDJ17" s="31"/>
      <c r="BDK17" s="31"/>
      <c r="BDL17" s="31"/>
      <c r="BDM17" s="31"/>
      <c r="BDN17" s="31"/>
      <c r="BDO17" s="31"/>
      <c r="BDP17" s="31"/>
      <c r="BDQ17" s="31"/>
      <c r="BDR17" s="31"/>
      <c r="BDS17" s="31"/>
      <c r="BDT17" s="31"/>
      <c r="BDU17" s="31"/>
      <c r="BDV17" s="31"/>
      <c r="BDW17" s="31"/>
      <c r="BDX17" s="31"/>
      <c r="BDY17" s="31"/>
      <c r="BDZ17" s="31"/>
      <c r="BEA17" s="31"/>
      <c r="BEB17" s="31"/>
      <c r="BEC17" s="31"/>
      <c r="BED17" s="31"/>
      <c r="BEE17" s="31"/>
      <c r="BEF17" s="31"/>
      <c r="BEG17" s="31"/>
      <c r="BEH17" s="31"/>
      <c r="BEI17" s="31"/>
      <c r="BEJ17" s="31"/>
      <c r="BEK17" s="31"/>
      <c r="BEL17" s="31"/>
      <c r="BEM17" s="31"/>
      <c r="BEN17" s="31"/>
      <c r="BEO17" s="31"/>
      <c r="BEP17" s="31"/>
      <c r="BEQ17" s="31"/>
      <c r="BER17" s="31"/>
      <c r="BES17" s="31"/>
      <c r="BET17" s="31"/>
      <c r="BEU17" s="31"/>
      <c r="BEV17" s="31"/>
      <c r="BEW17" s="31"/>
      <c r="BEX17" s="31"/>
      <c r="BEY17" s="31"/>
      <c r="BEZ17" s="31"/>
      <c r="BFA17" s="31"/>
      <c r="BFB17" s="31"/>
      <c r="BFC17" s="31"/>
      <c r="BFD17" s="31"/>
      <c r="BFE17" s="31"/>
      <c r="BFF17" s="31"/>
      <c r="BFG17" s="31"/>
      <c r="BFH17" s="31"/>
      <c r="BFI17" s="31"/>
      <c r="BFJ17" s="31"/>
      <c r="BFK17" s="31"/>
      <c r="BFL17" s="31"/>
      <c r="BFM17" s="31"/>
      <c r="BFN17" s="31"/>
      <c r="BFO17" s="31"/>
      <c r="BFP17" s="31"/>
      <c r="BFQ17" s="31"/>
      <c r="BFR17" s="31"/>
      <c r="BFS17" s="31"/>
      <c r="BFT17" s="31"/>
      <c r="BFU17" s="31"/>
      <c r="BFV17" s="31"/>
      <c r="BFW17" s="31"/>
      <c r="BFX17" s="31"/>
      <c r="BFY17" s="31"/>
      <c r="BFZ17" s="31"/>
      <c r="BGA17" s="31"/>
      <c r="BGB17" s="31"/>
      <c r="BGC17" s="31"/>
      <c r="BGD17" s="31"/>
      <c r="BGE17" s="31"/>
      <c r="BGF17" s="31"/>
      <c r="BGG17" s="31"/>
      <c r="BGH17" s="31"/>
      <c r="BGI17" s="31"/>
      <c r="BGJ17" s="31"/>
      <c r="BGK17" s="31"/>
      <c r="BGL17" s="31"/>
      <c r="BGM17" s="31"/>
      <c r="BGN17" s="31"/>
      <c r="BGO17" s="31"/>
      <c r="BGP17" s="31"/>
      <c r="BGQ17" s="31"/>
      <c r="BGR17" s="31"/>
      <c r="BGS17" s="31"/>
      <c r="BGT17" s="31"/>
      <c r="BGU17" s="31"/>
      <c r="BGV17" s="31"/>
      <c r="BGW17" s="31"/>
      <c r="BGX17" s="31"/>
      <c r="BGY17" s="31"/>
      <c r="BGZ17" s="31"/>
      <c r="BHA17" s="31"/>
      <c r="BHB17" s="31"/>
      <c r="BHC17" s="31"/>
      <c r="BHD17" s="31"/>
      <c r="BHE17" s="31"/>
      <c r="BHF17" s="31"/>
      <c r="BHG17" s="31"/>
      <c r="BHH17" s="31"/>
      <c r="BHI17" s="31"/>
      <c r="BHJ17" s="31"/>
      <c r="BHK17" s="31"/>
      <c r="BHL17" s="31"/>
      <c r="BHM17" s="31"/>
      <c r="BHN17" s="31"/>
      <c r="BHO17" s="31"/>
      <c r="BHP17" s="31"/>
      <c r="BHQ17" s="31"/>
      <c r="BHR17" s="31"/>
      <c r="BHS17" s="31"/>
      <c r="BHT17" s="31"/>
      <c r="BHU17" s="31"/>
      <c r="BHV17" s="31"/>
      <c r="BHW17" s="31"/>
      <c r="BHX17" s="31"/>
      <c r="BHY17" s="31"/>
      <c r="BHZ17" s="31"/>
      <c r="BIA17" s="31"/>
      <c r="BIB17" s="31"/>
      <c r="BIC17" s="31"/>
      <c r="BID17" s="31"/>
      <c r="BIE17" s="31"/>
      <c r="BIF17" s="31"/>
      <c r="BIG17" s="31"/>
      <c r="BIH17" s="31"/>
      <c r="BII17" s="31"/>
      <c r="BIJ17" s="31"/>
      <c r="BIK17" s="31"/>
      <c r="BIL17" s="31"/>
      <c r="BIM17" s="31"/>
      <c r="BIN17" s="31"/>
      <c r="BIO17" s="31"/>
      <c r="BIP17" s="31"/>
      <c r="BIQ17" s="31"/>
      <c r="BIR17" s="31"/>
      <c r="BIS17" s="31"/>
      <c r="BIT17" s="31"/>
      <c r="BIU17" s="31"/>
      <c r="BIV17" s="31"/>
      <c r="BIW17" s="31"/>
      <c r="BIX17" s="31"/>
      <c r="BIY17" s="31"/>
      <c r="BIZ17" s="31"/>
      <c r="BJA17" s="31"/>
      <c r="BJB17" s="31"/>
      <c r="BJC17" s="31"/>
      <c r="BJD17" s="31"/>
      <c r="BJE17" s="31"/>
      <c r="BJF17" s="31"/>
      <c r="BJG17" s="31"/>
      <c r="BJH17" s="31"/>
      <c r="BJI17" s="31"/>
      <c r="BJJ17" s="31"/>
      <c r="BJK17" s="31"/>
      <c r="BJL17" s="31"/>
      <c r="BJM17" s="31"/>
      <c r="BJN17" s="31"/>
      <c r="BJO17" s="31"/>
      <c r="BJP17" s="31"/>
      <c r="BJQ17" s="31"/>
      <c r="BJR17" s="31"/>
      <c r="BJS17" s="31"/>
      <c r="BJT17" s="31"/>
      <c r="BJU17" s="31"/>
      <c r="BJV17" s="31"/>
      <c r="BJW17" s="31"/>
      <c r="BJX17" s="31"/>
      <c r="BJY17" s="31"/>
      <c r="BJZ17" s="31"/>
      <c r="BKA17" s="31"/>
      <c r="BKB17" s="31"/>
      <c r="BKC17" s="31"/>
      <c r="BKD17" s="31"/>
      <c r="BKE17" s="31"/>
      <c r="BKF17" s="31"/>
      <c r="BKG17" s="31"/>
      <c r="BKH17" s="31"/>
      <c r="BKI17" s="31"/>
      <c r="BKJ17" s="31"/>
      <c r="BKK17" s="31"/>
      <c r="BKL17" s="31"/>
      <c r="BKM17" s="31"/>
      <c r="BKN17" s="31"/>
      <c r="BKO17" s="31"/>
      <c r="BKP17" s="31"/>
      <c r="BKQ17" s="31"/>
      <c r="BKR17" s="31"/>
      <c r="BKS17" s="31"/>
      <c r="BKT17" s="31"/>
      <c r="BKU17" s="31"/>
      <c r="BKV17" s="31"/>
      <c r="BKW17" s="31"/>
      <c r="BKX17" s="31"/>
      <c r="BKY17" s="31"/>
      <c r="BKZ17" s="31"/>
      <c r="BLA17" s="31"/>
      <c r="BLB17" s="31"/>
      <c r="BLC17" s="31"/>
      <c r="BLD17" s="31"/>
      <c r="BLE17" s="31"/>
      <c r="BLF17" s="31"/>
      <c r="BLG17" s="31"/>
      <c r="BLH17" s="31"/>
      <c r="BLI17" s="31"/>
      <c r="BLJ17" s="31"/>
      <c r="BLK17" s="31"/>
      <c r="BLL17" s="31"/>
      <c r="BLM17" s="31"/>
      <c r="BLN17" s="31"/>
      <c r="BLO17" s="31"/>
      <c r="BLP17" s="31"/>
      <c r="BLQ17" s="31"/>
      <c r="BLR17" s="31"/>
      <c r="BLS17" s="31"/>
      <c r="BLT17" s="31"/>
      <c r="BLU17" s="31"/>
      <c r="BLV17" s="31"/>
      <c r="BLW17" s="31"/>
      <c r="BLX17" s="31"/>
      <c r="BLY17" s="31"/>
      <c r="BLZ17" s="31"/>
      <c r="BMA17" s="31"/>
      <c r="BMB17" s="31"/>
      <c r="BMC17" s="31"/>
      <c r="BMD17" s="31"/>
      <c r="BME17" s="31"/>
      <c r="BMF17" s="31"/>
      <c r="BMG17" s="31"/>
      <c r="BMH17" s="31"/>
      <c r="BMI17" s="31"/>
      <c r="BMJ17" s="31"/>
      <c r="BMK17" s="31"/>
      <c r="BML17" s="31"/>
      <c r="BMM17" s="31"/>
      <c r="BMN17" s="31"/>
      <c r="BMO17" s="31"/>
      <c r="BMP17" s="31"/>
      <c r="BMQ17" s="31"/>
      <c r="BMR17" s="31"/>
      <c r="BMS17" s="31"/>
      <c r="BMT17" s="31"/>
      <c r="BMU17" s="31"/>
      <c r="BMV17" s="31"/>
      <c r="BMW17" s="31"/>
      <c r="BMX17" s="31"/>
      <c r="BMY17" s="31"/>
      <c r="BMZ17" s="31"/>
      <c r="BNA17" s="31"/>
      <c r="BNB17" s="31"/>
      <c r="BNC17" s="31"/>
      <c r="BND17" s="31"/>
      <c r="BNE17" s="31"/>
      <c r="BNF17" s="31"/>
      <c r="BNG17" s="31"/>
      <c r="BNH17" s="31"/>
      <c r="BNI17" s="31"/>
      <c r="BNJ17" s="31"/>
      <c r="BNK17" s="31"/>
      <c r="BNL17" s="31"/>
      <c r="BNM17" s="31"/>
      <c r="BNN17" s="31"/>
      <c r="BNO17" s="31"/>
      <c r="BNP17" s="31"/>
      <c r="BNQ17" s="31"/>
      <c r="BNR17" s="31"/>
      <c r="BNS17" s="31"/>
      <c r="BNT17" s="31"/>
      <c r="BNU17" s="31"/>
      <c r="BNV17" s="31"/>
      <c r="BNW17" s="31"/>
      <c r="BNX17" s="31"/>
      <c r="BNY17" s="31"/>
      <c r="BNZ17" s="31"/>
      <c r="BOA17" s="31"/>
      <c r="BOB17" s="31"/>
      <c r="BOC17" s="31"/>
      <c r="BOD17" s="31"/>
      <c r="BOE17" s="31"/>
      <c r="BOF17" s="31"/>
      <c r="BOG17" s="31"/>
      <c r="BOH17" s="31"/>
      <c r="BOI17" s="31"/>
      <c r="BOJ17" s="31"/>
      <c r="BOK17" s="31"/>
      <c r="BOL17" s="31"/>
      <c r="BOM17" s="31"/>
      <c r="BON17" s="31"/>
      <c r="BOO17" s="31"/>
      <c r="BOP17" s="31"/>
      <c r="BOQ17" s="31"/>
      <c r="BOR17" s="31"/>
      <c r="BOS17" s="31"/>
      <c r="BOT17" s="31"/>
      <c r="BOU17" s="31"/>
      <c r="BOV17" s="31"/>
      <c r="BOW17" s="31"/>
      <c r="BOX17" s="31"/>
      <c r="BOY17" s="31"/>
      <c r="BOZ17" s="31"/>
      <c r="BPA17" s="31"/>
      <c r="BPB17" s="31"/>
      <c r="BPC17" s="31"/>
      <c r="BPD17" s="31"/>
      <c r="BPE17" s="31"/>
      <c r="BPF17" s="31"/>
      <c r="BPG17" s="31"/>
      <c r="BPH17" s="31"/>
      <c r="BPI17" s="31"/>
      <c r="BPJ17" s="31"/>
      <c r="BPK17" s="31"/>
      <c r="BPL17" s="31"/>
      <c r="BPM17" s="31"/>
      <c r="BPN17" s="31"/>
      <c r="BPO17" s="31"/>
      <c r="BPP17" s="31"/>
      <c r="BPQ17" s="31"/>
      <c r="BPR17" s="31"/>
      <c r="BPS17" s="31"/>
      <c r="BPT17" s="31"/>
      <c r="BPU17" s="31"/>
      <c r="BPV17" s="31"/>
      <c r="BPW17" s="31"/>
      <c r="BPX17" s="31"/>
      <c r="BPY17" s="31"/>
      <c r="BPZ17" s="31"/>
      <c r="BQA17" s="31"/>
      <c r="BQB17" s="31"/>
      <c r="BQC17" s="31"/>
      <c r="BQD17" s="31"/>
      <c r="BQE17" s="31"/>
      <c r="BQF17" s="31"/>
      <c r="BQG17" s="31"/>
      <c r="BQH17" s="31"/>
      <c r="BQI17" s="31"/>
      <c r="BQJ17" s="31"/>
      <c r="BQK17" s="31"/>
      <c r="BQL17" s="31"/>
      <c r="BQM17" s="31"/>
      <c r="BQN17" s="31"/>
      <c r="BQO17" s="31"/>
      <c r="BQP17" s="31"/>
      <c r="BQQ17" s="31"/>
      <c r="BQR17" s="31"/>
      <c r="BQS17" s="31"/>
      <c r="BQT17" s="31"/>
      <c r="BQU17" s="31"/>
      <c r="BQV17" s="31"/>
      <c r="BQW17" s="31"/>
      <c r="BQX17" s="31"/>
      <c r="BQY17" s="31"/>
      <c r="BQZ17" s="31"/>
      <c r="BRA17" s="31"/>
      <c r="BRB17" s="31"/>
      <c r="BRC17" s="31"/>
      <c r="BRD17" s="31"/>
      <c r="BRE17" s="31"/>
      <c r="BRF17" s="31"/>
      <c r="BRG17" s="31"/>
      <c r="BRH17" s="31"/>
      <c r="BRI17" s="31"/>
      <c r="BRJ17" s="31"/>
      <c r="BRK17" s="31"/>
      <c r="BRL17" s="31"/>
      <c r="BRM17" s="31"/>
      <c r="BRN17" s="31"/>
      <c r="BRO17" s="31"/>
      <c r="BRP17" s="31"/>
      <c r="BRQ17" s="31"/>
      <c r="BRR17" s="31"/>
      <c r="BRS17" s="31"/>
      <c r="BRT17" s="31"/>
      <c r="BRU17" s="31"/>
      <c r="BRV17" s="31"/>
      <c r="BRW17" s="31"/>
      <c r="BRX17" s="31"/>
      <c r="BRY17" s="31"/>
      <c r="BRZ17" s="31"/>
      <c r="BSA17" s="31"/>
      <c r="BSB17" s="31"/>
      <c r="BSC17" s="31"/>
      <c r="BSD17" s="31"/>
      <c r="BSE17" s="31"/>
      <c r="BSF17" s="31"/>
      <c r="BSG17" s="31"/>
      <c r="BSH17" s="31"/>
      <c r="BSI17" s="31"/>
      <c r="BSJ17" s="31"/>
      <c r="BSK17" s="31"/>
      <c r="BSL17" s="31"/>
      <c r="BSM17" s="31"/>
      <c r="BSN17" s="31"/>
      <c r="BSO17" s="31"/>
      <c r="BSP17" s="31"/>
      <c r="BSQ17" s="31"/>
      <c r="BSR17" s="31"/>
      <c r="BSS17" s="31"/>
      <c r="BST17" s="31"/>
      <c r="BSU17" s="31"/>
      <c r="BSV17" s="31"/>
      <c r="BSW17" s="31"/>
      <c r="BSX17" s="31"/>
      <c r="BSY17" s="31"/>
      <c r="BSZ17" s="31"/>
      <c r="BTA17" s="31"/>
      <c r="BTB17" s="31"/>
      <c r="BTC17" s="31"/>
      <c r="BTD17" s="31"/>
      <c r="BTE17" s="31"/>
      <c r="BTF17" s="31"/>
      <c r="BTG17" s="31"/>
      <c r="BTH17" s="31"/>
      <c r="BTI17" s="31"/>
      <c r="BTJ17" s="31"/>
      <c r="BTK17" s="31"/>
      <c r="BTL17" s="31"/>
      <c r="BTM17" s="31"/>
      <c r="BTN17" s="31"/>
      <c r="BTO17" s="31"/>
      <c r="BTP17" s="31"/>
      <c r="BTQ17" s="31"/>
      <c r="BTR17" s="31"/>
      <c r="BTS17" s="31"/>
      <c r="BTT17" s="31"/>
      <c r="BTU17" s="31"/>
      <c r="BTV17" s="31"/>
      <c r="BTW17" s="31"/>
      <c r="BTX17" s="31"/>
      <c r="BTY17" s="31"/>
      <c r="BTZ17" s="31"/>
      <c r="BUA17" s="31"/>
      <c r="BUB17" s="31"/>
      <c r="BUC17" s="31"/>
      <c r="BUD17" s="31"/>
      <c r="BUE17" s="31"/>
      <c r="BUF17" s="31"/>
      <c r="BUG17" s="31"/>
      <c r="BUH17" s="31"/>
      <c r="BUI17" s="31"/>
      <c r="BUJ17" s="31"/>
      <c r="BUK17" s="31"/>
      <c r="BUL17" s="31"/>
      <c r="BUM17" s="31"/>
      <c r="BUN17" s="31"/>
      <c r="BUO17" s="31"/>
      <c r="BUP17" s="31"/>
      <c r="BUQ17" s="31"/>
      <c r="BUR17" s="31"/>
      <c r="BUS17" s="31"/>
      <c r="BUT17" s="31"/>
      <c r="BUU17" s="31"/>
      <c r="BUV17" s="31"/>
      <c r="BUW17" s="31"/>
      <c r="BUX17" s="31"/>
      <c r="BUY17" s="31"/>
      <c r="BUZ17" s="31"/>
      <c r="BVA17" s="31"/>
      <c r="BVB17" s="31"/>
      <c r="BVC17" s="31"/>
      <c r="BVD17" s="31"/>
      <c r="BVE17" s="31"/>
      <c r="BVF17" s="31"/>
      <c r="BVG17" s="31"/>
      <c r="BVH17" s="31"/>
      <c r="BVI17" s="31"/>
      <c r="BVJ17" s="31"/>
      <c r="BVK17" s="31"/>
      <c r="BVL17" s="31"/>
      <c r="BVM17" s="31"/>
      <c r="BVN17" s="31"/>
      <c r="BVO17" s="31"/>
      <c r="BVP17" s="31"/>
      <c r="BVQ17" s="31"/>
      <c r="BVR17" s="31"/>
      <c r="BVS17" s="31"/>
      <c r="BVT17" s="31"/>
      <c r="BVU17" s="31"/>
      <c r="BVV17" s="31"/>
      <c r="BVW17" s="31"/>
      <c r="BVX17" s="31"/>
      <c r="BVY17" s="31"/>
      <c r="BVZ17" s="31"/>
      <c r="BWA17" s="31"/>
      <c r="BWB17" s="31"/>
      <c r="BWC17" s="31"/>
      <c r="BWD17" s="31"/>
      <c r="BWE17" s="31"/>
      <c r="BWF17" s="31"/>
      <c r="BWG17" s="31"/>
      <c r="BWH17" s="31"/>
      <c r="BWI17" s="31"/>
      <c r="BWJ17" s="31"/>
      <c r="BWK17" s="31"/>
      <c r="BWL17" s="31"/>
      <c r="BWM17" s="31"/>
      <c r="BWN17" s="31"/>
      <c r="BWO17" s="31"/>
      <c r="BWP17" s="31"/>
      <c r="BWQ17" s="31"/>
      <c r="BWR17" s="31"/>
      <c r="BWS17" s="31"/>
      <c r="BWT17" s="31"/>
      <c r="BWU17" s="31"/>
      <c r="BWV17" s="31"/>
      <c r="BWW17" s="31"/>
      <c r="BWX17" s="31"/>
      <c r="BWY17" s="31"/>
      <c r="BWZ17" s="31"/>
      <c r="BXA17" s="31"/>
      <c r="BXB17" s="31"/>
      <c r="BXC17" s="31"/>
      <c r="BXD17" s="31"/>
      <c r="BXE17" s="31"/>
      <c r="BXF17" s="31"/>
      <c r="BXG17" s="31"/>
      <c r="BXH17" s="31"/>
      <c r="BXI17" s="31"/>
      <c r="BXJ17" s="31"/>
      <c r="BXK17" s="31"/>
      <c r="BXL17" s="31"/>
      <c r="BXM17" s="31"/>
      <c r="BXN17" s="31"/>
      <c r="BXO17" s="31"/>
      <c r="BXP17" s="31"/>
      <c r="BXQ17" s="31"/>
      <c r="BXR17" s="31"/>
      <c r="BXS17" s="31"/>
      <c r="BXT17" s="31"/>
      <c r="BXU17" s="31"/>
      <c r="BXV17" s="31"/>
      <c r="BXW17" s="31"/>
      <c r="BXX17" s="31"/>
      <c r="BXY17" s="31"/>
      <c r="BXZ17" s="31"/>
      <c r="BYA17" s="31"/>
      <c r="BYB17" s="31"/>
      <c r="BYC17" s="31"/>
      <c r="BYD17" s="31"/>
      <c r="BYE17" s="31"/>
      <c r="BYF17" s="31"/>
      <c r="BYG17" s="31"/>
      <c r="BYH17" s="31"/>
      <c r="BYI17" s="31"/>
      <c r="BYJ17" s="31"/>
      <c r="BYK17" s="31"/>
      <c r="BYL17" s="31"/>
      <c r="BYM17" s="31"/>
      <c r="BYN17" s="31"/>
      <c r="BYO17" s="31"/>
      <c r="BYP17" s="31"/>
      <c r="BYQ17" s="31"/>
      <c r="BYR17" s="31"/>
      <c r="BYS17" s="31"/>
      <c r="BYT17" s="31"/>
      <c r="BYU17" s="31"/>
      <c r="BYV17" s="31"/>
      <c r="BYW17" s="31"/>
      <c r="BYX17" s="31"/>
      <c r="BYY17" s="31"/>
      <c r="BYZ17" s="31"/>
      <c r="BZA17" s="31"/>
      <c r="BZB17" s="31"/>
      <c r="BZC17" s="31"/>
      <c r="BZD17" s="31"/>
      <c r="BZE17" s="31"/>
      <c r="BZF17" s="31"/>
      <c r="BZG17" s="31"/>
      <c r="BZH17" s="31"/>
      <c r="BZI17" s="31"/>
      <c r="BZJ17" s="31"/>
      <c r="BZK17" s="31"/>
      <c r="BZL17" s="31"/>
      <c r="BZM17" s="31"/>
      <c r="BZN17" s="31"/>
      <c r="BZO17" s="31"/>
      <c r="BZP17" s="31"/>
      <c r="BZQ17" s="31"/>
      <c r="BZR17" s="31"/>
      <c r="BZS17" s="31"/>
      <c r="BZU17" s="31"/>
      <c r="BZV17" s="31"/>
      <c r="BZW17" s="31"/>
      <c r="BZX17" s="31"/>
      <c r="BZY17" s="31"/>
      <c r="BZZ17" s="31"/>
      <c r="CAA17" s="31"/>
      <c r="CAB17" s="31"/>
      <c r="CAC17" s="31"/>
      <c r="CAD17" s="31"/>
      <c r="CAE17" s="31"/>
      <c r="CAF17" s="31"/>
      <c r="CAG17" s="31"/>
      <c r="CAH17" s="31"/>
      <c r="CAI17" s="31"/>
      <c r="CAJ17" s="31"/>
      <c r="CAK17" s="31"/>
      <c r="CAL17" s="31"/>
      <c r="CAM17" s="31"/>
      <c r="CAN17" s="31"/>
      <c r="CAO17" s="31"/>
      <c r="CAP17" s="31"/>
      <c r="CAQ17" s="31"/>
      <c r="CAR17" s="31"/>
      <c r="CAS17" s="31"/>
      <c r="CAT17" s="31"/>
      <c r="CAU17" s="31"/>
      <c r="CAV17" s="31"/>
      <c r="CAW17" s="31"/>
      <c r="CAX17" s="31"/>
      <c r="CAY17" s="31"/>
      <c r="CAZ17" s="31"/>
      <c r="CBA17" s="31"/>
      <c r="CBB17" s="31"/>
      <c r="CBC17" s="31"/>
      <c r="CBD17" s="31"/>
      <c r="CBE17" s="31"/>
      <c r="CBF17" s="31"/>
      <c r="CBG17" s="31"/>
      <c r="CBH17" s="31"/>
      <c r="CBI17" s="31"/>
      <c r="CBJ17" s="31"/>
      <c r="CBK17" s="31"/>
      <c r="CBL17" s="31"/>
      <c r="CBM17" s="31"/>
      <c r="CBN17" s="31"/>
      <c r="CBO17" s="31"/>
      <c r="CBP17" s="31"/>
      <c r="CBQ17" s="31"/>
      <c r="CBR17" s="31"/>
      <c r="CBS17" s="31"/>
      <c r="CBT17" s="31"/>
      <c r="CBU17" s="31"/>
      <c r="CBV17" s="31"/>
      <c r="CBW17" s="31"/>
      <c r="CBX17" s="31"/>
      <c r="CBY17" s="31"/>
      <c r="CBZ17" s="31"/>
      <c r="CCA17" s="31"/>
      <c r="CCB17" s="31"/>
      <c r="CCC17" s="31"/>
      <c r="CCD17" s="31"/>
      <c r="CCE17" s="31"/>
      <c r="CCF17" s="31"/>
      <c r="CCG17" s="31"/>
      <c r="CCH17" s="31"/>
      <c r="CCI17" s="31"/>
      <c r="CCJ17" s="31"/>
      <c r="CCK17" s="31"/>
      <c r="CCL17" s="31"/>
      <c r="CCM17" s="31"/>
      <c r="CCN17" s="31"/>
      <c r="CCO17" s="31"/>
      <c r="CCP17" s="31"/>
      <c r="CCQ17" s="31"/>
      <c r="CCR17" s="31"/>
      <c r="CCS17" s="31"/>
      <c r="CCT17" s="31"/>
      <c r="CCU17" s="31"/>
      <c r="CCV17" s="31"/>
      <c r="CCW17" s="31"/>
      <c r="CCX17" s="31"/>
      <c r="CCY17" s="31"/>
      <c r="CCZ17" s="31"/>
      <c r="CDA17" s="31"/>
      <c r="CDB17" s="31"/>
      <c r="CDC17" s="31"/>
      <c r="CDD17" s="31"/>
      <c r="CDE17" s="31"/>
      <c r="CDF17" s="31"/>
      <c r="CDG17" s="31"/>
      <c r="CDH17" s="31"/>
      <c r="CDI17" s="31"/>
      <c r="CDJ17" s="31"/>
      <c r="CDK17" s="31"/>
      <c r="CDL17" s="31"/>
      <c r="CDM17" s="31"/>
      <c r="CDN17" s="31"/>
      <c r="CDO17" s="31"/>
      <c r="CDP17" s="31"/>
      <c r="CDQ17" s="31"/>
      <c r="CDR17" s="31"/>
      <c r="CDS17" s="31"/>
      <c r="CDT17" s="31"/>
      <c r="CDU17" s="31"/>
      <c r="CDV17" s="31"/>
      <c r="CDW17" s="31"/>
      <c r="CDX17" s="31"/>
      <c r="CDY17" s="31"/>
      <c r="CDZ17" s="31"/>
      <c r="CEA17" s="31"/>
      <c r="CEB17" s="31"/>
      <c r="CEC17" s="31"/>
      <c r="CED17" s="31"/>
      <c r="CEE17" s="31"/>
      <c r="CEF17" s="31"/>
      <c r="CEG17" s="31"/>
      <c r="CEH17" s="31"/>
      <c r="CEI17" s="31"/>
      <c r="CEJ17" s="31"/>
      <c r="CEK17" s="31"/>
      <c r="CEL17" s="31"/>
      <c r="CEM17" s="31"/>
      <c r="CEN17" s="31"/>
      <c r="CEO17" s="31"/>
      <c r="CEP17" s="31"/>
      <c r="CEQ17" s="31"/>
      <c r="CER17" s="31"/>
      <c r="CES17" s="31"/>
      <c r="CET17" s="31"/>
      <c r="CEU17" s="31"/>
      <c r="CEV17" s="31"/>
      <c r="CEW17" s="31"/>
      <c r="CEX17" s="31"/>
      <c r="CEY17" s="31"/>
      <c r="CEZ17" s="31"/>
      <c r="CFA17" s="31"/>
      <c r="CFB17" s="31"/>
      <c r="CFC17" s="31"/>
      <c r="CFD17" s="31"/>
      <c r="CFE17" s="31"/>
      <c r="CFF17" s="31"/>
      <c r="CFG17" s="31"/>
      <c r="CFH17" s="31"/>
      <c r="CFI17" s="31"/>
      <c r="CFJ17" s="31"/>
      <c r="CFK17" s="31"/>
      <c r="CFL17" s="31"/>
      <c r="CFM17" s="31"/>
      <c r="CFN17" s="31"/>
      <c r="CFO17" s="31"/>
      <c r="CFP17" s="31"/>
      <c r="CFQ17" s="31"/>
      <c r="CFR17" s="31"/>
      <c r="CFS17" s="31"/>
      <c r="CFT17" s="31"/>
      <c r="CFU17" s="31"/>
      <c r="CFV17" s="31"/>
      <c r="CFW17" s="31"/>
      <c r="CFX17" s="31"/>
      <c r="CFY17" s="31"/>
      <c r="CFZ17" s="31"/>
      <c r="CGA17" s="31"/>
      <c r="CGB17" s="31"/>
      <c r="CGC17" s="31"/>
      <c r="CGD17" s="31"/>
      <c r="CGE17" s="31"/>
      <c r="CGF17" s="31"/>
      <c r="CGG17" s="31"/>
      <c r="CGH17" s="31"/>
      <c r="CGI17" s="31"/>
      <c r="CGJ17" s="31"/>
      <c r="CGK17" s="31"/>
      <c r="CGL17" s="31"/>
      <c r="CGM17" s="31"/>
      <c r="CGN17" s="31"/>
      <c r="CGO17" s="31"/>
      <c r="CGP17" s="31"/>
      <c r="CGQ17" s="31"/>
      <c r="CGR17" s="31"/>
      <c r="CGS17" s="31"/>
      <c r="CGT17" s="31"/>
      <c r="CGU17" s="31"/>
      <c r="CGV17" s="31"/>
      <c r="CGW17" s="31"/>
      <c r="CGX17" s="31"/>
      <c r="CGY17" s="31"/>
      <c r="CGZ17" s="31"/>
      <c r="CHA17" s="31"/>
      <c r="CHB17" s="31"/>
      <c r="CHC17" s="31"/>
      <c r="CHD17" s="31"/>
      <c r="CHE17" s="31"/>
      <c r="CHF17" s="31"/>
      <c r="CHG17" s="31"/>
      <c r="CHH17" s="31"/>
      <c r="CHI17" s="31"/>
      <c r="CHJ17" s="31"/>
      <c r="CHK17" s="31"/>
      <c r="CHL17" s="31"/>
      <c r="CHM17" s="31"/>
      <c r="CHN17" s="31"/>
      <c r="CHO17" s="31"/>
      <c r="CHP17" s="31"/>
      <c r="CHQ17" s="31"/>
      <c r="CHR17" s="31"/>
      <c r="CHS17" s="31"/>
      <c r="CHT17" s="31"/>
      <c r="CHU17" s="31"/>
      <c r="CHV17" s="31"/>
      <c r="CHW17" s="31"/>
      <c r="CHX17" s="31"/>
      <c r="CHY17" s="31"/>
      <c r="CHZ17" s="31"/>
      <c r="CIA17" s="31"/>
      <c r="CIB17" s="31"/>
      <c r="CIC17" s="31"/>
      <c r="CID17" s="31"/>
      <c r="CIE17" s="31"/>
      <c r="CIF17" s="31"/>
      <c r="CIG17" s="31"/>
      <c r="CIH17" s="31"/>
      <c r="CII17" s="31"/>
      <c r="CIJ17" s="31"/>
      <c r="CIK17" s="31"/>
      <c r="CIL17" s="31"/>
      <c r="CIM17" s="31"/>
      <c r="CIN17" s="31"/>
      <c r="CIO17" s="31"/>
      <c r="CIP17" s="31"/>
      <c r="CIQ17" s="31"/>
      <c r="CIR17" s="31"/>
      <c r="CIS17" s="31"/>
      <c r="CIT17" s="31"/>
      <c r="CIU17" s="31"/>
      <c r="CIV17" s="31"/>
      <c r="CIW17" s="31"/>
      <c r="CIX17" s="31"/>
      <c r="CIY17" s="31"/>
      <c r="CIZ17" s="31"/>
      <c r="CJA17" s="31"/>
      <c r="CJB17" s="31"/>
      <c r="CJC17" s="31"/>
      <c r="CJD17" s="31"/>
      <c r="CJE17" s="31"/>
      <c r="CJF17" s="31"/>
      <c r="CJG17" s="31"/>
      <c r="CJH17" s="31"/>
      <c r="CJI17" s="31"/>
      <c r="CJJ17" s="31"/>
      <c r="CJK17" s="31"/>
      <c r="CJL17" s="31"/>
      <c r="CJM17" s="31"/>
      <c r="CJN17" s="31"/>
      <c r="CJO17" s="31"/>
      <c r="CJP17" s="31"/>
      <c r="CJQ17" s="31"/>
      <c r="CJR17" s="31"/>
      <c r="CJS17" s="31"/>
      <c r="CJT17" s="31"/>
      <c r="CJU17" s="31"/>
      <c r="CJV17" s="31"/>
      <c r="CJW17" s="31"/>
      <c r="CJX17" s="31"/>
      <c r="CJY17" s="31"/>
      <c r="CJZ17" s="31"/>
      <c r="CKA17" s="31"/>
      <c r="CKB17" s="31"/>
      <c r="CKC17" s="31"/>
      <c r="CKD17" s="31"/>
      <c r="CKE17" s="31"/>
      <c r="CKF17" s="31"/>
      <c r="CKG17" s="31"/>
      <c r="CKH17" s="31"/>
      <c r="CKI17" s="31"/>
      <c r="CKJ17" s="31"/>
      <c r="CKK17" s="31"/>
      <c r="CKL17" s="31"/>
      <c r="CKM17" s="31"/>
      <c r="CKN17" s="31"/>
      <c r="CKO17" s="31"/>
      <c r="CKP17" s="31"/>
      <c r="CKQ17" s="31"/>
      <c r="CKR17" s="31"/>
      <c r="CKS17" s="31"/>
      <c r="CKT17" s="31"/>
      <c r="CKU17" s="31"/>
      <c r="CKV17" s="31"/>
      <c r="CKW17" s="31"/>
      <c r="CKX17" s="31"/>
      <c r="CKY17" s="31"/>
      <c r="CKZ17" s="31"/>
      <c r="CLA17" s="31"/>
      <c r="CLB17" s="31"/>
      <c r="CLC17" s="31"/>
      <c r="CLD17" s="31"/>
      <c r="CLE17" s="31"/>
      <c r="CLF17" s="31"/>
      <c r="CLG17" s="31"/>
      <c r="CLH17" s="31"/>
      <c r="CLI17" s="31"/>
      <c r="CLJ17" s="31"/>
      <c r="CLK17" s="31"/>
      <c r="CLL17" s="31"/>
      <c r="CLM17" s="31"/>
      <c r="CLN17" s="31"/>
      <c r="CLO17" s="31"/>
      <c r="CLP17" s="31"/>
      <c r="CLQ17" s="31"/>
      <c r="CLR17" s="31"/>
      <c r="CLS17" s="31"/>
      <c r="CLT17" s="31"/>
      <c r="CLU17" s="31"/>
      <c r="CLV17" s="31"/>
      <c r="CLW17" s="31"/>
      <c r="CLX17" s="31"/>
      <c r="CLY17" s="31"/>
      <c r="CLZ17" s="31"/>
      <c r="CMA17" s="31"/>
      <c r="CMB17" s="31"/>
      <c r="CMC17" s="31"/>
      <c r="CMD17" s="31"/>
      <c r="CME17" s="31"/>
      <c r="CMF17" s="31"/>
      <c r="CMG17" s="31"/>
      <c r="CMH17" s="31"/>
      <c r="CMI17" s="31"/>
      <c r="CMJ17" s="31"/>
      <c r="CMK17" s="31"/>
      <c r="CML17" s="31"/>
      <c r="CMM17" s="31"/>
      <c r="CMN17" s="31"/>
      <c r="CMO17" s="31"/>
      <c r="CMP17" s="31"/>
      <c r="CMQ17" s="31"/>
      <c r="CMR17" s="31"/>
      <c r="CMS17" s="31"/>
      <c r="CMT17" s="31"/>
      <c r="CMU17" s="31"/>
      <c r="CMV17" s="31"/>
      <c r="CMW17" s="31"/>
      <c r="CMX17" s="31"/>
      <c r="CMY17" s="31"/>
      <c r="CMZ17" s="31"/>
      <c r="CNA17" s="31"/>
      <c r="CNB17" s="31"/>
      <c r="CNC17" s="31"/>
      <c r="CND17" s="31"/>
      <c r="CNE17" s="31"/>
      <c r="CNF17" s="31"/>
      <c r="CNG17" s="31"/>
      <c r="CNH17" s="31"/>
      <c r="CNI17" s="31"/>
      <c r="CNJ17" s="31"/>
      <c r="CNK17" s="31"/>
      <c r="CNL17" s="31"/>
      <c r="CNM17" s="31"/>
      <c r="CNN17" s="31"/>
      <c r="CNO17" s="31"/>
      <c r="CNP17" s="31"/>
      <c r="CNQ17" s="31"/>
      <c r="CNR17" s="31"/>
      <c r="CNS17" s="31"/>
      <c r="CNT17" s="31"/>
      <c r="CNU17" s="31"/>
      <c r="CNV17" s="31"/>
      <c r="CNW17" s="31"/>
      <c r="CNX17" s="31"/>
      <c r="CNY17" s="31"/>
      <c r="CNZ17" s="31"/>
      <c r="COA17" s="31"/>
      <c r="COB17" s="31"/>
      <c r="COC17" s="31"/>
      <c r="COD17" s="31"/>
      <c r="COE17" s="31"/>
      <c r="COF17" s="31"/>
      <c r="COG17" s="31"/>
      <c r="COH17" s="31"/>
      <c r="COI17" s="31"/>
      <c r="COJ17" s="31"/>
      <c r="COK17" s="31"/>
      <c r="COL17" s="31"/>
      <c r="COM17" s="31"/>
      <c r="CON17" s="31"/>
      <c r="COO17" s="31"/>
      <c r="COP17" s="31"/>
      <c r="COQ17" s="31"/>
      <c r="COR17" s="31"/>
      <c r="COS17" s="31"/>
      <c r="COT17" s="31"/>
      <c r="COU17" s="31"/>
      <c r="COV17" s="31"/>
      <c r="COW17" s="31"/>
      <c r="COX17" s="31"/>
      <c r="COY17" s="31"/>
      <c r="COZ17" s="31"/>
      <c r="CPA17" s="31"/>
      <c r="CPB17" s="31"/>
      <c r="CPC17" s="31"/>
      <c r="CPD17" s="31"/>
      <c r="CPE17" s="31"/>
      <c r="CPF17" s="31"/>
      <c r="CPG17" s="31"/>
      <c r="CPH17" s="31"/>
      <c r="CPI17" s="31"/>
      <c r="CPJ17" s="31"/>
      <c r="CPK17" s="31"/>
      <c r="CPL17" s="31"/>
      <c r="CPM17" s="31"/>
      <c r="CPN17" s="31"/>
      <c r="CPO17" s="31"/>
      <c r="CPP17" s="31"/>
      <c r="CPQ17" s="31"/>
      <c r="CPR17" s="31"/>
      <c r="CPS17" s="31"/>
      <c r="CPT17" s="31"/>
      <c r="CPU17" s="31"/>
      <c r="CPV17" s="31"/>
      <c r="CPW17" s="31"/>
      <c r="CPX17" s="31"/>
      <c r="CPY17" s="31"/>
      <c r="CPZ17" s="31"/>
      <c r="CQA17" s="31"/>
      <c r="CQB17" s="31"/>
      <c r="CQC17" s="31"/>
      <c r="CQD17" s="31"/>
      <c r="CQE17" s="31"/>
      <c r="CQF17" s="31"/>
      <c r="CQG17" s="31"/>
      <c r="CQH17" s="31"/>
      <c r="CQI17" s="31"/>
      <c r="CQJ17" s="31"/>
      <c r="CQK17" s="31"/>
      <c r="CQL17" s="31"/>
      <c r="CQM17" s="31"/>
      <c r="CQN17" s="31"/>
      <c r="CQO17" s="31"/>
      <c r="CQP17" s="31"/>
      <c r="CQQ17" s="31"/>
      <c r="CQR17" s="31"/>
      <c r="CQS17" s="31"/>
      <c r="CQT17" s="31"/>
      <c r="CQU17" s="31"/>
      <c r="CQV17" s="31"/>
      <c r="CQW17" s="31"/>
      <c r="CQX17" s="31"/>
      <c r="CQY17" s="31"/>
      <c r="CQZ17" s="31"/>
      <c r="CRA17" s="31"/>
      <c r="CRB17" s="31"/>
      <c r="CRC17" s="31"/>
      <c r="CRD17" s="31"/>
      <c r="CRE17" s="31"/>
      <c r="CRF17" s="31"/>
      <c r="CRG17" s="31"/>
      <c r="CRH17" s="31"/>
      <c r="CRI17" s="31"/>
      <c r="CRJ17" s="31"/>
      <c r="CRK17" s="31"/>
      <c r="CRL17" s="31"/>
      <c r="CRM17" s="31"/>
      <c r="CRN17" s="31"/>
      <c r="CRO17" s="31"/>
      <c r="CRP17" s="31"/>
      <c r="CRQ17" s="31"/>
      <c r="CRR17" s="31"/>
      <c r="CRS17" s="31"/>
      <c r="CRT17" s="31"/>
      <c r="CRU17" s="31"/>
      <c r="CRV17" s="31"/>
      <c r="CRW17" s="31"/>
      <c r="CRX17" s="31"/>
      <c r="CRY17" s="31"/>
      <c r="CRZ17" s="31"/>
      <c r="CSA17" s="31"/>
      <c r="CSB17" s="31"/>
      <c r="CSC17" s="31"/>
      <c r="CSD17" s="31"/>
      <c r="CSE17" s="31"/>
      <c r="CSF17" s="31"/>
      <c r="CSG17" s="31"/>
      <c r="CSH17" s="31"/>
      <c r="CSI17" s="31"/>
      <c r="CSJ17" s="31"/>
      <c r="CSK17" s="31"/>
      <c r="CSL17" s="31"/>
      <c r="CSM17" s="31"/>
      <c r="CSN17" s="31"/>
      <c r="CSO17" s="31"/>
      <c r="CSP17" s="31"/>
      <c r="CSQ17" s="31"/>
      <c r="CSR17" s="31"/>
      <c r="CSS17" s="31"/>
      <c r="CST17" s="31"/>
      <c r="CSU17" s="31"/>
      <c r="CSV17" s="31"/>
      <c r="CSW17" s="31"/>
      <c r="CSX17" s="31"/>
      <c r="CSY17" s="31"/>
      <c r="CSZ17" s="31"/>
      <c r="CTA17" s="31"/>
      <c r="CTB17" s="31"/>
      <c r="CTC17" s="31"/>
      <c r="CTD17" s="31"/>
      <c r="CTE17" s="31"/>
      <c r="CTF17" s="31"/>
      <c r="CTG17" s="31"/>
      <c r="CTH17" s="31"/>
      <c r="CTI17" s="31"/>
      <c r="CTJ17" s="31"/>
      <c r="CTK17" s="31"/>
      <c r="CTL17" s="31"/>
      <c r="CTM17" s="31"/>
      <c r="CTN17" s="31"/>
      <c r="CTO17" s="31"/>
      <c r="CTP17" s="31"/>
      <c r="CTQ17" s="31"/>
      <c r="CTR17" s="31"/>
      <c r="CTS17" s="31"/>
      <c r="CTT17" s="31"/>
      <c r="CTU17" s="31"/>
      <c r="CTV17" s="31"/>
      <c r="CTW17" s="31"/>
      <c r="CTX17" s="31"/>
      <c r="CTY17" s="31"/>
      <c r="CTZ17" s="31"/>
      <c r="CUA17" s="31"/>
      <c r="CUB17" s="31"/>
      <c r="CUC17" s="31"/>
      <c r="CUD17" s="31"/>
      <c r="CUE17" s="31"/>
      <c r="CUF17" s="31"/>
      <c r="CUG17" s="31"/>
      <c r="CUH17" s="31"/>
      <c r="CUI17" s="31"/>
      <c r="CUJ17" s="31"/>
      <c r="CUK17" s="31"/>
      <c r="CUL17" s="31"/>
      <c r="CUM17" s="31"/>
      <c r="CUN17" s="31"/>
      <c r="CUO17" s="31"/>
      <c r="CUP17" s="31"/>
      <c r="CUQ17" s="31"/>
      <c r="CUR17" s="31"/>
      <c r="CUS17" s="31"/>
      <c r="CUT17" s="31"/>
      <c r="CUU17" s="31"/>
      <c r="CUV17" s="31"/>
      <c r="CUW17" s="31"/>
      <c r="CUX17" s="31"/>
      <c r="CUY17" s="31"/>
      <c r="CUZ17" s="31"/>
      <c r="CVA17" s="31"/>
      <c r="CVB17" s="31"/>
      <c r="CVC17" s="31"/>
      <c r="CVD17" s="31"/>
      <c r="CVE17" s="31"/>
      <c r="CVF17" s="31"/>
      <c r="CVG17" s="31"/>
      <c r="CVH17" s="31"/>
      <c r="CVI17" s="31"/>
      <c r="CVJ17" s="31"/>
      <c r="CVK17" s="31"/>
      <c r="CVL17" s="31"/>
      <c r="CVM17" s="31"/>
      <c r="CVN17" s="31"/>
      <c r="CVO17" s="31"/>
      <c r="CVP17" s="31"/>
      <c r="CVQ17" s="31"/>
      <c r="CVR17" s="31"/>
      <c r="CVS17" s="31"/>
      <c r="CVT17" s="31"/>
      <c r="CVU17" s="31"/>
      <c r="CVV17" s="31"/>
      <c r="CVW17" s="31"/>
      <c r="CVX17" s="31"/>
      <c r="CVY17" s="31"/>
      <c r="CVZ17" s="31"/>
      <c r="CWA17" s="31"/>
      <c r="CWB17" s="31"/>
      <c r="CWC17" s="31"/>
      <c r="CWD17" s="31"/>
      <c r="CWE17" s="31"/>
      <c r="CWF17" s="31"/>
      <c r="CWG17" s="31"/>
      <c r="CWH17" s="31"/>
      <c r="CWI17" s="31"/>
      <c r="CWJ17" s="31"/>
      <c r="CWK17" s="31"/>
      <c r="CWL17" s="31"/>
      <c r="CWM17" s="31"/>
      <c r="CWN17" s="31"/>
      <c r="CWO17" s="31"/>
      <c r="CWP17" s="31"/>
      <c r="CWQ17" s="31"/>
      <c r="CWR17" s="31"/>
      <c r="CWS17" s="31"/>
      <c r="CWT17" s="31"/>
      <c r="CWU17" s="31"/>
      <c r="CWV17" s="31"/>
      <c r="CWW17" s="31"/>
      <c r="CWX17" s="31"/>
      <c r="CWY17" s="31"/>
      <c r="CWZ17" s="31"/>
      <c r="CXA17" s="31"/>
      <c r="CXB17" s="31"/>
      <c r="CXC17" s="31"/>
      <c r="CXD17" s="31"/>
      <c r="CXE17" s="31"/>
      <c r="CXF17" s="31"/>
      <c r="CXG17" s="31"/>
      <c r="CXH17" s="31"/>
      <c r="CXI17" s="31"/>
      <c r="CXJ17" s="31"/>
      <c r="CXK17" s="31"/>
      <c r="CXL17" s="31"/>
      <c r="CXM17" s="31"/>
      <c r="CXN17" s="31"/>
      <c r="CXO17" s="31"/>
      <c r="CXP17" s="31"/>
      <c r="CXQ17" s="31"/>
      <c r="CXR17" s="31"/>
      <c r="CXS17" s="31"/>
      <c r="CXT17" s="31"/>
      <c r="CXU17" s="31"/>
      <c r="CXV17" s="31"/>
      <c r="CXW17" s="31"/>
      <c r="CXX17" s="31"/>
      <c r="CXY17" s="31"/>
      <c r="CXZ17" s="31"/>
      <c r="CYA17" s="31"/>
      <c r="CYB17" s="31"/>
      <c r="CYC17" s="31"/>
      <c r="CYD17" s="31"/>
      <c r="CYE17" s="31"/>
      <c r="CYF17" s="31"/>
      <c r="CYG17" s="31"/>
      <c r="CYH17" s="31"/>
      <c r="CYI17" s="31"/>
      <c r="CYJ17" s="31"/>
      <c r="CYK17" s="31"/>
      <c r="CYL17" s="31"/>
      <c r="CYM17" s="31"/>
      <c r="CYN17" s="31"/>
      <c r="CYO17" s="31"/>
      <c r="CYP17" s="31"/>
      <c r="CYQ17" s="31"/>
      <c r="CYR17" s="31"/>
      <c r="CYS17" s="31"/>
      <c r="CYT17" s="31"/>
      <c r="CYU17" s="31"/>
      <c r="CYV17" s="31"/>
      <c r="CYW17" s="31"/>
      <c r="CYX17" s="31"/>
      <c r="CYY17" s="31"/>
      <c r="CYZ17" s="31"/>
      <c r="CZA17" s="31"/>
      <c r="CZB17" s="31"/>
      <c r="CZC17" s="31"/>
      <c r="CZD17" s="31"/>
      <c r="CZE17" s="31"/>
      <c r="CZF17" s="31"/>
      <c r="CZG17" s="31"/>
      <c r="CZH17" s="31"/>
      <c r="CZI17" s="31"/>
      <c r="CZJ17" s="31"/>
      <c r="CZK17" s="31"/>
      <c r="CZL17" s="31"/>
      <c r="CZM17" s="31"/>
      <c r="CZN17" s="31"/>
      <c r="CZO17" s="31"/>
      <c r="CZP17" s="31"/>
      <c r="CZQ17" s="31"/>
      <c r="CZR17" s="31"/>
      <c r="CZS17" s="31"/>
      <c r="CZT17" s="31"/>
      <c r="CZU17" s="31"/>
      <c r="CZV17" s="31"/>
      <c r="CZW17" s="31"/>
      <c r="CZX17" s="31"/>
      <c r="CZY17" s="31"/>
      <c r="CZZ17" s="31"/>
      <c r="DAA17" s="31"/>
      <c r="DAB17" s="31"/>
      <c r="DAC17" s="31"/>
      <c r="DAD17" s="31"/>
      <c r="DAE17" s="31"/>
      <c r="DAF17" s="31"/>
      <c r="DAG17" s="31"/>
      <c r="DAH17" s="31"/>
      <c r="DAI17" s="31"/>
      <c r="DAJ17" s="31"/>
      <c r="DAK17" s="31"/>
      <c r="DAL17" s="31"/>
      <c r="DAM17" s="31"/>
      <c r="DAN17" s="31"/>
      <c r="DAO17" s="31"/>
      <c r="DAP17" s="31"/>
      <c r="DAQ17" s="31"/>
      <c r="DAR17" s="31"/>
      <c r="DAS17" s="31"/>
      <c r="DAT17" s="31"/>
      <c r="DAU17" s="31"/>
      <c r="DAV17" s="31"/>
      <c r="DAW17" s="31"/>
      <c r="DAX17" s="31"/>
      <c r="DAY17" s="31"/>
      <c r="DAZ17" s="31"/>
      <c r="DBA17" s="31"/>
      <c r="DBB17" s="31"/>
      <c r="DBC17" s="31"/>
      <c r="DBD17" s="31"/>
      <c r="DBE17" s="31"/>
      <c r="DBF17" s="31"/>
      <c r="DBG17" s="31"/>
      <c r="DBH17" s="31"/>
      <c r="DBI17" s="31"/>
      <c r="DBJ17" s="31"/>
      <c r="DBK17" s="31"/>
      <c r="DBL17" s="31"/>
      <c r="DBM17" s="31"/>
      <c r="DBN17" s="31"/>
      <c r="DBO17" s="31"/>
      <c r="DBP17" s="31"/>
      <c r="DBQ17" s="31"/>
      <c r="DBR17" s="31"/>
      <c r="DBS17" s="31"/>
      <c r="DBT17" s="31"/>
      <c r="DBU17" s="31"/>
      <c r="DBV17" s="31"/>
      <c r="DBW17" s="31"/>
      <c r="DBX17" s="31"/>
      <c r="DBY17" s="31"/>
      <c r="DBZ17" s="31"/>
      <c r="DCA17" s="31"/>
      <c r="DCB17" s="31"/>
      <c r="DCC17" s="31"/>
      <c r="DCD17" s="31"/>
      <c r="DCE17" s="31"/>
      <c r="DCF17" s="31"/>
      <c r="DCG17" s="31"/>
      <c r="DCH17" s="31"/>
      <c r="DCI17" s="31"/>
      <c r="DCJ17" s="31"/>
      <c r="DCK17" s="31"/>
      <c r="DCL17" s="31"/>
      <c r="DCM17" s="31"/>
      <c r="DCN17" s="31"/>
      <c r="DCO17" s="31"/>
      <c r="DCP17" s="31"/>
      <c r="DCQ17" s="31"/>
      <c r="DCR17" s="31"/>
      <c r="DCS17" s="31"/>
      <c r="DCT17" s="31"/>
      <c r="DCU17" s="31"/>
      <c r="DCV17" s="31"/>
      <c r="DCW17" s="31"/>
      <c r="DCX17" s="31"/>
      <c r="DCY17" s="31"/>
      <c r="DCZ17" s="31"/>
      <c r="DDA17" s="31"/>
      <c r="DDB17" s="31"/>
      <c r="DDC17" s="31"/>
      <c r="DDD17" s="31"/>
      <c r="DDE17" s="31"/>
      <c r="DDF17" s="31"/>
      <c r="DDG17" s="31"/>
      <c r="DDH17" s="31"/>
      <c r="DDI17" s="31"/>
      <c r="DDJ17" s="31"/>
      <c r="DDK17" s="31"/>
      <c r="DDL17" s="31"/>
      <c r="DDM17" s="31"/>
      <c r="DDN17" s="31"/>
      <c r="DDO17" s="31"/>
      <c r="DDP17" s="31"/>
      <c r="DDQ17" s="31"/>
      <c r="DDR17" s="31"/>
      <c r="DDS17" s="31"/>
      <c r="DDT17" s="31"/>
      <c r="DDU17" s="31"/>
      <c r="DDV17" s="31"/>
      <c r="DDW17" s="31"/>
      <c r="DDX17" s="31"/>
      <c r="DDY17" s="31"/>
      <c r="DDZ17" s="31"/>
      <c r="DEA17" s="31"/>
      <c r="DEB17" s="31"/>
      <c r="DEC17" s="31"/>
      <c r="DED17" s="31"/>
      <c r="DEE17" s="31"/>
      <c r="DEF17" s="31"/>
      <c r="DEG17" s="31"/>
      <c r="DEH17" s="31"/>
      <c r="DEI17" s="31"/>
      <c r="DEJ17" s="31"/>
      <c r="DEK17" s="31"/>
      <c r="DEL17" s="31"/>
      <c r="DEM17" s="31"/>
      <c r="DEN17" s="31"/>
      <c r="DEO17" s="31"/>
      <c r="DEP17" s="31"/>
      <c r="DEQ17" s="31"/>
      <c r="DER17" s="31"/>
      <c r="DES17" s="31"/>
      <c r="DET17" s="31"/>
      <c r="DEU17" s="31"/>
      <c r="DEV17" s="31"/>
      <c r="DEW17" s="31"/>
      <c r="DEX17" s="31"/>
      <c r="DEY17" s="31"/>
      <c r="DEZ17" s="31"/>
      <c r="DFA17" s="31"/>
      <c r="DFB17" s="31"/>
      <c r="DFC17" s="31"/>
      <c r="DFD17" s="31"/>
      <c r="DFE17" s="31"/>
      <c r="DFF17" s="31"/>
      <c r="DFG17" s="31"/>
      <c r="DFH17" s="31"/>
      <c r="DFI17" s="31"/>
      <c r="DFJ17" s="31"/>
      <c r="DFK17" s="31"/>
      <c r="DFL17" s="31"/>
      <c r="DFM17" s="31"/>
      <c r="DFN17" s="31"/>
      <c r="DFO17" s="31"/>
      <c r="DFP17" s="31"/>
      <c r="DFQ17" s="31"/>
      <c r="DFR17" s="31"/>
      <c r="DFS17" s="31"/>
      <c r="DFT17" s="31"/>
      <c r="DFU17" s="31"/>
      <c r="DFV17" s="31"/>
      <c r="DFW17" s="31"/>
      <c r="DFX17" s="31"/>
      <c r="DFY17" s="31"/>
      <c r="DFZ17" s="31"/>
      <c r="DGA17" s="31"/>
      <c r="DGB17" s="31"/>
      <c r="DGC17" s="31"/>
      <c r="DGD17" s="31"/>
      <c r="DGE17" s="31"/>
      <c r="DGF17" s="31"/>
      <c r="DGG17" s="31"/>
      <c r="DGH17" s="31"/>
      <c r="DGI17" s="31"/>
      <c r="DGJ17" s="31"/>
      <c r="DGK17" s="31"/>
      <c r="DGL17" s="31"/>
      <c r="DGM17" s="31"/>
      <c r="DGN17" s="31"/>
      <c r="DGO17" s="31"/>
      <c r="DGP17" s="31"/>
      <c r="DGQ17" s="31"/>
      <c r="DGR17" s="31"/>
      <c r="DGS17" s="31"/>
      <c r="DGT17" s="31"/>
      <c r="DGU17" s="31"/>
      <c r="DGV17" s="31"/>
      <c r="DGW17" s="31"/>
      <c r="DGX17" s="31"/>
      <c r="DGY17" s="31"/>
      <c r="DGZ17" s="31"/>
      <c r="DHA17" s="31"/>
      <c r="DHB17" s="31"/>
      <c r="DHC17" s="31"/>
      <c r="DHD17" s="31"/>
      <c r="DHE17" s="31"/>
      <c r="DHF17" s="31"/>
      <c r="DHG17" s="31"/>
      <c r="DHH17" s="31"/>
      <c r="DHI17" s="31"/>
      <c r="DHJ17" s="31"/>
      <c r="DHK17" s="31"/>
      <c r="DHL17" s="31"/>
      <c r="DHM17" s="31"/>
      <c r="DHN17" s="31"/>
      <c r="DHO17" s="31"/>
      <c r="DHP17" s="31"/>
      <c r="DHQ17" s="31"/>
      <c r="DHR17" s="31"/>
      <c r="DHS17" s="31"/>
      <c r="DHT17" s="31"/>
      <c r="DHU17" s="31"/>
      <c r="DHV17" s="31"/>
      <c r="DHW17" s="31"/>
      <c r="DHX17" s="31"/>
      <c r="DHY17" s="31"/>
      <c r="DHZ17" s="31"/>
      <c r="DIA17" s="31"/>
      <c r="DIB17" s="31"/>
      <c r="DIC17" s="31"/>
      <c r="DID17" s="31"/>
      <c r="DIE17" s="31"/>
      <c r="DIF17" s="31"/>
      <c r="DIG17" s="31"/>
      <c r="DIH17" s="31"/>
      <c r="DII17" s="31"/>
      <c r="DIJ17" s="31"/>
      <c r="DIK17" s="31"/>
      <c r="DIL17" s="31"/>
      <c r="DIM17" s="31"/>
      <c r="DIN17" s="31"/>
      <c r="DIO17" s="31"/>
      <c r="DIP17" s="31"/>
      <c r="DIQ17" s="31"/>
      <c r="DIR17" s="31"/>
      <c r="DIS17" s="31"/>
      <c r="DIT17" s="31"/>
      <c r="DIU17" s="31"/>
      <c r="DIV17" s="31"/>
      <c r="DIW17" s="31"/>
      <c r="DIX17" s="31"/>
      <c r="DIY17" s="31"/>
      <c r="DIZ17" s="31"/>
      <c r="DJA17" s="31"/>
      <c r="DJB17" s="31"/>
      <c r="DJC17" s="31"/>
      <c r="DJD17" s="31"/>
      <c r="DJE17" s="31"/>
      <c r="DJF17" s="31"/>
      <c r="DJG17" s="31"/>
      <c r="DJH17" s="31"/>
      <c r="DJI17" s="31"/>
      <c r="DJJ17" s="31"/>
      <c r="DJK17" s="31"/>
      <c r="DJL17" s="31"/>
      <c r="DJM17" s="31"/>
      <c r="DJN17" s="31"/>
      <c r="DJO17" s="31"/>
      <c r="DJP17" s="31"/>
      <c r="DJQ17" s="31"/>
      <c r="DJR17" s="31"/>
      <c r="DJS17" s="31"/>
      <c r="DJT17" s="31"/>
      <c r="DJU17" s="31"/>
      <c r="DJV17" s="31"/>
      <c r="DJW17" s="31"/>
      <c r="DJX17" s="31"/>
      <c r="DJY17" s="31"/>
      <c r="DJZ17" s="31"/>
      <c r="DKA17" s="31"/>
      <c r="DKB17" s="31"/>
      <c r="DKC17" s="31"/>
      <c r="DKD17" s="31"/>
      <c r="DKE17" s="31"/>
      <c r="DKF17" s="31"/>
      <c r="DKG17" s="31"/>
      <c r="DKH17" s="31"/>
      <c r="DKI17" s="31"/>
      <c r="DKJ17" s="31"/>
      <c r="DKK17" s="31"/>
      <c r="DKL17" s="31"/>
      <c r="DKM17" s="31"/>
      <c r="DKN17" s="31"/>
      <c r="DKO17" s="31"/>
      <c r="DKP17" s="31"/>
      <c r="DKQ17" s="31"/>
      <c r="DKR17" s="31"/>
      <c r="DKS17" s="31"/>
      <c r="DKT17" s="31"/>
      <c r="DKU17" s="31"/>
      <c r="DKV17" s="31"/>
      <c r="DKW17" s="31"/>
      <c r="DKX17" s="31"/>
      <c r="DKY17" s="31"/>
      <c r="DKZ17" s="31"/>
      <c r="DLA17" s="31"/>
      <c r="DLB17" s="31"/>
      <c r="DLC17" s="31"/>
      <c r="DLD17" s="31"/>
      <c r="DLE17" s="31"/>
      <c r="DLF17" s="31"/>
      <c r="DLG17" s="31"/>
      <c r="DLH17" s="31"/>
      <c r="DLI17" s="31"/>
      <c r="DLJ17" s="31"/>
      <c r="DLK17" s="31"/>
      <c r="DLL17" s="31"/>
      <c r="DLM17" s="31"/>
      <c r="DLN17" s="31"/>
      <c r="DLO17" s="31"/>
      <c r="DLP17" s="31"/>
      <c r="DLQ17" s="31"/>
      <c r="DLR17" s="31"/>
      <c r="DLS17" s="31"/>
      <c r="DLT17" s="31"/>
      <c r="DLU17" s="31"/>
      <c r="DLV17" s="31"/>
      <c r="DLW17" s="31"/>
      <c r="DLX17" s="31"/>
      <c r="DLY17" s="31"/>
      <c r="DLZ17" s="31"/>
      <c r="DMA17" s="31"/>
      <c r="DMB17" s="31"/>
      <c r="DMC17" s="31"/>
      <c r="DMD17" s="31"/>
      <c r="DME17" s="31"/>
      <c r="DMF17" s="31"/>
      <c r="DMG17" s="31"/>
      <c r="DMH17" s="31"/>
      <c r="DMI17" s="31"/>
      <c r="DMJ17" s="31"/>
      <c r="DMK17" s="31"/>
      <c r="DML17" s="31"/>
      <c r="DMM17" s="31"/>
      <c r="DMN17" s="31"/>
      <c r="DMO17" s="31"/>
      <c r="DMP17" s="31"/>
      <c r="DMQ17" s="31"/>
      <c r="DMR17" s="31"/>
      <c r="DMS17" s="31"/>
      <c r="DMT17" s="31"/>
      <c r="DMU17" s="31"/>
      <c r="DMV17" s="31"/>
      <c r="DMW17" s="31"/>
      <c r="DMX17" s="31"/>
      <c r="DMY17" s="31"/>
      <c r="DMZ17" s="31"/>
      <c r="DNA17" s="31"/>
      <c r="DNB17" s="31"/>
      <c r="DNC17" s="31"/>
      <c r="DNE17" s="31"/>
      <c r="DNF17" s="31"/>
      <c r="DNG17" s="31"/>
      <c r="DNH17" s="31"/>
      <c r="DNI17" s="31"/>
      <c r="DNJ17" s="31"/>
      <c r="DNK17" s="31"/>
      <c r="DNL17" s="31"/>
      <c r="DNM17" s="31"/>
      <c r="DNN17" s="31"/>
      <c r="DNO17" s="31"/>
      <c r="DNP17" s="31"/>
      <c r="DNQ17" s="31"/>
      <c r="DNR17" s="31"/>
      <c r="DNS17" s="31"/>
      <c r="DNT17" s="31"/>
      <c r="DNU17" s="31"/>
      <c r="DNV17" s="31"/>
      <c r="DNW17" s="31"/>
      <c r="DNX17" s="31"/>
      <c r="DNY17" s="31"/>
      <c r="DNZ17" s="31"/>
      <c r="DOA17" s="31"/>
      <c r="DOB17" s="31"/>
      <c r="DOC17" s="31"/>
      <c r="DOD17" s="31"/>
      <c r="DOE17" s="31"/>
      <c r="DOF17" s="31"/>
      <c r="DOG17" s="31"/>
      <c r="DOH17" s="31"/>
      <c r="DOI17" s="31"/>
      <c r="DOJ17" s="31"/>
      <c r="DOK17" s="31"/>
      <c r="DOL17" s="31"/>
      <c r="DOM17" s="31"/>
      <c r="DON17" s="31"/>
      <c r="DOO17" s="31"/>
      <c r="DOP17" s="31"/>
      <c r="DOQ17" s="31"/>
      <c r="DOR17" s="31"/>
      <c r="DOS17" s="31"/>
      <c r="DOT17" s="31"/>
      <c r="DOU17" s="31"/>
      <c r="DOV17" s="31"/>
      <c r="DOW17" s="31"/>
      <c r="DOX17" s="31"/>
      <c r="DOY17" s="31"/>
      <c r="DOZ17" s="31"/>
      <c r="DPA17" s="31"/>
      <c r="DPB17" s="31"/>
      <c r="DPC17" s="31"/>
      <c r="DPD17" s="31"/>
      <c r="DPE17" s="31"/>
      <c r="DPF17" s="31"/>
      <c r="DPG17" s="31"/>
      <c r="DPH17" s="31"/>
      <c r="DPI17" s="31"/>
      <c r="DPJ17" s="31"/>
      <c r="DPK17" s="31"/>
      <c r="DPL17" s="31"/>
      <c r="DPM17" s="31"/>
      <c r="DPN17" s="31"/>
      <c r="DPO17" s="31"/>
      <c r="DPP17" s="31"/>
      <c r="DPQ17" s="31"/>
      <c r="DPR17" s="31"/>
      <c r="DPS17" s="31"/>
      <c r="DPT17" s="31"/>
      <c r="DPU17" s="31"/>
      <c r="DPV17" s="31"/>
      <c r="DPW17" s="31"/>
      <c r="DPX17" s="31"/>
      <c r="DPY17" s="31"/>
      <c r="DPZ17" s="31"/>
      <c r="DQA17" s="31"/>
      <c r="DQB17" s="31"/>
      <c r="DQC17" s="31"/>
      <c r="DQD17" s="31"/>
      <c r="DQE17" s="31"/>
      <c r="DQF17" s="31"/>
      <c r="DQG17" s="31"/>
      <c r="DQH17" s="31"/>
      <c r="DQI17" s="31"/>
      <c r="DQJ17" s="31"/>
      <c r="DQK17" s="31"/>
      <c r="DQL17" s="31"/>
      <c r="DQM17" s="31"/>
      <c r="DQN17" s="31"/>
      <c r="DQO17" s="31"/>
      <c r="DQP17" s="31"/>
      <c r="DQQ17" s="31"/>
      <c r="DQR17" s="31"/>
      <c r="DQS17" s="31"/>
      <c r="DQT17" s="31"/>
      <c r="DQU17" s="31"/>
      <c r="DQV17" s="31"/>
      <c r="DQW17" s="31"/>
      <c r="DQX17" s="31"/>
      <c r="DQY17" s="31"/>
      <c r="DQZ17" s="31"/>
      <c r="DRA17" s="31"/>
      <c r="DRB17" s="31"/>
      <c r="DRC17" s="31"/>
      <c r="DRD17" s="31"/>
      <c r="DRE17" s="31"/>
      <c r="DRF17" s="31"/>
      <c r="DRG17" s="31"/>
      <c r="DRH17" s="31"/>
      <c r="DRI17" s="31"/>
      <c r="DRJ17" s="31"/>
      <c r="DRK17" s="31"/>
      <c r="DRL17" s="31"/>
      <c r="DRM17" s="31"/>
      <c r="DRN17" s="31"/>
      <c r="DRO17" s="31"/>
      <c r="DRP17" s="31"/>
      <c r="DRQ17" s="31"/>
      <c r="DRR17" s="31"/>
      <c r="DRS17" s="31"/>
      <c r="DRT17" s="31"/>
      <c r="DRU17" s="31"/>
      <c r="DRV17" s="31"/>
      <c r="DRW17" s="31"/>
      <c r="DRX17" s="31"/>
      <c r="DRY17" s="31"/>
      <c r="DRZ17" s="31"/>
      <c r="DSA17" s="31"/>
      <c r="DSB17" s="31"/>
      <c r="DSC17" s="31"/>
      <c r="DSD17" s="31"/>
      <c r="DSE17" s="31"/>
      <c r="DSF17" s="31"/>
      <c r="DSG17" s="31"/>
      <c r="DSH17" s="31"/>
      <c r="DSI17" s="31"/>
      <c r="DSJ17" s="31"/>
      <c r="DSK17" s="31"/>
      <c r="DSL17" s="31"/>
      <c r="DSM17" s="31"/>
      <c r="DSN17" s="31"/>
      <c r="DSO17" s="31"/>
      <c r="DSP17" s="31"/>
      <c r="DSQ17" s="31"/>
      <c r="DSR17" s="31"/>
      <c r="DSS17" s="31"/>
      <c r="DST17" s="31"/>
      <c r="DSU17" s="31"/>
      <c r="DSV17" s="31"/>
      <c r="DSW17" s="31"/>
      <c r="DSX17" s="31"/>
      <c r="DSY17" s="31"/>
      <c r="DSZ17" s="31"/>
      <c r="DTA17" s="31"/>
      <c r="DTB17" s="31"/>
      <c r="DTC17" s="31"/>
      <c r="DTD17" s="31"/>
      <c r="DTE17" s="31"/>
      <c r="DTF17" s="31"/>
      <c r="DTG17" s="31"/>
      <c r="DTH17" s="31"/>
      <c r="DTI17" s="31"/>
      <c r="DTJ17" s="31"/>
      <c r="DTK17" s="31"/>
      <c r="DTL17" s="31"/>
      <c r="DTM17" s="31"/>
      <c r="DTN17" s="31"/>
      <c r="DTO17" s="31"/>
      <c r="DTP17" s="31"/>
      <c r="DTQ17" s="31"/>
      <c r="DTR17" s="31"/>
      <c r="DTS17" s="31"/>
      <c r="DTT17" s="31"/>
      <c r="DTU17" s="31"/>
      <c r="DTV17" s="31"/>
      <c r="DTW17" s="31"/>
      <c r="DTX17" s="31"/>
      <c r="DTY17" s="31"/>
      <c r="DTZ17" s="31"/>
      <c r="DUA17" s="31"/>
      <c r="DUB17" s="31"/>
      <c r="DUC17" s="31"/>
      <c r="DUD17" s="31"/>
      <c r="DUE17" s="31"/>
      <c r="DUF17" s="31"/>
      <c r="DUG17" s="31"/>
      <c r="DUH17" s="31"/>
      <c r="DUI17" s="31"/>
      <c r="DUJ17" s="31"/>
      <c r="DUK17" s="31"/>
      <c r="DUL17" s="31"/>
      <c r="DUM17" s="31"/>
      <c r="DUN17" s="31"/>
      <c r="DUO17" s="31"/>
      <c r="DUP17" s="31"/>
      <c r="DUQ17" s="31"/>
      <c r="DUR17" s="31"/>
      <c r="DUS17" s="31"/>
      <c r="DUT17" s="31"/>
      <c r="DUU17" s="31"/>
      <c r="DUV17" s="31"/>
      <c r="DUW17" s="31"/>
      <c r="DUX17" s="31"/>
      <c r="DUY17" s="31"/>
      <c r="DUZ17" s="31"/>
      <c r="DVA17" s="31"/>
      <c r="DVB17" s="31"/>
      <c r="DVC17" s="31"/>
      <c r="DVD17" s="31"/>
      <c r="DVE17" s="31"/>
      <c r="DVF17" s="31"/>
      <c r="DVG17" s="31"/>
      <c r="DVH17" s="31"/>
      <c r="DVI17" s="31"/>
      <c r="DVJ17" s="31"/>
      <c r="DVK17" s="31"/>
      <c r="DVL17" s="31"/>
      <c r="DVM17" s="31"/>
      <c r="DVN17" s="31"/>
      <c r="DVO17" s="31"/>
      <c r="DVP17" s="31"/>
      <c r="DVQ17" s="31"/>
      <c r="DVR17" s="31"/>
      <c r="DVS17" s="31"/>
      <c r="DVT17" s="31"/>
      <c r="DVU17" s="31"/>
      <c r="DVV17" s="31"/>
      <c r="DVW17" s="31"/>
      <c r="DVX17" s="31"/>
      <c r="DVY17" s="31"/>
      <c r="DVZ17" s="31"/>
      <c r="DWA17" s="31"/>
      <c r="DWB17" s="31"/>
      <c r="DWC17" s="31"/>
      <c r="DWD17" s="31"/>
      <c r="DWE17" s="31"/>
      <c r="DWF17" s="31"/>
      <c r="DWG17" s="31"/>
      <c r="DWH17" s="31"/>
      <c r="DWI17" s="31"/>
      <c r="DWJ17" s="31"/>
      <c r="DWK17" s="31"/>
      <c r="DWL17" s="31"/>
      <c r="DWM17" s="31"/>
      <c r="DWN17" s="31"/>
      <c r="DWO17" s="31"/>
      <c r="DWP17" s="31"/>
      <c r="DWQ17" s="31"/>
      <c r="DWR17" s="31"/>
      <c r="DWS17" s="31"/>
      <c r="DWT17" s="31"/>
      <c r="DWU17" s="31"/>
      <c r="DWV17" s="31"/>
      <c r="DWW17" s="31"/>
      <c r="DWX17" s="31"/>
      <c r="DWY17" s="31"/>
      <c r="DWZ17" s="31"/>
      <c r="DXA17" s="31"/>
      <c r="DXB17" s="31"/>
      <c r="DXC17" s="31"/>
      <c r="DXD17" s="31"/>
      <c r="DXE17" s="31"/>
      <c r="DXF17" s="31"/>
      <c r="DXG17" s="31"/>
      <c r="DXH17" s="31"/>
      <c r="DXI17" s="31"/>
      <c r="DXJ17" s="31"/>
      <c r="DXK17" s="31"/>
      <c r="DXL17" s="31"/>
      <c r="DXM17" s="31"/>
      <c r="DXN17" s="31"/>
      <c r="DXO17" s="31"/>
      <c r="DXP17" s="31"/>
      <c r="DXQ17" s="31"/>
      <c r="DXR17" s="31"/>
      <c r="DXS17" s="31"/>
      <c r="DXT17" s="31"/>
      <c r="DXU17" s="31"/>
      <c r="DXV17" s="31"/>
      <c r="DXW17" s="31"/>
      <c r="DXX17" s="31"/>
      <c r="DXY17" s="31"/>
      <c r="DXZ17" s="31"/>
      <c r="DYA17" s="31"/>
      <c r="DYB17" s="31"/>
      <c r="DYC17" s="31"/>
      <c r="DYD17" s="31"/>
      <c r="DYE17" s="31"/>
      <c r="DYF17" s="31"/>
      <c r="DYG17" s="31"/>
      <c r="DYH17" s="31"/>
      <c r="DYI17" s="31"/>
      <c r="DYJ17" s="31"/>
      <c r="DYK17" s="31"/>
      <c r="DYL17" s="31"/>
      <c r="DYM17" s="31"/>
      <c r="DYN17" s="31"/>
      <c r="DYO17" s="31"/>
      <c r="DYP17" s="31"/>
      <c r="DYQ17" s="31"/>
      <c r="DYR17" s="31"/>
      <c r="DYS17" s="31"/>
      <c r="DYT17" s="31"/>
      <c r="DYU17" s="31"/>
      <c r="DYV17" s="31"/>
      <c r="DYW17" s="31"/>
      <c r="DYX17" s="31"/>
      <c r="DYY17" s="31"/>
      <c r="DYZ17" s="31"/>
      <c r="DZA17" s="31"/>
      <c r="DZB17" s="31"/>
      <c r="DZC17" s="31"/>
      <c r="DZD17" s="31"/>
      <c r="DZE17" s="31"/>
      <c r="DZF17" s="31"/>
      <c r="DZG17" s="31"/>
      <c r="DZH17" s="31"/>
      <c r="DZI17" s="31"/>
      <c r="DZJ17" s="31"/>
      <c r="DZK17" s="31"/>
      <c r="DZL17" s="31"/>
      <c r="DZM17" s="31"/>
      <c r="DZN17" s="31"/>
      <c r="DZO17" s="31"/>
      <c r="DZP17" s="31"/>
      <c r="DZQ17" s="31"/>
      <c r="DZR17" s="31"/>
      <c r="DZS17" s="31"/>
      <c r="DZT17" s="31"/>
      <c r="DZU17" s="31"/>
      <c r="DZV17" s="31"/>
      <c r="DZW17" s="31"/>
      <c r="DZX17" s="31"/>
      <c r="DZY17" s="31"/>
      <c r="DZZ17" s="31"/>
      <c r="EAA17" s="31"/>
      <c r="EAB17" s="31"/>
      <c r="EAC17" s="31"/>
      <c r="EAD17" s="31"/>
      <c r="EAE17" s="31"/>
      <c r="EAF17" s="31"/>
      <c r="EAG17" s="31"/>
      <c r="EAH17" s="31"/>
      <c r="EAI17" s="31"/>
      <c r="EAJ17" s="31"/>
      <c r="EAK17" s="31"/>
      <c r="EAL17" s="31"/>
      <c r="EAM17" s="31"/>
      <c r="EAN17" s="31"/>
      <c r="EAO17" s="31"/>
      <c r="EAP17" s="31"/>
      <c r="EAQ17" s="31"/>
      <c r="EAR17" s="31"/>
      <c r="EAS17" s="31"/>
      <c r="EAT17" s="31"/>
      <c r="EAU17" s="31"/>
      <c r="EAV17" s="31"/>
      <c r="EAW17" s="31"/>
      <c r="EAX17" s="31"/>
      <c r="EAY17" s="31"/>
      <c r="EAZ17" s="31"/>
      <c r="EBA17" s="31"/>
      <c r="EBB17" s="31"/>
      <c r="EBC17" s="31"/>
      <c r="EBD17" s="31"/>
      <c r="EBE17" s="31"/>
      <c r="EBF17" s="31"/>
      <c r="EBG17" s="31"/>
      <c r="EBH17" s="31"/>
      <c r="EBI17" s="31"/>
      <c r="EBJ17" s="31"/>
      <c r="EBK17" s="31"/>
      <c r="EBL17" s="31"/>
      <c r="EBM17" s="31"/>
      <c r="EBN17" s="31"/>
      <c r="EBO17" s="31"/>
      <c r="EBP17" s="31"/>
      <c r="EBQ17" s="31"/>
      <c r="EBR17" s="31"/>
      <c r="EBS17" s="31"/>
      <c r="EBT17" s="31"/>
      <c r="EBU17" s="31"/>
      <c r="EBV17" s="31"/>
      <c r="EBW17" s="31"/>
      <c r="EBX17" s="31"/>
      <c r="EBY17" s="31"/>
      <c r="EBZ17" s="31"/>
      <c r="ECA17" s="31"/>
      <c r="ECB17" s="31"/>
      <c r="ECC17" s="31"/>
      <c r="ECD17" s="31"/>
      <c r="ECE17" s="31"/>
      <c r="ECF17" s="31"/>
      <c r="ECG17" s="31"/>
      <c r="ECH17" s="31"/>
      <c r="ECI17" s="31"/>
      <c r="ECJ17" s="31"/>
      <c r="ECK17" s="31"/>
      <c r="ECL17" s="31"/>
      <c r="ECM17" s="31"/>
      <c r="ECN17" s="31"/>
      <c r="ECO17" s="31"/>
      <c r="ECP17" s="31"/>
      <c r="ECQ17" s="31"/>
      <c r="ECR17" s="31"/>
      <c r="ECS17" s="31"/>
      <c r="ECT17" s="31"/>
      <c r="ECU17" s="31"/>
      <c r="ECV17" s="31"/>
      <c r="ECW17" s="31"/>
      <c r="ECX17" s="31"/>
      <c r="ECY17" s="31"/>
      <c r="ECZ17" s="31"/>
      <c r="EDA17" s="31"/>
      <c r="EDB17" s="31"/>
      <c r="EDC17" s="31"/>
      <c r="EDD17" s="31"/>
      <c r="EDE17" s="31"/>
      <c r="EDF17" s="31"/>
      <c r="EDG17" s="31"/>
      <c r="EDH17" s="31"/>
      <c r="EDI17" s="31"/>
      <c r="EDJ17" s="31"/>
      <c r="EDK17" s="31"/>
      <c r="EDL17" s="31"/>
      <c r="EDM17" s="31"/>
      <c r="EDN17" s="31"/>
      <c r="EDO17" s="31"/>
      <c r="EDP17" s="31"/>
      <c r="EDQ17" s="31"/>
      <c r="EDR17" s="31"/>
      <c r="EDS17" s="31"/>
      <c r="EDT17" s="31"/>
      <c r="EDU17" s="31"/>
      <c r="EDV17" s="31"/>
      <c r="EDW17" s="31"/>
      <c r="EDX17" s="31"/>
      <c r="EDY17" s="31"/>
      <c r="EDZ17" s="31"/>
      <c r="EEA17" s="31"/>
      <c r="EEB17" s="31"/>
      <c r="EEC17" s="31"/>
      <c r="EED17" s="31"/>
      <c r="EEE17" s="31"/>
      <c r="EEF17" s="31"/>
      <c r="EEG17" s="31"/>
      <c r="EEH17" s="31"/>
      <c r="EEI17" s="31"/>
      <c r="EEJ17" s="31"/>
      <c r="EEK17" s="31"/>
      <c r="EEL17" s="31"/>
      <c r="EEM17" s="31"/>
      <c r="EEN17" s="31"/>
      <c r="EEO17" s="31"/>
      <c r="EEP17" s="31"/>
      <c r="EEQ17" s="31"/>
      <c r="EER17" s="31"/>
      <c r="EES17" s="31"/>
      <c r="EET17" s="31"/>
      <c r="EEU17" s="31"/>
      <c r="EEV17" s="31"/>
      <c r="EEW17" s="31"/>
      <c r="EEX17" s="31"/>
      <c r="EEY17" s="31"/>
      <c r="EEZ17" s="31"/>
      <c r="EFA17" s="31"/>
      <c r="EFB17" s="31"/>
      <c r="EFC17" s="31"/>
      <c r="EFD17" s="31"/>
      <c r="EFE17" s="31"/>
      <c r="EFF17" s="31"/>
      <c r="EFG17" s="31"/>
      <c r="EFH17" s="31"/>
      <c r="EFI17" s="31"/>
      <c r="EFJ17" s="31"/>
      <c r="EFK17" s="31"/>
      <c r="EFL17" s="31"/>
      <c r="EFM17" s="31"/>
      <c r="EFN17" s="31"/>
      <c r="EFO17" s="31"/>
      <c r="EFP17" s="31"/>
      <c r="EFQ17" s="31"/>
      <c r="EFR17" s="31"/>
      <c r="EFS17" s="31"/>
      <c r="EFT17" s="31"/>
      <c r="EFU17" s="31"/>
      <c r="EFV17" s="31"/>
      <c r="EFW17" s="31"/>
      <c r="EFX17" s="31"/>
      <c r="EFY17" s="31"/>
      <c r="EFZ17" s="31"/>
      <c r="EGA17" s="31"/>
      <c r="EGB17" s="31"/>
      <c r="EGC17" s="31"/>
      <c r="EGD17" s="31"/>
      <c r="EGE17" s="31"/>
      <c r="EGF17" s="31"/>
      <c r="EGG17" s="31"/>
      <c r="EGH17" s="31"/>
      <c r="EGI17" s="31"/>
      <c r="EGJ17" s="31"/>
      <c r="EGK17" s="31"/>
      <c r="EGL17" s="31"/>
      <c r="EGM17" s="31"/>
      <c r="EGN17" s="31"/>
      <c r="EGO17" s="31"/>
      <c r="EGP17" s="31"/>
      <c r="EGQ17" s="31"/>
      <c r="EGR17" s="31"/>
      <c r="EGS17" s="31"/>
      <c r="EGT17" s="31"/>
      <c r="EGU17" s="31"/>
      <c r="EGV17" s="31"/>
      <c r="EGW17" s="31"/>
      <c r="EGX17" s="31"/>
      <c r="EGY17" s="31"/>
      <c r="EGZ17" s="31"/>
      <c r="EHA17" s="31"/>
      <c r="EHB17" s="31"/>
      <c r="EHC17" s="31"/>
      <c r="EHD17" s="31"/>
      <c r="EHE17" s="31"/>
      <c r="EHF17" s="31"/>
      <c r="EHG17" s="31"/>
      <c r="EHH17" s="31"/>
      <c r="EHI17" s="31"/>
      <c r="EHJ17" s="31"/>
      <c r="EHK17" s="31"/>
      <c r="EHL17" s="31"/>
      <c r="EHM17" s="31"/>
      <c r="EHN17" s="31"/>
      <c r="EHO17" s="31"/>
      <c r="EHP17" s="31"/>
      <c r="EHQ17" s="31"/>
      <c r="EHR17" s="31"/>
      <c r="EHS17" s="31"/>
      <c r="EHT17" s="31"/>
      <c r="EHU17" s="31"/>
      <c r="EHV17" s="31"/>
      <c r="EHW17" s="31"/>
      <c r="EHX17" s="31"/>
      <c r="EHY17" s="31"/>
      <c r="EHZ17" s="31"/>
      <c r="EIA17" s="31"/>
      <c r="EIB17" s="31"/>
      <c r="EIC17" s="31"/>
      <c r="EID17" s="31"/>
      <c r="EIE17" s="31"/>
      <c r="EIF17" s="31"/>
      <c r="EIG17" s="31"/>
      <c r="EIH17" s="31"/>
      <c r="EII17" s="31"/>
      <c r="EIJ17" s="31"/>
      <c r="EIK17" s="31"/>
      <c r="EIL17" s="31"/>
      <c r="EIM17" s="31"/>
      <c r="EIN17" s="31"/>
      <c r="EIO17" s="31"/>
      <c r="EIP17" s="31"/>
      <c r="EIQ17" s="31"/>
      <c r="EIR17" s="31"/>
      <c r="EIS17" s="31"/>
      <c r="EIT17" s="31"/>
      <c r="EIU17" s="31"/>
      <c r="EIV17" s="31"/>
      <c r="EIW17" s="31"/>
      <c r="EIX17" s="31"/>
      <c r="EIY17" s="31"/>
      <c r="EIZ17" s="31"/>
      <c r="EJA17" s="31"/>
      <c r="EJB17" s="31"/>
      <c r="EJC17" s="31"/>
      <c r="EJD17" s="31"/>
      <c r="EJE17" s="31"/>
      <c r="EJF17" s="31"/>
      <c r="EJG17" s="31"/>
      <c r="EJH17" s="31"/>
      <c r="EJI17" s="31"/>
      <c r="EJJ17" s="31"/>
      <c r="EJK17" s="31"/>
      <c r="EJL17" s="31"/>
      <c r="EJM17" s="31"/>
      <c r="EJN17" s="31"/>
      <c r="EJO17" s="31"/>
      <c r="EJP17" s="31"/>
      <c r="EJQ17" s="31"/>
      <c r="EJR17" s="31"/>
      <c r="EJS17" s="31"/>
      <c r="EJT17" s="31"/>
      <c r="EJU17" s="31"/>
      <c r="EJV17" s="31"/>
      <c r="EJW17" s="31"/>
      <c r="EJX17" s="31"/>
      <c r="EJY17" s="31"/>
      <c r="EJZ17" s="31"/>
      <c r="EKA17" s="31"/>
      <c r="EKB17" s="31"/>
      <c r="EKC17" s="31"/>
      <c r="EKD17" s="31"/>
      <c r="EKE17" s="31"/>
      <c r="EKF17" s="31"/>
      <c r="EKG17" s="31"/>
      <c r="EKH17" s="31"/>
      <c r="EKI17" s="31"/>
      <c r="EKJ17" s="31"/>
      <c r="EKK17" s="31"/>
      <c r="EKL17" s="31"/>
      <c r="EKM17" s="31"/>
      <c r="EKN17" s="31"/>
      <c r="EKO17" s="31"/>
      <c r="EKP17" s="31"/>
      <c r="EKQ17" s="31"/>
      <c r="EKR17" s="31"/>
      <c r="EKS17" s="31"/>
      <c r="EKT17" s="31"/>
      <c r="EKU17" s="31"/>
      <c r="EKV17" s="31"/>
      <c r="EKW17" s="31"/>
      <c r="EKX17" s="31"/>
      <c r="EKY17" s="31"/>
      <c r="EKZ17" s="31"/>
      <c r="ELA17" s="31"/>
      <c r="ELB17" s="31"/>
      <c r="ELC17" s="31"/>
      <c r="ELD17" s="31"/>
      <c r="ELE17" s="31"/>
      <c r="ELF17" s="31"/>
      <c r="ELG17" s="31"/>
      <c r="ELH17" s="31"/>
      <c r="ELI17" s="31"/>
      <c r="ELJ17" s="31"/>
      <c r="ELK17" s="31"/>
      <c r="ELL17" s="31"/>
      <c r="ELM17" s="31"/>
      <c r="ELN17" s="31"/>
      <c r="ELO17" s="31"/>
      <c r="ELP17" s="31"/>
      <c r="ELQ17" s="31"/>
      <c r="ELR17" s="31"/>
      <c r="ELS17" s="31"/>
      <c r="ELT17" s="31"/>
      <c r="ELU17" s="31"/>
      <c r="ELV17" s="31"/>
      <c r="ELW17" s="31"/>
      <c r="ELX17" s="31"/>
      <c r="ELY17" s="31"/>
      <c r="ELZ17" s="31"/>
      <c r="EMA17" s="31"/>
      <c r="EMB17" s="31"/>
      <c r="EMC17" s="31"/>
      <c r="EMD17" s="31"/>
      <c r="EME17" s="31"/>
      <c r="EMF17" s="31"/>
      <c r="EMG17" s="31"/>
      <c r="EMH17" s="31"/>
      <c r="EMI17" s="31"/>
      <c r="EMJ17" s="31"/>
      <c r="EMK17" s="31"/>
      <c r="EML17" s="31"/>
      <c r="EMM17" s="31"/>
      <c r="EMN17" s="31"/>
      <c r="EMO17" s="31"/>
      <c r="EMP17" s="31"/>
      <c r="EMQ17" s="31"/>
      <c r="EMR17" s="31"/>
      <c r="EMS17" s="31"/>
      <c r="EMT17" s="31"/>
      <c r="EMU17" s="31"/>
      <c r="EMV17" s="31"/>
      <c r="EMW17" s="31"/>
      <c r="EMX17" s="31"/>
      <c r="EMY17" s="31"/>
      <c r="EMZ17" s="31"/>
      <c r="ENA17" s="31"/>
      <c r="ENB17" s="31"/>
      <c r="ENC17" s="31"/>
      <c r="END17" s="31"/>
      <c r="ENE17" s="31"/>
      <c r="ENF17" s="31"/>
      <c r="ENG17" s="31"/>
      <c r="ENH17" s="31"/>
      <c r="ENI17" s="31"/>
      <c r="ENJ17" s="31"/>
      <c r="ENK17" s="31"/>
      <c r="ENL17" s="31"/>
      <c r="ENM17" s="31"/>
      <c r="ENN17" s="31"/>
      <c r="ENO17" s="31"/>
      <c r="ENP17" s="31"/>
      <c r="ENQ17" s="31"/>
      <c r="ENR17" s="31"/>
      <c r="ENS17" s="31"/>
      <c r="ENT17" s="31"/>
      <c r="ENU17" s="31"/>
      <c r="ENV17" s="31"/>
      <c r="ENW17" s="31"/>
      <c r="ENX17" s="31"/>
      <c r="ENY17" s="31"/>
      <c r="ENZ17" s="31"/>
      <c r="EOA17" s="31"/>
      <c r="EOB17" s="31"/>
      <c r="EOC17" s="31"/>
      <c r="EOD17" s="31"/>
      <c r="EOE17" s="31"/>
      <c r="EOF17" s="31"/>
      <c r="EOG17" s="31"/>
      <c r="EOH17" s="31"/>
      <c r="EOI17" s="31"/>
      <c r="EOJ17" s="31"/>
      <c r="EOK17" s="31"/>
      <c r="EOL17" s="31"/>
      <c r="EOM17" s="31"/>
      <c r="EON17" s="31"/>
      <c r="EOO17" s="31"/>
      <c r="EOP17" s="31"/>
      <c r="EOQ17" s="31"/>
      <c r="EOR17" s="31"/>
      <c r="EOS17" s="31"/>
      <c r="EOT17" s="31"/>
      <c r="EOU17" s="31"/>
      <c r="EOV17" s="31"/>
      <c r="EOW17" s="31"/>
      <c r="EOX17" s="31"/>
      <c r="EOY17" s="31"/>
      <c r="EOZ17" s="31"/>
      <c r="EPA17" s="31"/>
      <c r="EPB17" s="31"/>
      <c r="EPC17" s="31"/>
      <c r="EPD17" s="31"/>
      <c r="EPE17" s="31"/>
      <c r="EPF17" s="31"/>
      <c r="EPG17" s="31"/>
      <c r="EPH17" s="31"/>
      <c r="EPI17" s="31"/>
      <c r="EPJ17" s="31"/>
      <c r="EPK17" s="31"/>
      <c r="EPL17" s="31"/>
      <c r="EPM17" s="31"/>
      <c r="EPN17" s="31"/>
      <c r="EPO17" s="31"/>
      <c r="EPP17" s="31"/>
      <c r="EPQ17" s="31"/>
      <c r="EPR17" s="31"/>
      <c r="EPS17" s="31"/>
      <c r="EPT17" s="31"/>
      <c r="EPU17" s="31"/>
      <c r="EPV17" s="31"/>
      <c r="EPW17" s="31"/>
      <c r="EPX17" s="31"/>
      <c r="EPY17" s="31"/>
      <c r="EPZ17" s="31"/>
      <c r="EQA17" s="31"/>
      <c r="EQB17" s="31"/>
      <c r="EQC17" s="31"/>
      <c r="EQD17" s="31"/>
      <c r="EQE17" s="31"/>
      <c r="EQF17" s="31"/>
      <c r="EQG17" s="31"/>
      <c r="EQH17" s="31"/>
      <c r="EQI17" s="31"/>
      <c r="EQJ17" s="31"/>
      <c r="EQK17" s="31"/>
      <c r="EQL17" s="31"/>
      <c r="EQM17" s="31"/>
      <c r="EQN17" s="31"/>
      <c r="EQO17" s="31"/>
      <c r="EQP17" s="31"/>
      <c r="EQQ17" s="31"/>
      <c r="EQR17" s="31"/>
      <c r="EQS17" s="31"/>
      <c r="EQT17" s="31"/>
      <c r="EQU17" s="31"/>
      <c r="EQV17" s="31"/>
      <c r="EQW17" s="31"/>
      <c r="EQX17" s="31"/>
      <c r="EQY17" s="31"/>
      <c r="EQZ17" s="31"/>
      <c r="ERA17" s="31"/>
      <c r="ERB17" s="31"/>
      <c r="ERC17" s="31"/>
      <c r="ERD17" s="31"/>
      <c r="ERE17" s="31"/>
      <c r="ERF17" s="31"/>
      <c r="ERG17" s="31"/>
      <c r="ERH17" s="31"/>
      <c r="ERI17" s="31"/>
      <c r="ERJ17" s="31"/>
      <c r="ERK17" s="31"/>
      <c r="ERL17" s="31"/>
      <c r="ERM17" s="31"/>
      <c r="ERN17" s="31"/>
      <c r="ERO17" s="31"/>
      <c r="ERP17" s="31"/>
      <c r="ERQ17" s="31"/>
      <c r="ERR17" s="31"/>
      <c r="ERS17" s="31"/>
      <c r="ERT17" s="31"/>
      <c r="ERU17" s="31"/>
      <c r="ERV17" s="31"/>
      <c r="ERW17" s="31"/>
      <c r="ERX17" s="31"/>
      <c r="ERY17" s="31"/>
      <c r="ERZ17" s="31"/>
      <c r="ESA17" s="31"/>
      <c r="ESB17" s="31"/>
      <c r="ESC17" s="31"/>
      <c r="ESD17" s="31"/>
      <c r="ESE17" s="31"/>
      <c r="ESF17" s="31"/>
      <c r="ESG17" s="31"/>
      <c r="ESH17" s="31"/>
      <c r="ESI17" s="31"/>
      <c r="ESJ17" s="31"/>
      <c r="ESK17" s="31"/>
      <c r="ESL17" s="31"/>
      <c r="ESM17" s="31"/>
      <c r="ESN17" s="31"/>
      <c r="ESO17" s="31"/>
      <c r="ESP17" s="31"/>
      <c r="ESQ17" s="31"/>
      <c r="ESR17" s="31"/>
      <c r="ESS17" s="31"/>
      <c r="EST17" s="31"/>
      <c r="ESU17" s="31"/>
      <c r="ESV17" s="31"/>
      <c r="ESW17" s="31"/>
      <c r="ESX17" s="31"/>
      <c r="ESY17" s="31"/>
      <c r="ESZ17" s="31"/>
      <c r="ETA17" s="31"/>
      <c r="ETB17" s="31"/>
      <c r="ETC17" s="31"/>
      <c r="ETD17" s="31"/>
      <c r="ETE17" s="31"/>
      <c r="ETF17" s="31"/>
      <c r="ETG17" s="31"/>
      <c r="ETH17" s="31"/>
      <c r="ETI17" s="31"/>
      <c r="ETJ17" s="31"/>
      <c r="ETK17" s="31"/>
      <c r="ETL17" s="31"/>
      <c r="ETM17" s="31"/>
      <c r="ETN17" s="31"/>
      <c r="ETO17" s="31"/>
      <c r="ETP17" s="31"/>
      <c r="ETQ17" s="31"/>
      <c r="ETR17" s="31"/>
      <c r="ETS17" s="31"/>
      <c r="ETT17" s="31"/>
      <c r="ETU17" s="31"/>
      <c r="ETV17" s="31"/>
      <c r="ETW17" s="31"/>
      <c r="ETX17" s="31"/>
      <c r="ETY17" s="31"/>
      <c r="ETZ17" s="31"/>
      <c r="EUA17" s="31"/>
      <c r="EUB17" s="31"/>
      <c r="EUC17" s="31"/>
      <c r="EUD17" s="31"/>
      <c r="EUE17" s="31"/>
      <c r="EUF17" s="31"/>
      <c r="EUG17" s="31"/>
      <c r="EUH17" s="31"/>
      <c r="EUI17" s="31"/>
      <c r="EUJ17" s="31"/>
      <c r="EUK17" s="31"/>
      <c r="EUL17" s="31"/>
      <c r="EUM17" s="31"/>
      <c r="EUN17" s="31"/>
      <c r="EUO17" s="31"/>
      <c r="EUP17" s="31"/>
      <c r="EUQ17" s="31"/>
      <c r="EUR17" s="31"/>
      <c r="EUS17" s="31"/>
      <c r="EUT17" s="31"/>
      <c r="EUU17" s="31"/>
      <c r="EUV17" s="31"/>
      <c r="EUW17" s="31"/>
      <c r="EUX17" s="31"/>
      <c r="EUY17" s="31"/>
      <c r="EUZ17" s="31"/>
      <c r="EVA17" s="31"/>
      <c r="EVB17" s="31"/>
      <c r="EVC17" s="31"/>
      <c r="EVD17" s="31"/>
      <c r="EVE17" s="31"/>
      <c r="EVF17" s="31"/>
      <c r="EVG17" s="31"/>
      <c r="EVH17" s="31"/>
      <c r="EVI17" s="31"/>
      <c r="EVJ17" s="31"/>
      <c r="EVK17" s="31"/>
      <c r="EVL17" s="31"/>
      <c r="EVM17" s="31"/>
      <c r="EVN17" s="31"/>
      <c r="EVO17" s="31"/>
      <c r="EVP17" s="31"/>
      <c r="EVQ17" s="31"/>
      <c r="EVR17" s="31"/>
      <c r="EVS17" s="31"/>
      <c r="EVT17" s="31"/>
      <c r="EVU17" s="31"/>
      <c r="EVV17" s="31"/>
      <c r="EVW17" s="31"/>
      <c r="EVX17" s="31"/>
      <c r="EVY17" s="31"/>
      <c r="EVZ17" s="31"/>
      <c r="EWA17" s="31"/>
      <c r="EWB17" s="31"/>
      <c r="EWC17" s="31"/>
      <c r="EWD17" s="31"/>
      <c r="EWE17" s="31"/>
      <c r="EWF17" s="31"/>
      <c r="EWG17" s="31"/>
      <c r="EWH17" s="31"/>
      <c r="EWI17" s="31"/>
      <c r="EWJ17" s="31"/>
      <c r="EWK17" s="31"/>
      <c r="EWL17" s="31"/>
      <c r="EWM17" s="31"/>
      <c r="EWN17" s="31"/>
      <c r="EWO17" s="31"/>
      <c r="EWP17" s="31"/>
      <c r="EWQ17" s="31"/>
      <c r="EWR17" s="31"/>
      <c r="EWS17" s="31"/>
      <c r="EWT17" s="31"/>
      <c r="EWU17" s="31"/>
      <c r="EWV17" s="31"/>
      <c r="EWW17" s="31"/>
      <c r="EWX17" s="31"/>
      <c r="EWY17" s="31"/>
      <c r="EWZ17" s="31"/>
      <c r="EXA17" s="31"/>
      <c r="EXB17" s="31"/>
      <c r="EXC17" s="31"/>
      <c r="EXD17" s="31"/>
      <c r="EXE17" s="31"/>
      <c r="EXF17" s="31"/>
      <c r="EXG17" s="31"/>
      <c r="EXH17" s="31"/>
      <c r="EXI17" s="31"/>
      <c r="EXJ17" s="31"/>
      <c r="EXK17" s="31"/>
      <c r="EXL17" s="31"/>
      <c r="EXM17" s="31"/>
      <c r="EXN17" s="31"/>
      <c r="EXO17" s="31"/>
      <c r="EXP17" s="31"/>
      <c r="EXQ17" s="31"/>
      <c r="EXR17" s="31"/>
      <c r="EXS17" s="31"/>
      <c r="EXT17" s="31"/>
      <c r="EXU17" s="31"/>
      <c r="EXV17" s="31"/>
      <c r="EXW17" s="31"/>
      <c r="EXX17" s="31"/>
      <c r="EXY17" s="31"/>
      <c r="EXZ17" s="31"/>
      <c r="EYA17" s="31"/>
      <c r="EYB17" s="31"/>
      <c r="EYC17" s="31"/>
      <c r="EYD17" s="31"/>
      <c r="EYE17" s="31"/>
      <c r="EYF17" s="31"/>
      <c r="EYG17" s="31"/>
      <c r="EYH17" s="31"/>
      <c r="EYI17" s="31"/>
      <c r="EYJ17" s="31"/>
      <c r="EYK17" s="31"/>
      <c r="EYL17" s="31"/>
      <c r="EYM17" s="31"/>
      <c r="EYN17" s="31"/>
      <c r="EYO17" s="31"/>
      <c r="EYP17" s="31"/>
      <c r="EYQ17" s="31"/>
      <c r="EYR17" s="31"/>
      <c r="EYS17" s="31"/>
      <c r="EYT17" s="31"/>
      <c r="EYU17" s="31"/>
      <c r="EYV17" s="31"/>
      <c r="EYW17" s="31"/>
      <c r="EYX17" s="31"/>
      <c r="EYY17" s="31"/>
      <c r="EYZ17" s="31"/>
      <c r="EZA17" s="31"/>
      <c r="EZB17" s="31"/>
      <c r="EZC17" s="31"/>
      <c r="EZD17" s="31"/>
      <c r="EZE17" s="31"/>
      <c r="EZF17" s="31"/>
      <c r="EZG17" s="31"/>
      <c r="EZH17" s="31"/>
      <c r="EZI17" s="31"/>
      <c r="EZJ17" s="31"/>
      <c r="EZK17" s="31"/>
      <c r="EZL17" s="31"/>
      <c r="EZM17" s="31"/>
      <c r="EZN17" s="31"/>
      <c r="EZO17" s="31"/>
      <c r="EZP17" s="31"/>
      <c r="EZQ17" s="31"/>
      <c r="EZR17" s="31"/>
      <c r="EZS17" s="31"/>
      <c r="EZT17" s="31"/>
      <c r="EZU17" s="31"/>
      <c r="EZV17" s="31"/>
      <c r="EZW17" s="31"/>
      <c r="EZX17" s="31"/>
      <c r="EZY17" s="31"/>
      <c r="EZZ17" s="31"/>
      <c r="FAA17" s="31"/>
      <c r="FAB17" s="31"/>
      <c r="FAC17" s="31"/>
      <c r="FAD17" s="31"/>
      <c r="FAE17" s="31"/>
      <c r="FAF17" s="31"/>
      <c r="FAG17" s="31"/>
      <c r="FAH17" s="31"/>
      <c r="FAI17" s="31"/>
      <c r="FAJ17" s="31"/>
      <c r="FAK17" s="31"/>
      <c r="FAL17" s="31"/>
      <c r="FAM17" s="31"/>
      <c r="FAO17" s="31"/>
      <c r="FAP17" s="31"/>
      <c r="FAQ17" s="31"/>
      <c r="FAR17" s="31"/>
      <c r="FAS17" s="31"/>
      <c r="FAT17" s="31"/>
      <c r="FAU17" s="31"/>
      <c r="FAV17" s="31"/>
      <c r="FAW17" s="31"/>
      <c r="FAX17" s="31"/>
      <c r="FAY17" s="31"/>
      <c r="FAZ17" s="31"/>
      <c r="FBA17" s="31"/>
      <c r="FBB17" s="31"/>
      <c r="FBC17" s="31"/>
      <c r="FBD17" s="31"/>
      <c r="FBE17" s="31"/>
      <c r="FBF17" s="31"/>
      <c r="FBG17" s="31"/>
      <c r="FBH17" s="31"/>
      <c r="FBI17" s="31"/>
      <c r="FBJ17" s="31"/>
      <c r="FBK17" s="31"/>
      <c r="FBL17" s="31"/>
      <c r="FBM17" s="31"/>
      <c r="FBN17" s="31"/>
      <c r="FBO17" s="31"/>
      <c r="FBP17" s="31"/>
      <c r="FBQ17" s="31"/>
      <c r="FBR17" s="31"/>
      <c r="FBS17" s="31"/>
      <c r="FBT17" s="31"/>
      <c r="FBU17" s="31"/>
      <c r="FBV17" s="31"/>
      <c r="FBW17" s="31"/>
      <c r="FBX17" s="31"/>
      <c r="FBY17" s="31"/>
      <c r="FBZ17" s="31"/>
      <c r="FCA17" s="31"/>
      <c r="FCB17" s="31"/>
      <c r="FCC17" s="31"/>
      <c r="FCD17" s="31"/>
      <c r="FCE17" s="31"/>
      <c r="FCF17" s="31"/>
      <c r="FCG17" s="31"/>
      <c r="FCH17" s="31"/>
      <c r="FCI17" s="31"/>
      <c r="FCJ17" s="31"/>
      <c r="FCK17" s="31"/>
      <c r="FCL17" s="31"/>
      <c r="FCM17" s="31"/>
      <c r="FCN17" s="31"/>
      <c r="FCO17" s="31"/>
      <c r="FCP17" s="31"/>
      <c r="FCQ17" s="31"/>
      <c r="FCR17" s="31"/>
      <c r="FCS17" s="31"/>
      <c r="FCT17" s="31"/>
      <c r="FCU17" s="31"/>
      <c r="FCV17" s="31"/>
      <c r="FCW17" s="31"/>
      <c r="FCX17" s="31"/>
      <c r="FCY17" s="31"/>
      <c r="FCZ17" s="31"/>
      <c r="FDA17" s="31"/>
      <c r="FDB17" s="31"/>
      <c r="FDC17" s="31"/>
      <c r="FDD17" s="31"/>
      <c r="FDE17" s="31"/>
      <c r="FDF17" s="31"/>
      <c r="FDG17" s="31"/>
      <c r="FDH17" s="31"/>
      <c r="FDI17" s="31"/>
      <c r="FDJ17" s="31"/>
      <c r="FDK17" s="31"/>
      <c r="FDL17" s="31"/>
      <c r="FDM17" s="31"/>
      <c r="FDN17" s="31"/>
      <c r="FDO17" s="31"/>
      <c r="FDP17" s="31"/>
      <c r="FDQ17" s="31"/>
      <c r="FDR17" s="31"/>
      <c r="FDS17" s="31"/>
      <c r="FDT17" s="31"/>
      <c r="FDU17" s="31"/>
      <c r="FDV17" s="31"/>
      <c r="FDW17" s="31"/>
      <c r="FDX17" s="31"/>
      <c r="FDY17" s="31"/>
      <c r="FDZ17" s="31"/>
      <c r="FEA17" s="31"/>
      <c r="FEB17" s="31"/>
      <c r="FEC17" s="31"/>
      <c r="FED17" s="31"/>
      <c r="FEE17" s="31"/>
      <c r="FEF17" s="31"/>
      <c r="FEG17" s="31"/>
      <c r="FEH17" s="31"/>
      <c r="FEI17" s="31"/>
      <c r="FEJ17" s="31"/>
      <c r="FEK17" s="31"/>
      <c r="FEL17" s="31"/>
      <c r="FEM17" s="31"/>
      <c r="FEN17" s="31"/>
      <c r="FEO17" s="31"/>
      <c r="FEP17" s="31"/>
      <c r="FEQ17" s="31"/>
      <c r="FER17" s="31"/>
      <c r="FES17" s="31"/>
      <c r="FET17" s="31"/>
      <c r="FEU17" s="31"/>
      <c r="FEV17" s="31"/>
      <c r="FEW17" s="31"/>
      <c r="FEX17" s="31"/>
      <c r="FEY17" s="31"/>
      <c r="FEZ17" s="31"/>
      <c r="FFA17" s="31"/>
      <c r="FFB17" s="31"/>
      <c r="FFC17" s="31"/>
      <c r="FFD17" s="31"/>
      <c r="FFE17" s="31"/>
      <c r="FFF17" s="31"/>
      <c r="FFG17" s="31"/>
      <c r="FFH17" s="31"/>
      <c r="FFI17" s="31"/>
      <c r="FFJ17" s="31"/>
      <c r="FFK17" s="31"/>
      <c r="FFL17" s="31"/>
      <c r="FFM17" s="31"/>
      <c r="FFN17" s="31"/>
      <c r="FFO17" s="31"/>
      <c r="FFP17" s="31"/>
      <c r="FFQ17" s="31"/>
      <c r="FFR17" s="31"/>
      <c r="FFS17" s="31"/>
      <c r="FFT17" s="31"/>
      <c r="FFU17" s="31"/>
      <c r="FFV17" s="31"/>
      <c r="FFW17" s="31"/>
      <c r="FFX17" s="31"/>
      <c r="FFY17" s="31"/>
      <c r="FFZ17" s="31"/>
      <c r="FGA17" s="31"/>
      <c r="FGB17" s="31"/>
      <c r="FGC17" s="31"/>
      <c r="FGD17" s="31"/>
      <c r="FGE17" s="31"/>
      <c r="FGF17" s="31"/>
      <c r="FGG17" s="31"/>
      <c r="FGH17" s="31"/>
      <c r="FGI17" s="31"/>
      <c r="FGJ17" s="31"/>
      <c r="FGK17" s="31"/>
      <c r="FGL17" s="31"/>
      <c r="FGM17" s="31"/>
      <c r="FGN17" s="31"/>
      <c r="FGO17" s="31"/>
      <c r="FGP17" s="31"/>
      <c r="FGQ17" s="31"/>
      <c r="FGR17" s="31"/>
      <c r="FGS17" s="31"/>
      <c r="FGT17" s="31"/>
      <c r="FGU17" s="31"/>
      <c r="FGV17" s="31"/>
      <c r="FGW17" s="31"/>
      <c r="FGX17" s="31"/>
      <c r="FGY17" s="31"/>
      <c r="FGZ17" s="31"/>
      <c r="FHA17" s="31"/>
      <c r="FHB17" s="31"/>
      <c r="FHC17" s="31"/>
      <c r="FHD17" s="31"/>
      <c r="FHE17" s="31"/>
      <c r="FHF17" s="31"/>
      <c r="FHG17" s="31"/>
      <c r="FHH17" s="31"/>
      <c r="FHI17" s="31"/>
      <c r="FHJ17" s="31"/>
      <c r="FHK17" s="31"/>
      <c r="FHL17" s="31"/>
      <c r="FHM17" s="31"/>
      <c r="FHN17" s="31"/>
      <c r="FHO17" s="31"/>
      <c r="FHP17" s="31"/>
      <c r="FHQ17" s="31"/>
      <c r="FHR17" s="31"/>
      <c r="FHS17" s="31"/>
      <c r="FHT17" s="31"/>
      <c r="FHU17" s="31"/>
      <c r="FHV17" s="31"/>
      <c r="FHW17" s="31"/>
      <c r="FHX17" s="31"/>
      <c r="FHY17" s="31"/>
      <c r="FHZ17" s="31"/>
      <c r="FIA17" s="31"/>
      <c r="FIB17" s="31"/>
      <c r="FIC17" s="31"/>
      <c r="FID17" s="31"/>
      <c r="FIE17" s="31"/>
      <c r="FIF17" s="31"/>
      <c r="FIG17" s="31"/>
      <c r="FIH17" s="31"/>
      <c r="FII17" s="31"/>
      <c r="FIJ17" s="31"/>
      <c r="FIK17" s="31"/>
      <c r="FIL17" s="31"/>
      <c r="FIM17" s="31"/>
      <c r="FIN17" s="31"/>
      <c r="FIO17" s="31"/>
      <c r="FIP17" s="31"/>
      <c r="FIQ17" s="31"/>
      <c r="FIR17" s="31"/>
      <c r="FIS17" s="31"/>
      <c r="FIT17" s="31"/>
      <c r="FIU17" s="31"/>
      <c r="FIV17" s="31"/>
      <c r="FIW17" s="31"/>
      <c r="FIX17" s="31"/>
      <c r="FIY17" s="31"/>
      <c r="FIZ17" s="31"/>
      <c r="FJA17" s="31"/>
      <c r="FJB17" s="31"/>
      <c r="FJC17" s="31"/>
      <c r="FJD17" s="31"/>
      <c r="FJE17" s="31"/>
      <c r="FJF17" s="31"/>
      <c r="FJG17" s="31"/>
      <c r="FJH17" s="31"/>
      <c r="FJI17" s="31"/>
      <c r="FJJ17" s="31"/>
      <c r="FJK17" s="31"/>
      <c r="FJL17" s="31"/>
      <c r="FJM17" s="31"/>
      <c r="FJN17" s="31"/>
      <c r="FJO17" s="31"/>
      <c r="FJP17" s="31"/>
      <c r="FJQ17" s="31"/>
      <c r="FJR17" s="31"/>
      <c r="FJS17" s="31"/>
      <c r="FJT17" s="31"/>
      <c r="FJU17" s="31"/>
      <c r="FJV17" s="31"/>
      <c r="FJW17" s="31"/>
      <c r="FJX17" s="31"/>
      <c r="FJY17" s="31"/>
      <c r="FJZ17" s="31"/>
      <c r="FKA17" s="31"/>
      <c r="FKB17" s="31"/>
      <c r="FKC17" s="31"/>
      <c r="FKD17" s="31"/>
      <c r="FKE17" s="31"/>
      <c r="FKF17" s="31"/>
      <c r="FKG17" s="31"/>
      <c r="FKH17" s="31"/>
      <c r="FKI17" s="31"/>
      <c r="FKJ17" s="31"/>
      <c r="FKK17" s="31"/>
      <c r="FKL17" s="31"/>
      <c r="FKM17" s="31"/>
      <c r="FKN17" s="31"/>
      <c r="FKO17" s="31"/>
      <c r="FKP17" s="31"/>
      <c r="FKQ17" s="31"/>
      <c r="FKR17" s="31"/>
      <c r="FKS17" s="31"/>
      <c r="FKT17" s="31"/>
      <c r="FKU17" s="31"/>
      <c r="FKV17" s="31"/>
      <c r="FKW17" s="31"/>
      <c r="FKX17" s="31"/>
      <c r="FKY17" s="31"/>
      <c r="FKZ17" s="31"/>
      <c r="FLA17" s="31"/>
      <c r="FLB17" s="31"/>
      <c r="FLC17" s="31"/>
      <c r="FLD17" s="31"/>
      <c r="FLE17" s="31"/>
      <c r="FLF17" s="31"/>
      <c r="FLG17" s="31"/>
      <c r="FLH17" s="31"/>
      <c r="FLI17" s="31"/>
      <c r="FLJ17" s="31"/>
      <c r="FLK17" s="31"/>
      <c r="FLL17" s="31"/>
      <c r="FLM17" s="31"/>
      <c r="FLN17" s="31"/>
      <c r="FLO17" s="31"/>
      <c r="FLP17" s="31"/>
      <c r="FLQ17" s="31"/>
      <c r="FLR17" s="31"/>
      <c r="FLS17" s="31"/>
      <c r="FLT17" s="31"/>
      <c r="FLU17" s="31"/>
      <c r="FLV17" s="31"/>
      <c r="FLW17" s="31"/>
      <c r="FLX17" s="31"/>
      <c r="FLY17" s="31"/>
      <c r="FLZ17" s="31"/>
      <c r="FMA17" s="31"/>
      <c r="FMB17" s="31"/>
      <c r="FMC17" s="31"/>
      <c r="FMD17" s="31"/>
      <c r="FME17" s="31"/>
      <c r="FMF17" s="31"/>
      <c r="FMG17" s="31"/>
      <c r="FMH17" s="31"/>
      <c r="FMI17" s="31"/>
      <c r="FMJ17" s="31"/>
      <c r="FMK17" s="31"/>
      <c r="FML17" s="31"/>
      <c r="FMM17" s="31"/>
      <c r="FMN17" s="31"/>
      <c r="FMO17" s="31"/>
      <c r="FMP17" s="31"/>
      <c r="FMQ17" s="31"/>
      <c r="FMR17" s="31"/>
      <c r="FMS17" s="31"/>
      <c r="FMT17" s="31"/>
      <c r="FMU17" s="31"/>
      <c r="FMV17" s="31"/>
      <c r="FMW17" s="31"/>
      <c r="FMX17" s="31"/>
      <c r="FMY17" s="31"/>
      <c r="FMZ17" s="31"/>
      <c r="FNA17" s="31"/>
      <c r="FNB17" s="31"/>
      <c r="FNC17" s="31"/>
      <c r="FND17" s="31"/>
      <c r="FNE17" s="31"/>
      <c r="FNF17" s="31"/>
      <c r="FNG17" s="31"/>
      <c r="FNH17" s="31"/>
      <c r="FNI17" s="31"/>
      <c r="FNJ17" s="31"/>
      <c r="FNK17" s="31"/>
      <c r="FNL17" s="31"/>
      <c r="FNM17" s="31"/>
      <c r="FNN17" s="31"/>
      <c r="FNO17" s="31"/>
      <c r="FNP17" s="31"/>
      <c r="FNQ17" s="31"/>
      <c r="FNR17" s="31"/>
      <c r="FNS17" s="31"/>
      <c r="FNT17" s="31"/>
      <c r="FNU17" s="31"/>
      <c r="FNV17" s="31"/>
      <c r="FNW17" s="31"/>
      <c r="FNX17" s="31"/>
      <c r="FNY17" s="31"/>
      <c r="FNZ17" s="31"/>
      <c r="FOA17" s="31"/>
      <c r="FOB17" s="31"/>
      <c r="FOC17" s="31"/>
      <c r="FOD17" s="31"/>
      <c r="FOE17" s="31"/>
      <c r="FOF17" s="31"/>
      <c r="FOG17" s="31"/>
      <c r="FOH17" s="31"/>
      <c r="FOI17" s="31"/>
      <c r="FOJ17" s="31"/>
      <c r="FOK17" s="31"/>
      <c r="FOL17" s="31"/>
      <c r="FOM17" s="31"/>
      <c r="FON17" s="31"/>
      <c r="FOO17" s="31"/>
      <c r="FOP17" s="31"/>
      <c r="FOQ17" s="31"/>
      <c r="FOR17" s="31"/>
      <c r="FOS17" s="31"/>
      <c r="FOT17" s="31"/>
      <c r="FOU17" s="31"/>
      <c r="FOV17" s="31"/>
      <c r="FOW17" s="31"/>
      <c r="FOX17" s="31"/>
      <c r="FOY17" s="31"/>
      <c r="FOZ17" s="31"/>
      <c r="FPA17" s="31"/>
      <c r="FPB17" s="31"/>
      <c r="FPC17" s="31"/>
      <c r="FPD17" s="31"/>
      <c r="FPE17" s="31"/>
      <c r="FPF17" s="31"/>
      <c r="FPG17" s="31"/>
      <c r="FPH17" s="31"/>
      <c r="FPI17" s="31"/>
      <c r="FPJ17" s="31"/>
      <c r="FPK17" s="31"/>
      <c r="FPL17" s="31"/>
      <c r="FPM17" s="31"/>
      <c r="FPN17" s="31"/>
      <c r="FPO17" s="31"/>
      <c r="FPP17" s="31"/>
      <c r="FPQ17" s="31"/>
      <c r="FPR17" s="31"/>
      <c r="FPS17" s="31"/>
      <c r="FPT17" s="31"/>
      <c r="FPU17" s="31"/>
      <c r="FPV17" s="31"/>
      <c r="FPW17" s="31"/>
      <c r="FPX17" s="31"/>
      <c r="FPY17" s="31"/>
      <c r="FPZ17" s="31"/>
      <c r="FQA17" s="31"/>
      <c r="FQB17" s="31"/>
      <c r="FQC17" s="31"/>
      <c r="FQD17" s="31"/>
      <c r="FQE17" s="31"/>
      <c r="FQF17" s="31"/>
      <c r="FQG17" s="31"/>
      <c r="FQH17" s="31"/>
      <c r="FQI17" s="31"/>
      <c r="FQJ17" s="31"/>
      <c r="FQK17" s="31"/>
      <c r="FQL17" s="31"/>
      <c r="FQM17" s="31"/>
      <c r="FQN17" s="31"/>
      <c r="FQO17" s="31"/>
      <c r="FQP17" s="31"/>
      <c r="FQQ17" s="31"/>
      <c r="FQR17" s="31"/>
      <c r="FQS17" s="31"/>
      <c r="FQT17" s="31"/>
      <c r="FQU17" s="31"/>
      <c r="FQV17" s="31"/>
      <c r="FQW17" s="31"/>
      <c r="FQX17" s="31"/>
      <c r="FQY17" s="31"/>
      <c r="FQZ17" s="31"/>
      <c r="FRA17" s="31"/>
      <c r="FRB17" s="31"/>
      <c r="FRC17" s="31"/>
      <c r="FRD17" s="31"/>
      <c r="FRE17" s="31"/>
      <c r="FRF17" s="31"/>
      <c r="FRG17" s="31"/>
      <c r="FRH17" s="31"/>
      <c r="FRI17" s="31"/>
      <c r="FRJ17" s="31"/>
      <c r="FRK17" s="31"/>
      <c r="FRL17" s="31"/>
      <c r="FRM17" s="31"/>
      <c r="FRN17" s="31"/>
      <c r="FRO17" s="31"/>
      <c r="FRP17" s="31"/>
      <c r="FRQ17" s="31"/>
      <c r="FRR17" s="31"/>
      <c r="FRS17" s="31"/>
      <c r="FRT17" s="31"/>
      <c r="FRU17" s="31"/>
      <c r="FRV17" s="31"/>
      <c r="FRW17" s="31"/>
      <c r="FRX17" s="31"/>
      <c r="FRY17" s="31"/>
      <c r="FRZ17" s="31"/>
      <c r="FSA17" s="31"/>
      <c r="FSB17" s="31"/>
      <c r="FSC17" s="31"/>
      <c r="FSD17" s="31"/>
      <c r="FSE17" s="31"/>
      <c r="FSF17" s="31"/>
      <c r="FSG17" s="31"/>
      <c r="FSH17" s="31"/>
      <c r="FSI17" s="31"/>
      <c r="FSJ17" s="31"/>
      <c r="FSK17" s="31"/>
      <c r="FSL17" s="31"/>
      <c r="FSM17" s="31"/>
      <c r="FSN17" s="31"/>
      <c r="FSO17" s="31"/>
      <c r="FSP17" s="31"/>
      <c r="FSQ17" s="31"/>
      <c r="FSR17" s="31"/>
      <c r="FSS17" s="31"/>
      <c r="FST17" s="31"/>
      <c r="FSU17" s="31"/>
      <c r="FSV17" s="31"/>
      <c r="FSW17" s="31"/>
      <c r="FSX17" s="31"/>
      <c r="FSY17" s="31"/>
      <c r="FSZ17" s="31"/>
      <c r="FTA17" s="31"/>
      <c r="FTB17" s="31"/>
      <c r="FTC17" s="31"/>
      <c r="FTD17" s="31"/>
      <c r="FTE17" s="31"/>
      <c r="FTF17" s="31"/>
      <c r="FTG17" s="31"/>
      <c r="FTH17" s="31"/>
      <c r="FTI17" s="31"/>
      <c r="FTJ17" s="31"/>
      <c r="FTK17" s="31"/>
      <c r="FTL17" s="31"/>
      <c r="FTM17" s="31"/>
      <c r="FTN17" s="31"/>
      <c r="FTO17" s="31"/>
      <c r="FTP17" s="31"/>
      <c r="FTQ17" s="31"/>
      <c r="FTR17" s="31"/>
      <c r="FTS17" s="31"/>
      <c r="FTT17" s="31"/>
      <c r="FTU17" s="31"/>
      <c r="FTV17" s="31"/>
      <c r="FTW17" s="31"/>
      <c r="FTX17" s="31"/>
      <c r="FTY17" s="31"/>
      <c r="FTZ17" s="31"/>
      <c r="FUA17" s="31"/>
      <c r="FUB17" s="31"/>
      <c r="FUC17" s="31"/>
      <c r="FUD17" s="31"/>
      <c r="FUE17" s="31"/>
      <c r="FUF17" s="31"/>
      <c r="FUG17" s="31"/>
      <c r="FUH17" s="31"/>
      <c r="FUI17" s="31"/>
      <c r="FUJ17" s="31"/>
      <c r="FUK17" s="31"/>
      <c r="FUL17" s="31"/>
      <c r="FUM17" s="31"/>
      <c r="FUN17" s="31"/>
      <c r="FUO17" s="31"/>
      <c r="FUP17" s="31"/>
      <c r="FUQ17" s="31"/>
      <c r="FUR17" s="31"/>
      <c r="FUS17" s="31"/>
      <c r="FUT17" s="31"/>
      <c r="FUU17" s="31"/>
      <c r="FUV17" s="31"/>
      <c r="FUW17" s="31"/>
      <c r="FUX17" s="31"/>
      <c r="FUY17" s="31"/>
      <c r="FUZ17" s="31"/>
      <c r="FVA17" s="31"/>
      <c r="FVB17" s="31"/>
      <c r="FVC17" s="31"/>
      <c r="FVD17" s="31"/>
      <c r="FVE17" s="31"/>
      <c r="FVF17" s="31"/>
      <c r="FVG17" s="31"/>
      <c r="FVH17" s="31"/>
      <c r="FVI17" s="31"/>
      <c r="FVJ17" s="31"/>
      <c r="FVK17" s="31"/>
      <c r="FVL17" s="31"/>
      <c r="FVM17" s="31"/>
      <c r="FVN17" s="31"/>
      <c r="FVO17" s="31"/>
      <c r="FVP17" s="31"/>
      <c r="FVQ17" s="31"/>
      <c r="FVR17" s="31"/>
      <c r="FVS17" s="31"/>
      <c r="FVT17" s="31"/>
      <c r="FVU17" s="31"/>
      <c r="FVV17" s="31"/>
      <c r="FVW17" s="31"/>
      <c r="FVX17" s="31"/>
      <c r="FVY17" s="31"/>
      <c r="FVZ17" s="31"/>
      <c r="FWA17" s="31"/>
      <c r="FWB17" s="31"/>
      <c r="FWC17" s="31"/>
      <c r="FWD17" s="31"/>
      <c r="FWE17" s="31"/>
      <c r="FWF17" s="31"/>
      <c r="FWG17" s="31"/>
      <c r="FWH17" s="31"/>
      <c r="FWI17" s="31"/>
      <c r="FWJ17" s="31"/>
      <c r="FWK17" s="31"/>
      <c r="FWL17" s="31"/>
      <c r="FWM17" s="31"/>
      <c r="FWN17" s="31"/>
      <c r="FWO17" s="31"/>
      <c r="FWP17" s="31"/>
      <c r="FWQ17" s="31"/>
      <c r="FWR17" s="31"/>
      <c r="FWS17" s="31"/>
      <c r="FWT17" s="31"/>
      <c r="FWU17" s="31"/>
      <c r="FWV17" s="31"/>
      <c r="FWW17" s="31"/>
      <c r="FWX17" s="31"/>
      <c r="FWY17" s="31"/>
      <c r="FWZ17" s="31"/>
      <c r="FXA17" s="31"/>
      <c r="FXB17" s="31"/>
      <c r="FXC17" s="31"/>
      <c r="FXD17" s="31"/>
      <c r="FXE17" s="31"/>
      <c r="FXF17" s="31"/>
      <c r="FXG17" s="31"/>
      <c r="FXH17" s="31"/>
      <c r="FXI17" s="31"/>
      <c r="FXJ17" s="31"/>
      <c r="FXK17" s="31"/>
      <c r="FXL17" s="31"/>
      <c r="FXM17" s="31"/>
      <c r="FXN17" s="31"/>
      <c r="FXO17" s="31"/>
      <c r="FXP17" s="31"/>
      <c r="FXQ17" s="31"/>
      <c r="FXR17" s="31"/>
      <c r="FXS17" s="31"/>
      <c r="FXT17" s="31"/>
      <c r="FXU17" s="31"/>
      <c r="FXV17" s="31"/>
      <c r="FXW17" s="31"/>
      <c r="FXX17" s="31"/>
      <c r="FXY17" s="31"/>
      <c r="FXZ17" s="31"/>
      <c r="FYA17" s="31"/>
      <c r="FYB17" s="31"/>
      <c r="FYC17" s="31"/>
      <c r="FYD17" s="31"/>
      <c r="FYE17" s="31"/>
      <c r="FYF17" s="31"/>
      <c r="FYG17" s="31"/>
      <c r="FYH17" s="31"/>
      <c r="FYI17" s="31"/>
      <c r="FYJ17" s="31"/>
      <c r="FYK17" s="31"/>
      <c r="FYL17" s="31"/>
      <c r="FYM17" s="31"/>
      <c r="FYN17" s="31"/>
      <c r="FYO17" s="31"/>
      <c r="FYP17" s="31"/>
      <c r="FYQ17" s="31"/>
      <c r="FYR17" s="31"/>
      <c r="FYS17" s="31"/>
      <c r="FYT17" s="31"/>
      <c r="FYU17" s="31"/>
      <c r="FYV17" s="31"/>
      <c r="FYW17" s="31"/>
      <c r="FYX17" s="31"/>
      <c r="FYY17" s="31"/>
      <c r="FYZ17" s="31"/>
      <c r="FZA17" s="31"/>
      <c r="FZB17" s="31"/>
      <c r="FZC17" s="31"/>
      <c r="FZD17" s="31"/>
      <c r="FZE17" s="31"/>
      <c r="FZF17" s="31"/>
      <c r="FZG17" s="31"/>
      <c r="FZH17" s="31"/>
      <c r="FZI17" s="31"/>
      <c r="FZJ17" s="31"/>
      <c r="FZK17" s="31"/>
      <c r="FZL17" s="31"/>
      <c r="FZM17" s="31"/>
      <c r="FZN17" s="31"/>
      <c r="FZO17" s="31"/>
      <c r="FZP17" s="31"/>
      <c r="FZQ17" s="31"/>
      <c r="FZR17" s="31"/>
      <c r="FZS17" s="31"/>
      <c r="FZT17" s="31"/>
      <c r="FZU17" s="31"/>
      <c r="FZV17" s="31"/>
      <c r="FZW17" s="31"/>
      <c r="FZX17" s="31"/>
      <c r="FZY17" s="31"/>
      <c r="FZZ17" s="31"/>
      <c r="GAA17" s="31"/>
      <c r="GAB17" s="31"/>
      <c r="GAC17" s="31"/>
      <c r="GAD17" s="31"/>
      <c r="GAE17" s="31"/>
      <c r="GAF17" s="31"/>
      <c r="GAG17" s="31"/>
      <c r="GAH17" s="31"/>
      <c r="GAI17" s="31"/>
      <c r="GAJ17" s="31"/>
      <c r="GAK17" s="31"/>
      <c r="GAL17" s="31"/>
      <c r="GAM17" s="31"/>
      <c r="GAN17" s="31"/>
      <c r="GAO17" s="31"/>
      <c r="GAP17" s="31"/>
      <c r="GAQ17" s="31"/>
      <c r="GAR17" s="31"/>
      <c r="GAS17" s="31"/>
      <c r="GAT17" s="31"/>
      <c r="GAU17" s="31"/>
      <c r="GAV17" s="31"/>
      <c r="GAW17" s="31"/>
      <c r="GAX17" s="31"/>
      <c r="GAY17" s="31"/>
      <c r="GAZ17" s="31"/>
      <c r="GBA17" s="31"/>
      <c r="GBB17" s="31"/>
      <c r="GBC17" s="31"/>
      <c r="GBD17" s="31"/>
      <c r="GBE17" s="31"/>
      <c r="GBF17" s="31"/>
      <c r="GBG17" s="31"/>
      <c r="GBH17" s="31"/>
      <c r="GBI17" s="31"/>
      <c r="GBJ17" s="31"/>
      <c r="GBK17" s="31"/>
      <c r="GBL17" s="31"/>
      <c r="GBM17" s="31"/>
      <c r="GBN17" s="31"/>
      <c r="GBO17" s="31"/>
      <c r="GBP17" s="31"/>
      <c r="GBQ17" s="31"/>
      <c r="GBR17" s="31"/>
      <c r="GBS17" s="31"/>
      <c r="GBT17" s="31"/>
      <c r="GBU17" s="31"/>
      <c r="GBV17" s="31"/>
      <c r="GBW17" s="31"/>
      <c r="GBX17" s="31"/>
      <c r="GBY17" s="31"/>
      <c r="GBZ17" s="31"/>
      <c r="GCA17" s="31"/>
      <c r="GCB17" s="31"/>
      <c r="GCC17" s="31"/>
      <c r="GCD17" s="31"/>
      <c r="GCE17" s="31"/>
      <c r="GCF17" s="31"/>
      <c r="GCG17" s="31"/>
      <c r="GCH17" s="31"/>
      <c r="GCI17" s="31"/>
      <c r="GCJ17" s="31"/>
      <c r="GCK17" s="31"/>
      <c r="GCL17" s="31"/>
      <c r="GCM17" s="31"/>
      <c r="GCN17" s="31"/>
      <c r="GCO17" s="31"/>
      <c r="GCP17" s="31"/>
      <c r="GCQ17" s="31"/>
      <c r="GCR17" s="31"/>
      <c r="GCS17" s="31"/>
      <c r="GCT17" s="31"/>
      <c r="GCU17" s="31"/>
      <c r="GCV17" s="31"/>
      <c r="GCW17" s="31"/>
      <c r="GCX17" s="31"/>
      <c r="GCY17" s="31"/>
      <c r="GCZ17" s="31"/>
      <c r="GDA17" s="31"/>
      <c r="GDB17" s="31"/>
      <c r="GDC17" s="31"/>
      <c r="GDD17" s="31"/>
      <c r="GDE17" s="31"/>
      <c r="GDF17" s="31"/>
      <c r="GDG17" s="31"/>
      <c r="GDH17" s="31"/>
      <c r="GDI17" s="31"/>
      <c r="GDJ17" s="31"/>
      <c r="GDK17" s="31"/>
      <c r="GDL17" s="31"/>
      <c r="GDM17" s="31"/>
      <c r="GDN17" s="31"/>
      <c r="GDO17" s="31"/>
      <c r="GDP17" s="31"/>
      <c r="GDQ17" s="31"/>
      <c r="GDR17" s="31"/>
      <c r="GDS17" s="31"/>
      <c r="GDT17" s="31"/>
      <c r="GDU17" s="31"/>
      <c r="GDV17" s="31"/>
      <c r="GDW17" s="31"/>
      <c r="GDX17" s="31"/>
      <c r="GDY17" s="31"/>
      <c r="GDZ17" s="31"/>
      <c r="GEA17" s="31"/>
      <c r="GEB17" s="31"/>
      <c r="GEC17" s="31"/>
      <c r="GED17" s="31"/>
      <c r="GEE17" s="31"/>
      <c r="GEF17" s="31"/>
      <c r="GEG17" s="31"/>
      <c r="GEH17" s="31"/>
      <c r="GEI17" s="31"/>
      <c r="GEJ17" s="31"/>
      <c r="GEK17" s="31"/>
      <c r="GEL17" s="31"/>
      <c r="GEM17" s="31"/>
      <c r="GEN17" s="31"/>
      <c r="GEO17" s="31"/>
      <c r="GEP17" s="31"/>
      <c r="GEQ17" s="31"/>
      <c r="GER17" s="31"/>
      <c r="GES17" s="31"/>
      <c r="GET17" s="31"/>
      <c r="GEU17" s="31"/>
      <c r="GEV17" s="31"/>
      <c r="GEW17" s="31"/>
      <c r="GEX17" s="31"/>
      <c r="GEY17" s="31"/>
      <c r="GEZ17" s="31"/>
      <c r="GFA17" s="31"/>
      <c r="GFB17" s="31"/>
      <c r="GFC17" s="31"/>
      <c r="GFD17" s="31"/>
      <c r="GFE17" s="31"/>
      <c r="GFF17" s="31"/>
      <c r="GFG17" s="31"/>
      <c r="GFH17" s="31"/>
      <c r="GFI17" s="31"/>
      <c r="GFJ17" s="31"/>
      <c r="GFK17" s="31"/>
      <c r="GFL17" s="31"/>
      <c r="GFM17" s="31"/>
      <c r="GFN17" s="31"/>
      <c r="GFO17" s="31"/>
      <c r="GFP17" s="31"/>
      <c r="GFQ17" s="31"/>
      <c r="GFR17" s="31"/>
      <c r="GFS17" s="31"/>
      <c r="GFT17" s="31"/>
      <c r="GFU17" s="31"/>
      <c r="GFV17" s="31"/>
      <c r="GFW17" s="31"/>
      <c r="GFX17" s="31"/>
      <c r="GFY17" s="31"/>
      <c r="GFZ17" s="31"/>
      <c r="GGA17" s="31"/>
      <c r="GGB17" s="31"/>
      <c r="GGC17" s="31"/>
      <c r="GGD17" s="31"/>
      <c r="GGE17" s="31"/>
      <c r="GGF17" s="31"/>
      <c r="GGG17" s="31"/>
      <c r="GGH17" s="31"/>
      <c r="GGI17" s="31"/>
      <c r="GGJ17" s="31"/>
      <c r="GGK17" s="31"/>
      <c r="GGL17" s="31"/>
      <c r="GGM17" s="31"/>
      <c r="GGN17" s="31"/>
      <c r="GGO17" s="31"/>
      <c r="GGP17" s="31"/>
      <c r="GGQ17" s="31"/>
      <c r="GGR17" s="31"/>
      <c r="GGS17" s="31"/>
      <c r="GGT17" s="31"/>
      <c r="GGU17" s="31"/>
      <c r="GGV17" s="31"/>
      <c r="GGW17" s="31"/>
      <c r="GGX17" s="31"/>
      <c r="GGY17" s="31"/>
      <c r="GGZ17" s="31"/>
      <c r="GHA17" s="31"/>
      <c r="GHB17" s="31"/>
      <c r="GHC17" s="31"/>
      <c r="GHD17" s="31"/>
      <c r="GHE17" s="31"/>
      <c r="GHF17" s="31"/>
      <c r="GHG17" s="31"/>
      <c r="GHH17" s="31"/>
      <c r="GHI17" s="31"/>
      <c r="GHJ17" s="31"/>
      <c r="GHK17" s="31"/>
      <c r="GHL17" s="31"/>
      <c r="GHM17" s="31"/>
      <c r="GHN17" s="31"/>
      <c r="GHO17" s="31"/>
      <c r="GHP17" s="31"/>
      <c r="GHQ17" s="31"/>
      <c r="GHR17" s="31"/>
      <c r="GHS17" s="31"/>
      <c r="GHT17" s="31"/>
      <c r="GHU17" s="31"/>
      <c r="GHV17" s="31"/>
      <c r="GHW17" s="31"/>
      <c r="GHX17" s="31"/>
      <c r="GHY17" s="31"/>
      <c r="GHZ17" s="31"/>
      <c r="GIA17" s="31"/>
      <c r="GIB17" s="31"/>
      <c r="GIC17" s="31"/>
      <c r="GID17" s="31"/>
      <c r="GIE17" s="31"/>
      <c r="GIF17" s="31"/>
      <c r="GIG17" s="31"/>
      <c r="GIH17" s="31"/>
      <c r="GII17" s="31"/>
      <c r="GIJ17" s="31"/>
      <c r="GIK17" s="31"/>
      <c r="GIL17" s="31"/>
      <c r="GIM17" s="31"/>
      <c r="GIN17" s="31"/>
      <c r="GIO17" s="31"/>
      <c r="GIP17" s="31"/>
      <c r="GIQ17" s="31"/>
      <c r="GIR17" s="31"/>
      <c r="GIS17" s="31"/>
      <c r="GIT17" s="31"/>
      <c r="GIU17" s="31"/>
      <c r="GIV17" s="31"/>
      <c r="GIW17" s="31"/>
      <c r="GIX17" s="31"/>
      <c r="GIY17" s="31"/>
      <c r="GIZ17" s="31"/>
      <c r="GJA17" s="31"/>
      <c r="GJB17" s="31"/>
      <c r="GJC17" s="31"/>
      <c r="GJD17" s="31"/>
      <c r="GJE17" s="31"/>
      <c r="GJF17" s="31"/>
      <c r="GJG17" s="31"/>
      <c r="GJH17" s="31"/>
      <c r="GJI17" s="31"/>
      <c r="GJJ17" s="31"/>
      <c r="GJK17" s="31"/>
      <c r="GJL17" s="31"/>
      <c r="GJM17" s="31"/>
      <c r="GJN17" s="31"/>
      <c r="GJO17" s="31"/>
      <c r="GJP17" s="31"/>
      <c r="GJQ17" s="31"/>
      <c r="GJR17" s="31"/>
      <c r="GJS17" s="31"/>
      <c r="GJT17" s="31"/>
      <c r="GJU17" s="31"/>
      <c r="GJV17" s="31"/>
      <c r="GJW17" s="31"/>
      <c r="GJX17" s="31"/>
      <c r="GJY17" s="31"/>
      <c r="GJZ17" s="31"/>
      <c r="GKA17" s="31"/>
      <c r="GKB17" s="31"/>
      <c r="GKC17" s="31"/>
      <c r="GKD17" s="31"/>
      <c r="GKE17" s="31"/>
      <c r="GKF17" s="31"/>
      <c r="GKG17" s="31"/>
      <c r="GKH17" s="31"/>
      <c r="GKI17" s="31"/>
      <c r="GKJ17" s="31"/>
      <c r="GKK17" s="31"/>
      <c r="GKL17" s="31"/>
      <c r="GKM17" s="31"/>
      <c r="GKN17" s="31"/>
      <c r="GKO17" s="31"/>
      <c r="GKP17" s="31"/>
      <c r="GKQ17" s="31"/>
      <c r="GKR17" s="31"/>
      <c r="GKS17" s="31"/>
      <c r="GKT17" s="31"/>
      <c r="GKU17" s="31"/>
      <c r="GKV17" s="31"/>
      <c r="GKW17" s="31"/>
      <c r="GKX17" s="31"/>
      <c r="GKY17" s="31"/>
      <c r="GKZ17" s="31"/>
      <c r="GLA17" s="31"/>
      <c r="GLB17" s="31"/>
      <c r="GLC17" s="31"/>
      <c r="GLD17" s="31"/>
      <c r="GLE17" s="31"/>
      <c r="GLF17" s="31"/>
      <c r="GLG17" s="31"/>
      <c r="GLH17" s="31"/>
      <c r="GLI17" s="31"/>
      <c r="GLJ17" s="31"/>
      <c r="GLK17" s="31"/>
      <c r="GLL17" s="31"/>
      <c r="GLM17" s="31"/>
      <c r="GLN17" s="31"/>
      <c r="GLO17" s="31"/>
      <c r="GLP17" s="31"/>
      <c r="GLQ17" s="31"/>
      <c r="GLR17" s="31"/>
      <c r="GLS17" s="31"/>
      <c r="GLT17" s="31"/>
      <c r="GLU17" s="31"/>
      <c r="GLV17" s="31"/>
      <c r="GLW17" s="31"/>
      <c r="GLX17" s="31"/>
      <c r="GLY17" s="31"/>
      <c r="GLZ17" s="31"/>
      <c r="GMA17" s="31"/>
      <c r="GMB17" s="31"/>
      <c r="GMC17" s="31"/>
      <c r="GMD17" s="31"/>
      <c r="GME17" s="31"/>
      <c r="GMF17" s="31"/>
      <c r="GMG17" s="31"/>
      <c r="GMH17" s="31"/>
      <c r="GMI17" s="31"/>
      <c r="GMJ17" s="31"/>
      <c r="GMK17" s="31"/>
      <c r="GML17" s="31"/>
      <c r="GMM17" s="31"/>
      <c r="GMN17" s="31"/>
      <c r="GMO17" s="31"/>
      <c r="GMP17" s="31"/>
      <c r="GMQ17" s="31"/>
      <c r="GMR17" s="31"/>
      <c r="GMS17" s="31"/>
      <c r="GMT17" s="31"/>
      <c r="GMU17" s="31"/>
      <c r="GMV17" s="31"/>
      <c r="GMW17" s="31"/>
      <c r="GMX17" s="31"/>
      <c r="GMY17" s="31"/>
      <c r="GMZ17" s="31"/>
      <c r="GNA17" s="31"/>
      <c r="GNB17" s="31"/>
      <c r="GNC17" s="31"/>
      <c r="GND17" s="31"/>
      <c r="GNE17" s="31"/>
      <c r="GNF17" s="31"/>
      <c r="GNG17" s="31"/>
      <c r="GNH17" s="31"/>
      <c r="GNI17" s="31"/>
      <c r="GNJ17" s="31"/>
      <c r="GNK17" s="31"/>
      <c r="GNL17" s="31"/>
      <c r="GNM17" s="31"/>
      <c r="GNN17" s="31"/>
      <c r="GNO17" s="31"/>
      <c r="GNP17" s="31"/>
      <c r="GNQ17" s="31"/>
      <c r="GNR17" s="31"/>
      <c r="GNS17" s="31"/>
      <c r="GNT17" s="31"/>
      <c r="GNU17" s="31"/>
      <c r="GNV17" s="31"/>
      <c r="GNW17" s="31"/>
      <c r="GNY17" s="31"/>
      <c r="GNZ17" s="31"/>
      <c r="GOA17" s="31"/>
      <c r="GOB17" s="31"/>
      <c r="GOC17" s="31"/>
      <c r="GOD17" s="31"/>
      <c r="GOE17" s="31"/>
      <c r="GOF17" s="31"/>
      <c r="GOG17" s="31"/>
      <c r="GOH17" s="31"/>
      <c r="GOI17" s="31"/>
      <c r="GOJ17" s="31"/>
      <c r="GOK17" s="31"/>
      <c r="GOL17" s="31"/>
      <c r="GOM17" s="31"/>
      <c r="GON17" s="31"/>
      <c r="GOO17" s="31"/>
      <c r="GOP17" s="31"/>
      <c r="GOQ17" s="31"/>
      <c r="GOR17" s="31"/>
      <c r="GOS17" s="31"/>
      <c r="GOT17" s="31"/>
      <c r="GOU17" s="31"/>
      <c r="GOV17" s="31"/>
      <c r="GOW17" s="31"/>
      <c r="GOX17" s="31"/>
      <c r="GOY17" s="31"/>
      <c r="GOZ17" s="31"/>
      <c r="GPA17" s="31"/>
      <c r="GPB17" s="31"/>
      <c r="GPC17" s="31"/>
      <c r="GPD17" s="31"/>
      <c r="GPE17" s="31"/>
      <c r="GPF17" s="31"/>
      <c r="GPG17" s="31"/>
      <c r="GPH17" s="31"/>
      <c r="GPI17" s="31"/>
      <c r="GPJ17" s="31"/>
      <c r="GPK17" s="31"/>
      <c r="GPL17" s="31"/>
      <c r="GPM17" s="31"/>
      <c r="GPN17" s="31"/>
      <c r="GPO17" s="31"/>
      <c r="GPP17" s="31"/>
      <c r="GPQ17" s="31"/>
      <c r="GPR17" s="31"/>
      <c r="GPS17" s="31"/>
      <c r="GPT17" s="31"/>
      <c r="GPU17" s="31"/>
      <c r="GPV17" s="31"/>
      <c r="GPW17" s="31"/>
      <c r="GPX17" s="31"/>
      <c r="GPY17" s="31"/>
      <c r="GPZ17" s="31"/>
      <c r="GQA17" s="31"/>
      <c r="GQB17" s="31"/>
      <c r="GQC17" s="31"/>
      <c r="GQD17" s="31"/>
      <c r="GQE17" s="31"/>
      <c r="GQF17" s="31"/>
      <c r="GQG17" s="31"/>
      <c r="GQH17" s="31"/>
      <c r="GQI17" s="31"/>
      <c r="GQJ17" s="31"/>
      <c r="GQK17" s="31"/>
      <c r="GQL17" s="31"/>
      <c r="GQM17" s="31"/>
      <c r="GQN17" s="31"/>
      <c r="GQO17" s="31"/>
      <c r="GQP17" s="31"/>
      <c r="GQQ17" s="31"/>
      <c r="GQR17" s="31"/>
      <c r="GQS17" s="31"/>
      <c r="GQT17" s="31"/>
      <c r="GQU17" s="31"/>
      <c r="GQV17" s="31"/>
      <c r="GQW17" s="31"/>
      <c r="GQX17" s="31"/>
      <c r="GQY17" s="31"/>
      <c r="GQZ17" s="31"/>
      <c r="GRA17" s="31"/>
      <c r="GRB17" s="31"/>
      <c r="GRC17" s="31"/>
      <c r="GRD17" s="31"/>
      <c r="GRE17" s="31"/>
      <c r="GRF17" s="31"/>
      <c r="GRG17" s="31"/>
      <c r="GRH17" s="31"/>
      <c r="GRI17" s="31"/>
      <c r="GRJ17" s="31"/>
      <c r="GRK17" s="31"/>
      <c r="GRL17" s="31"/>
      <c r="GRM17" s="31"/>
      <c r="GRN17" s="31"/>
      <c r="GRO17" s="31"/>
      <c r="GRP17" s="31"/>
      <c r="GRQ17" s="31"/>
      <c r="GRR17" s="31"/>
      <c r="GRS17" s="31"/>
      <c r="GRT17" s="31"/>
      <c r="GRU17" s="31"/>
      <c r="GRV17" s="31"/>
      <c r="GRW17" s="31"/>
      <c r="GRX17" s="31"/>
      <c r="GRY17" s="31"/>
      <c r="GRZ17" s="31"/>
      <c r="GSA17" s="31"/>
      <c r="GSB17" s="31"/>
      <c r="GSC17" s="31"/>
      <c r="GSD17" s="31"/>
      <c r="GSE17" s="31"/>
      <c r="GSF17" s="31"/>
      <c r="GSG17" s="31"/>
      <c r="GSH17" s="31"/>
      <c r="GSI17" s="31"/>
      <c r="GSJ17" s="31"/>
      <c r="GSK17" s="31"/>
      <c r="GSL17" s="31"/>
      <c r="GSM17" s="31"/>
      <c r="GSN17" s="31"/>
      <c r="GSO17" s="31"/>
      <c r="GSP17" s="31"/>
      <c r="GSQ17" s="31"/>
      <c r="GSR17" s="31"/>
      <c r="GSS17" s="31"/>
      <c r="GST17" s="31"/>
      <c r="GSU17" s="31"/>
      <c r="GSV17" s="31"/>
      <c r="GSW17" s="31"/>
      <c r="GSX17" s="31"/>
      <c r="GSY17" s="31"/>
      <c r="GSZ17" s="31"/>
      <c r="GTA17" s="31"/>
      <c r="GTB17" s="31"/>
      <c r="GTC17" s="31"/>
      <c r="GTD17" s="31"/>
      <c r="GTE17" s="31"/>
      <c r="GTF17" s="31"/>
      <c r="GTG17" s="31"/>
      <c r="GTH17" s="31"/>
      <c r="GTI17" s="31"/>
      <c r="GTJ17" s="31"/>
      <c r="GTK17" s="31"/>
      <c r="GTL17" s="31"/>
      <c r="GTM17" s="31"/>
      <c r="GTN17" s="31"/>
      <c r="GTO17" s="31"/>
      <c r="GTP17" s="31"/>
      <c r="GTQ17" s="31"/>
      <c r="GTR17" s="31"/>
      <c r="GTS17" s="31"/>
      <c r="GTT17" s="31"/>
      <c r="GTU17" s="31"/>
      <c r="GTV17" s="31"/>
      <c r="GTW17" s="31"/>
      <c r="GTX17" s="31"/>
      <c r="GTY17" s="31"/>
      <c r="GTZ17" s="31"/>
      <c r="GUA17" s="31"/>
      <c r="GUB17" s="31"/>
      <c r="GUC17" s="31"/>
      <c r="GUD17" s="31"/>
      <c r="GUE17" s="31"/>
      <c r="GUF17" s="31"/>
      <c r="GUG17" s="31"/>
      <c r="GUH17" s="31"/>
      <c r="GUI17" s="31"/>
      <c r="GUJ17" s="31"/>
      <c r="GUK17" s="31"/>
      <c r="GUL17" s="31"/>
      <c r="GUM17" s="31"/>
      <c r="GUN17" s="31"/>
      <c r="GUO17" s="31"/>
      <c r="GUP17" s="31"/>
      <c r="GUQ17" s="31"/>
      <c r="GUR17" s="31"/>
      <c r="GUS17" s="31"/>
      <c r="GUT17" s="31"/>
      <c r="GUU17" s="31"/>
      <c r="GUV17" s="31"/>
      <c r="GUW17" s="31"/>
      <c r="GUX17" s="31"/>
      <c r="GUY17" s="31"/>
      <c r="GUZ17" s="31"/>
      <c r="GVA17" s="31"/>
      <c r="GVB17" s="31"/>
      <c r="GVC17" s="31"/>
      <c r="GVD17" s="31"/>
      <c r="GVE17" s="31"/>
      <c r="GVF17" s="31"/>
      <c r="GVG17" s="31"/>
      <c r="GVH17" s="31"/>
      <c r="GVI17" s="31"/>
      <c r="GVJ17" s="31"/>
      <c r="GVK17" s="31"/>
      <c r="GVL17" s="31"/>
      <c r="GVM17" s="31"/>
      <c r="GVN17" s="31"/>
      <c r="GVO17" s="31"/>
      <c r="GVP17" s="31"/>
      <c r="GVQ17" s="31"/>
      <c r="GVR17" s="31"/>
      <c r="GVS17" s="31"/>
      <c r="GVT17" s="31"/>
      <c r="GVU17" s="31"/>
      <c r="GVV17" s="31"/>
      <c r="GVW17" s="31"/>
      <c r="GVX17" s="31"/>
      <c r="GVY17" s="31"/>
      <c r="GVZ17" s="31"/>
      <c r="GWA17" s="31"/>
      <c r="GWB17" s="31"/>
      <c r="GWC17" s="31"/>
      <c r="GWD17" s="31"/>
      <c r="GWE17" s="31"/>
      <c r="GWF17" s="31"/>
      <c r="GWG17" s="31"/>
      <c r="GWH17" s="31"/>
      <c r="GWI17" s="31"/>
      <c r="GWJ17" s="31"/>
      <c r="GWK17" s="31"/>
      <c r="GWL17" s="31"/>
      <c r="GWM17" s="31"/>
      <c r="GWN17" s="31"/>
      <c r="GWO17" s="31"/>
      <c r="GWP17" s="31"/>
      <c r="GWQ17" s="31"/>
      <c r="GWR17" s="31"/>
      <c r="GWS17" s="31"/>
      <c r="GWT17" s="31"/>
      <c r="GWU17" s="31"/>
      <c r="GWV17" s="31"/>
      <c r="GWW17" s="31"/>
      <c r="GWX17" s="31"/>
      <c r="GWY17" s="31"/>
      <c r="GWZ17" s="31"/>
      <c r="GXA17" s="31"/>
      <c r="GXB17" s="31"/>
      <c r="GXC17" s="31"/>
      <c r="GXD17" s="31"/>
      <c r="GXE17" s="31"/>
      <c r="GXF17" s="31"/>
      <c r="GXG17" s="31"/>
      <c r="GXH17" s="31"/>
      <c r="GXI17" s="31"/>
      <c r="GXJ17" s="31"/>
      <c r="GXK17" s="31"/>
      <c r="GXL17" s="31"/>
      <c r="GXM17" s="31"/>
      <c r="GXN17" s="31"/>
      <c r="GXO17" s="31"/>
      <c r="GXP17" s="31"/>
      <c r="GXQ17" s="31"/>
      <c r="GXR17" s="31"/>
      <c r="GXS17" s="31"/>
      <c r="GXT17" s="31"/>
      <c r="GXU17" s="31"/>
      <c r="GXV17" s="31"/>
      <c r="GXW17" s="31"/>
      <c r="GXX17" s="31"/>
      <c r="GXY17" s="31"/>
      <c r="GXZ17" s="31"/>
      <c r="GYA17" s="31"/>
      <c r="GYB17" s="31"/>
      <c r="GYC17" s="31"/>
      <c r="GYD17" s="31"/>
      <c r="GYE17" s="31"/>
      <c r="GYF17" s="31"/>
      <c r="GYG17" s="31"/>
      <c r="GYH17" s="31"/>
      <c r="GYI17" s="31"/>
      <c r="GYJ17" s="31"/>
      <c r="GYK17" s="31"/>
      <c r="GYL17" s="31"/>
      <c r="GYM17" s="31"/>
      <c r="GYN17" s="31"/>
      <c r="GYO17" s="31"/>
      <c r="GYP17" s="31"/>
      <c r="GYQ17" s="31"/>
      <c r="GYR17" s="31"/>
      <c r="GYS17" s="31"/>
      <c r="GYT17" s="31"/>
      <c r="GYU17" s="31"/>
      <c r="GYV17" s="31"/>
      <c r="GYW17" s="31"/>
      <c r="GYX17" s="31"/>
      <c r="GYY17" s="31"/>
      <c r="GYZ17" s="31"/>
      <c r="GZA17" s="31"/>
      <c r="GZB17" s="31"/>
      <c r="GZC17" s="31"/>
      <c r="GZD17" s="31"/>
      <c r="GZE17" s="31"/>
      <c r="GZF17" s="31"/>
      <c r="GZG17" s="31"/>
      <c r="GZH17" s="31"/>
      <c r="GZI17" s="31"/>
      <c r="GZJ17" s="31"/>
      <c r="GZK17" s="31"/>
      <c r="GZL17" s="31"/>
      <c r="GZM17" s="31"/>
      <c r="GZN17" s="31"/>
      <c r="GZO17" s="31"/>
      <c r="GZP17" s="31"/>
      <c r="GZQ17" s="31"/>
      <c r="GZR17" s="31"/>
      <c r="GZS17" s="31"/>
      <c r="GZT17" s="31"/>
      <c r="GZU17" s="31"/>
      <c r="GZV17" s="31"/>
      <c r="GZW17" s="31"/>
      <c r="GZX17" s="31"/>
      <c r="GZY17" s="31"/>
      <c r="GZZ17" s="31"/>
      <c r="HAA17" s="31"/>
      <c r="HAB17" s="31"/>
      <c r="HAC17" s="31"/>
      <c r="HAD17" s="31"/>
      <c r="HAE17" s="31"/>
      <c r="HAF17" s="31"/>
      <c r="HAG17" s="31"/>
      <c r="HAH17" s="31"/>
      <c r="HAI17" s="31"/>
      <c r="HAJ17" s="31"/>
      <c r="HAK17" s="31"/>
      <c r="HAL17" s="31"/>
      <c r="HAM17" s="31"/>
      <c r="HAN17" s="31"/>
      <c r="HAO17" s="31"/>
      <c r="HAP17" s="31"/>
      <c r="HAQ17" s="31"/>
      <c r="HAR17" s="31"/>
      <c r="HAS17" s="31"/>
      <c r="HAT17" s="31"/>
      <c r="HAU17" s="31"/>
      <c r="HAV17" s="31"/>
      <c r="HAW17" s="31"/>
      <c r="HAX17" s="31"/>
      <c r="HAY17" s="31"/>
      <c r="HAZ17" s="31"/>
      <c r="HBA17" s="31"/>
      <c r="HBB17" s="31"/>
      <c r="HBC17" s="31"/>
      <c r="HBD17" s="31"/>
      <c r="HBE17" s="31"/>
      <c r="HBF17" s="31"/>
      <c r="HBG17" s="31"/>
      <c r="HBH17" s="31"/>
      <c r="HBI17" s="31"/>
      <c r="HBJ17" s="31"/>
      <c r="HBK17" s="31"/>
      <c r="HBL17" s="31"/>
      <c r="HBM17" s="31"/>
      <c r="HBN17" s="31"/>
      <c r="HBO17" s="31"/>
      <c r="HBP17" s="31"/>
      <c r="HBQ17" s="31"/>
      <c r="HBR17" s="31"/>
      <c r="HBS17" s="31"/>
      <c r="HBT17" s="31"/>
      <c r="HBU17" s="31"/>
      <c r="HBV17" s="31"/>
      <c r="HBW17" s="31"/>
      <c r="HBX17" s="31"/>
      <c r="HBY17" s="31"/>
      <c r="HBZ17" s="31"/>
      <c r="HCA17" s="31"/>
      <c r="HCB17" s="31"/>
      <c r="HCC17" s="31"/>
      <c r="HCD17" s="31"/>
      <c r="HCE17" s="31"/>
      <c r="HCF17" s="31"/>
      <c r="HCG17" s="31"/>
      <c r="HCH17" s="31"/>
      <c r="HCI17" s="31"/>
      <c r="HCJ17" s="31"/>
      <c r="HCK17" s="31"/>
      <c r="HCL17" s="31"/>
      <c r="HCM17" s="31"/>
      <c r="HCN17" s="31"/>
      <c r="HCO17" s="31"/>
      <c r="HCP17" s="31"/>
      <c r="HCQ17" s="31"/>
      <c r="HCR17" s="31"/>
      <c r="HCS17" s="31"/>
      <c r="HCT17" s="31"/>
      <c r="HCU17" s="31"/>
      <c r="HCV17" s="31"/>
      <c r="HCW17" s="31"/>
      <c r="HCX17" s="31"/>
      <c r="HCY17" s="31"/>
      <c r="HCZ17" s="31"/>
      <c r="HDA17" s="31"/>
      <c r="HDB17" s="31"/>
      <c r="HDC17" s="31"/>
      <c r="HDD17" s="31"/>
      <c r="HDE17" s="31"/>
      <c r="HDF17" s="31"/>
      <c r="HDG17" s="31"/>
      <c r="HDH17" s="31"/>
      <c r="HDI17" s="31"/>
      <c r="HDJ17" s="31"/>
      <c r="HDK17" s="31"/>
      <c r="HDL17" s="31"/>
      <c r="HDM17" s="31"/>
      <c r="HDN17" s="31"/>
      <c r="HDO17" s="31"/>
      <c r="HDP17" s="31"/>
      <c r="HDQ17" s="31"/>
      <c r="HDR17" s="31"/>
      <c r="HDS17" s="31"/>
      <c r="HDT17" s="31"/>
      <c r="HDU17" s="31"/>
      <c r="HDV17" s="31"/>
      <c r="HDW17" s="31"/>
      <c r="HDX17" s="31"/>
      <c r="HDY17" s="31"/>
      <c r="HDZ17" s="31"/>
      <c r="HEA17" s="31"/>
      <c r="HEB17" s="31"/>
      <c r="HEC17" s="31"/>
      <c r="HED17" s="31"/>
      <c r="HEE17" s="31"/>
      <c r="HEF17" s="31"/>
      <c r="HEG17" s="31"/>
      <c r="HEH17" s="31"/>
      <c r="HEI17" s="31"/>
      <c r="HEJ17" s="31"/>
      <c r="HEK17" s="31"/>
      <c r="HEL17" s="31"/>
      <c r="HEM17" s="31"/>
      <c r="HEN17" s="31"/>
      <c r="HEO17" s="31"/>
      <c r="HEP17" s="31"/>
      <c r="HEQ17" s="31"/>
      <c r="HER17" s="31"/>
      <c r="HES17" s="31"/>
      <c r="HET17" s="31"/>
      <c r="HEU17" s="31"/>
      <c r="HEV17" s="31"/>
      <c r="HEW17" s="31"/>
      <c r="HEX17" s="31"/>
      <c r="HEY17" s="31"/>
      <c r="HEZ17" s="31"/>
      <c r="HFA17" s="31"/>
      <c r="HFB17" s="31"/>
      <c r="HFC17" s="31"/>
      <c r="HFD17" s="31"/>
      <c r="HFE17" s="31"/>
      <c r="HFF17" s="31"/>
      <c r="HFG17" s="31"/>
      <c r="HFH17" s="31"/>
      <c r="HFI17" s="31"/>
      <c r="HFJ17" s="31"/>
      <c r="HFK17" s="31"/>
      <c r="HFL17" s="31"/>
      <c r="HFM17" s="31"/>
      <c r="HFN17" s="31"/>
      <c r="HFO17" s="31"/>
      <c r="HFP17" s="31"/>
      <c r="HFQ17" s="31"/>
      <c r="HFR17" s="31"/>
      <c r="HFS17" s="31"/>
      <c r="HFT17" s="31"/>
      <c r="HFU17" s="31"/>
      <c r="HFV17" s="31"/>
      <c r="HFW17" s="31"/>
      <c r="HFX17" s="31"/>
      <c r="HFY17" s="31"/>
      <c r="HFZ17" s="31"/>
      <c r="HGA17" s="31"/>
      <c r="HGB17" s="31"/>
      <c r="HGC17" s="31"/>
      <c r="HGD17" s="31"/>
      <c r="HGE17" s="31"/>
      <c r="HGF17" s="31"/>
      <c r="HGG17" s="31"/>
      <c r="HGH17" s="31"/>
      <c r="HGI17" s="31"/>
      <c r="HGJ17" s="31"/>
      <c r="HGK17" s="31"/>
      <c r="HGL17" s="31"/>
      <c r="HGM17" s="31"/>
      <c r="HGN17" s="31"/>
      <c r="HGO17" s="31"/>
      <c r="HGP17" s="31"/>
      <c r="HGQ17" s="31"/>
      <c r="HGR17" s="31"/>
      <c r="HGS17" s="31"/>
      <c r="HGT17" s="31"/>
      <c r="HGU17" s="31"/>
      <c r="HGV17" s="31"/>
      <c r="HGW17" s="31"/>
      <c r="HGX17" s="31"/>
      <c r="HGY17" s="31"/>
      <c r="HGZ17" s="31"/>
      <c r="HHA17" s="31"/>
      <c r="HHB17" s="31"/>
      <c r="HHC17" s="31"/>
      <c r="HHD17" s="31"/>
      <c r="HHE17" s="31"/>
      <c r="HHF17" s="31"/>
      <c r="HHG17" s="31"/>
      <c r="HHH17" s="31"/>
      <c r="HHI17" s="31"/>
      <c r="HHJ17" s="31"/>
      <c r="HHK17" s="31"/>
      <c r="HHL17" s="31"/>
      <c r="HHM17" s="31"/>
      <c r="HHN17" s="31"/>
      <c r="HHO17" s="31"/>
      <c r="HHP17" s="31"/>
      <c r="HHQ17" s="31"/>
      <c r="HHR17" s="31"/>
      <c r="HHS17" s="31"/>
      <c r="HHT17" s="31"/>
      <c r="HHU17" s="31"/>
      <c r="HHV17" s="31"/>
      <c r="HHW17" s="31"/>
      <c r="HHX17" s="31"/>
      <c r="HHY17" s="31"/>
      <c r="HHZ17" s="31"/>
      <c r="HIA17" s="31"/>
      <c r="HIB17" s="31"/>
      <c r="HIC17" s="31"/>
      <c r="HID17" s="31"/>
      <c r="HIE17" s="31"/>
      <c r="HIF17" s="31"/>
      <c r="HIG17" s="31"/>
      <c r="HIH17" s="31"/>
      <c r="HII17" s="31"/>
      <c r="HIJ17" s="31"/>
      <c r="HIK17" s="31"/>
      <c r="HIL17" s="31"/>
      <c r="HIM17" s="31"/>
      <c r="HIN17" s="31"/>
      <c r="HIO17" s="31"/>
      <c r="HIP17" s="31"/>
      <c r="HIQ17" s="31"/>
      <c r="HIR17" s="31"/>
      <c r="HIS17" s="31"/>
      <c r="HIT17" s="31"/>
      <c r="HIU17" s="31"/>
      <c r="HIV17" s="31"/>
      <c r="HIW17" s="31"/>
      <c r="HIX17" s="31"/>
      <c r="HIY17" s="31"/>
      <c r="HIZ17" s="31"/>
      <c r="HJA17" s="31"/>
      <c r="HJB17" s="31"/>
      <c r="HJC17" s="31"/>
      <c r="HJD17" s="31"/>
      <c r="HJE17" s="31"/>
      <c r="HJF17" s="31"/>
      <c r="HJG17" s="31"/>
      <c r="HJH17" s="31"/>
      <c r="HJI17" s="31"/>
      <c r="HJJ17" s="31"/>
      <c r="HJK17" s="31"/>
      <c r="HJL17" s="31"/>
      <c r="HJM17" s="31"/>
      <c r="HJN17" s="31"/>
      <c r="HJO17" s="31"/>
      <c r="HJP17" s="31"/>
      <c r="HJQ17" s="31"/>
      <c r="HJR17" s="31"/>
      <c r="HJS17" s="31"/>
      <c r="HJT17" s="31"/>
      <c r="HJU17" s="31"/>
      <c r="HJV17" s="31"/>
      <c r="HJW17" s="31"/>
      <c r="HJX17" s="31"/>
      <c r="HJY17" s="31"/>
      <c r="HJZ17" s="31"/>
      <c r="HKA17" s="31"/>
      <c r="HKB17" s="31"/>
      <c r="HKC17" s="31"/>
      <c r="HKD17" s="31"/>
      <c r="HKE17" s="31"/>
      <c r="HKF17" s="31"/>
      <c r="HKG17" s="31"/>
      <c r="HKH17" s="31"/>
      <c r="HKI17" s="31"/>
      <c r="HKJ17" s="31"/>
      <c r="HKK17" s="31"/>
      <c r="HKL17" s="31"/>
      <c r="HKM17" s="31"/>
      <c r="HKN17" s="31"/>
      <c r="HKO17" s="31"/>
      <c r="HKP17" s="31"/>
      <c r="HKQ17" s="31"/>
      <c r="HKR17" s="31"/>
      <c r="HKS17" s="31"/>
      <c r="HKT17" s="31"/>
      <c r="HKU17" s="31"/>
      <c r="HKV17" s="31"/>
      <c r="HKW17" s="31"/>
      <c r="HKX17" s="31"/>
      <c r="HKY17" s="31"/>
      <c r="HKZ17" s="31"/>
      <c r="HLA17" s="31"/>
      <c r="HLB17" s="31"/>
      <c r="HLC17" s="31"/>
      <c r="HLD17" s="31"/>
      <c r="HLE17" s="31"/>
      <c r="HLF17" s="31"/>
      <c r="HLG17" s="31"/>
      <c r="HLH17" s="31"/>
      <c r="HLI17" s="31"/>
      <c r="HLJ17" s="31"/>
      <c r="HLK17" s="31"/>
      <c r="HLL17" s="31"/>
      <c r="HLM17" s="31"/>
      <c r="HLN17" s="31"/>
      <c r="HLO17" s="31"/>
      <c r="HLP17" s="31"/>
      <c r="HLQ17" s="31"/>
      <c r="HLR17" s="31"/>
      <c r="HLS17" s="31"/>
      <c r="HLT17" s="31"/>
      <c r="HLU17" s="31"/>
      <c r="HLV17" s="31"/>
      <c r="HLW17" s="31"/>
      <c r="HLX17" s="31"/>
      <c r="HLY17" s="31"/>
      <c r="HLZ17" s="31"/>
      <c r="HMA17" s="31"/>
      <c r="HMB17" s="31"/>
      <c r="HMC17" s="31"/>
      <c r="HMD17" s="31"/>
      <c r="HME17" s="31"/>
      <c r="HMF17" s="31"/>
      <c r="HMG17" s="31"/>
      <c r="HMH17" s="31"/>
      <c r="HMI17" s="31"/>
      <c r="HMJ17" s="31"/>
      <c r="HMK17" s="31"/>
      <c r="HML17" s="31"/>
      <c r="HMM17" s="31"/>
      <c r="HMN17" s="31"/>
      <c r="HMO17" s="31"/>
      <c r="HMP17" s="31"/>
      <c r="HMQ17" s="31"/>
      <c r="HMR17" s="31"/>
      <c r="HMS17" s="31"/>
      <c r="HMT17" s="31"/>
      <c r="HMU17" s="31"/>
      <c r="HMV17" s="31"/>
      <c r="HMW17" s="31"/>
      <c r="HMX17" s="31"/>
      <c r="HMY17" s="31"/>
      <c r="HMZ17" s="31"/>
      <c r="HNA17" s="31"/>
      <c r="HNB17" s="31"/>
      <c r="HNC17" s="31"/>
      <c r="HND17" s="31"/>
      <c r="HNE17" s="31"/>
      <c r="HNF17" s="31"/>
      <c r="HNG17" s="31"/>
      <c r="HNH17" s="31"/>
      <c r="HNI17" s="31"/>
      <c r="HNJ17" s="31"/>
      <c r="HNK17" s="31"/>
      <c r="HNL17" s="31"/>
      <c r="HNM17" s="31"/>
      <c r="HNN17" s="31"/>
      <c r="HNO17" s="31"/>
      <c r="HNP17" s="31"/>
      <c r="HNQ17" s="31"/>
      <c r="HNR17" s="31"/>
      <c r="HNS17" s="31"/>
      <c r="HNT17" s="31"/>
      <c r="HNU17" s="31"/>
      <c r="HNV17" s="31"/>
      <c r="HNW17" s="31"/>
      <c r="HNX17" s="31"/>
      <c r="HNY17" s="31"/>
      <c r="HNZ17" s="31"/>
      <c r="HOA17" s="31"/>
      <c r="HOB17" s="31"/>
      <c r="HOC17" s="31"/>
      <c r="HOD17" s="31"/>
      <c r="HOE17" s="31"/>
      <c r="HOF17" s="31"/>
      <c r="HOG17" s="31"/>
      <c r="HOH17" s="31"/>
      <c r="HOI17" s="31"/>
      <c r="HOJ17" s="31"/>
      <c r="HOK17" s="31"/>
      <c r="HOL17" s="31"/>
      <c r="HOM17" s="31"/>
      <c r="HON17" s="31"/>
      <c r="HOO17" s="31"/>
      <c r="HOP17" s="31"/>
      <c r="HOQ17" s="31"/>
      <c r="HOR17" s="31"/>
      <c r="HOS17" s="31"/>
      <c r="HOT17" s="31"/>
      <c r="HOU17" s="31"/>
      <c r="HOV17" s="31"/>
      <c r="HOW17" s="31"/>
      <c r="HOX17" s="31"/>
      <c r="HOY17" s="31"/>
      <c r="HOZ17" s="31"/>
      <c r="HPA17" s="31"/>
      <c r="HPB17" s="31"/>
      <c r="HPC17" s="31"/>
      <c r="HPD17" s="31"/>
      <c r="HPE17" s="31"/>
      <c r="HPF17" s="31"/>
      <c r="HPG17" s="31"/>
      <c r="HPH17" s="31"/>
      <c r="HPI17" s="31"/>
      <c r="HPJ17" s="31"/>
      <c r="HPK17" s="31"/>
      <c r="HPL17" s="31"/>
      <c r="HPM17" s="31"/>
      <c r="HPN17" s="31"/>
      <c r="HPO17" s="31"/>
      <c r="HPP17" s="31"/>
      <c r="HPQ17" s="31"/>
      <c r="HPR17" s="31"/>
      <c r="HPS17" s="31"/>
      <c r="HPT17" s="31"/>
      <c r="HPU17" s="31"/>
      <c r="HPV17" s="31"/>
      <c r="HPW17" s="31"/>
      <c r="HPX17" s="31"/>
      <c r="HPY17" s="31"/>
      <c r="HPZ17" s="31"/>
      <c r="HQA17" s="31"/>
      <c r="HQB17" s="31"/>
      <c r="HQC17" s="31"/>
      <c r="HQD17" s="31"/>
      <c r="HQE17" s="31"/>
      <c r="HQF17" s="31"/>
      <c r="HQG17" s="31"/>
      <c r="HQH17" s="31"/>
      <c r="HQI17" s="31"/>
      <c r="HQJ17" s="31"/>
      <c r="HQK17" s="31"/>
      <c r="HQL17" s="31"/>
      <c r="HQM17" s="31"/>
      <c r="HQN17" s="31"/>
      <c r="HQO17" s="31"/>
      <c r="HQP17" s="31"/>
      <c r="HQQ17" s="31"/>
      <c r="HQR17" s="31"/>
      <c r="HQS17" s="31"/>
      <c r="HQT17" s="31"/>
      <c r="HQU17" s="31"/>
      <c r="HQV17" s="31"/>
      <c r="HQW17" s="31"/>
      <c r="HQX17" s="31"/>
      <c r="HQY17" s="31"/>
      <c r="HQZ17" s="31"/>
      <c r="HRA17" s="31"/>
      <c r="HRB17" s="31"/>
      <c r="HRC17" s="31"/>
      <c r="HRD17" s="31"/>
      <c r="HRE17" s="31"/>
      <c r="HRF17" s="31"/>
      <c r="HRG17" s="31"/>
      <c r="HRH17" s="31"/>
      <c r="HRI17" s="31"/>
      <c r="HRJ17" s="31"/>
      <c r="HRK17" s="31"/>
      <c r="HRL17" s="31"/>
      <c r="HRM17" s="31"/>
      <c r="HRN17" s="31"/>
      <c r="HRO17" s="31"/>
      <c r="HRP17" s="31"/>
      <c r="HRQ17" s="31"/>
      <c r="HRR17" s="31"/>
      <c r="HRS17" s="31"/>
      <c r="HRT17" s="31"/>
      <c r="HRU17" s="31"/>
      <c r="HRV17" s="31"/>
      <c r="HRW17" s="31"/>
      <c r="HRX17" s="31"/>
      <c r="HRY17" s="31"/>
      <c r="HRZ17" s="31"/>
      <c r="HSA17" s="31"/>
      <c r="HSB17" s="31"/>
      <c r="HSC17" s="31"/>
      <c r="HSD17" s="31"/>
      <c r="HSE17" s="31"/>
      <c r="HSF17" s="31"/>
      <c r="HSG17" s="31"/>
      <c r="HSH17" s="31"/>
      <c r="HSI17" s="31"/>
      <c r="HSJ17" s="31"/>
      <c r="HSK17" s="31"/>
      <c r="HSL17" s="31"/>
      <c r="HSM17" s="31"/>
      <c r="HSN17" s="31"/>
      <c r="HSO17" s="31"/>
      <c r="HSP17" s="31"/>
      <c r="HSQ17" s="31"/>
      <c r="HSR17" s="31"/>
      <c r="HSS17" s="31"/>
      <c r="HST17" s="31"/>
      <c r="HSU17" s="31"/>
      <c r="HSV17" s="31"/>
      <c r="HSW17" s="31"/>
      <c r="HSX17" s="31"/>
      <c r="HSY17" s="31"/>
      <c r="HSZ17" s="31"/>
      <c r="HTA17" s="31"/>
      <c r="HTB17" s="31"/>
      <c r="HTC17" s="31"/>
      <c r="HTD17" s="31"/>
      <c r="HTE17" s="31"/>
      <c r="HTF17" s="31"/>
      <c r="HTG17" s="31"/>
      <c r="HTH17" s="31"/>
      <c r="HTI17" s="31"/>
      <c r="HTJ17" s="31"/>
      <c r="HTK17" s="31"/>
      <c r="HTL17" s="31"/>
      <c r="HTM17" s="31"/>
      <c r="HTN17" s="31"/>
      <c r="HTO17" s="31"/>
      <c r="HTP17" s="31"/>
      <c r="HTQ17" s="31"/>
      <c r="HTR17" s="31"/>
      <c r="HTS17" s="31"/>
      <c r="HTT17" s="31"/>
      <c r="HTU17" s="31"/>
      <c r="HTV17" s="31"/>
      <c r="HTW17" s="31"/>
      <c r="HTX17" s="31"/>
      <c r="HTY17" s="31"/>
      <c r="HTZ17" s="31"/>
      <c r="HUA17" s="31"/>
      <c r="HUB17" s="31"/>
      <c r="HUC17" s="31"/>
      <c r="HUD17" s="31"/>
      <c r="HUE17" s="31"/>
      <c r="HUF17" s="31"/>
      <c r="HUG17" s="31"/>
      <c r="HUH17" s="31"/>
      <c r="HUI17" s="31"/>
      <c r="HUJ17" s="31"/>
      <c r="HUK17" s="31"/>
      <c r="HUL17" s="31"/>
      <c r="HUM17" s="31"/>
      <c r="HUN17" s="31"/>
      <c r="HUO17" s="31"/>
      <c r="HUP17" s="31"/>
      <c r="HUQ17" s="31"/>
      <c r="HUR17" s="31"/>
      <c r="HUS17" s="31"/>
      <c r="HUT17" s="31"/>
      <c r="HUU17" s="31"/>
      <c r="HUV17" s="31"/>
      <c r="HUW17" s="31"/>
      <c r="HUX17" s="31"/>
      <c r="HUY17" s="31"/>
      <c r="HUZ17" s="31"/>
      <c r="HVA17" s="31"/>
      <c r="HVB17" s="31"/>
      <c r="HVC17" s="31"/>
      <c r="HVD17" s="31"/>
      <c r="HVE17" s="31"/>
      <c r="HVF17" s="31"/>
      <c r="HVG17" s="31"/>
      <c r="HVH17" s="31"/>
      <c r="HVI17" s="31"/>
      <c r="HVJ17" s="31"/>
      <c r="HVK17" s="31"/>
      <c r="HVL17" s="31"/>
      <c r="HVM17" s="31"/>
      <c r="HVN17" s="31"/>
      <c r="HVO17" s="31"/>
      <c r="HVP17" s="31"/>
      <c r="HVQ17" s="31"/>
      <c r="HVR17" s="31"/>
      <c r="HVS17" s="31"/>
      <c r="HVT17" s="31"/>
      <c r="HVU17" s="31"/>
      <c r="HVV17" s="31"/>
      <c r="HVW17" s="31"/>
      <c r="HVX17" s="31"/>
      <c r="HVY17" s="31"/>
      <c r="HVZ17" s="31"/>
      <c r="HWA17" s="31"/>
      <c r="HWB17" s="31"/>
      <c r="HWC17" s="31"/>
      <c r="HWD17" s="31"/>
      <c r="HWE17" s="31"/>
      <c r="HWF17" s="31"/>
      <c r="HWG17" s="31"/>
      <c r="HWH17" s="31"/>
      <c r="HWI17" s="31"/>
      <c r="HWJ17" s="31"/>
      <c r="HWK17" s="31"/>
      <c r="HWL17" s="31"/>
      <c r="HWM17" s="31"/>
      <c r="HWN17" s="31"/>
      <c r="HWO17" s="31"/>
      <c r="HWP17" s="31"/>
      <c r="HWQ17" s="31"/>
      <c r="HWR17" s="31"/>
      <c r="HWS17" s="31"/>
      <c r="HWT17" s="31"/>
      <c r="HWU17" s="31"/>
      <c r="HWV17" s="31"/>
      <c r="HWW17" s="31"/>
      <c r="HWX17" s="31"/>
      <c r="HWY17" s="31"/>
      <c r="HWZ17" s="31"/>
      <c r="HXA17" s="31"/>
      <c r="HXB17" s="31"/>
      <c r="HXC17" s="31"/>
      <c r="HXD17" s="31"/>
      <c r="HXE17" s="31"/>
      <c r="HXF17" s="31"/>
      <c r="HXG17" s="31"/>
      <c r="HXH17" s="31"/>
      <c r="HXI17" s="31"/>
      <c r="HXJ17" s="31"/>
      <c r="HXK17" s="31"/>
      <c r="HXL17" s="31"/>
      <c r="HXM17" s="31"/>
      <c r="HXN17" s="31"/>
      <c r="HXO17" s="31"/>
      <c r="HXP17" s="31"/>
      <c r="HXQ17" s="31"/>
      <c r="HXR17" s="31"/>
      <c r="HXS17" s="31"/>
      <c r="HXT17" s="31"/>
      <c r="HXU17" s="31"/>
      <c r="HXV17" s="31"/>
      <c r="HXW17" s="31"/>
      <c r="HXX17" s="31"/>
      <c r="HXY17" s="31"/>
      <c r="HXZ17" s="31"/>
      <c r="HYA17" s="31"/>
      <c r="HYB17" s="31"/>
      <c r="HYC17" s="31"/>
      <c r="HYD17" s="31"/>
      <c r="HYE17" s="31"/>
      <c r="HYF17" s="31"/>
      <c r="HYG17" s="31"/>
      <c r="HYH17" s="31"/>
      <c r="HYI17" s="31"/>
      <c r="HYJ17" s="31"/>
      <c r="HYK17" s="31"/>
      <c r="HYL17" s="31"/>
      <c r="HYM17" s="31"/>
      <c r="HYN17" s="31"/>
      <c r="HYO17" s="31"/>
      <c r="HYP17" s="31"/>
      <c r="HYQ17" s="31"/>
      <c r="HYR17" s="31"/>
      <c r="HYS17" s="31"/>
      <c r="HYT17" s="31"/>
      <c r="HYU17" s="31"/>
      <c r="HYV17" s="31"/>
      <c r="HYW17" s="31"/>
      <c r="HYX17" s="31"/>
      <c r="HYY17" s="31"/>
      <c r="HYZ17" s="31"/>
      <c r="HZA17" s="31"/>
      <c r="HZB17" s="31"/>
      <c r="HZC17" s="31"/>
      <c r="HZD17" s="31"/>
      <c r="HZE17" s="31"/>
      <c r="HZF17" s="31"/>
      <c r="HZG17" s="31"/>
      <c r="HZH17" s="31"/>
      <c r="HZI17" s="31"/>
      <c r="HZJ17" s="31"/>
      <c r="HZK17" s="31"/>
      <c r="HZL17" s="31"/>
      <c r="HZM17" s="31"/>
      <c r="HZN17" s="31"/>
      <c r="HZO17" s="31"/>
      <c r="HZP17" s="31"/>
      <c r="HZQ17" s="31"/>
      <c r="HZR17" s="31"/>
      <c r="HZS17" s="31"/>
      <c r="HZT17" s="31"/>
      <c r="HZU17" s="31"/>
      <c r="HZV17" s="31"/>
      <c r="HZW17" s="31"/>
      <c r="HZX17" s="31"/>
      <c r="HZY17" s="31"/>
      <c r="HZZ17" s="31"/>
      <c r="IAA17" s="31"/>
      <c r="IAB17" s="31"/>
      <c r="IAC17" s="31"/>
      <c r="IAD17" s="31"/>
      <c r="IAE17" s="31"/>
      <c r="IAF17" s="31"/>
      <c r="IAG17" s="31"/>
      <c r="IAH17" s="31"/>
      <c r="IAI17" s="31"/>
      <c r="IAJ17" s="31"/>
      <c r="IAK17" s="31"/>
      <c r="IAL17" s="31"/>
      <c r="IAM17" s="31"/>
      <c r="IAN17" s="31"/>
      <c r="IAO17" s="31"/>
      <c r="IAP17" s="31"/>
      <c r="IAQ17" s="31"/>
      <c r="IAR17" s="31"/>
      <c r="IAS17" s="31"/>
      <c r="IAT17" s="31"/>
      <c r="IAU17" s="31"/>
      <c r="IAV17" s="31"/>
      <c r="IAW17" s="31"/>
      <c r="IAX17" s="31"/>
      <c r="IAY17" s="31"/>
      <c r="IAZ17" s="31"/>
      <c r="IBA17" s="31"/>
      <c r="IBB17" s="31"/>
      <c r="IBC17" s="31"/>
      <c r="IBD17" s="31"/>
      <c r="IBE17" s="31"/>
      <c r="IBF17" s="31"/>
      <c r="IBG17" s="31"/>
      <c r="IBI17" s="31"/>
      <c r="IBJ17" s="31"/>
      <c r="IBK17" s="31"/>
      <c r="IBL17" s="31"/>
      <c r="IBM17" s="31"/>
      <c r="IBN17" s="31"/>
      <c r="IBO17" s="31"/>
      <c r="IBP17" s="31"/>
      <c r="IBQ17" s="31"/>
      <c r="IBR17" s="31"/>
      <c r="IBS17" s="31"/>
      <c r="IBT17" s="31"/>
      <c r="IBU17" s="31"/>
      <c r="IBV17" s="31"/>
      <c r="IBW17" s="31"/>
      <c r="IBX17" s="31"/>
      <c r="IBY17" s="31"/>
      <c r="IBZ17" s="31"/>
      <c r="ICA17" s="31"/>
      <c r="ICB17" s="31"/>
      <c r="ICC17" s="31"/>
      <c r="ICD17" s="31"/>
      <c r="ICE17" s="31"/>
      <c r="ICF17" s="31"/>
      <c r="ICG17" s="31"/>
      <c r="ICH17" s="31"/>
      <c r="ICI17" s="31"/>
      <c r="ICJ17" s="31"/>
      <c r="ICK17" s="31"/>
      <c r="ICL17" s="31"/>
      <c r="ICM17" s="31"/>
      <c r="ICN17" s="31"/>
      <c r="ICO17" s="31"/>
      <c r="ICP17" s="31"/>
      <c r="ICQ17" s="31"/>
      <c r="ICR17" s="31"/>
      <c r="ICS17" s="31"/>
      <c r="ICT17" s="31"/>
      <c r="ICU17" s="31"/>
      <c r="ICV17" s="31"/>
      <c r="ICW17" s="31"/>
      <c r="ICX17" s="31"/>
      <c r="ICY17" s="31"/>
      <c r="ICZ17" s="31"/>
      <c r="IDA17" s="31"/>
      <c r="IDB17" s="31"/>
      <c r="IDC17" s="31"/>
      <c r="IDD17" s="31"/>
      <c r="IDE17" s="31"/>
      <c r="IDF17" s="31"/>
      <c r="IDG17" s="31"/>
      <c r="IDH17" s="31"/>
      <c r="IDI17" s="31"/>
      <c r="IDJ17" s="31"/>
      <c r="IDK17" s="31"/>
      <c r="IDL17" s="31"/>
      <c r="IDM17" s="31"/>
      <c r="IDN17" s="31"/>
      <c r="IDO17" s="31"/>
      <c r="IDP17" s="31"/>
      <c r="IDQ17" s="31"/>
      <c r="IDR17" s="31"/>
      <c r="IDS17" s="31"/>
      <c r="IDT17" s="31"/>
      <c r="IDU17" s="31"/>
      <c r="IDV17" s="31"/>
      <c r="IDW17" s="31"/>
      <c r="IDX17" s="31"/>
      <c r="IDY17" s="31"/>
      <c r="IDZ17" s="31"/>
      <c r="IEA17" s="31"/>
      <c r="IEB17" s="31"/>
      <c r="IEC17" s="31"/>
      <c r="IED17" s="31"/>
      <c r="IEE17" s="31"/>
      <c r="IEF17" s="31"/>
      <c r="IEG17" s="31"/>
      <c r="IEH17" s="31"/>
      <c r="IEI17" s="31"/>
      <c r="IEJ17" s="31"/>
      <c r="IEK17" s="31"/>
      <c r="IEL17" s="31"/>
      <c r="IEM17" s="31"/>
      <c r="IEN17" s="31"/>
      <c r="IEO17" s="31"/>
      <c r="IEP17" s="31"/>
      <c r="IEQ17" s="31"/>
      <c r="IER17" s="31"/>
      <c r="IES17" s="31"/>
      <c r="IET17" s="31"/>
      <c r="IEU17" s="31"/>
      <c r="IEV17" s="31"/>
      <c r="IEW17" s="31"/>
      <c r="IEX17" s="31"/>
      <c r="IEY17" s="31"/>
      <c r="IEZ17" s="31"/>
      <c r="IFA17" s="31"/>
      <c r="IFB17" s="31"/>
      <c r="IFC17" s="31"/>
      <c r="IFD17" s="31"/>
      <c r="IFE17" s="31"/>
      <c r="IFF17" s="31"/>
      <c r="IFG17" s="31"/>
      <c r="IFH17" s="31"/>
      <c r="IFI17" s="31"/>
      <c r="IFJ17" s="31"/>
      <c r="IFK17" s="31"/>
      <c r="IFL17" s="31"/>
      <c r="IFM17" s="31"/>
      <c r="IFN17" s="31"/>
      <c r="IFO17" s="31"/>
      <c r="IFP17" s="31"/>
      <c r="IFQ17" s="31"/>
      <c r="IFR17" s="31"/>
      <c r="IFS17" s="31"/>
      <c r="IFT17" s="31"/>
      <c r="IFU17" s="31"/>
      <c r="IFV17" s="31"/>
      <c r="IFW17" s="31"/>
      <c r="IFX17" s="31"/>
      <c r="IFY17" s="31"/>
      <c r="IFZ17" s="31"/>
      <c r="IGA17" s="31"/>
      <c r="IGB17" s="31"/>
      <c r="IGC17" s="31"/>
      <c r="IGD17" s="31"/>
      <c r="IGE17" s="31"/>
      <c r="IGF17" s="31"/>
      <c r="IGG17" s="31"/>
      <c r="IGH17" s="31"/>
      <c r="IGI17" s="31"/>
      <c r="IGJ17" s="31"/>
      <c r="IGK17" s="31"/>
      <c r="IGL17" s="31"/>
      <c r="IGM17" s="31"/>
      <c r="IGN17" s="31"/>
      <c r="IGO17" s="31"/>
      <c r="IGP17" s="31"/>
      <c r="IGQ17" s="31"/>
      <c r="IGR17" s="31"/>
      <c r="IGS17" s="31"/>
      <c r="IGT17" s="31"/>
      <c r="IGU17" s="31"/>
      <c r="IGV17" s="31"/>
      <c r="IGW17" s="31"/>
      <c r="IGX17" s="31"/>
      <c r="IGY17" s="31"/>
      <c r="IGZ17" s="31"/>
      <c r="IHA17" s="31"/>
      <c r="IHB17" s="31"/>
      <c r="IHC17" s="31"/>
      <c r="IHD17" s="31"/>
      <c r="IHE17" s="31"/>
      <c r="IHF17" s="31"/>
      <c r="IHG17" s="31"/>
      <c r="IHH17" s="31"/>
      <c r="IHI17" s="31"/>
      <c r="IHJ17" s="31"/>
      <c r="IHK17" s="31"/>
      <c r="IHL17" s="31"/>
      <c r="IHM17" s="31"/>
      <c r="IHN17" s="31"/>
      <c r="IHO17" s="31"/>
      <c r="IHP17" s="31"/>
      <c r="IHQ17" s="31"/>
      <c r="IHR17" s="31"/>
      <c r="IHS17" s="31"/>
      <c r="IHT17" s="31"/>
      <c r="IHU17" s="31"/>
      <c r="IHV17" s="31"/>
      <c r="IHW17" s="31"/>
      <c r="IHX17" s="31"/>
      <c r="IHY17" s="31"/>
      <c r="IHZ17" s="31"/>
      <c r="IIA17" s="31"/>
      <c r="IIB17" s="31"/>
      <c r="IIC17" s="31"/>
      <c r="IID17" s="31"/>
      <c r="IIE17" s="31"/>
      <c r="IIF17" s="31"/>
      <c r="IIG17" s="31"/>
      <c r="IIH17" s="31"/>
      <c r="III17" s="31"/>
      <c r="IIJ17" s="31"/>
      <c r="IIK17" s="31"/>
      <c r="IIL17" s="31"/>
      <c r="IIM17" s="31"/>
      <c r="IIN17" s="31"/>
      <c r="IIO17" s="31"/>
      <c r="IIP17" s="31"/>
      <c r="IIQ17" s="31"/>
      <c r="IIR17" s="31"/>
      <c r="IIS17" s="31"/>
      <c r="IIT17" s="31"/>
      <c r="IIU17" s="31"/>
      <c r="IIV17" s="31"/>
      <c r="IIW17" s="31"/>
      <c r="IIX17" s="31"/>
      <c r="IIY17" s="31"/>
      <c r="IIZ17" s="31"/>
      <c r="IJA17" s="31"/>
      <c r="IJB17" s="31"/>
      <c r="IJC17" s="31"/>
      <c r="IJD17" s="31"/>
      <c r="IJE17" s="31"/>
      <c r="IJF17" s="31"/>
      <c r="IJG17" s="31"/>
      <c r="IJH17" s="31"/>
      <c r="IJI17" s="31"/>
      <c r="IJJ17" s="31"/>
      <c r="IJK17" s="31"/>
      <c r="IJL17" s="31"/>
      <c r="IJM17" s="31"/>
      <c r="IJN17" s="31"/>
      <c r="IJO17" s="31"/>
      <c r="IJP17" s="31"/>
      <c r="IJQ17" s="31"/>
      <c r="IJR17" s="31"/>
      <c r="IJS17" s="31"/>
      <c r="IJT17" s="31"/>
      <c r="IJU17" s="31"/>
      <c r="IJV17" s="31"/>
      <c r="IJW17" s="31"/>
      <c r="IJX17" s="31"/>
      <c r="IJY17" s="31"/>
      <c r="IJZ17" s="31"/>
      <c r="IKA17" s="31"/>
      <c r="IKB17" s="31"/>
      <c r="IKC17" s="31"/>
      <c r="IKD17" s="31"/>
      <c r="IKE17" s="31"/>
      <c r="IKF17" s="31"/>
      <c r="IKG17" s="31"/>
      <c r="IKH17" s="31"/>
      <c r="IKI17" s="31"/>
      <c r="IKJ17" s="31"/>
      <c r="IKK17" s="31"/>
      <c r="IKL17" s="31"/>
      <c r="IKM17" s="31"/>
      <c r="IKN17" s="31"/>
      <c r="IKO17" s="31"/>
      <c r="IKP17" s="31"/>
      <c r="IKQ17" s="31"/>
      <c r="IKR17" s="31"/>
      <c r="IKS17" s="31"/>
      <c r="IKT17" s="31"/>
      <c r="IKU17" s="31"/>
      <c r="IKV17" s="31"/>
      <c r="IKW17" s="31"/>
      <c r="IKX17" s="31"/>
      <c r="IKY17" s="31"/>
      <c r="IKZ17" s="31"/>
      <c r="ILA17" s="31"/>
      <c r="ILB17" s="31"/>
      <c r="ILC17" s="31"/>
      <c r="ILD17" s="31"/>
      <c r="ILE17" s="31"/>
      <c r="ILF17" s="31"/>
      <c r="ILG17" s="31"/>
      <c r="ILH17" s="31"/>
      <c r="ILI17" s="31"/>
      <c r="ILJ17" s="31"/>
      <c r="ILK17" s="31"/>
      <c r="ILL17" s="31"/>
      <c r="ILM17" s="31"/>
      <c r="ILN17" s="31"/>
      <c r="ILO17" s="31"/>
      <c r="ILP17" s="31"/>
      <c r="ILQ17" s="31"/>
      <c r="ILR17" s="31"/>
      <c r="ILS17" s="31"/>
      <c r="ILT17" s="31"/>
      <c r="ILU17" s="31"/>
      <c r="ILV17" s="31"/>
      <c r="ILW17" s="31"/>
      <c r="ILX17" s="31"/>
      <c r="ILY17" s="31"/>
      <c r="ILZ17" s="31"/>
      <c r="IMA17" s="31"/>
      <c r="IMB17" s="31"/>
      <c r="IMC17" s="31"/>
      <c r="IMD17" s="31"/>
      <c r="IME17" s="31"/>
      <c r="IMF17" s="31"/>
      <c r="IMG17" s="31"/>
      <c r="IMH17" s="31"/>
      <c r="IMI17" s="31"/>
      <c r="IMJ17" s="31"/>
      <c r="IMK17" s="31"/>
      <c r="IML17" s="31"/>
      <c r="IMM17" s="31"/>
      <c r="IMN17" s="31"/>
      <c r="IMO17" s="31"/>
      <c r="IMP17" s="31"/>
      <c r="IMQ17" s="31"/>
      <c r="IMR17" s="31"/>
      <c r="IMS17" s="31"/>
      <c r="IMT17" s="31"/>
      <c r="IMU17" s="31"/>
      <c r="IMV17" s="31"/>
      <c r="IMW17" s="31"/>
      <c r="IMX17" s="31"/>
      <c r="IMY17" s="31"/>
      <c r="IMZ17" s="31"/>
      <c r="INA17" s="31"/>
      <c r="INB17" s="31"/>
      <c r="INC17" s="31"/>
      <c r="IND17" s="31"/>
      <c r="INE17" s="31"/>
      <c r="INF17" s="31"/>
      <c r="ING17" s="31"/>
      <c r="INH17" s="31"/>
      <c r="INI17" s="31"/>
      <c r="INJ17" s="31"/>
      <c r="INK17" s="31"/>
      <c r="INL17" s="31"/>
      <c r="INM17" s="31"/>
      <c r="INN17" s="31"/>
      <c r="INO17" s="31"/>
      <c r="INP17" s="31"/>
      <c r="INQ17" s="31"/>
      <c r="INR17" s="31"/>
      <c r="INS17" s="31"/>
      <c r="INT17" s="31"/>
      <c r="INU17" s="31"/>
      <c r="INV17" s="31"/>
      <c r="INW17" s="31"/>
      <c r="INX17" s="31"/>
      <c r="INY17" s="31"/>
      <c r="INZ17" s="31"/>
      <c r="IOA17" s="31"/>
      <c r="IOB17" s="31"/>
      <c r="IOC17" s="31"/>
      <c r="IOD17" s="31"/>
      <c r="IOE17" s="31"/>
      <c r="IOF17" s="31"/>
      <c r="IOG17" s="31"/>
      <c r="IOH17" s="31"/>
      <c r="IOI17" s="31"/>
      <c r="IOJ17" s="31"/>
      <c r="IOK17" s="31"/>
      <c r="IOL17" s="31"/>
      <c r="IOM17" s="31"/>
      <c r="ION17" s="31"/>
      <c r="IOO17" s="31"/>
      <c r="IOP17" s="31"/>
      <c r="IOQ17" s="31"/>
      <c r="IOR17" s="31"/>
      <c r="IOS17" s="31"/>
      <c r="IOT17" s="31"/>
      <c r="IOU17" s="31"/>
      <c r="IOV17" s="31"/>
      <c r="IOW17" s="31"/>
      <c r="IOX17" s="31"/>
      <c r="IOY17" s="31"/>
      <c r="IOZ17" s="31"/>
      <c r="IPA17" s="31"/>
      <c r="IPB17" s="31"/>
      <c r="IPC17" s="31"/>
      <c r="IPD17" s="31"/>
      <c r="IPE17" s="31"/>
      <c r="IPF17" s="31"/>
      <c r="IPG17" s="31"/>
      <c r="IPH17" s="31"/>
      <c r="IPI17" s="31"/>
      <c r="IPJ17" s="31"/>
      <c r="IPK17" s="31"/>
      <c r="IPL17" s="31"/>
      <c r="IPM17" s="31"/>
      <c r="IPN17" s="31"/>
      <c r="IPO17" s="31"/>
      <c r="IPP17" s="31"/>
      <c r="IPQ17" s="31"/>
      <c r="IPR17" s="31"/>
      <c r="IPS17" s="31"/>
      <c r="IPT17" s="31"/>
      <c r="IPU17" s="31"/>
      <c r="IPV17" s="31"/>
      <c r="IPW17" s="31"/>
      <c r="IPX17" s="31"/>
      <c r="IPY17" s="31"/>
      <c r="IPZ17" s="31"/>
      <c r="IQA17" s="31"/>
      <c r="IQB17" s="31"/>
      <c r="IQC17" s="31"/>
      <c r="IQD17" s="31"/>
      <c r="IQE17" s="31"/>
      <c r="IQF17" s="31"/>
      <c r="IQG17" s="31"/>
      <c r="IQH17" s="31"/>
      <c r="IQI17" s="31"/>
      <c r="IQJ17" s="31"/>
      <c r="IQK17" s="31"/>
      <c r="IQL17" s="31"/>
      <c r="IQM17" s="31"/>
      <c r="IQN17" s="31"/>
      <c r="IQO17" s="31"/>
      <c r="IQP17" s="31"/>
      <c r="IQQ17" s="31"/>
      <c r="IQR17" s="31"/>
      <c r="IQS17" s="31"/>
      <c r="IQT17" s="31"/>
      <c r="IQU17" s="31"/>
      <c r="IQV17" s="31"/>
      <c r="IQW17" s="31"/>
      <c r="IQX17" s="31"/>
      <c r="IQY17" s="31"/>
      <c r="IQZ17" s="31"/>
      <c r="IRA17" s="31"/>
      <c r="IRB17" s="31"/>
      <c r="IRC17" s="31"/>
      <c r="IRD17" s="31"/>
      <c r="IRE17" s="31"/>
      <c r="IRF17" s="31"/>
      <c r="IRG17" s="31"/>
      <c r="IRH17" s="31"/>
      <c r="IRI17" s="31"/>
      <c r="IRJ17" s="31"/>
      <c r="IRK17" s="31"/>
      <c r="IRL17" s="31"/>
      <c r="IRM17" s="31"/>
      <c r="IRN17" s="31"/>
      <c r="IRO17" s="31"/>
      <c r="IRP17" s="31"/>
      <c r="IRQ17" s="31"/>
      <c r="IRR17" s="31"/>
      <c r="IRS17" s="31"/>
      <c r="IRT17" s="31"/>
      <c r="IRU17" s="31"/>
      <c r="IRV17" s="31"/>
      <c r="IRW17" s="31"/>
      <c r="IRX17" s="31"/>
      <c r="IRY17" s="31"/>
      <c r="IRZ17" s="31"/>
      <c r="ISA17" s="31"/>
      <c r="ISB17" s="31"/>
      <c r="ISC17" s="31"/>
      <c r="ISD17" s="31"/>
      <c r="ISE17" s="31"/>
      <c r="ISF17" s="31"/>
      <c r="ISG17" s="31"/>
      <c r="ISH17" s="31"/>
      <c r="ISI17" s="31"/>
      <c r="ISJ17" s="31"/>
      <c r="ISK17" s="31"/>
      <c r="ISL17" s="31"/>
      <c r="ISM17" s="31"/>
      <c r="ISN17" s="31"/>
      <c r="ISO17" s="31"/>
      <c r="ISP17" s="31"/>
      <c r="ISQ17" s="31"/>
      <c r="ISR17" s="31"/>
      <c r="ISS17" s="31"/>
      <c r="IST17" s="31"/>
      <c r="ISU17" s="31"/>
      <c r="ISV17" s="31"/>
      <c r="ISW17" s="31"/>
      <c r="ISX17" s="31"/>
      <c r="ISY17" s="31"/>
      <c r="ISZ17" s="31"/>
      <c r="ITA17" s="31"/>
      <c r="ITB17" s="31"/>
      <c r="ITC17" s="31"/>
      <c r="ITD17" s="31"/>
      <c r="ITE17" s="31"/>
      <c r="ITF17" s="31"/>
      <c r="ITG17" s="31"/>
      <c r="ITH17" s="31"/>
      <c r="ITI17" s="31"/>
      <c r="ITJ17" s="31"/>
      <c r="ITK17" s="31"/>
      <c r="ITL17" s="31"/>
      <c r="ITM17" s="31"/>
      <c r="ITN17" s="31"/>
      <c r="ITO17" s="31"/>
      <c r="ITP17" s="31"/>
      <c r="ITQ17" s="31"/>
      <c r="ITR17" s="31"/>
      <c r="ITS17" s="31"/>
      <c r="ITT17" s="31"/>
      <c r="ITU17" s="31"/>
      <c r="ITV17" s="31"/>
      <c r="ITW17" s="31"/>
      <c r="ITX17" s="31"/>
      <c r="ITY17" s="31"/>
      <c r="ITZ17" s="31"/>
      <c r="IUA17" s="31"/>
      <c r="IUB17" s="31"/>
      <c r="IUC17" s="31"/>
      <c r="IUD17" s="31"/>
      <c r="IUE17" s="31"/>
      <c r="IUF17" s="31"/>
      <c r="IUG17" s="31"/>
      <c r="IUH17" s="31"/>
      <c r="IUI17" s="31"/>
      <c r="IUJ17" s="31"/>
      <c r="IUK17" s="31"/>
      <c r="IUL17" s="31"/>
      <c r="IUM17" s="31"/>
      <c r="IUN17" s="31"/>
      <c r="IUO17" s="31"/>
      <c r="IUP17" s="31"/>
      <c r="IUQ17" s="31"/>
      <c r="IUR17" s="31"/>
      <c r="IUS17" s="31"/>
      <c r="IUT17" s="31"/>
      <c r="IUU17" s="31"/>
      <c r="IUV17" s="31"/>
      <c r="IUW17" s="31"/>
      <c r="IUX17" s="31"/>
      <c r="IUY17" s="31"/>
      <c r="IUZ17" s="31"/>
      <c r="IVA17" s="31"/>
      <c r="IVB17" s="31"/>
      <c r="IVC17" s="31"/>
      <c r="IVD17" s="31"/>
      <c r="IVE17" s="31"/>
      <c r="IVF17" s="31"/>
      <c r="IVG17" s="31"/>
      <c r="IVH17" s="31"/>
      <c r="IVI17" s="31"/>
      <c r="IVJ17" s="31"/>
      <c r="IVK17" s="31"/>
      <c r="IVL17" s="31"/>
      <c r="IVM17" s="31"/>
      <c r="IVN17" s="31"/>
      <c r="IVO17" s="31"/>
      <c r="IVP17" s="31"/>
      <c r="IVQ17" s="31"/>
      <c r="IVR17" s="31"/>
      <c r="IVS17" s="31"/>
      <c r="IVT17" s="31"/>
      <c r="IVU17" s="31"/>
      <c r="IVV17" s="31"/>
      <c r="IVW17" s="31"/>
      <c r="IVX17" s="31"/>
      <c r="IVY17" s="31"/>
      <c r="IVZ17" s="31"/>
      <c r="IWA17" s="31"/>
      <c r="IWB17" s="31"/>
      <c r="IWC17" s="31"/>
      <c r="IWD17" s="31"/>
      <c r="IWE17" s="31"/>
      <c r="IWF17" s="31"/>
      <c r="IWG17" s="31"/>
      <c r="IWH17" s="31"/>
      <c r="IWI17" s="31"/>
      <c r="IWJ17" s="31"/>
      <c r="IWK17" s="31"/>
      <c r="IWL17" s="31"/>
      <c r="IWM17" s="31"/>
      <c r="IWN17" s="31"/>
      <c r="IWO17" s="31"/>
      <c r="IWP17" s="31"/>
      <c r="IWQ17" s="31"/>
      <c r="IWR17" s="31"/>
      <c r="IWS17" s="31"/>
      <c r="IWT17" s="31"/>
      <c r="IWU17" s="31"/>
      <c r="IWV17" s="31"/>
      <c r="IWW17" s="31"/>
      <c r="IWX17" s="31"/>
      <c r="IWY17" s="31"/>
      <c r="IWZ17" s="31"/>
      <c r="IXA17" s="31"/>
      <c r="IXB17" s="31"/>
      <c r="IXC17" s="31"/>
      <c r="IXD17" s="31"/>
      <c r="IXE17" s="31"/>
      <c r="IXF17" s="31"/>
      <c r="IXG17" s="31"/>
      <c r="IXH17" s="31"/>
      <c r="IXI17" s="31"/>
      <c r="IXJ17" s="31"/>
      <c r="IXK17" s="31"/>
      <c r="IXL17" s="31"/>
      <c r="IXM17" s="31"/>
      <c r="IXN17" s="31"/>
      <c r="IXO17" s="31"/>
      <c r="IXP17" s="31"/>
      <c r="IXQ17" s="31"/>
      <c r="IXR17" s="31"/>
      <c r="IXS17" s="31"/>
      <c r="IXT17" s="31"/>
      <c r="IXU17" s="31"/>
      <c r="IXV17" s="31"/>
      <c r="IXW17" s="31"/>
      <c r="IXX17" s="31"/>
      <c r="IXY17" s="31"/>
      <c r="IXZ17" s="31"/>
      <c r="IYA17" s="31"/>
      <c r="IYB17" s="31"/>
      <c r="IYC17" s="31"/>
      <c r="IYD17" s="31"/>
      <c r="IYE17" s="31"/>
      <c r="IYF17" s="31"/>
      <c r="IYG17" s="31"/>
      <c r="IYH17" s="31"/>
      <c r="IYI17" s="31"/>
      <c r="IYJ17" s="31"/>
      <c r="IYK17" s="31"/>
      <c r="IYL17" s="31"/>
      <c r="IYM17" s="31"/>
      <c r="IYN17" s="31"/>
      <c r="IYO17" s="31"/>
      <c r="IYP17" s="31"/>
      <c r="IYQ17" s="31"/>
      <c r="IYR17" s="31"/>
      <c r="IYS17" s="31"/>
      <c r="IYT17" s="31"/>
      <c r="IYU17" s="31"/>
      <c r="IYV17" s="31"/>
      <c r="IYW17" s="31"/>
      <c r="IYX17" s="31"/>
      <c r="IYY17" s="31"/>
      <c r="IYZ17" s="31"/>
      <c r="IZA17" s="31"/>
      <c r="IZB17" s="31"/>
      <c r="IZC17" s="31"/>
      <c r="IZD17" s="31"/>
      <c r="IZE17" s="31"/>
      <c r="IZF17" s="31"/>
      <c r="IZG17" s="31"/>
      <c r="IZH17" s="31"/>
      <c r="IZI17" s="31"/>
      <c r="IZJ17" s="31"/>
      <c r="IZK17" s="31"/>
      <c r="IZL17" s="31"/>
      <c r="IZM17" s="31"/>
      <c r="IZN17" s="31"/>
      <c r="IZO17" s="31"/>
      <c r="IZP17" s="31"/>
      <c r="IZQ17" s="31"/>
      <c r="IZR17" s="31"/>
      <c r="IZS17" s="31"/>
      <c r="IZT17" s="31"/>
      <c r="IZU17" s="31"/>
      <c r="IZV17" s="31"/>
      <c r="IZW17" s="31"/>
      <c r="IZX17" s="31"/>
      <c r="IZY17" s="31"/>
      <c r="IZZ17" s="31"/>
      <c r="JAA17" s="31"/>
      <c r="JAB17" s="31"/>
      <c r="JAC17" s="31"/>
      <c r="JAD17" s="31"/>
      <c r="JAE17" s="31"/>
      <c r="JAF17" s="31"/>
      <c r="JAG17" s="31"/>
      <c r="JAH17" s="31"/>
      <c r="JAI17" s="31"/>
      <c r="JAJ17" s="31"/>
      <c r="JAK17" s="31"/>
      <c r="JAL17" s="31"/>
      <c r="JAM17" s="31"/>
      <c r="JAN17" s="31"/>
      <c r="JAO17" s="31"/>
      <c r="JAP17" s="31"/>
      <c r="JAQ17" s="31"/>
      <c r="JAR17" s="31"/>
      <c r="JAS17" s="31"/>
      <c r="JAT17" s="31"/>
      <c r="JAU17" s="31"/>
      <c r="JAV17" s="31"/>
      <c r="JAW17" s="31"/>
      <c r="JAX17" s="31"/>
      <c r="JAY17" s="31"/>
      <c r="JAZ17" s="31"/>
      <c r="JBA17" s="31"/>
      <c r="JBB17" s="31"/>
      <c r="JBC17" s="31"/>
      <c r="JBD17" s="31"/>
      <c r="JBE17" s="31"/>
      <c r="JBF17" s="31"/>
      <c r="JBG17" s="31"/>
      <c r="JBH17" s="31"/>
      <c r="JBI17" s="31"/>
      <c r="JBJ17" s="31"/>
      <c r="JBK17" s="31"/>
      <c r="JBL17" s="31"/>
      <c r="JBM17" s="31"/>
      <c r="JBN17" s="31"/>
      <c r="JBO17" s="31"/>
      <c r="JBP17" s="31"/>
      <c r="JBQ17" s="31"/>
      <c r="JBR17" s="31"/>
      <c r="JBS17" s="31"/>
      <c r="JBT17" s="31"/>
      <c r="JBU17" s="31"/>
      <c r="JBV17" s="31"/>
      <c r="JBW17" s="31"/>
      <c r="JBX17" s="31"/>
      <c r="JBY17" s="31"/>
      <c r="JBZ17" s="31"/>
      <c r="JCA17" s="31"/>
      <c r="JCB17" s="31"/>
      <c r="JCC17" s="31"/>
      <c r="JCD17" s="31"/>
      <c r="JCE17" s="31"/>
      <c r="JCF17" s="31"/>
      <c r="JCG17" s="31"/>
      <c r="JCH17" s="31"/>
      <c r="JCI17" s="31"/>
      <c r="JCJ17" s="31"/>
      <c r="JCK17" s="31"/>
      <c r="JCL17" s="31"/>
      <c r="JCM17" s="31"/>
      <c r="JCN17" s="31"/>
      <c r="JCO17" s="31"/>
      <c r="JCP17" s="31"/>
      <c r="JCQ17" s="31"/>
      <c r="JCR17" s="31"/>
      <c r="JCS17" s="31"/>
      <c r="JCT17" s="31"/>
      <c r="JCU17" s="31"/>
      <c r="JCV17" s="31"/>
      <c r="JCW17" s="31"/>
      <c r="JCX17" s="31"/>
      <c r="JCY17" s="31"/>
      <c r="JCZ17" s="31"/>
      <c r="JDA17" s="31"/>
      <c r="JDB17" s="31"/>
      <c r="JDC17" s="31"/>
      <c r="JDD17" s="31"/>
      <c r="JDE17" s="31"/>
      <c r="JDF17" s="31"/>
      <c r="JDG17" s="31"/>
      <c r="JDH17" s="31"/>
      <c r="JDI17" s="31"/>
      <c r="JDJ17" s="31"/>
      <c r="JDK17" s="31"/>
      <c r="JDL17" s="31"/>
      <c r="JDM17" s="31"/>
      <c r="JDN17" s="31"/>
      <c r="JDO17" s="31"/>
      <c r="JDP17" s="31"/>
      <c r="JDQ17" s="31"/>
      <c r="JDR17" s="31"/>
      <c r="JDS17" s="31"/>
      <c r="JDT17" s="31"/>
      <c r="JDU17" s="31"/>
      <c r="JDV17" s="31"/>
      <c r="JDW17" s="31"/>
      <c r="JDX17" s="31"/>
      <c r="JDY17" s="31"/>
      <c r="JDZ17" s="31"/>
      <c r="JEA17" s="31"/>
      <c r="JEB17" s="31"/>
      <c r="JEC17" s="31"/>
      <c r="JED17" s="31"/>
      <c r="JEE17" s="31"/>
      <c r="JEF17" s="31"/>
      <c r="JEG17" s="31"/>
      <c r="JEH17" s="31"/>
      <c r="JEI17" s="31"/>
      <c r="JEJ17" s="31"/>
      <c r="JEK17" s="31"/>
      <c r="JEL17" s="31"/>
      <c r="JEM17" s="31"/>
      <c r="JEN17" s="31"/>
      <c r="JEO17" s="31"/>
      <c r="JEP17" s="31"/>
      <c r="JEQ17" s="31"/>
      <c r="JER17" s="31"/>
      <c r="JES17" s="31"/>
      <c r="JET17" s="31"/>
      <c r="JEU17" s="31"/>
      <c r="JEV17" s="31"/>
      <c r="JEW17" s="31"/>
      <c r="JEX17" s="31"/>
      <c r="JEY17" s="31"/>
      <c r="JEZ17" s="31"/>
      <c r="JFA17" s="31"/>
      <c r="JFB17" s="31"/>
      <c r="JFC17" s="31"/>
      <c r="JFD17" s="31"/>
      <c r="JFE17" s="31"/>
      <c r="JFF17" s="31"/>
      <c r="JFG17" s="31"/>
      <c r="JFH17" s="31"/>
      <c r="JFI17" s="31"/>
      <c r="JFJ17" s="31"/>
      <c r="JFK17" s="31"/>
      <c r="JFL17" s="31"/>
      <c r="JFM17" s="31"/>
      <c r="JFN17" s="31"/>
      <c r="JFO17" s="31"/>
      <c r="JFP17" s="31"/>
      <c r="JFQ17" s="31"/>
      <c r="JFR17" s="31"/>
      <c r="JFS17" s="31"/>
      <c r="JFT17" s="31"/>
      <c r="JFU17" s="31"/>
      <c r="JFV17" s="31"/>
      <c r="JFW17" s="31"/>
      <c r="JFX17" s="31"/>
      <c r="JFY17" s="31"/>
      <c r="JFZ17" s="31"/>
      <c r="JGA17" s="31"/>
      <c r="JGB17" s="31"/>
      <c r="JGC17" s="31"/>
      <c r="JGD17" s="31"/>
      <c r="JGE17" s="31"/>
      <c r="JGF17" s="31"/>
      <c r="JGG17" s="31"/>
      <c r="JGH17" s="31"/>
      <c r="JGI17" s="31"/>
      <c r="JGJ17" s="31"/>
      <c r="JGK17" s="31"/>
      <c r="JGL17" s="31"/>
      <c r="JGM17" s="31"/>
      <c r="JGN17" s="31"/>
      <c r="JGO17" s="31"/>
      <c r="JGP17" s="31"/>
      <c r="JGQ17" s="31"/>
      <c r="JGR17" s="31"/>
      <c r="JGS17" s="31"/>
      <c r="JGT17" s="31"/>
      <c r="JGU17" s="31"/>
      <c r="JGV17" s="31"/>
      <c r="JGW17" s="31"/>
      <c r="JGX17" s="31"/>
      <c r="JGY17" s="31"/>
      <c r="JGZ17" s="31"/>
      <c r="JHA17" s="31"/>
      <c r="JHB17" s="31"/>
      <c r="JHC17" s="31"/>
      <c r="JHD17" s="31"/>
      <c r="JHE17" s="31"/>
      <c r="JHF17" s="31"/>
      <c r="JHG17" s="31"/>
      <c r="JHH17" s="31"/>
      <c r="JHI17" s="31"/>
      <c r="JHJ17" s="31"/>
      <c r="JHK17" s="31"/>
      <c r="JHL17" s="31"/>
      <c r="JHM17" s="31"/>
      <c r="JHN17" s="31"/>
      <c r="JHO17" s="31"/>
      <c r="JHP17" s="31"/>
      <c r="JHQ17" s="31"/>
      <c r="JHR17" s="31"/>
      <c r="JHS17" s="31"/>
      <c r="JHT17" s="31"/>
      <c r="JHU17" s="31"/>
      <c r="JHV17" s="31"/>
      <c r="JHW17" s="31"/>
      <c r="JHX17" s="31"/>
      <c r="JHY17" s="31"/>
      <c r="JHZ17" s="31"/>
      <c r="JIA17" s="31"/>
      <c r="JIB17" s="31"/>
      <c r="JIC17" s="31"/>
      <c r="JID17" s="31"/>
      <c r="JIE17" s="31"/>
      <c r="JIF17" s="31"/>
      <c r="JIG17" s="31"/>
      <c r="JIH17" s="31"/>
      <c r="JII17" s="31"/>
      <c r="JIJ17" s="31"/>
      <c r="JIK17" s="31"/>
      <c r="JIL17" s="31"/>
      <c r="JIM17" s="31"/>
      <c r="JIN17" s="31"/>
      <c r="JIO17" s="31"/>
      <c r="JIP17" s="31"/>
      <c r="JIQ17" s="31"/>
      <c r="JIR17" s="31"/>
      <c r="JIS17" s="31"/>
      <c r="JIT17" s="31"/>
      <c r="JIU17" s="31"/>
      <c r="JIV17" s="31"/>
      <c r="JIW17" s="31"/>
      <c r="JIX17" s="31"/>
      <c r="JIY17" s="31"/>
      <c r="JIZ17" s="31"/>
      <c r="JJA17" s="31"/>
      <c r="JJB17" s="31"/>
      <c r="JJC17" s="31"/>
      <c r="JJD17" s="31"/>
      <c r="JJE17" s="31"/>
      <c r="JJF17" s="31"/>
      <c r="JJG17" s="31"/>
      <c r="JJH17" s="31"/>
      <c r="JJI17" s="31"/>
      <c r="JJJ17" s="31"/>
      <c r="JJK17" s="31"/>
      <c r="JJL17" s="31"/>
      <c r="JJM17" s="31"/>
      <c r="JJN17" s="31"/>
      <c r="JJO17" s="31"/>
      <c r="JJP17" s="31"/>
      <c r="JJQ17" s="31"/>
      <c r="JJR17" s="31"/>
      <c r="JJS17" s="31"/>
      <c r="JJT17" s="31"/>
      <c r="JJU17" s="31"/>
      <c r="JJV17" s="31"/>
      <c r="JJW17" s="31"/>
      <c r="JJX17" s="31"/>
      <c r="JJY17" s="31"/>
      <c r="JJZ17" s="31"/>
      <c r="JKA17" s="31"/>
      <c r="JKB17" s="31"/>
      <c r="JKC17" s="31"/>
      <c r="JKD17" s="31"/>
      <c r="JKE17" s="31"/>
      <c r="JKF17" s="31"/>
      <c r="JKG17" s="31"/>
      <c r="JKH17" s="31"/>
      <c r="JKI17" s="31"/>
      <c r="JKJ17" s="31"/>
      <c r="JKK17" s="31"/>
      <c r="JKL17" s="31"/>
      <c r="JKM17" s="31"/>
      <c r="JKN17" s="31"/>
      <c r="JKO17" s="31"/>
      <c r="JKP17" s="31"/>
      <c r="JKQ17" s="31"/>
      <c r="JKR17" s="31"/>
      <c r="JKS17" s="31"/>
      <c r="JKT17" s="31"/>
      <c r="JKU17" s="31"/>
      <c r="JKV17" s="31"/>
      <c r="JKW17" s="31"/>
      <c r="JKX17" s="31"/>
      <c r="JKY17" s="31"/>
      <c r="JKZ17" s="31"/>
      <c r="JLA17" s="31"/>
      <c r="JLB17" s="31"/>
      <c r="JLC17" s="31"/>
      <c r="JLD17" s="31"/>
      <c r="JLE17" s="31"/>
      <c r="JLF17" s="31"/>
      <c r="JLG17" s="31"/>
      <c r="JLH17" s="31"/>
      <c r="JLI17" s="31"/>
      <c r="JLJ17" s="31"/>
      <c r="JLK17" s="31"/>
      <c r="JLL17" s="31"/>
      <c r="JLM17" s="31"/>
      <c r="JLN17" s="31"/>
      <c r="JLO17" s="31"/>
      <c r="JLP17" s="31"/>
      <c r="JLQ17" s="31"/>
      <c r="JLR17" s="31"/>
      <c r="JLS17" s="31"/>
      <c r="JLT17" s="31"/>
      <c r="JLU17" s="31"/>
      <c r="JLV17" s="31"/>
      <c r="JLW17" s="31"/>
      <c r="JLX17" s="31"/>
      <c r="JLY17" s="31"/>
      <c r="JLZ17" s="31"/>
      <c r="JMA17" s="31"/>
      <c r="JMB17" s="31"/>
      <c r="JMC17" s="31"/>
      <c r="JMD17" s="31"/>
      <c r="JME17" s="31"/>
      <c r="JMF17" s="31"/>
      <c r="JMG17" s="31"/>
      <c r="JMH17" s="31"/>
      <c r="JMI17" s="31"/>
      <c r="JMJ17" s="31"/>
      <c r="JMK17" s="31"/>
      <c r="JML17" s="31"/>
      <c r="JMM17" s="31"/>
      <c r="JMN17" s="31"/>
      <c r="JMO17" s="31"/>
      <c r="JMP17" s="31"/>
      <c r="JMQ17" s="31"/>
      <c r="JMR17" s="31"/>
      <c r="JMS17" s="31"/>
      <c r="JMT17" s="31"/>
      <c r="JMU17" s="31"/>
      <c r="JMV17" s="31"/>
      <c r="JMW17" s="31"/>
      <c r="JMX17" s="31"/>
      <c r="JMY17" s="31"/>
      <c r="JMZ17" s="31"/>
      <c r="JNA17" s="31"/>
      <c r="JNB17" s="31"/>
      <c r="JNC17" s="31"/>
      <c r="JND17" s="31"/>
      <c r="JNE17" s="31"/>
      <c r="JNF17" s="31"/>
      <c r="JNG17" s="31"/>
      <c r="JNH17" s="31"/>
      <c r="JNI17" s="31"/>
      <c r="JNJ17" s="31"/>
      <c r="JNK17" s="31"/>
      <c r="JNL17" s="31"/>
      <c r="JNM17" s="31"/>
      <c r="JNN17" s="31"/>
      <c r="JNO17" s="31"/>
      <c r="JNP17" s="31"/>
      <c r="JNQ17" s="31"/>
      <c r="JNR17" s="31"/>
      <c r="JNS17" s="31"/>
      <c r="JNT17" s="31"/>
      <c r="JNU17" s="31"/>
      <c r="JNV17" s="31"/>
      <c r="JNW17" s="31"/>
      <c r="JNX17" s="31"/>
      <c r="JNY17" s="31"/>
      <c r="JNZ17" s="31"/>
      <c r="JOA17" s="31"/>
      <c r="JOB17" s="31"/>
      <c r="JOC17" s="31"/>
      <c r="JOD17" s="31"/>
      <c r="JOE17" s="31"/>
      <c r="JOF17" s="31"/>
      <c r="JOG17" s="31"/>
      <c r="JOH17" s="31"/>
      <c r="JOI17" s="31"/>
      <c r="JOJ17" s="31"/>
      <c r="JOK17" s="31"/>
      <c r="JOL17" s="31"/>
      <c r="JOM17" s="31"/>
      <c r="JON17" s="31"/>
      <c r="JOO17" s="31"/>
      <c r="JOP17" s="31"/>
      <c r="JOQ17" s="31"/>
      <c r="JOS17" s="31"/>
      <c r="JOT17" s="31"/>
      <c r="JOU17" s="31"/>
      <c r="JOV17" s="31"/>
      <c r="JOW17" s="31"/>
      <c r="JOX17" s="31"/>
      <c r="JOY17" s="31"/>
      <c r="JOZ17" s="31"/>
      <c r="JPA17" s="31"/>
      <c r="JPB17" s="31"/>
      <c r="JPC17" s="31"/>
      <c r="JPD17" s="31"/>
      <c r="JPE17" s="31"/>
      <c r="JPF17" s="31"/>
      <c r="JPG17" s="31"/>
      <c r="JPH17" s="31"/>
      <c r="JPI17" s="31"/>
      <c r="JPJ17" s="31"/>
      <c r="JPK17" s="31"/>
      <c r="JPL17" s="31"/>
      <c r="JPM17" s="31"/>
      <c r="JPN17" s="31"/>
      <c r="JPO17" s="31"/>
      <c r="JPP17" s="31"/>
      <c r="JPQ17" s="31"/>
      <c r="JPR17" s="31"/>
      <c r="JPS17" s="31"/>
      <c r="JPT17" s="31"/>
      <c r="JPU17" s="31"/>
      <c r="JPV17" s="31"/>
      <c r="JPW17" s="31"/>
      <c r="JPX17" s="31"/>
      <c r="JPY17" s="31"/>
      <c r="JPZ17" s="31"/>
      <c r="JQA17" s="31"/>
      <c r="JQB17" s="31"/>
      <c r="JQC17" s="31"/>
      <c r="JQD17" s="31"/>
      <c r="JQE17" s="31"/>
      <c r="JQF17" s="31"/>
      <c r="JQG17" s="31"/>
      <c r="JQH17" s="31"/>
      <c r="JQI17" s="31"/>
      <c r="JQJ17" s="31"/>
      <c r="JQK17" s="31"/>
      <c r="JQL17" s="31"/>
      <c r="JQM17" s="31"/>
      <c r="JQN17" s="31"/>
      <c r="JQO17" s="31"/>
      <c r="JQP17" s="31"/>
      <c r="JQQ17" s="31"/>
      <c r="JQR17" s="31"/>
      <c r="JQS17" s="31"/>
      <c r="JQT17" s="31"/>
      <c r="JQU17" s="31"/>
      <c r="JQV17" s="31"/>
      <c r="JQW17" s="31"/>
      <c r="JQX17" s="31"/>
      <c r="JQY17" s="31"/>
      <c r="JQZ17" s="31"/>
      <c r="JRA17" s="31"/>
      <c r="JRB17" s="31"/>
      <c r="JRC17" s="31"/>
      <c r="JRD17" s="31"/>
      <c r="JRE17" s="31"/>
      <c r="JRF17" s="31"/>
      <c r="JRG17" s="31"/>
      <c r="JRH17" s="31"/>
      <c r="JRI17" s="31"/>
      <c r="JRJ17" s="31"/>
      <c r="JRK17" s="31"/>
      <c r="JRL17" s="31"/>
      <c r="JRM17" s="31"/>
      <c r="JRN17" s="31"/>
      <c r="JRO17" s="31"/>
      <c r="JRP17" s="31"/>
      <c r="JRQ17" s="31"/>
      <c r="JRR17" s="31"/>
      <c r="JRS17" s="31"/>
      <c r="JRT17" s="31"/>
      <c r="JRU17" s="31"/>
      <c r="JRV17" s="31"/>
      <c r="JRW17" s="31"/>
      <c r="JRX17" s="31"/>
      <c r="JRY17" s="31"/>
      <c r="JRZ17" s="31"/>
      <c r="JSA17" s="31"/>
      <c r="JSB17" s="31"/>
      <c r="JSC17" s="31"/>
      <c r="JSD17" s="31"/>
      <c r="JSE17" s="31"/>
      <c r="JSF17" s="31"/>
      <c r="JSG17" s="31"/>
      <c r="JSH17" s="31"/>
      <c r="JSI17" s="31"/>
      <c r="JSJ17" s="31"/>
      <c r="JSK17" s="31"/>
      <c r="JSL17" s="31"/>
      <c r="JSM17" s="31"/>
      <c r="JSN17" s="31"/>
      <c r="JSO17" s="31"/>
      <c r="JSP17" s="31"/>
      <c r="JSQ17" s="31"/>
      <c r="JSR17" s="31"/>
      <c r="JSS17" s="31"/>
      <c r="JST17" s="31"/>
      <c r="JSU17" s="31"/>
      <c r="JSV17" s="31"/>
      <c r="JSW17" s="31"/>
      <c r="JSX17" s="31"/>
      <c r="JSY17" s="31"/>
      <c r="JSZ17" s="31"/>
      <c r="JTA17" s="31"/>
      <c r="JTB17" s="31"/>
      <c r="JTC17" s="31"/>
      <c r="JTD17" s="31"/>
      <c r="JTE17" s="31"/>
      <c r="JTF17" s="31"/>
      <c r="JTG17" s="31"/>
      <c r="JTH17" s="31"/>
      <c r="JTI17" s="31"/>
      <c r="JTJ17" s="31"/>
      <c r="JTK17" s="31"/>
      <c r="JTL17" s="31"/>
      <c r="JTM17" s="31"/>
      <c r="JTN17" s="31"/>
      <c r="JTO17" s="31"/>
      <c r="JTP17" s="31"/>
      <c r="JTQ17" s="31"/>
      <c r="JTR17" s="31"/>
      <c r="JTS17" s="31"/>
      <c r="JTT17" s="31"/>
      <c r="JTU17" s="31"/>
      <c r="JTV17" s="31"/>
      <c r="JTW17" s="31"/>
      <c r="JTX17" s="31"/>
      <c r="JTY17" s="31"/>
      <c r="JTZ17" s="31"/>
      <c r="JUA17" s="31"/>
      <c r="JUB17" s="31"/>
      <c r="JUC17" s="31"/>
      <c r="JUD17" s="31"/>
      <c r="JUE17" s="31"/>
      <c r="JUF17" s="31"/>
      <c r="JUG17" s="31"/>
      <c r="JUH17" s="31"/>
      <c r="JUI17" s="31"/>
      <c r="JUJ17" s="31"/>
      <c r="JUK17" s="31"/>
      <c r="JUL17" s="31"/>
      <c r="JUM17" s="31"/>
      <c r="JUN17" s="31"/>
      <c r="JUO17" s="31"/>
      <c r="JUP17" s="31"/>
      <c r="JUQ17" s="31"/>
      <c r="JUR17" s="31"/>
      <c r="JUS17" s="31"/>
      <c r="JUT17" s="31"/>
      <c r="JUU17" s="31"/>
      <c r="JUV17" s="31"/>
      <c r="JUW17" s="31"/>
      <c r="JUX17" s="31"/>
      <c r="JUY17" s="31"/>
      <c r="JUZ17" s="31"/>
      <c r="JVA17" s="31"/>
      <c r="JVB17" s="31"/>
      <c r="JVC17" s="31"/>
      <c r="JVD17" s="31"/>
      <c r="JVE17" s="31"/>
      <c r="JVF17" s="31"/>
      <c r="JVG17" s="31"/>
      <c r="JVH17" s="31"/>
      <c r="JVI17" s="31"/>
      <c r="JVJ17" s="31"/>
      <c r="JVK17" s="31"/>
      <c r="JVL17" s="31"/>
      <c r="JVM17" s="31"/>
      <c r="JVN17" s="31"/>
      <c r="JVO17" s="31"/>
      <c r="JVP17" s="31"/>
      <c r="JVQ17" s="31"/>
      <c r="JVR17" s="31"/>
      <c r="JVS17" s="31"/>
      <c r="JVT17" s="31"/>
      <c r="JVU17" s="31"/>
      <c r="JVV17" s="31"/>
      <c r="JVW17" s="31"/>
      <c r="JVX17" s="31"/>
      <c r="JVY17" s="31"/>
      <c r="JVZ17" s="31"/>
      <c r="JWA17" s="31"/>
      <c r="JWB17" s="31"/>
      <c r="JWC17" s="31"/>
      <c r="JWD17" s="31"/>
      <c r="JWE17" s="31"/>
      <c r="JWF17" s="31"/>
      <c r="JWG17" s="31"/>
      <c r="JWH17" s="31"/>
      <c r="JWI17" s="31"/>
      <c r="JWJ17" s="31"/>
      <c r="JWK17" s="31"/>
      <c r="JWL17" s="31"/>
      <c r="JWM17" s="31"/>
      <c r="JWN17" s="31"/>
      <c r="JWO17" s="31"/>
      <c r="JWP17" s="31"/>
      <c r="JWQ17" s="31"/>
      <c r="JWR17" s="31"/>
      <c r="JWS17" s="31"/>
      <c r="JWT17" s="31"/>
      <c r="JWU17" s="31"/>
      <c r="JWV17" s="31"/>
      <c r="JWW17" s="31"/>
      <c r="JWX17" s="31"/>
      <c r="JWY17" s="31"/>
      <c r="JWZ17" s="31"/>
      <c r="JXA17" s="31"/>
      <c r="JXB17" s="31"/>
      <c r="JXC17" s="31"/>
      <c r="JXD17" s="31"/>
      <c r="JXE17" s="31"/>
      <c r="JXF17" s="31"/>
      <c r="JXG17" s="31"/>
      <c r="JXH17" s="31"/>
      <c r="JXI17" s="31"/>
      <c r="JXJ17" s="31"/>
      <c r="JXK17" s="31"/>
      <c r="JXL17" s="31"/>
      <c r="JXM17" s="31"/>
      <c r="JXN17" s="31"/>
      <c r="JXO17" s="31"/>
      <c r="JXP17" s="31"/>
      <c r="JXQ17" s="31"/>
      <c r="JXR17" s="31"/>
      <c r="JXS17" s="31"/>
      <c r="JXT17" s="31"/>
      <c r="JXU17" s="31"/>
      <c r="JXV17" s="31"/>
      <c r="JXW17" s="31"/>
      <c r="JXX17" s="31"/>
      <c r="JXY17" s="31"/>
      <c r="JXZ17" s="31"/>
      <c r="JYA17" s="31"/>
      <c r="JYB17" s="31"/>
      <c r="JYC17" s="31"/>
      <c r="JYD17" s="31"/>
      <c r="JYE17" s="31"/>
      <c r="JYF17" s="31"/>
      <c r="JYG17" s="31"/>
      <c r="JYH17" s="31"/>
      <c r="JYI17" s="31"/>
      <c r="JYJ17" s="31"/>
      <c r="JYK17" s="31"/>
      <c r="JYL17" s="31"/>
      <c r="JYM17" s="31"/>
      <c r="JYN17" s="31"/>
      <c r="JYO17" s="31"/>
      <c r="JYP17" s="31"/>
      <c r="JYQ17" s="31"/>
      <c r="JYR17" s="31"/>
      <c r="JYS17" s="31"/>
      <c r="JYT17" s="31"/>
      <c r="JYU17" s="31"/>
      <c r="JYV17" s="31"/>
      <c r="JYW17" s="31"/>
      <c r="JYX17" s="31"/>
      <c r="JYY17" s="31"/>
      <c r="JYZ17" s="31"/>
      <c r="JZA17" s="31"/>
      <c r="JZB17" s="31"/>
      <c r="JZC17" s="31"/>
      <c r="JZD17" s="31"/>
      <c r="JZE17" s="31"/>
      <c r="JZF17" s="31"/>
      <c r="JZG17" s="31"/>
      <c r="JZH17" s="31"/>
      <c r="JZI17" s="31"/>
      <c r="JZJ17" s="31"/>
      <c r="JZK17" s="31"/>
      <c r="JZL17" s="31"/>
      <c r="JZM17" s="31"/>
      <c r="JZN17" s="31"/>
      <c r="JZO17" s="31"/>
      <c r="JZP17" s="31"/>
      <c r="JZQ17" s="31"/>
      <c r="JZR17" s="31"/>
      <c r="JZS17" s="31"/>
      <c r="JZT17" s="31"/>
      <c r="JZU17" s="31"/>
      <c r="JZV17" s="31"/>
      <c r="JZW17" s="31"/>
      <c r="JZX17" s="31"/>
      <c r="JZY17" s="31"/>
      <c r="JZZ17" s="31"/>
      <c r="KAA17" s="31"/>
      <c r="KAB17" s="31"/>
      <c r="KAC17" s="31"/>
      <c r="KAD17" s="31"/>
      <c r="KAE17" s="31"/>
      <c r="KAF17" s="31"/>
      <c r="KAG17" s="31"/>
      <c r="KAH17" s="31"/>
      <c r="KAI17" s="31"/>
      <c r="KAJ17" s="31"/>
      <c r="KAK17" s="31"/>
      <c r="KAL17" s="31"/>
      <c r="KAM17" s="31"/>
      <c r="KAN17" s="31"/>
      <c r="KAO17" s="31"/>
      <c r="KAP17" s="31"/>
      <c r="KAQ17" s="31"/>
      <c r="KAR17" s="31"/>
      <c r="KAS17" s="31"/>
      <c r="KAT17" s="31"/>
      <c r="KAU17" s="31"/>
      <c r="KAV17" s="31"/>
      <c r="KAW17" s="31"/>
      <c r="KAX17" s="31"/>
      <c r="KAY17" s="31"/>
      <c r="KAZ17" s="31"/>
      <c r="KBA17" s="31"/>
      <c r="KBB17" s="31"/>
      <c r="KBC17" s="31"/>
      <c r="KBD17" s="31"/>
      <c r="KBE17" s="31"/>
      <c r="KBF17" s="31"/>
      <c r="KBG17" s="31"/>
      <c r="KBH17" s="31"/>
      <c r="KBI17" s="31"/>
      <c r="KBJ17" s="31"/>
      <c r="KBK17" s="31"/>
      <c r="KBL17" s="31"/>
      <c r="KBM17" s="31"/>
      <c r="KBN17" s="31"/>
      <c r="KBO17" s="31"/>
      <c r="KBP17" s="31"/>
      <c r="KBQ17" s="31"/>
      <c r="KBR17" s="31"/>
      <c r="KBS17" s="31"/>
      <c r="KBT17" s="31"/>
      <c r="KBU17" s="31"/>
      <c r="KBV17" s="31"/>
      <c r="KBW17" s="31"/>
      <c r="KBX17" s="31"/>
      <c r="KBY17" s="31"/>
      <c r="KBZ17" s="31"/>
      <c r="KCA17" s="31"/>
      <c r="KCB17" s="31"/>
      <c r="KCC17" s="31"/>
      <c r="KCD17" s="31"/>
      <c r="KCE17" s="31"/>
      <c r="KCF17" s="31"/>
      <c r="KCG17" s="31"/>
      <c r="KCH17" s="31"/>
      <c r="KCI17" s="31"/>
      <c r="KCJ17" s="31"/>
      <c r="KCK17" s="31"/>
      <c r="KCL17" s="31"/>
      <c r="KCM17" s="31"/>
      <c r="KCN17" s="31"/>
      <c r="KCO17" s="31"/>
      <c r="KCP17" s="31"/>
      <c r="KCQ17" s="31"/>
      <c r="KCR17" s="31"/>
      <c r="KCS17" s="31"/>
      <c r="KCT17" s="31"/>
      <c r="KCU17" s="31"/>
      <c r="KCV17" s="31"/>
      <c r="KCW17" s="31"/>
      <c r="KCX17" s="31"/>
      <c r="KCY17" s="31"/>
      <c r="KCZ17" s="31"/>
      <c r="KDA17" s="31"/>
      <c r="KDB17" s="31"/>
      <c r="KDC17" s="31"/>
      <c r="KDD17" s="31"/>
      <c r="KDE17" s="31"/>
      <c r="KDF17" s="31"/>
      <c r="KDG17" s="31"/>
      <c r="KDH17" s="31"/>
      <c r="KDI17" s="31"/>
      <c r="KDJ17" s="31"/>
      <c r="KDK17" s="31"/>
      <c r="KDL17" s="31"/>
      <c r="KDM17" s="31"/>
      <c r="KDN17" s="31"/>
      <c r="KDO17" s="31"/>
      <c r="KDP17" s="31"/>
      <c r="KDQ17" s="31"/>
      <c r="KDR17" s="31"/>
      <c r="KDS17" s="31"/>
      <c r="KDT17" s="31"/>
      <c r="KDU17" s="31"/>
      <c r="KDV17" s="31"/>
      <c r="KDW17" s="31"/>
      <c r="KDX17" s="31"/>
      <c r="KDY17" s="31"/>
      <c r="KDZ17" s="31"/>
      <c r="KEA17" s="31"/>
      <c r="KEB17" s="31"/>
      <c r="KEC17" s="31"/>
      <c r="KED17" s="31"/>
      <c r="KEE17" s="31"/>
      <c r="KEF17" s="31"/>
      <c r="KEG17" s="31"/>
      <c r="KEH17" s="31"/>
      <c r="KEI17" s="31"/>
      <c r="KEJ17" s="31"/>
      <c r="KEK17" s="31"/>
      <c r="KEL17" s="31"/>
      <c r="KEM17" s="31"/>
      <c r="KEN17" s="31"/>
      <c r="KEO17" s="31"/>
      <c r="KEP17" s="31"/>
      <c r="KEQ17" s="31"/>
      <c r="KER17" s="31"/>
      <c r="KES17" s="31"/>
      <c r="KET17" s="31"/>
      <c r="KEU17" s="31"/>
      <c r="KEV17" s="31"/>
      <c r="KEW17" s="31"/>
      <c r="KEX17" s="31"/>
      <c r="KEY17" s="31"/>
      <c r="KEZ17" s="31"/>
      <c r="KFA17" s="31"/>
      <c r="KFB17" s="31"/>
      <c r="KFC17" s="31"/>
      <c r="KFD17" s="31"/>
      <c r="KFE17" s="31"/>
      <c r="KFF17" s="31"/>
      <c r="KFG17" s="31"/>
      <c r="KFH17" s="31"/>
      <c r="KFI17" s="31"/>
      <c r="KFJ17" s="31"/>
      <c r="KFK17" s="31"/>
      <c r="KFL17" s="31"/>
      <c r="KFM17" s="31"/>
      <c r="KFN17" s="31"/>
      <c r="KFO17" s="31"/>
      <c r="KFP17" s="31"/>
      <c r="KFQ17" s="31"/>
      <c r="KFR17" s="31"/>
      <c r="KFS17" s="31"/>
      <c r="KFT17" s="31"/>
      <c r="KFU17" s="31"/>
      <c r="KFV17" s="31"/>
      <c r="KFW17" s="31"/>
      <c r="KFX17" s="31"/>
      <c r="KFY17" s="31"/>
      <c r="KFZ17" s="31"/>
      <c r="KGA17" s="31"/>
      <c r="KGB17" s="31"/>
      <c r="KGC17" s="31"/>
      <c r="KGD17" s="31"/>
      <c r="KGE17" s="31"/>
      <c r="KGF17" s="31"/>
      <c r="KGG17" s="31"/>
      <c r="KGH17" s="31"/>
      <c r="KGI17" s="31"/>
      <c r="KGJ17" s="31"/>
      <c r="KGK17" s="31"/>
      <c r="KGL17" s="31"/>
      <c r="KGM17" s="31"/>
      <c r="KGN17" s="31"/>
      <c r="KGO17" s="31"/>
      <c r="KGP17" s="31"/>
      <c r="KGQ17" s="31"/>
      <c r="KGR17" s="31"/>
      <c r="KGS17" s="31"/>
      <c r="KGT17" s="31"/>
      <c r="KGU17" s="31"/>
      <c r="KGV17" s="31"/>
      <c r="KGW17" s="31"/>
      <c r="KGX17" s="31"/>
      <c r="KGY17" s="31"/>
      <c r="KGZ17" s="31"/>
      <c r="KHA17" s="31"/>
      <c r="KHB17" s="31"/>
      <c r="KHC17" s="31"/>
      <c r="KHD17" s="31"/>
      <c r="KHE17" s="31"/>
      <c r="KHF17" s="31"/>
      <c r="KHG17" s="31"/>
      <c r="KHH17" s="31"/>
      <c r="KHI17" s="31"/>
      <c r="KHJ17" s="31"/>
      <c r="KHK17" s="31"/>
      <c r="KHL17" s="31"/>
      <c r="KHM17" s="31"/>
      <c r="KHN17" s="31"/>
      <c r="KHO17" s="31"/>
      <c r="KHP17" s="31"/>
      <c r="KHQ17" s="31"/>
      <c r="KHR17" s="31"/>
      <c r="KHS17" s="31"/>
      <c r="KHT17" s="31"/>
      <c r="KHU17" s="31"/>
      <c r="KHV17" s="31"/>
      <c r="KHW17" s="31"/>
      <c r="KHX17" s="31"/>
      <c r="KHY17" s="31"/>
      <c r="KHZ17" s="31"/>
      <c r="KIA17" s="31"/>
      <c r="KIB17" s="31"/>
      <c r="KIC17" s="31"/>
      <c r="KID17" s="31"/>
      <c r="KIE17" s="31"/>
      <c r="KIF17" s="31"/>
      <c r="KIG17" s="31"/>
      <c r="KIH17" s="31"/>
      <c r="KII17" s="31"/>
      <c r="KIJ17" s="31"/>
      <c r="KIK17" s="31"/>
      <c r="KIL17" s="31"/>
      <c r="KIM17" s="31"/>
      <c r="KIN17" s="31"/>
      <c r="KIO17" s="31"/>
      <c r="KIP17" s="31"/>
      <c r="KIQ17" s="31"/>
      <c r="KIR17" s="31"/>
      <c r="KIS17" s="31"/>
      <c r="KIT17" s="31"/>
      <c r="KIU17" s="31"/>
      <c r="KIV17" s="31"/>
      <c r="KIW17" s="31"/>
      <c r="KIX17" s="31"/>
      <c r="KIY17" s="31"/>
      <c r="KIZ17" s="31"/>
      <c r="KJA17" s="31"/>
      <c r="KJB17" s="31"/>
      <c r="KJC17" s="31"/>
      <c r="KJD17" s="31"/>
      <c r="KJE17" s="31"/>
      <c r="KJF17" s="31"/>
      <c r="KJG17" s="31"/>
      <c r="KJH17" s="31"/>
      <c r="KJI17" s="31"/>
      <c r="KJJ17" s="31"/>
      <c r="KJK17" s="31"/>
      <c r="KJL17" s="31"/>
      <c r="KJM17" s="31"/>
      <c r="KJN17" s="31"/>
      <c r="KJO17" s="31"/>
      <c r="KJP17" s="31"/>
      <c r="KJQ17" s="31"/>
      <c r="KJR17" s="31"/>
      <c r="KJS17" s="31"/>
      <c r="KJT17" s="31"/>
      <c r="KJU17" s="31"/>
      <c r="KJV17" s="31"/>
      <c r="KJW17" s="31"/>
      <c r="KJX17" s="31"/>
      <c r="KJY17" s="31"/>
      <c r="KJZ17" s="31"/>
      <c r="KKA17" s="31"/>
      <c r="KKB17" s="31"/>
      <c r="KKC17" s="31"/>
      <c r="KKD17" s="31"/>
      <c r="KKE17" s="31"/>
      <c r="KKF17" s="31"/>
      <c r="KKG17" s="31"/>
      <c r="KKH17" s="31"/>
      <c r="KKI17" s="31"/>
      <c r="KKJ17" s="31"/>
      <c r="KKK17" s="31"/>
      <c r="KKL17" s="31"/>
      <c r="KKM17" s="31"/>
      <c r="KKN17" s="31"/>
      <c r="KKO17" s="31"/>
      <c r="KKP17" s="31"/>
      <c r="KKQ17" s="31"/>
      <c r="KKR17" s="31"/>
      <c r="KKS17" s="31"/>
      <c r="KKT17" s="31"/>
      <c r="KKU17" s="31"/>
      <c r="KKV17" s="31"/>
      <c r="KKW17" s="31"/>
      <c r="KKX17" s="31"/>
      <c r="KKY17" s="31"/>
      <c r="KKZ17" s="31"/>
      <c r="KLA17" s="31"/>
      <c r="KLB17" s="31"/>
      <c r="KLC17" s="31"/>
      <c r="KLD17" s="31"/>
      <c r="KLE17" s="31"/>
      <c r="KLF17" s="31"/>
      <c r="KLG17" s="31"/>
      <c r="KLH17" s="31"/>
      <c r="KLI17" s="31"/>
      <c r="KLJ17" s="31"/>
      <c r="KLK17" s="31"/>
      <c r="KLL17" s="31"/>
      <c r="KLM17" s="31"/>
      <c r="KLN17" s="31"/>
      <c r="KLO17" s="31"/>
      <c r="KLP17" s="31"/>
      <c r="KLQ17" s="31"/>
      <c r="KLR17" s="31"/>
      <c r="KLS17" s="31"/>
      <c r="KLT17" s="31"/>
      <c r="KLU17" s="31"/>
      <c r="KLV17" s="31"/>
      <c r="KLW17" s="31"/>
      <c r="KLX17" s="31"/>
      <c r="KLY17" s="31"/>
      <c r="KLZ17" s="31"/>
      <c r="KMA17" s="31"/>
      <c r="KMB17" s="31"/>
      <c r="KMC17" s="31"/>
      <c r="KMD17" s="31"/>
      <c r="KME17" s="31"/>
      <c r="KMF17" s="31"/>
      <c r="KMG17" s="31"/>
      <c r="KMH17" s="31"/>
      <c r="KMI17" s="31"/>
      <c r="KMJ17" s="31"/>
      <c r="KMK17" s="31"/>
      <c r="KML17" s="31"/>
      <c r="KMM17" s="31"/>
      <c r="KMN17" s="31"/>
      <c r="KMO17" s="31"/>
      <c r="KMP17" s="31"/>
      <c r="KMQ17" s="31"/>
      <c r="KMR17" s="31"/>
      <c r="KMS17" s="31"/>
      <c r="KMT17" s="31"/>
      <c r="KMU17" s="31"/>
      <c r="KMV17" s="31"/>
      <c r="KMW17" s="31"/>
      <c r="KMX17" s="31"/>
      <c r="KMY17" s="31"/>
      <c r="KMZ17" s="31"/>
      <c r="KNA17" s="31"/>
      <c r="KNB17" s="31"/>
      <c r="KNC17" s="31"/>
      <c r="KND17" s="31"/>
      <c r="KNE17" s="31"/>
      <c r="KNF17" s="31"/>
      <c r="KNG17" s="31"/>
      <c r="KNH17" s="31"/>
      <c r="KNI17" s="31"/>
      <c r="KNJ17" s="31"/>
      <c r="KNK17" s="31"/>
      <c r="KNL17" s="31"/>
      <c r="KNM17" s="31"/>
      <c r="KNN17" s="31"/>
      <c r="KNO17" s="31"/>
      <c r="KNP17" s="31"/>
      <c r="KNQ17" s="31"/>
      <c r="KNR17" s="31"/>
      <c r="KNS17" s="31"/>
      <c r="KNT17" s="31"/>
      <c r="KNU17" s="31"/>
      <c r="KNV17" s="31"/>
      <c r="KNW17" s="31"/>
      <c r="KNX17" s="31"/>
      <c r="KNY17" s="31"/>
      <c r="KNZ17" s="31"/>
      <c r="KOA17" s="31"/>
      <c r="KOB17" s="31"/>
      <c r="KOC17" s="31"/>
      <c r="KOD17" s="31"/>
      <c r="KOE17" s="31"/>
      <c r="KOF17" s="31"/>
      <c r="KOG17" s="31"/>
      <c r="KOH17" s="31"/>
      <c r="KOI17" s="31"/>
      <c r="KOJ17" s="31"/>
      <c r="KOK17" s="31"/>
      <c r="KOL17" s="31"/>
      <c r="KOM17" s="31"/>
      <c r="KON17" s="31"/>
      <c r="KOO17" s="31"/>
      <c r="KOP17" s="31"/>
      <c r="KOQ17" s="31"/>
      <c r="KOR17" s="31"/>
      <c r="KOS17" s="31"/>
      <c r="KOT17" s="31"/>
      <c r="KOU17" s="31"/>
      <c r="KOV17" s="31"/>
      <c r="KOW17" s="31"/>
      <c r="KOX17" s="31"/>
      <c r="KOY17" s="31"/>
      <c r="KOZ17" s="31"/>
      <c r="KPA17" s="31"/>
      <c r="KPB17" s="31"/>
      <c r="KPC17" s="31"/>
      <c r="KPD17" s="31"/>
      <c r="KPE17" s="31"/>
      <c r="KPF17" s="31"/>
      <c r="KPG17" s="31"/>
      <c r="KPH17" s="31"/>
      <c r="KPI17" s="31"/>
      <c r="KPJ17" s="31"/>
      <c r="KPK17" s="31"/>
      <c r="KPL17" s="31"/>
      <c r="KPM17" s="31"/>
      <c r="KPN17" s="31"/>
      <c r="KPO17" s="31"/>
      <c r="KPP17" s="31"/>
      <c r="KPQ17" s="31"/>
      <c r="KPR17" s="31"/>
      <c r="KPS17" s="31"/>
      <c r="KPT17" s="31"/>
      <c r="KPU17" s="31"/>
      <c r="KPV17" s="31"/>
      <c r="KPW17" s="31"/>
      <c r="KPX17" s="31"/>
      <c r="KPY17" s="31"/>
      <c r="KPZ17" s="31"/>
      <c r="KQA17" s="31"/>
      <c r="KQB17" s="31"/>
      <c r="KQC17" s="31"/>
      <c r="KQD17" s="31"/>
      <c r="KQE17" s="31"/>
      <c r="KQF17" s="31"/>
      <c r="KQG17" s="31"/>
      <c r="KQH17" s="31"/>
      <c r="KQI17" s="31"/>
      <c r="KQJ17" s="31"/>
      <c r="KQK17" s="31"/>
      <c r="KQL17" s="31"/>
      <c r="KQM17" s="31"/>
      <c r="KQN17" s="31"/>
      <c r="KQO17" s="31"/>
      <c r="KQP17" s="31"/>
      <c r="KQQ17" s="31"/>
      <c r="KQR17" s="31"/>
      <c r="KQS17" s="31"/>
      <c r="KQT17" s="31"/>
      <c r="KQU17" s="31"/>
      <c r="KQV17" s="31"/>
      <c r="KQW17" s="31"/>
      <c r="KQX17" s="31"/>
      <c r="KQY17" s="31"/>
      <c r="KQZ17" s="31"/>
      <c r="KRA17" s="31"/>
      <c r="KRB17" s="31"/>
      <c r="KRC17" s="31"/>
      <c r="KRD17" s="31"/>
      <c r="KRE17" s="31"/>
      <c r="KRF17" s="31"/>
      <c r="KRG17" s="31"/>
      <c r="KRH17" s="31"/>
      <c r="KRI17" s="31"/>
      <c r="KRJ17" s="31"/>
      <c r="KRK17" s="31"/>
      <c r="KRL17" s="31"/>
      <c r="KRM17" s="31"/>
      <c r="KRN17" s="31"/>
      <c r="KRO17" s="31"/>
      <c r="KRP17" s="31"/>
      <c r="KRQ17" s="31"/>
      <c r="KRR17" s="31"/>
      <c r="KRS17" s="31"/>
      <c r="KRT17" s="31"/>
      <c r="KRU17" s="31"/>
      <c r="KRV17" s="31"/>
      <c r="KRW17" s="31"/>
      <c r="KRX17" s="31"/>
      <c r="KRY17" s="31"/>
      <c r="KRZ17" s="31"/>
      <c r="KSA17" s="31"/>
      <c r="KSB17" s="31"/>
      <c r="KSC17" s="31"/>
      <c r="KSD17" s="31"/>
      <c r="KSE17" s="31"/>
      <c r="KSF17" s="31"/>
      <c r="KSG17" s="31"/>
      <c r="KSH17" s="31"/>
      <c r="KSI17" s="31"/>
      <c r="KSJ17" s="31"/>
      <c r="KSK17" s="31"/>
      <c r="KSL17" s="31"/>
      <c r="KSM17" s="31"/>
      <c r="KSN17" s="31"/>
      <c r="KSO17" s="31"/>
      <c r="KSP17" s="31"/>
      <c r="KSQ17" s="31"/>
      <c r="KSR17" s="31"/>
      <c r="KSS17" s="31"/>
      <c r="KST17" s="31"/>
      <c r="KSU17" s="31"/>
      <c r="KSV17" s="31"/>
      <c r="KSW17" s="31"/>
      <c r="KSX17" s="31"/>
      <c r="KSY17" s="31"/>
      <c r="KSZ17" s="31"/>
      <c r="KTA17" s="31"/>
      <c r="KTB17" s="31"/>
      <c r="KTC17" s="31"/>
      <c r="KTD17" s="31"/>
      <c r="KTE17" s="31"/>
      <c r="KTF17" s="31"/>
      <c r="KTG17" s="31"/>
      <c r="KTH17" s="31"/>
      <c r="KTI17" s="31"/>
      <c r="KTJ17" s="31"/>
      <c r="KTK17" s="31"/>
      <c r="KTL17" s="31"/>
      <c r="KTM17" s="31"/>
      <c r="KTN17" s="31"/>
      <c r="KTO17" s="31"/>
      <c r="KTP17" s="31"/>
      <c r="KTQ17" s="31"/>
      <c r="KTR17" s="31"/>
      <c r="KTS17" s="31"/>
      <c r="KTT17" s="31"/>
      <c r="KTU17" s="31"/>
      <c r="KTV17" s="31"/>
      <c r="KTW17" s="31"/>
      <c r="KTX17" s="31"/>
      <c r="KTY17" s="31"/>
      <c r="KTZ17" s="31"/>
      <c r="KUA17" s="31"/>
      <c r="KUB17" s="31"/>
      <c r="KUC17" s="31"/>
      <c r="KUD17" s="31"/>
      <c r="KUE17" s="31"/>
      <c r="KUF17" s="31"/>
      <c r="KUG17" s="31"/>
      <c r="KUH17" s="31"/>
      <c r="KUI17" s="31"/>
      <c r="KUJ17" s="31"/>
      <c r="KUK17" s="31"/>
      <c r="KUL17" s="31"/>
      <c r="KUM17" s="31"/>
      <c r="KUN17" s="31"/>
      <c r="KUO17" s="31"/>
      <c r="KUP17" s="31"/>
      <c r="KUQ17" s="31"/>
      <c r="KUR17" s="31"/>
      <c r="KUS17" s="31"/>
      <c r="KUT17" s="31"/>
      <c r="KUU17" s="31"/>
      <c r="KUV17" s="31"/>
      <c r="KUW17" s="31"/>
      <c r="KUX17" s="31"/>
      <c r="KUY17" s="31"/>
      <c r="KUZ17" s="31"/>
      <c r="KVA17" s="31"/>
      <c r="KVB17" s="31"/>
      <c r="KVC17" s="31"/>
      <c r="KVD17" s="31"/>
      <c r="KVE17" s="31"/>
      <c r="KVF17" s="31"/>
      <c r="KVG17" s="31"/>
      <c r="KVH17" s="31"/>
      <c r="KVI17" s="31"/>
      <c r="KVJ17" s="31"/>
      <c r="KVK17" s="31"/>
      <c r="KVL17" s="31"/>
      <c r="KVM17" s="31"/>
      <c r="KVN17" s="31"/>
      <c r="KVO17" s="31"/>
      <c r="KVP17" s="31"/>
      <c r="KVQ17" s="31"/>
      <c r="KVR17" s="31"/>
      <c r="KVS17" s="31"/>
      <c r="KVT17" s="31"/>
      <c r="KVU17" s="31"/>
      <c r="KVV17" s="31"/>
      <c r="KVW17" s="31"/>
      <c r="KVX17" s="31"/>
      <c r="KVY17" s="31"/>
      <c r="KVZ17" s="31"/>
      <c r="KWA17" s="31"/>
      <c r="KWB17" s="31"/>
      <c r="KWC17" s="31"/>
      <c r="KWD17" s="31"/>
      <c r="KWE17" s="31"/>
      <c r="KWF17" s="31"/>
      <c r="KWG17" s="31"/>
      <c r="KWH17" s="31"/>
      <c r="KWI17" s="31"/>
      <c r="KWJ17" s="31"/>
      <c r="KWK17" s="31"/>
      <c r="KWL17" s="31"/>
      <c r="KWM17" s="31"/>
      <c r="KWN17" s="31"/>
      <c r="KWO17" s="31"/>
      <c r="KWP17" s="31"/>
      <c r="KWQ17" s="31"/>
      <c r="KWR17" s="31"/>
      <c r="KWS17" s="31"/>
      <c r="KWT17" s="31"/>
      <c r="KWU17" s="31"/>
      <c r="KWV17" s="31"/>
      <c r="KWW17" s="31"/>
      <c r="KWX17" s="31"/>
      <c r="KWY17" s="31"/>
      <c r="KWZ17" s="31"/>
      <c r="KXA17" s="31"/>
      <c r="KXB17" s="31"/>
      <c r="KXC17" s="31"/>
      <c r="KXD17" s="31"/>
      <c r="KXE17" s="31"/>
      <c r="KXF17" s="31"/>
      <c r="KXG17" s="31"/>
      <c r="KXH17" s="31"/>
      <c r="KXI17" s="31"/>
      <c r="KXJ17" s="31"/>
      <c r="KXK17" s="31"/>
      <c r="KXL17" s="31"/>
      <c r="KXM17" s="31"/>
      <c r="KXN17" s="31"/>
      <c r="KXO17" s="31"/>
      <c r="KXP17" s="31"/>
      <c r="KXQ17" s="31"/>
      <c r="KXR17" s="31"/>
      <c r="KXS17" s="31"/>
      <c r="KXT17" s="31"/>
      <c r="KXU17" s="31"/>
      <c r="KXV17" s="31"/>
      <c r="KXW17" s="31"/>
      <c r="KXX17" s="31"/>
      <c r="KXY17" s="31"/>
      <c r="KXZ17" s="31"/>
      <c r="KYA17" s="31"/>
      <c r="KYB17" s="31"/>
      <c r="KYC17" s="31"/>
      <c r="KYD17" s="31"/>
      <c r="KYE17" s="31"/>
      <c r="KYF17" s="31"/>
      <c r="KYG17" s="31"/>
      <c r="KYH17" s="31"/>
      <c r="KYI17" s="31"/>
      <c r="KYJ17" s="31"/>
      <c r="KYK17" s="31"/>
      <c r="KYL17" s="31"/>
      <c r="KYM17" s="31"/>
      <c r="KYN17" s="31"/>
      <c r="KYO17" s="31"/>
      <c r="KYP17" s="31"/>
      <c r="KYQ17" s="31"/>
      <c r="KYR17" s="31"/>
      <c r="KYS17" s="31"/>
      <c r="KYT17" s="31"/>
      <c r="KYU17" s="31"/>
      <c r="KYV17" s="31"/>
      <c r="KYW17" s="31"/>
      <c r="KYX17" s="31"/>
      <c r="KYY17" s="31"/>
      <c r="KYZ17" s="31"/>
      <c r="KZA17" s="31"/>
      <c r="KZB17" s="31"/>
      <c r="KZC17" s="31"/>
      <c r="KZD17" s="31"/>
      <c r="KZE17" s="31"/>
      <c r="KZF17" s="31"/>
      <c r="KZG17" s="31"/>
      <c r="KZH17" s="31"/>
      <c r="KZI17" s="31"/>
      <c r="KZJ17" s="31"/>
      <c r="KZK17" s="31"/>
      <c r="KZL17" s="31"/>
      <c r="KZM17" s="31"/>
      <c r="KZN17" s="31"/>
      <c r="KZO17" s="31"/>
      <c r="KZP17" s="31"/>
      <c r="KZQ17" s="31"/>
      <c r="KZR17" s="31"/>
      <c r="KZS17" s="31"/>
      <c r="KZT17" s="31"/>
      <c r="KZU17" s="31"/>
      <c r="KZV17" s="31"/>
      <c r="KZW17" s="31"/>
      <c r="KZX17" s="31"/>
      <c r="KZY17" s="31"/>
      <c r="KZZ17" s="31"/>
      <c r="LAA17" s="31"/>
      <c r="LAB17" s="31"/>
      <c r="LAC17" s="31"/>
      <c r="LAD17" s="31"/>
      <c r="LAE17" s="31"/>
      <c r="LAF17" s="31"/>
      <c r="LAG17" s="31"/>
      <c r="LAH17" s="31"/>
      <c r="LAI17" s="31"/>
      <c r="LAJ17" s="31"/>
      <c r="LAK17" s="31"/>
      <c r="LAL17" s="31"/>
      <c r="LAM17" s="31"/>
      <c r="LAN17" s="31"/>
      <c r="LAO17" s="31"/>
      <c r="LAP17" s="31"/>
      <c r="LAQ17" s="31"/>
      <c r="LAR17" s="31"/>
      <c r="LAS17" s="31"/>
      <c r="LAT17" s="31"/>
      <c r="LAU17" s="31"/>
      <c r="LAV17" s="31"/>
      <c r="LAW17" s="31"/>
      <c r="LAX17" s="31"/>
      <c r="LAY17" s="31"/>
      <c r="LAZ17" s="31"/>
      <c r="LBA17" s="31"/>
      <c r="LBB17" s="31"/>
      <c r="LBC17" s="31"/>
      <c r="LBD17" s="31"/>
      <c r="LBE17" s="31"/>
      <c r="LBF17" s="31"/>
      <c r="LBG17" s="31"/>
      <c r="LBH17" s="31"/>
      <c r="LBI17" s="31"/>
      <c r="LBJ17" s="31"/>
      <c r="LBK17" s="31"/>
      <c r="LBL17" s="31"/>
      <c r="LBM17" s="31"/>
      <c r="LBN17" s="31"/>
      <c r="LBO17" s="31"/>
      <c r="LBP17" s="31"/>
      <c r="LBQ17" s="31"/>
      <c r="LBR17" s="31"/>
      <c r="LBS17" s="31"/>
      <c r="LBT17" s="31"/>
      <c r="LBU17" s="31"/>
      <c r="LBV17" s="31"/>
      <c r="LBW17" s="31"/>
      <c r="LBX17" s="31"/>
      <c r="LBY17" s="31"/>
      <c r="LBZ17" s="31"/>
      <c r="LCA17" s="31"/>
      <c r="LCC17" s="31"/>
      <c r="LCD17" s="31"/>
      <c r="LCE17" s="31"/>
      <c r="LCF17" s="31"/>
      <c r="LCG17" s="31"/>
      <c r="LCH17" s="31"/>
      <c r="LCI17" s="31"/>
      <c r="LCJ17" s="31"/>
      <c r="LCK17" s="31"/>
      <c r="LCL17" s="31"/>
      <c r="LCM17" s="31"/>
      <c r="LCN17" s="31"/>
      <c r="LCO17" s="31"/>
      <c r="LCP17" s="31"/>
      <c r="LCQ17" s="31"/>
      <c r="LCR17" s="31"/>
      <c r="LCS17" s="31"/>
      <c r="LCT17" s="31"/>
      <c r="LCU17" s="31"/>
      <c r="LCV17" s="31"/>
      <c r="LCW17" s="31"/>
      <c r="LCX17" s="31"/>
      <c r="LCY17" s="31"/>
      <c r="LCZ17" s="31"/>
      <c r="LDA17" s="31"/>
      <c r="LDB17" s="31"/>
      <c r="LDC17" s="31"/>
      <c r="LDD17" s="31"/>
      <c r="LDE17" s="31"/>
      <c r="LDF17" s="31"/>
      <c r="LDG17" s="31"/>
      <c r="LDH17" s="31"/>
      <c r="LDI17" s="31"/>
      <c r="LDJ17" s="31"/>
      <c r="LDK17" s="31"/>
      <c r="LDL17" s="31"/>
      <c r="LDM17" s="31"/>
      <c r="LDN17" s="31"/>
      <c r="LDO17" s="31"/>
      <c r="LDP17" s="31"/>
      <c r="LDQ17" s="31"/>
      <c r="LDR17" s="31"/>
      <c r="LDS17" s="31"/>
      <c r="LDT17" s="31"/>
      <c r="LDU17" s="31"/>
      <c r="LDV17" s="31"/>
      <c r="LDW17" s="31"/>
      <c r="LDX17" s="31"/>
      <c r="LDY17" s="31"/>
      <c r="LDZ17" s="31"/>
      <c r="LEA17" s="31"/>
      <c r="LEB17" s="31"/>
      <c r="LEC17" s="31"/>
      <c r="LED17" s="31"/>
      <c r="LEE17" s="31"/>
      <c r="LEF17" s="31"/>
      <c r="LEG17" s="31"/>
      <c r="LEH17" s="31"/>
      <c r="LEI17" s="31"/>
      <c r="LEJ17" s="31"/>
      <c r="LEK17" s="31"/>
      <c r="LEL17" s="31"/>
      <c r="LEM17" s="31"/>
      <c r="LEN17" s="31"/>
      <c r="LEO17" s="31"/>
      <c r="LEP17" s="31"/>
      <c r="LEQ17" s="31"/>
      <c r="LER17" s="31"/>
      <c r="LES17" s="31"/>
      <c r="LET17" s="31"/>
      <c r="LEU17" s="31"/>
      <c r="LEV17" s="31"/>
      <c r="LEW17" s="31"/>
      <c r="LEX17" s="31"/>
      <c r="LEY17" s="31"/>
      <c r="LEZ17" s="31"/>
      <c r="LFA17" s="31"/>
      <c r="LFB17" s="31"/>
      <c r="LFC17" s="31"/>
      <c r="LFD17" s="31"/>
      <c r="LFE17" s="31"/>
      <c r="LFF17" s="31"/>
      <c r="LFG17" s="31"/>
      <c r="LFH17" s="31"/>
      <c r="LFI17" s="31"/>
      <c r="LFJ17" s="31"/>
      <c r="LFK17" s="31"/>
      <c r="LFL17" s="31"/>
      <c r="LFM17" s="31"/>
      <c r="LFN17" s="31"/>
      <c r="LFO17" s="31"/>
      <c r="LFP17" s="31"/>
      <c r="LFQ17" s="31"/>
      <c r="LFR17" s="31"/>
      <c r="LFS17" s="31"/>
      <c r="LFT17" s="31"/>
      <c r="LFU17" s="31"/>
      <c r="LFV17" s="31"/>
      <c r="LFW17" s="31"/>
      <c r="LFX17" s="31"/>
      <c r="LFY17" s="31"/>
      <c r="LFZ17" s="31"/>
      <c r="LGA17" s="31"/>
      <c r="LGB17" s="31"/>
      <c r="LGC17" s="31"/>
      <c r="LGD17" s="31"/>
      <c r="LGE17" s="31"/>
      <c r="LGF17" s="31"/>
      <c r="LGG17" s="31"/>
      <c r="LGH17" s="31"/>
      <c r="LGI17" s="31"/>
      <c r="LGJ17" s="31"/>
      <c r="LGK17" s="31"/>
      <c r="LGL17" s="31"/>
      <c r="LGM17" s="31"/>
      <c r="LGN17" s="31"/>
      <c r="LGO17" s="31"/>
      <c r="LGP17" s="31"/>
      <c r="LGQ17" s="31"/>
      <c r="LGR17" s="31"/>
      <c r="LGS17" s="31"/>
      <c r="LGT17" s="31"/>
      <c r="LGU17" s="31"/>
      <c r="LGV17" s="31"/>
      <c r="LGW17" s="31"/>
      <c r="LGX17" s="31"/>
      <c r="LGY17" s="31"/>
      <c r="LGZ17" s="31"/>
      <c r="LHA17" s="31"/>
      <c r="LHB17" s="31"/>
      <c r="LHC17" s="31"/>
      <c r="LHD17" s="31"/>
      <c r="LHE17" s="31"/>
      <c r="LHF17" s="31"/>
      <c r="LHG17" s="31"/>
      <c r="LHH17" s="31"/>
      <c r="LHI17" s="31"/>
      <c r="LHJ17" s="31"/>
      <c r="LHK17" s="31"/>
      <c r="LHL17" s="31"/>
      <c r="LHM17" s="31"/>
      <c r="LHN17" s="31"/>
      <c r="LHO17" s="31"/>
      <c r="LHP17" s="31"/>
      <c r="LHQ17" s="31"/>
      <c r="LHR17" s="31"/>
      <c r="LHS17" s="31"/>
      <c r="LHT17" s="31"/>
      <c r="LHU17" s="31"/>
      <c r="LHV17" s="31"/>
      <c r="LHW17" s="31"/>
      <c r="LHX17" s="31"/>
      <c r="LHY17" s="31"/>
      <c r="LHZ17" s="31"/>
      <c r="LIA17" s="31"/>
      <c r="LIB17" s="31"/>
      <c r="LIC17" s="31"/>
      <c r="LID17" s="31"/>
      <c r="LIE17" s="31"/>
      <c r="LIF17" s="31"/>
      <c r="LIG17" s="31"/>
      <c r="LIH17" s="31"/>
      <c r="LII17" s="31"/>
      <c r="LIJ17" s="31"/>
      <c r="LIK17" s="31"/>
      <c r="LIL17" s="31"/>
      <c r="LIM17" s="31"/>
      <c r="LIN17" s="31"/>
      <c r="LIO17" s="31"/>
      <c r="LIP17" s="31"/>
      <c r="LIQ17" s="31"/>
      <c r="LIR17" s="31"/>
      <c r="LIS17" s="31"/>
      <c r="LIT17" s="31"/>
      <c r="LIU17" s="31"/>
      <c r="LIV17" s="31"/>
      <c r="LIW17" s="31"/>
      <c r="LIX17" s="31"/>
      <c r="LIY17" s="31"/>
      <c r="LIZ17" s="31"/>
      <c r="LJA17" s="31"/>
      <c r="LJB17" s="31"/>
      <c r="LJC17" s="31"/>
      <c r="LJD17" s="31"/>
      <c r="LJE17" s="31"/>
      <c r="LJF17" s="31"/>
      <c r="LJG17" s="31"/>
      <c r="LJH17" s="31"/>
      <c r="LJI17" s="31"/>
      <c r="LJJ17" s="31"/>
      <c r="LJK17" s="31"/>
      <c r="LJL17" s="31"/>
      <c r="LJM17" s="31"/>
      <c r="LJN17" s="31"/>
      <c r="LJO17" s="31"/>
      <c r="LJP17" s="31"/>
      <c r="LJQ17" s="31"/>
      <c r="LJR17" s="31"/>
      <c r="LJS17" s="31"/>
      <c r="LJT17" s="31"/>
      <c r="LJU17" s="31"/>
      <c r="LJV17" s="31"/>
      <c r="LJW17" s="31"/>
      <c r="LJX17" s="31"/>
      <c r="LJY17" s="31"/>
      <c r="LJZ17" s="31"/>
      <c r="LKA17" s="31"/>
      <c r="LKB17" s="31"/>
      <c r="LKC17" s="31"/>
      <c r="LKD17" s="31"/>
      <c r="LKE17" s="31"/>
      <c r="LKF17" s="31"/>
      <c r="LKG17" s="31"/>
      <c r="LKH17" s="31"/>
      <c r="LKI17" s="31"/>
      <c r="LKJ17" s="31"/>
      <c r="LKK17" s="31"/>
      <c r="LKL17" s="31"/>
      <c r="LKM17" s="31"/>
      <c r="LKN17" s="31"/>
      <c r="LKO17" s="31"/>
      <c r="LKP17" s="31"/>
      <c r="LKQ17" s="31"/>
      <c r="LKR17" s="31"/>
      <c r="LKS17" s="31"/>
      <c r="LKT17" s="31"/>
      <c r="LKU17" s="31"/>
      <c r="LKV17" s="31"/>
      <c r="LKW17" s="31"/>
      <c r="LKX17" s="31"/>
      <c r="LKY17" s="31"/>
      <c r="LKZ17" s="31"/>
      <c r="LLA17" s="31"/>
      <c r="LLB17" s="31"/>
      <c r="LLC17" s="31"/>
      <c r="LLD17" s="31"/>
      <c r="LLE17" s="31"/>
      <c r="LLF17" s="31"/>
      <c r="LLG17" s="31"/>
      <c r="LLH17" s="31"/>
      <c r="LLI17" s="31"/>
      <c r="LLJ17" s="31"/>
      <c r="LLK17" s="31"/>
      <c r="LLL17" s="31"/>
      <c r="LLM17" s="31"/>
      <c r="LLN17" s="31"/>
      <c r="LLO17" s="31"/>
      <c r="LLP17" s="31"/>
      <c r="LLQ17" s="31"/>
      <c r="LLR17" s="31"/>
      <c r="LLS17" s="31"/>
      <c r="LLT17" s="31"/>
      <c r="LLU17" s="31"/>
      <c r="LLV17" s="31"/>
      <c r="LLW17" s="31"/>
      <c r="LLX17" s="31"/>
      <c r="LLY17" s="31"/>
      <c r="LLZ17" s="31"/>
      <c r="LMA17" s="31"/>
      <c r="LMB17" s="31"/>
      <c r="LMC17" s="31"/>
      <c r="LMD17" s="31"/>
      <c r="LME17" s="31"/>
      <c r="LMF17" s="31"/>
      <c r="LMG17" s="31"/>
      <c r="LMH17" s="31"/>
      <c r="LMI17" s="31"/>
      <c r="LMJ17" s="31"/>
      <c r="LMK17" s="31"/>
      <c r="LML17" s="31"/>
      <c r="LMM17" s="31"/>
      <c r="LMN17" s="31"/>
      <c r="LMO17" s="31"/>
      <c r="LMP17" s="31"/>
      <c r="LMQ17" s="31"/>
      <c r="LMR17" s="31"/>
      <c r="LMS17" s="31"/>
      <c r="LMT17" s="31"/>
      <c r="LMU17" s="31"/>
      <c r="LMV17" s="31"/>
      <c r="LMW17" s="31"/>
      <c r="LMX17" s="31"/>
      <c r="LMY17" s="31"/>
      <c r="LMZ17" s="31"/>
      <c r="LNA17" s="31"/>
      <c r="LNB17" s="31"/>
      <c r="LNC17" s="31"/>
      <c r="LND17" s="31"/>
      <c r="LNE17" s="31"/>
      <c r="LNF17" s="31"/>
      <c r="LNG17" s="31"/>
      <c r="LNH17" s="31"/>
      <c r="LNI17" s="31"/>
      <c r="LNJ17" s="31"/>
      <c r="LNK17" s="31"/>
      <c r="LNL17" s="31"/>
      <c r="LNM17" s="31"/>
      <c r="LNN17" s="31"/>
      <c r="LNO17" s="31"/>
      <c r="LNP17" s="31"/>
      <c r="LNQ17" s="31"/>
      <c r="LNR17" s="31"/>
      <c r="LNS17" s="31"/>
      <c r="LNT17" s="31"/>
      <c r="LNU17" s="31"/>
      <c r="LNV17" s="31"/>
      <c r="LNW17" s="31"/>
      <c r="LNX17" s="31"/>
      <c r="LNY17" s="31"/>
      <c r="LNZ17" s="31"/>
      <c r="LOA17" s="31"/>
      <c r="LOB17" s="31"/>
      <c r="LOC17" s="31"/>
      <c r="LOD17" s="31"/>
      <c r="LOE17" s="31"/>
      <c r="LOF17" s="31"/>
      <c r="LOG17" s="31"/>
      <c r="LOH17" s="31"/>
      <c r="LOI17" s="31"/>
      <c r="LOJ17" s="31"/>
      <c r="LOK17" s="31"/>
      <c r="LOL17" s="31"/>
      <c r="LOM17" s="31"/>
      <c r="LON17" s="31"/>
      <c r="LOO17" s="31"/>
      <c r="LOP17" s="31"/>
      <c r="LOQ17" s="31"/>
      <c r="LOR17" s="31"/>
      <c r="LOS17" s="31"/>
      <c r="LOT17" s="31"/>
      <c r="LOU17" s="31"/>
      <c r="LOV17" s="31"/>
      <c r="LOW17" s="31"/>
      <c r="LOX17" s="31"/>
      <c r="LOY17" s="31"/>
      <c r="LOZ17" s="31"/>
      <c r="LPA17" s="31"/>
      <c r="LPB17" s="31"/>
      <c r="LPC17" s="31"/>
      <c r="LPD17" s="31"/>
      <c r="LPE17" s="31"/>
      <c r="LPF17" s="31"/>
      <c r="LPG17" s="31"/>
      <c r="LPH17" s="31"/>
      <c r="LPI17" s="31"/>
      <c r="LPJ17" s="31"/>
      <c r="LPK17" s="31"/>
      <c r="LPL17" s="31"/>
      <c r="LPM17" s="31"/>
      <c r="LPN17" s="31"/>
      <c r="LPO17" s="31"/>
      <c r="LPP17" s="31"/>
      <c r="LPQ17" s="31"/>
      <c r="LPR17" s="31"/>
      <c r="LPS17" s="31"/>
      <c r="LPT17" s="31"/>
      <c r="LPU17" s="31"/>
      <c r="LPV17" s="31"/>
      <c r="LPW17" s="31"/>
      <c r="LPX17" s="31"/>
      <c r="LPY17" s="31"/>
      <c r="LPZ17" s="31"/>
      <c r="LQA17" s="31"/>
      <c r="LQB17" s="31"/>
      <c r="LQC17" s="31"/>
      <c r="LQD17" s="31"/>
      <c r="LQE17" s="31"/>
      <c r="LQF17" s="31"/>
      <c r="LQG17" s="31"/>
      <c r="LQH17" s="31"/>
      <c r="LQI17" s="31"/>
      <c r="LQJ17" s="31"/>
      <c r="LQK17" s="31"/>
      <c r="LQL17" s="31"/>
      <c r="LQM17" s="31"/>
      <c r="LQN17" s="31"/>
      <c r="LQO17" s="31"/>
      <c r="LQP17" s="31"/>
      <c r="LQQ17" s="31"/>
      <c r="LQR17" s="31"/>
      <c r="LQS17" s="31"/>
      <c r="LQT17" s="31"/>
      <c r="LQU17" s="31"/>
      <c r="LQV17" s="31"/>
      <c r="LQW17" s="31"/>
      <c r="LQX17" s="31"/>
      <c r="LQY17" s="31"/>
      <c r="LQZ17" s="31"/>
      <c r="LRA17" s="31"/>
      <c r="LRB17" s="31"/>
      <c r="LRC17" s="31"/>
      <c r="LRD17" s="31"/>
      <c r="LRE17" s="31"/>
      <c r="LRF17" s="31"/>
      <c r="LRG17" s="31"/>
      <c r="LRH17" s="31"/>
      <c r="LRI17" s="31"/>
      <c r="LRJ17" s="31"/>
      <c r="LRK17" s="31"/>
      <c r="LRL17" s="31"/>
      <c r="LRM17" s="31"/>
      <c r="LRN17" s="31"/>
      <c r="LRO17" s="31"/>
      <c r="LRP17" s="31"/>
      <c r="LRQ17" s="31"/>
      <c r="LRR17" s="31"/>
      <c r="LRS17" s="31"/>
      <c r="LRT17" s="31"/>
      <c r="LRU17" s="31"/>
      <c r="LRV17" s="31"/>
      <c r="LRW17" s="31"/>
      <c r="LRX17" s="31"/>
      <c r="LRY17" s="31"/>
      <c r="LRZ17" s="31"/>
      <c r="LSA17" s="31"/>
      <c r="LSB17" s="31"/>
      <c r="LSC17" s="31"/>
      <c r="LSD17" s="31"/>
      <c r="LSE17" s="31"/>
      <c r="LSF17" s="31"/>
      <c r="LSG17" s="31"/>
      <c r="LSH17" s="31"/>
      <c r="LSI17" s="31"/>
      <c r="LSJ17" s="31"/>
      <c r="LSK17" s="31"/>
      <c r="LSL17" s="31"/>
      <c r="LSM17" s="31"/>
      <c r="LSN17" s="31"/>
      <c r="LSO17" s="31"/>
      <c r="LSP17" s="31"/>
      <c r="LSQ17" s="31"/>
      <c r="LSR17" s="31"/>
      <c r="LSS17" s="31"/>
      <c r="LST17" s="31"/>
      <c r="LSU17" s="31"/>
      <c r="LSV17" s="31"/>
      <c r="LSW17" s="31"/>
      <c r="LSX17" s="31"/>
      <c r="LSY17" s="31"/>
      <c r="LSZ17" s="31"/>
      <c r="LTA17" s="31"/>
      <c r="LTB17" s="31"/>
      <c r="LTC17" s="31"/>
      <c r="LTD17" s="31"/>
      <c r="LTE17" s="31"/>
      <c r="LTF17" s="31"/>
      <c r="LTG17" s="31"/>
      <c r="LTH17" s="31"/>
      <c r="LTI17" s="31"/>
      <c r="LTJ17" s="31"/>
      <c r="LTK17" s="31"/>
      <c r="LTL17" s="31"/>
      <c r="LTM17" s="31"/>
      <c r="LTN17" s="31"/>
      <c r="LTO17" s="31"/>
      <c r="LTP17" s="31"/>
      <c r="LTQ17" s="31"/>
      <c r="LTR17" s="31"/>
      <c r="LTS17" s="31"/>
      <c r="LTT17" s="31"/>
      <c r="LTU17" s="31"/>
      <c r="LTV17" s="31"/>
      <c r="LTW17" s="31"/>
      <c r="LTX17" s="31"/>
      <c r="LTY17" s="31"/>
      <c r="LTZ17" s="31"/>
      <c r="LUA17" s="31"/>
      <c r="LUB17" s="31"/>
      <c r="LUC17" s="31"/>
      <c r="LUD17" s="31"/>
      <c r="LUE17" s="31"/>
      <c r="LUF17" s="31"/>
      <c r="LUG17" s="31"/>
      <c r="LUH17" s="31"/>
      <c r="LUI17" s="31"/>
      <c r="LUJ17" s="31"/>
      <c r="LUK17" s="31"/>
      <c r="LUL17" s="31"/>
      <c r="LUM17" s="31"/>
      <c r="LUN17" s="31"/>
      <c r="LUO17" s="31"/>
      <c r="LUP17" s="31"/>
      <c r="LUQ17" s="31"/>
      <c r="LUR17" s="31"/>
      <c r="LUS17" s="31"/>
      <c r="LUT17" s="31"/>
      <c r="LUU17" s="31"/>
      <c r="LUV17" s="31"/>
      <c r="LUW17" s="31"/>
      <c r="LUX17" s="31"/>
      <c r="LUY17" s="31"/>
      <c r="LUZ17" s="31"/>
      <c r="LVA17" s="31"/>
      <c r="LVB17" s="31"/>
      <c r="LVC17" s="31"/>
      <c r="LVD17" s="31"/>
      <c r="LVE17" s="31"/>
      <c r="LVF17" s="31"/>
      <c r="LVG17" s="31"/>
      <c r="LVH17" s="31"/>
      <c r="LVI17" s="31"/>
      <c r="LVJ17" s="31"/>
      <c r="LVK17" s="31"/>
      <c r="LVL17" s="31"/>
      <c r="LVM17" s="31"/>
      <c r="LVN17" s="31"/>
      <c r="LVO17" s="31"/>
      <c r="LVP17" s="31"/>
      <c r="LVQ17" s="31"/>
      <c r="LVR17" s="31"/>
      <c r="LVS17" s="31"/>
      <c r="LVT17" s="31"/>
      <c r="LVU17" s="31"/>
      <c r="LVV17" s="31"/>
      <c r="LVW17" s="31"/>
      <c r="LVX17" s="31"/>
      <c r="LVY17" s="31"/>
      <c r="LVZ17" s="31"/>
      <c r="LWA17" s="31"/>
      <c r="LWB17" s="31"/>
      <c r="LWC17" s="31"/>
      <c r="LWD17" s="31"/>
      <c r="LWE17" s="31"/>
      <c r="LWF17" s="31"/>
      <c r="LWG17" s="31"/>
      <c r="LWH17" s="31"/>
      <c r="LWI17" s="31"/>
      <c r="LWJ17" s="31"/>
      <c r="LWK17" s="31"/>
      <c r="LWL17" s="31"/>
      <c r="LWM17" s="31"/>
      <c r="LWN17" s="31"/>
      <c r="LWO17" s="31"/>
      <c r="LWP17" s="31"/>
      <c r="LWQ17" s="31"/>
      <c r="LWR17" s="31"/>
      <c r="LWS17" s="31"/>
      <c r="LWT17" s="31"/>
      <c r="LWU17" s="31"/>
      <c r="LWV17" s="31"/>
      <c r="LWW17" s="31"/>
      <c r="LWX17" s="31"/>
      <c r="LWY17" s="31"/>
      <c r="LWZ17" s="31"/>
      <c r="LXA17" s="31"/>
      <c r="LXB17" s="31"/>
      <c r="LXC17" s="31"/>
      <c r="LXD17" s="31"/>
      <c r="LXE17" s="31"/>
      <c r="LXF17" s="31"/>
      <c r="LXG17" s="31"/>
      <c r="LXH17" s="31"/>
      <c r="LXI17" s="31"/>
      <c r="LXJ17" s="31"/>
      <c r="LXK17" s="31"/>
      <c r="LXL17" s="31"/>
      <c r="LXM17" s="31"/>
      <c r="LXN17" s="31"/>
      <c r="LXO17" s="31"/>
      <c r="LXP17" s="31"/>
      <c r="LXQ17" s="31"/>
      <c r="LXR17" s="31"/>
      <c r="LXS17" s="31"/>
      <c r="LXT17" s="31"/>
      <c r="LXU17" s="31"/>
      <c r="LXV17" s="31"/>
      <c r="LXW17" s="31"/>
      <c r="LXX17" s="31"/>
      <c r="LXY17" s="31"/>
      <c r="LXZ17" s="31"/>
      <c r="LYA17" s="31"/>
      <c r="LYB17" s="31"/>
      <c r="LYC17" s="31"/>
      <c r="LYD17" s="31"/>
      <c r="LYE17" s="31"/>
      <c r="LYF17" s="31"/>
      <c r="LYG17" s="31"/>
      <c r="LYH17" s="31"/>
      <c r="LYI17" s="31"/>
      <c r="LYJ17" s="31"/>
      <c r="LYK17" s="31"/>
      <c r="LYL17" s="31"/>
      <c r="LYM17" s="31"/>
      <c r="LYN17" s="31"/>
      <c r="LYO17" s="31"/>
      <c r="LYP17" s="31"/>
      <c r="LYQ17" s="31"/>
      <c r="LYR17" s="31"/>
      <c r="LYS17" s="31"/>
      <c r="LYT17" s="31"/>
      <c r="LYU17" s="31"/>
      <c r="LYV17" s="31"/>
      <c r="LYW17" s="31"/>
      <c r="LYX17" s="31"/>
      <c r="LYY17" s="31"/>
      <c r="LYZ17" s="31"/>
      <c r="LZA17" s="31"/>
      <c r="LZB17" s="31"/>
      <c r="LZC17" s="31"/>
      <c r="LZD17" s="31"/>
      <c r="LZE17" s="31"/>
      <c r="LZF17" s="31"/>
      <c r="LZG17" s="31"/>
      <c r="LZH17" s="31"/>
      <c r="LZI17" s="31"/>
      <c r="LZJ17" s="31"/>
      <c r="LZK17" s="31"/>
      <c r="LZL17" s="31"/>
      <c r="LZM17" s="31"/>
      <c r="LZN17" s="31"/>
      <c r="LZO17" s="31"/>
      <c r="LZP17" s="31"/>
      <c r="LZQ17" s="31"/>
      <c r="LZR17" s="31"/>
      <c r="LZS17" s="31"/>
      <c r="LZT17" s="31"/>
      <c r="LZU17" s="31"/>
      <c r="LZV17" s="31"/>
      <c r="LZW17" s="31"/>
      <c r="LZX17" s="31"/>
      <c r="LZY17" s="31"/>
      <c r="LZZ17" s="31"/>
      <c r="MAA17" s="31"/>
      <c r="MAB17" s="31"/>
      <c r="MAC17" s="31"/>
      <c r="MAD17" s="31"/>
      <c r="MAE17" s="31"/>
      <c r="MAF17" s="31"/>
      <c r="MAG17" s="31"/>
      <c r="MAH17" s="31"/>
      <c r="MAI17" s="31"/>
      <c r="MAJ17" s="31"/>
      <c r="MAK17" s="31"/>
      <c r="MAL17" s="31"/>
      <c r="MAM17" s="31"/>
      <c r="MAN17" s="31"/>
      <c r="MAO17" s="31"/>
      <c r="MAP17" s="31"/>
      <c r="MAQ17" s="31"/>
      <c r="MAR17" s="31"/>
      <c r="MAS17" s="31"/>
      <c r="MAT17" s="31"/>
      <c r="MAU17" s="31"/>
      <c r="MAV17" s="31"/>
      <c r="MAW17" s="31"/>
      <c r="MAX17" s="31"/>
      <c r="MAY17" s="31"/>
      <c r="MAZ17" s="31"/>
      <c r="MBA17" s="31"/>
      <c r="MBB17" s="31"/>
      <c r="MBC17" s="31"/>
      <c r="MBD17" s="31"/>
      <c r="MBE17" s="31"/>
      <c r="MBF17" s="31"/>
      <c r="MBG17" s="31"/>
      <c r="MBH17" s="31"/>
      <c r="MBI17" s="31"/>
      <c r="MBJ17" s="31"/>
      <c r="MBK17" s="31"/>
      <c r="MBL17" s="31"/>
      <c r="MBM17" s="31"/>
      <c r="MBN17" s="31"/>
      <c r="MBO17" s="31"/>
      <c r="MBP17" s="31"/>
      <c r="MBQ17" s="31"/>
      <c r="MBR17" s="31"/>
      <c r="MBS17" s="31"/>
      <c r="MBT17" s="31"/>
      <c r="MBU17" s="31"/>
      <c r="MBV17" s="31"/>
      <c r="MBW17" s="31"/>
      <c r="MBX17" s="31"/>
      <c r="MBY17" s="31"/>
      <c r="MBZ17" s="31"/>
      <c r="MCA17" s="31"/>
      <c r="MCB17" s="31"/>
      <c r="MCC17" s="31"/>
      <c r="MCD17" s="31"/>
      <c r="MCE17" s="31"/>
      <c r="MCF17" s="31"/>
      <c r="MCG17" s="31"/>
      <c r="MCH17" s="31"/>
      <c r="MCI17" s="31"/>
      <c r="MCJ17" s="31"/>
      <c r="MCK17" s="31"/>
      <c r="MCL17" s="31"/>
      <c r="MCM17" s="31"/>
      <c r="MCN17" s="31"/>
      <c r="MCO17" s="31"/>
      <c r="MCP17" s="31"/>
      <c r="MCQ17" s="31"/>
      <c r="MCR17" s="31"/>
      <c r="MCS17" s="31"/>
      <c r="MCT17" s="31"/>
      <c r="MCU17" s="31"/>
      <c r="MCV17" s="31"/>
      <c r="MCW17" s="31"/>
      <c r="MCX17" s="31"/>
      <c r="MCY17" s="31"/>
      <c r="MCZ17" s="31"/>
      <c r="MDA17" s="31"/>
      <c r="MDB17" s="31"/>
      <c r="MDC17" s="31"/>
      <c r="MDD17" s="31"/>
      <c r="MDE17" s="31"/>
      <c r="MDF17" s="31"/>
      <c r="MDG17" s="31"/>
      <c r="MDH17" s="31"/>
      <c r="MDI17" s="31"/>
      <c r="MDJ17" s="31"/>
      <c r="MDK17" s="31"/>
      <c r="MDL17" s="31"/>
      <c r="MDM17" s="31"/>
      <c r="MDN17" s="31"/>
      <c r="MDO17" s="31"/>
      <c r="MDP17" s="31"/>
      <c r="MDQ17" s="31"/>
      <c r="MDR17" s="31"/>
      <c r="MDS17" s="31"/>
      <c r="MDT17" s="31"/>
      <c r="MDU17" s="31"/>
      <c r="MDV17" s="31"/>
      <c r="MDW17" s="31"/>
      <c r="MDX17" s="31"/>
      <c r="MDY17" s="31"/>
      <c r="MDZ17" s="31"/>
      <c r="MEA17" s="31"/>
      <c r="MEB17" s="31"/>
      <c r="MEC17" s="31"/>
      <c r="MED17" s="31"/>
      <c r="MEE17" s="31"/>
      <c r="MEF17" s="31"/>
      <c r="MEG17" s="31"/>
      <c r="MEH17" s="31"/>
      <c r="MEI17" s="31"/>
      <c r="MEJ17" s="31"/>
      <c r="MEK17" s="31"/>
      <c r="MEL17" s="31"/>
      <c r="MEM17" s="31"/>
      <c r="MEN17" s="31"/>
      <c r="MEO17" s="31"/>
      <c r="MEP17" s="31"/>
      <c r="MEQ17" s="31"/>
      <c r="MER17" s="31"/>
      <c r="MES17" s="31"/>
      <c r="MET17" s="31"/>
      <c r="MEU17" s="31"/>
      <c r="MEV17" s="31"/>
      <c r="MEW17" s="31"/>
      <c r="MEX17" s="31"/>
      <c r="MEY17" s="31"/>
      <c r="MEZ17" s="31"/>
      <c r="MFA17" s="31"/>
      <c r="MFB17" s="31"/>
      <c r="MFC17" s="31"/>
      <c r="MFD17" s="31"/>
      <c r="MFE17" s="31"/>
      <c r="MFF17" s="31"/>
      <c r="MFG17" s="31"/>
      <c r="MFH17" s="31"/>
      <c r="MFI17" s="31"/>
      <c r="MFJ17" s="31"/>
      <c r="MFK17" s="31"/>
      <c r="MFL17" s="31"/>
      <c r="MFM17" s="31"/>
      <c r="MFN17" s="31"/>
      <c r="MFO17" s="31"/>
      <c r="MFP17" s="31"/>
      <c r="MFQ17" s="31"/>
      <c r="MFR17" s="31"/>
      <c r="MFS17" s="31"/>
      <c r="MFT17" s="31"/>
      <c r="MFU17" s="31"/>
      <c r="MFV17" s="31"/>
      <c r="MFW17" s="31"/>
      <c r="MFX17" s="31"/>
      <c r="MFY17" s="31"/>
      <c r="MFZ17" s="31"/>
      <c r="MGA17" s="31"/>
      <c r="MGB17" s="31"/>
      <c r="MGC17" s="31"/>
      <c r="MGD17" s="31"/>
      <c r="MGE17" s="31"/>
      <c r="MGF17" s="31"/>
      <c r="MGG17" s="31"/>
      <c r="MGH17" s="31"/>
      <c r="MGI17" s="31"/>
      <c r="MGJ17" s="31"/>
      <c r="MGK17" s="31"/>
      <c r="MGL17" s="31"/>
      <c r="MGM17" s="31"/>
      <c r="MGN17" s="31"/>
      <c r="MGO17" s="31"/>
      <c r="MGP17" s="31"/>
      <c r="MGQ17" s="31"/>
      <c r="MGR17" s="31"/>
      <c r="MGS17" s="31"/>
      <c r="MGT17" s="31"/>
      <c r="MGU17" s="31"/>
      <c r="MGV17" s="31"/>
      <c r="MGW17" s="31"/>
      <c r="MGX17" s="31"/>
      <c r="MGY17" s="31"/>
      <c r="MGZ17" s="31"/>
      <c r="MHA17" s="31"/>
      <c r="MHB17" s="31"/>
      <c r="MHC17" s="31"/>
      <c r="MHD17" s="31"/>
      <c r="MHE17" s="31"/>
      <c r="MHF17" s="31"/>
      <c r="MHG17" s="31"/>
      <c r="MHH17" s="31"/>
      <c r="MHI17" s="31"/>
      <c r="MHJ17" s="31"/>
      <c r="MHK17" s="31"/>
      <c r="MHL17" s="31"/>
      <c r="MHM17" s="31"/>
      <c r="MHN17" s="31"/>
      <c r="MHO17" s="31"/>
      <c r="MHP17" s="31"/>
      <c r="MHQ17" s="31"/>
      <c r="MHR17" s="31"/>
      <c r="MHS17" s="31"/>
      <c r="MHT17" s="31"/>
      <c r="MHU17" s="31"/>
      <c r="MHV17" s="31"/>
      <c r="MHW17" s="31"/>
      <c r="MHX17" s="31"/>
      <c r="MHY17" s="31"/>
      <c r="MHZ17" s="31"/>
      <c r="MIA17" s="31"/>
      <c r="MIB17" s="31"/>
      <c r="MIC17" s="31"/>
      <c r="MID17" s="31"/>
      <c r="MIE17" s="31"/>
      <c r="MIF17" s="31"/>
      <c r="MIG17" s="31"/>
      <c r="MIH17" s="31"/>
      <c r="MII17" s="31"/>
      <c r="MIJ17" s="31"/>
      <c r="MIK17" s="31"/>
      <c r="MIL17" s="31"/>
      <c r="MIM17" s="31"/>
      <c r="MIN17" s="31"/>
      <c r="MIO17" s="31"/>
      <c r="MIP17" s="31"/>
      <c r="MIQ17" s="31"/>
      <c r="MIR17" s="31"/>
      <c r="MIS17" s="31"/>
      <c r="MIT17" s="31"/>
      <c r="MIU17" s="31"/>
      <c r="MIV17" s="31"/>
      <c r="MIW17" s="31"/>
      <c r="MIX17" s="31"/>
      <c r="MIY17" s="31"/>
      <c r="MIZ17" s="31"/>
      <c r="MJA17" s="31"/>
      <c r="MJB17" s="31"/>
      <c r="MJC17" s="31"/>
      <c r="MJD17" s="31"/>
      <c r="MJE17" s="31"/>
      <c r="MJF17" s="31"/>
      <c r="MJG17" s="31"/>
      <c r="MJH17" s="31"/>
      <c r="MJI17" s="31"/>
      <c r="MJJ17" s="31"/>
      <c r="MJK17" s="31"/>
      <c r="MJL17" s="31"/>
      <c r="MJM17" s="31"/>
      <c r="MJN17" s="31"/>
      <c r="MJO17" s="31"/>
      <c r="MJP17" s="31"/>
      <c r="MJQ17" s="31"/>
      <c r="MJR17" s="31"/>
      <c r="MJS17" s="31"/>
      <c r="MJT17" s="31"/>
      <c r="MJU17" s="31"/>
      <c r="MJV17" s="31"/>
      <c r="MJW17" s="31"/>
      <c r="MJX17" s="31"/>
      <c r="MJY17" s="31"/>
      <c r="MJZ17" s="31"/>
      <c r="MKA17" s="31"/>
      <c r="MKB17" s="31"/>
      <c r="MKC17" s="31"/>
      <c r="MKD17" s="31"/>
      <c r="MKE17" s="31"/>
      <c r="MKF17" s="31"/>
      <c r="MKG17" s="31"/>
      <c r="MKH17" s="31"/>
      <c r="MKI17" s="31"/>
      <c r="MKJ17" s="31"/>
      <c r="MKK17" s="31"/>
      <c r="MKL17" s="31"/>
      <c r="MKM17" s="31"/>
      <c r="MKN17" s="31"/>
      <c r="MKO17" s="31"/>
      <c r="MKP17" s="31"/>
      <c r="MKQ17" s="31"/>
      <c r="MKR17" s="31"/>
      <c r="MKS17" s="31"/>
      <c r="MKT17" s="31"/>
      <c r="MKU17" s="31"/>
      <c r="MKV17" s="31"/>
      <c r="MKW17" s="31"/>
      <c r="MKX17" s="31"/>
      <c r="MKY17" s="31"/>
      <c r="MKZ17" s="31"/>
      <c r="MLA17" s="31"/>
      <c r="MLB17" s="31"/>
      <c r="MLC17" s="31"/>
      <c r="MLD17" s="31"/>
      <c r="MLE17" s="31"/>
      <c r="MLF17" s="31"/>
      <c r="MLG17" s="31"/>
      <c r="MLH17" s="31"/>
      <c r="MLI17" s="31"/>
      <c r="MLJ17" s="31"/>
      <c r="MLK17" s="31"/>
      <c r="MLL17" s="31"/>
      <c r="MLM17" s="31"/>
      <c r="MLN17" s="31"/>
      <c r="MLO17" s="31"/>
      <c r="MLP17" s="31"/>
      <c r="MLQ17" s="31"/>
      <c r="MLR17" s="31"/>
      <c r="MLS17" s="31"/>
      <c r="MLT17" s="31"/>
      <c r="MLU17" s="31"/>
      <c r="MLV17" s="31"/>
      <c r="MLW17" s="31"/>
      <c r="MLX17" s="31"/>
      <c r="MLY17" s="31"/>
      <c r="MLZ17" s="31"/>
      <c r="MMA17" s="31"/>
      <c r="MMB17" s="31"/>
      <c r="MMC17" s="31"/>
      <c r="MMD17" s="31"/>
      <c r="MME17" s="31"/>
      <c r="MMF17" s="31"/>
      <c r="MMG17" s="31"/>
      <c r="MMH17" s="31"/>
      <c r="MMI17" s="31"/>
      <c r="MMJ17" s="31"/>
      <c r="MMK17" s="31"/>
      <c r="MML17" s="31"/>
      <c r="MMM17" s="31"/>
      <c r="MMN17" s="31"/>
      <c r="MMO17" s="31"/>
      <c r="MMP17" s="31"/>
      <c r="MMQ17" s="31"/>
      <c r="MMR17" s="31"/>
      <c r="MMS17" s="31"/>
      <c r="MMT17" s="31"/>
      <c r="MMU17" s="31"/>
      <c r="MMV17" s="31"/>
      <c r="MMW17" s="31"/>
      <c r="MMX17" s="31"/>
      <c r="MMY17" s="31"/>
      <c r="MMZ17" s="31"/>
      <c r="MNA17" s="31"/>
      <c r="MNB17" s="31"/>
      <c r="MNC17" s="31"/>
      <c r="MND17" s="31"/>
      <c r="MNE17" s="31"/>
      <c r="MNF17" s="31"/>
      <c r="MNG17" s="31"/>
      <c r="MNH17" s="31"/>
      <c r="MNI17" s="31"/>
      <c r="MNJ17" s="31"/>
      <c r="MNK17" s="31"/>
      <c r="MNL17" s="31"/>
      <c r="MNM17" s="31"/>
      <c r="MNN17" s="31"/>
      <c r="MNO17" s="31"/>
      <c r="MNP17" s="31"/>
      <c r="MNQ17" s="31"/>
      <c r="MNR17" s="31"/>
      <c r="MNS17" s="31"/>
      <c r="MNT17" s="31"/>
      <c r="MNU17" s="31"/>
      <c r="MNV17" s="31"/>
      <c r="MNW17" s="31"/>
      <c r="MNX17" s="31"/>
      <c r="MNY17" s="31"/>
      <c r="MNZ17" s="31"/>
      <c r="MOA17" s="31"/>
      <c r="MOB17" s="31"/>
      <c r="MOC17" s="31"/>
      <c r="MOD17" s="31"/>
      <c r="MOE17" s="31"/>
      <c r="MOF17" s="31"/>
      <c r="MOG17" s="31"/>
      <c r="MOH17" s="31"/>
      <c r="MOI17" s="31"/>
      <c r="MOJ17" s="31"/>
      <c r="MOK17" s="31"/>
      <c r="MOL17" s="31"/>
      <c r="MOM17" s="31"/>
      <c r="MON17" s="31"/>
      <c r="MOO17" s="31"/>
      <c r="MOP17" s="31"/>
      <c r="MOQ17" s="31"/>
      <c r="MOR17" s="31"/>
      <c r="MOS17" s="31"/>
      <c r="MOT17" s="31"/>
      <c r="MOU17" s="31"/>
      <c r="MOV17" s="31"/>
      <c r="MOW17" s="31"/>
      <c r="MOX17" s="31"/>
      <c r="MOY17" s="31"/>
      <c r="MOZ17" s="31"/>
      <c r="MPA17" s="31"/>
      <c r="MPB17" s="31"/>
      <c r="MPC17" s="31"/>
      <c r="MPD17" s="31"/>
      <c r="MPE17" s="31"/>
      <c r="MPF17" s="31"/>
      <c r="MPG17" s="31"/>
      <c r="MPH17" s="31"/>
      <c r="MPI17" s="31"/>
      <c r="MPJ17" s="31"/>
      <c r="MPK17" s="31"/>
      <c r="MPM17" s="31"/>
      <c r="MPN17" s="31"/>
      <c r="MPO17" s="31"/>
      <c r="MPP17" s="31"/>
      <c r="MPQ17" s="31"/>
      <c r="MPR17" s="31"/>
      <c r="MPS17" s="31"/>
      <c r="MPT17" s="31"/>
      <c r="MPU17" s="31"/>
      <c r="MPV17" s="31"/>
      <c r="MPW17" s="31"/>
      <c r="MPX17" s="31"/>
      <c r="MPY17" s="31"/>
      <c r="MPZ17" s="31"/>
      <c r="MQA17" s="31"/>
      <c r="MQB17" s="31"/>
      <c r="MQC17" s="31"/>
      <c r="MQD17" s="31"/>
      <c r="MQE17" s="31"/>
      <c r="MQF17" s="31"/>
      <c r="MQG17" s="31"/>
      <c r="MQH17" s="31"/>
      <c r="MQI17" s="31"/>
      <c r="MQJ17" s="31"/>
      <c r="MQK17" s="31"/>
      <c r="MQL17" s="31"/>
      <c r="MQM17" s="31"/>
      <c r="MQN17" s="31"/>
      <c r="MQO17" s="31"/>
      <c r="MQP17" s="31"/>
      <c r="MQQ17" s="31"/>
      <c r="MQR17" s="31"/>
      <c r="MQS17" s="31"/>
      <c r="MQT17" s="31"/>
      <c r="MQU17" s="31"/>
      <c r="MQV17" s="31"/>
      <c r="MQW17" s="31"/>
      <c r="MQX17" s="31"/>
      <c r="MQY17" s="31"/>
      <c r="MQZ17" s="31"/>
      <c r="MRA17" s="31"/>
      <c r="MRB17" s="31"/>
      <c r="MRC17" s="31"/>
      <c r="MRD17" s="31"/>
      <c r="MRE17" s="31"/>
      <c r="MRF17" s="31"/>
      <c r="MRG17" s="31"/>
      <c r="MRH17" s="31"/>
      <c r="MRI17" s="31"/>
      <c r="MRJ17" s="31"/>
      <c r="MRK17" s="31"/>
      <c r="MRL17" s="31"/>
      <c r="MRM17" s="31"/>
      <c r="MRN17" s="31"/>
      <c r="MRO17" s="31"/>
      <c r="MRP17" s="31"/>
      <c r="MRQ17" s="31"/>
      <c r="MRR17" s="31"/>
      <c r="MRS17" s="31"/>
      <c r="MRT17" s="31"/>
      <c r="MRU17" s="31"/>
      <c r="MRV17" s="31"/>
      <c r="MRW17" s="31"/>
      <c r="MRX17" s="31"/>
      <c r="MRY17" s="31"/>
      <c r="MRZ17" s="31"/>
      <c r="MSA17" s="31"/>
      <c r="MSB17" s="31"/>
      <c r="MSC17" s="31"/>
      <c r="MSD17" s="31"/>
      <c r="MSE17" s="31"/>
      <c r="MSF17" s="31"/>
      <c r="MSG17" s="31"/>
      <c r="MSH17" s="31"/>
      <c r="MSI17" s="31"/>
      <c r="MSJ17" s="31"/>
      <c r="MSK17" s="31"/>
      <c r="MSL17" s="31"/>
      <c r="MSM17" s="31"/>
      <c r="MSN17" s="31"/>
      <c r="MSO17" s="31"/>
      <c r="MSP17" s="31"/>
      <c r="MSQ17" s="31"/>
      <c r="MSR17" s="31"/>
      <c r="MSS17" s="31"/>
      <c r="MST17" s="31"/>
      <c r="MSU17" s="31"/>
      <c r="MSV17" s="31"/>
      <c r="MSW17" s="31"/>
      <c r="MSX17" s="31"/>
      <c r="MSY17" s="31"/>
      <c r="MSZ17" s="31"/>
      <c r="MTA17" s="31"/>
      <c r="MTB17" s="31"/>
      <c r="MTC17" s="31"/>
      <c r="MTD17" s="31"/>
      <c r="MTE17" s="31"/>
      <c r="MTF17" s="31"/>
      <c r="MTG17" s="31"/>
      <c r="MTH17" s="31"/>
      <c r="MTI17" s="31"/>
      <c r="MTJ17" s="31"/>
      <c r="MTK17" s="31"/>
      <c r="MTL17" s="31"/>
      <c r="MTM17" s="31"/>
      <c r="MTN17" s="31"/>
      <c r="MTO17" s="31"/>
      <c r="MTP17" s="31"/>
      <c r="MTQ17" s="31"/>
      <c r="MTR17" s="31"/>
      <c r="MTS17" s="31"/>
      <c r="MTT17" s="31"/>
      <c r="MTU17" s="31"/>
      <c r="MTV17" s="31"/>
      <c r="MTW17" s="31"/>
      <c r="MTX17" s="31"/>
      <c r="MTY17" s="31"/>
      <c r="MTZ17" s="31"/>
      <c r="MUA17" s="31"/>
      <c r="MUB17" s="31"/>
      <c r="MUC17" s="31"/>
      <c r="MUD17" s="31"/>
      <c r="MUE17" s="31"/>
      <c r="MUF17" s="31"/>
      <c r="MUG17" s="31"/>
      <c r="MUH17" s="31"/>
      <c r="MUI17" s="31"/>
      <c r="MUJ17" s="31"/>
      <c r="MUK17" s="31"/>
      <c r="MUL17" s="31"/>
      <c r="MUM17" s="31"/>
      <c r="MUN17" s="31"/>
      <c r="MUO17" s="31"/>
      <c r="MUP17" s="31"/>
      <c r="MUQ17" s="31"/>
      <c r="MUR17" s="31"/>
      <c r="MUS17" s="31"/>
      <c r="MUT17" s="31"/>
      <c r="MUU17" s="31"/>
      <c r="MUV17" s="31"/>
      <c r="MUW17" s="31"/>
      <c r="MUX17" s="31"/>
      <c r="MUY17" s="31"/>
      <c r="MUZ17" s="31"/>
      <c r="MVA17" s="31"/>
      <c r="MVB17" s="31"/>
      <c r="MVC17" s="31"/>
      <c r="MVD17" s="31"/>
      <c r="MVE17" s="31"/>
      <c r="MVF17" s="31"/>
      <c r="MVG17" s="31"/>
      <c r="MVH17" s="31"/>
      <c r="MVI17" s="31"/>
      <c r="MVJ17" s="31"/>
      <c r="MVK17" s="31"/>
      <c r="MVL17" s="31"/>
      <c r="MVM17" s="31"/>
      <c r="MVN17" s="31"/>
      <c r="MVO17" s="31"/>
      <c r="MVP17" s="31"/>
      <c r="MVQ17" s="31"/>
      <c r="MVR17" s="31"/>
      <c r="MVS17" s="31"/>
      <c r="MVT17" s="31"/>
      <c r="MVU17" s="31"/>
      <c r="MVV17" s="31"/>
      <c r="MVW17" s="31"/>
      <c r="MVX17" s="31"/>
      <c r="MVY17" s="31"/>
      <c r="MVZ17" s="31"/>
      <c r="MWA17" s="31"/>
      <c r="MWB17" s="31"/>
      <c r="MWC17" s="31"/>
      <c r="MWD17" s="31"/>
      <c r="MWE17" s="31"/>
      <c r="MWF17" s="31"/>
      <c r="MWG17" s="31"/>
      <c r="MWH17" s="31"/>
      <c r="MWI17" s="31"/>
      <c r="MWJ17" s="31"/>
      <c r="MWK17" s="31"/>
      <c r="MWL17" s="31"/>
      <c r="MWM17" s="31"/>
      <c r="MWN17" s="31"/>
      <c r="MWO17" s="31"/>
      <c r="MWP17" s="31"/>
      <c r="MWQ17" s="31"/>
      <c r="MWR17" s="31"/>
      <c r="MWS17" s="31"/>
      <c r="MWT17" s="31"/>
      <c r="MWU17" s="31"/>
      <c r="MWV17" s="31"/>
      <c r="MWW17" s="31"/>
      <c r="MWX17" s="31"/>
      <c r="MWY17" s="31"/>
      <c r="MWZ17" s="31"/>
      <c r="MXA17" s="31"/>
      <c r="MXB17" s="31"/>
      <c r="MXC17" s="31"/>
      <c r="MXD17" s="31"/>
      <c r="MXE17" s="31"/>
      <c r="MXF17" s="31"/>
      <c r="MXG17" s="31"/>
      <c r="MXH17" s="31"/>
      <c r="MXI17" s="31"/>
      <c r="MXJ17" s="31"/>
      <c r="MXK17" s="31"/>
      <c r="MXL17" s="31"/>
      <c r="MXM17" s="31"/>
      <c r="MXN17" s="31"/>
      <c r="MXO17" s="31"/>
      <c r="MXP17" s="31"/>
      <c r="MXQ17" s="31"/>
      <c r="MXR17" s="31"/>
      <c r="MXS17" s="31"/>
      <c r="MXT17" s="31"/>
      <c r="MXU17" s="31"/>
      <c r="MXV17" s="31"/>
      <c r="MXW17" s="31"/>
      <c r="MXX17" s="31"/>
      <c r="MXY17" s="31"/>
      <c r="MXZ17" s="31"/>
      <c r="MYA17" s="31"/>
      <c r="MYB17" s="31"/>
      <c r="MYC17" s="31"/>
      <c r="MYD17" s="31"/>
      <c r="MYE17" s="31"/>
      <c r="MYF17" s="31"/>
      <c r="MYG17" s="31"/>
      <c r="MYH17" s="31"/>
      <c r="MYI17" s="31"/>
      <c r="MYJ17" s="31"/>
      <c r="MYK17" s="31"/>
      <c r="MYL17" s="31"/>
      <c r="MYM17" s="31"/>
      <c r="MYN17" s="31"/>
      <c r="MYO17" s="31"/>
      <c r="MYP17" s="31"/>
      <c r="MYQ17" s="31"/>
      <c r="MYR17" s="31"/>
      <c r="MYS17" s="31"/>
      <c r="MYT17" s="31"/>
      <c r="MYU17" s="31"/>
      <c r="MYV17" s="31"/>
      <c r="MYW17" s="31"/>
      <c r="MYX17" s="31"/>
      <c r="MYY17" s="31"/>
      <c r="MYZ17" s="31"/>
      <c r="MZA17" s="31"/>
      <c r="MZB17" s="31"/>
      <c r="MZC17" s="31"/>
      <c r="MZD17" s="31"/>
      <c r="MZE17" s="31"/>
      <c r="MZF17" s="31"/>
      <c r="MZG17" s="31"/>
      <c r="MZH17" s="31"/>
      <c r="MZI17" s="31"/>
      <c r="MZJ17" s="31"/>
      <c r="MZK17" s="31"/>
      <c r="MZL17" s="31"/>
      <c r="MZM17" s="31"/>
      <c r="MZN17" s="31"/>
      <c r="MZO17" s="31"/>
      <c r="MZP17" s="31"/>
      <c r="MZQ17" s="31"/>
      <c r="MZR17" s="31"/>
      <c r="MZS17" s="31"/>
      <c r="MZT17" s="31"/>
      <c r="MZU17" s="31"/>
      <c r="MZV17" s="31"/>
      <c r="MZW17" s="31"/>
      <c r="MZX17" s="31"/>
      <c r="MZY17" s="31"/>
      <c r="MZZ17" s="31"/>
      <c r="NAA17" s="31"/>
      <c r="NAB17" s="31"/>
      <c r="NAC17" s="31"/>
      <c r="NAD17" s="31"/>
      <c r="NAE17" s="31"/>
      <c r="NAF17" s="31"/>
      <c r="NAG17" s="31"/>
      <c r="NAH17" s="31"/>
      <c r="NAI17" s="31"/>
      <c r="NAJ17" s="31"/>
      <c r="NAK17" s="31"/>
      <c r="NAL17" s="31"/>
      <c r="NAM17" s="31"/>
      <c r="NAN17" s="31"/>
      <c r="NAO17" s="31"/>
      <c r="NAP17" s="31"/>
      <c r="NAQ17" s="31"/>
      <c r="NAR17" s="31"/>
      <c r="NAS17" s="31"/>
      <c r="NAT17" s="31"/>
      <c r="NAU17" s="31"/>
      <c r="NAV17" s="31"/>
      <c r="NAW17" s="31"/>
      <c r="NAX17" s="31"/>
      <c r="NAY17" s="31"/>
      <c r="NAZ17" s="31"/>
      <c r="NBA17" s="31"/>
      <c r="NBB17" s="31"/>
      <c r="NBC17" s="31"/>
      <c r="NBD17" s="31"/>
      <c r="NBE17" s="31"/>
      <c r="NBF17" s="31"/>
      <c r="NBG17" s="31"/>
      <c r="NBH17" s="31"/>
      <c r="NBI17" s="31"/>
      <c r="NBJ17" s="31"/>
      <c r="NBK17" s="31"/>
      <c r="NBL17" s="31"/>
      <c r="NBM17" s="31"/>
      <c r="NBN17" s="31"/>
      <c r="NBO17" s="31"/>
      <c r="NBP17" s="31"/>
      <c r="NBQ17" s="31"/>
      <c r="NBR17" s="31"/>
      <c r="NBS17" s="31"/>
      <c r="NBT17" s="31"/>
      <c r="NBU17" s="31"/>
      <c r="NBV17" s="31"/>
      <c r="NBW17" s="31"/>
      <c r="NBX17" s="31"/>
      <c r="NBY17" s="31"/>
      <c r="NBZ17" s="31"/>
      <c r="NCA17" s="31"/>
      <c r="NCB17" s="31"/>
      <c r="NCC17" s="31"/>
      <c r="NCD17" s="31"/>
      <c r="NCE17" s="31"/>
      <c r="NCF17" s="31"/>
      <c r="NCG17" s="31"/>
      <c r="NCH17" s="31"/>
      <c r="NCI17" s="31"/>
      <c r="NCJ17" s="31"/>
      <c r="NCK17" s="31"/>
      <c r="NCL17" s="31"/>
      <c r="NCM17" s="31"/>
      <c r="NCN17" s="31"/>
      <c r="NCO17" s="31"/>
      <c r="NCP17" s="31"/>
      <c r="NCQ17" s="31"/>
      <c r="NCR17" s="31"/>
      <c r="NCS17" s="31"/>
      <c r="NCT17" s="31"/>
      <c r="NCU17" s="31"/>
      <c r="NCV17" s="31"/>
      <c r="NCW17" s="31"/>
      <c r="NCX17" s="31"/>
      <c r="NCY17" s="31"/>
      <c r="NCZ17" s="31"/>
      <c r="NDA17" s="31"/>
      <c r="NDB17" s="31"/>
      <c r="NDC17" s="31"/>
      <c r="NDD17" s="31"/>
      <c r="NDE17" s="31"/>
      <c r="NDF17" s="31"/>
      <c r="NDG17" s="31"/>
      <c r="NDH17" s="31"/>
      <c r="NDI17" s="31"/>
      <c r="NDJ17" s="31"/>
      <c r="NDK17" s="31"/>
      <c r="NDL17" s="31"/>
      <c r="NDM17" s="31"/>
      <c r="NDN17" s="31"/>
      <c r="NDO17" s="31"/>
      <c r="NDP17" s="31"/>
      <c r="NDQ17" s="31"/>
      <c r="NDR17" s="31"/>
      <c r="NDS17" s="31"/>
      <c r="NDT17" s="31"/>
      <c r="NDU17" s="31"/>
      <c r="NDV17" s="31"/>
      <c r="NDW17" s="31"/>
      <c r="NDX17" s="31"/>
      <c r="NDY17" s="31"/>
      <c r="NDZ17" s="31"/>
      <c r="NEA17" s="31"/>
      <c r="NEB17" s="31"/>
      <c r="NEC17" s="31"/>
      <c r="NED17" s="31"/>
      <c r="NEE17" s="31"/>
      <c r="NEF17" s="31"/>
      <c r="NEG17" s="31"/>
      <c r="NEH17" s="31"/>
      <c r="NEI17" s="31"/>
      <c r="NEJ17" s="31"/>
      <c r="NEK17" s="31"/>
      <c r="NEL17" s="31"/>
      <c r="NEM17" s="31"/>
      <c r="NEN17" s="31"/>
      <c r="NEO17" s="31"/>
      <c r="NEP17" s="31"/>
      <c r="NEQ17" s="31"/>
      <c r="NER17" s="31"/>
      <c r="NES17" s="31"/>
      <c r="NET17" s="31"/>
      <c r="NEU17" s="31"/>
      <c r="NEV17" s="31"/>
      <c r="NEW17" s="31"/>
      <c r="NEX17" s="31"/>
      <c r="NEY17" s="31"/>
      <c r="NEZ17" s="31"/>
      <c r="NFA17" s="31"/>
      <c r="NFB17" s="31"/>
      <c r="NFC17" s="31"/>
      <c r="NFD17" s="31"/>
      <c r="NFE17" s="31"/>
      <c r="NFF17" s="31"/>
      <c r="NFG17" s="31"/>
      <c r="NFH17" s="31"/>
      <c r="NFI17" s="31"/>
      <c r="NFJ17" s="31"/>
      <c r="NFK17" s="31"/>
      <c r="NFL17" s="31"/>
      <c r="NFM17" s="31"/>
      <c r="NFN17" s="31"/>
      <c r="NFO17" s="31"/>
      <c r="NFP17" s="31"/>
      <c r="NFQ17" s="31"/>
      <c r="NFR17" s="31"/>
      <c r="NFS17" s="31"/>
      <c r="NFT17" s="31"/>
      <c r="NFU17" s="31"/>
      <c r="NFV17" s="31"/>
      <c r="NFW17" s="31"/>
      <c r="NFX17" s="31"/>
      <c r="NFY17" s="31"/>
      <c r="NFZ17" s="31"/>
      <c r="NGA17" s="31"/>
      <c r="NGB17" s="31"/>
      <c r="NGC17" s="31"/>
      <c r="NGD17" s="31"/>
      <c r="NGE17" s="31"/>
      <c r="NGF17" s="31"/>
      <c r="NGG17" s="31"/>
      <c r="NGH17" s="31"/>
      <c r="NGI17" s="31"/>
      <c r="NGJ17" s="31"/>
      <c r="NGK17" s="31"/>
      <c r="NGL17" s="31"/>
      <c r="NGM17" s="31"/>
      <c r="NGN17" s="31"/>
      <c r="NGO17" s="31"/>
      <c r="NGP17" s="31"/>
      <c r="NGQ17" s="31"/>
      <c r="NGR17" s="31"/>
      <c r="NGS17" s="31"/>
      <c r="NGT17" s="31"/>
      <c r="NGU17" s="31"/>
      <c r="NGV17" s="31"/>
      <c r="NGW17" s="31"/>
      <c r="NGX17" s="31"/>
      <c r="NGY17" s="31"/>
      <c r="NGZ17" s="31"/>
      <c r="NHA17" s="31"/>
      <c r="NHB17" s="31"/>
      <c r="NHC17" s="31"/>
      <c r="NHD17" s="31"/>
      <c r="NHE17" s="31"/>
      <c r="NHF17" s="31"/>
      <c r="NHG17" s="31"/>
      <c r="NHH17" s="31"/>
      <c r="NHI17" s="31"/>
      <c r="NHJ17" s="31"/>
      <c r="NHK17" s="31"/>
      <c r="NHL17" s="31"/>
      <c r="NHM17" s="31"/>
      <c r="NHN17" s="31"/>
      <c r="NHO17" s="31"/>
      <c r="NHP17" s="31"/>
      <c r="NHQ17" s="31"/>
      <c r="NHR17" s="31"/>
      <c r="NHS17" s="31"/>
      <c r="NHT17" s="31"/>
      <c r="NHU17" s="31"/>
      <c r="NHV17" s="31"/>
      <c r="NHW17" s="31"/>
      <c r="NHX17" s="31"/>
      <c r="NHY17" s="31"/>
      <c r="NHZ17" s="31"/>
      <c r="NIA17" s="31"/>
      <c r="NIB17" s="31"/>
      <c r="NIC17" s="31"/>
      <c r="NID17" s="31"/>
      <c r="NIE17" s="31"/>
      <c r="NIF17" s="31"/>
      <c r="NIG17" s="31"/>
      <c r="NIH17" s="31"/>
      <c r="NII17" s="31"/>
      <c r="NIJ17" s="31"/>
      <c r="NIK17" s="31"/>
      <c r="NIL17" s="31"/>
      <c r="NIM17" s="31"/>
      <c r="NIN17" s="31"/>
      <c r="NIO17" s="31"/>
      <c r="NIP17" s="31"/>
      <c r="NIQ17" s="31"/>
      <c r="NIR17" s="31"/>
      <c r="NIS17" s="31"/>
      <c r="NIT17" s="31"/>
      <c r="NIU17" s="31"/>
      <c r="NIV17" s="31"/>
      <c r="NIW17" s="31"/>
      <c r="NIX17" s="31"/>
      <c r="NIY17" s="31"/>
      <c r="NIZ17" s="31"/>
      <c r="NJA17" s="31"/>
      <c r="NJB17" s="31"/>
      <c r="NJC17" s="31"/>
      <c r="NJD17" s="31"/>
      <c r="NJE17" s="31"/>
      <c r="NJF17" s="31"/>
      <c r="NJG17" s="31"/>
      <c r="NJH17" s="31"/>
      <c r="NJI17" s="31"/>
      <c r="NJJ17" s="31"/>
      <c r="NJK17" s="31"/>
      <c r="NJL17" s="31"/>
      <c r="NJM17" s="31"/>
      <c r="NJN17" s="31"/>
      <c r="NJO17" s="31"/>
      <c r="NJP17" s="31"/>
      <c r="NJQ17" s="31"/>
      <c r="NJR17" s="31"/>
      <c r="NJS17" s="31"/>
      <c r="NJT17" s="31"/>
      <c r="NJU17" s="31"/>
      <c r="NJV17" s="31"/>
      <c r="NJW17" s="31"/>
      <c r="NJX17" s="31"/>
      <c r="NJY17" s="31"/>
      <c r="NJZ17" s="31"/>
      <c r="NKA17" s="31"/>
      <c r="NKB17" s="31"/>
      <c r="NKC17" s="31"/>
      <c r="NKD17" s="31"/>
      <c r="NKE17" s="31"/>
      <c r="NKF17" s="31"/>
      <c r="NKG17" s="31"/>
      <c r="NKH17" s="31"/>
      <c r="NKI17" s="31"/>
      <c r="NKJ17" s="31"/>
      <c r="NKK17" s="31"/>
      <c r="NKL17" s="31"/>
      <c r="NKM17" s="31"/>
      <c r="NKN17" s="31"/>
      <c r="NKO17" s="31"/>
      <c r="NKP17" s="31"/>
      <c r="NKQ17" s="31"/>
      <c r="NKR17" s="31"/>
      <c r="NKS17" s="31"/>
      <c r="NKT17" s="31"/>
      <c r="NKU17" s="31"/>
      <c r="NKV17" s="31"/>
      <c r="NKW17" s="31"/>
      <c r="NKX17" s="31"/>
      <c r="NKY17" s="31"/>
      <c r="NKZ17" s="31"/>
      <c r="NLA17" s="31"/>
      <c r="NLB17" s="31"/>
      <c r="NLC17" s="31"/>
      <c r="NLD17" s="31"/>
      <c r="NLE17" s="31"/>
      <c r="NLF17" s="31"/>
      <c r="NLG17" s="31"/>
      <c r="NLH17" s="31"/>
      <c r="NLI17" s="31"/>
      <c r="NLJ17" s="31"/>
      <c r="NLK17" s="31"/>
      <c r="NLL17" s="31"/>
      <c r="NLM17" s="31"/>
      <c r="NLN17" s="31"/>
      <c r="NLO17" s="31"/>
      <c r="NLP17" s="31"/>
      <c r="NLQ17" s="31"/>
      <c r="NLR17" s="31"/>
      <c r="NLS17" s="31"/>
      <c r="NLT17" s="31"/>
      <c r="NLU17" s="31"/>
      <c r="NLV17" s="31"/>
      <c r="NLW17" s="31"/>
      <c r="NLX17" s="31"/>
      <c r="NLY17" s="31"/>
      <c r="NLZ17" s="31"/>
      <c r="NMA17" s="31"/>
      <c r="NMB17" s="31"/>
      <c r="NMC17" s="31"/>
      <c r="NMD17" s="31"/>
      <c r="NME17" s="31"/>
      <c r="NMF17" s="31"/>
      <c r="NMG17" s="31"/>
      <c r="NMH17" s="31"/>
      <c r="NMI17" s="31"/>
      <c r="NMJ17" s="31"/>
      <c r="NMK17" s="31"/>
      <c r="NML17" s="31"/>
      <c r="NMM17" s="31"/>
      <c r="NMN17" s="31"/>
      <c r="NMO17" s="31"/>
      <c r="NMP17" s="31"/>
      <c r="NMQ17" s="31"/>
      <c r="NMR17" s="31"/>
      <c r="NMS17" s="31"/>
      <c r="NMT17" s="31"/>
      <c r="NMU17" s="31"/>
      <c r="NMV17" s="31"/>
      <c r="NMW17" s="31"/>
      <c r="NMX17" s="31"/>
      <c r="NMY17" s="31"/>
      <c r="NMZ17" s="31"/>
      <c r="NNA17" s="31"/>
      <c r="NNB17" s="31"/>
      <c r="NNC17" s="31"/>
      <c r="NND17" s="31"/>
      <c r="NNE17" s="31"/>
      <c r="NNF17" s="31"/>
      <c r="NNG17" s="31"/>
      <c r="NNH17" s="31"/>
      <c r="NNI17" s="31"/>
      <c r="NNJ17" s="31"/>
      <c r="NNK17" s="31"/>
      <c r="NNL17" s="31"/>
      <c r="NNM17" s="31"/>
      <c r="NNN17" s="31"/>
      <c r="NNO17" s="31"/>
      <c r="NNP17" s="31"/>
      <c r="NNQ17" s="31"/>
      <c r="NNR17" s="31"/>
      <c r="NNS17" s="31"/>
      <c r="NNT17" s="31"/>
      <c r="NNU17" s="31"/>
      <c r="NNV17" s="31"/>
      <c r="NNW17" s="31"/>
      <c r="NNX17" s="31"/>
      <c r="NNY17" s="31"/>
      <c r="NNZ17" s="31"/>
      <c r="NOA17" s="31"/>
      <c r="NOB17" s="31"/>
      <c r="NOC17" s="31"/>
      <c r="NOD17" s="31"/>
      <c r="NOE17" s="31"/>
      <c r="NOF17" s="31"/>
      <c r="NOG17" s="31"/>
      <c r="NOH17" s="31"/>
      <c r="NOI17" s="31"/>
      <c r="NOJ17" s="31"/>
      <c r="NOK17" s="31"/>
      <c r="NOL17" s="31"/>
      <c r="NOM17" s="31"/>
      <c r="NON17" s="31"/>
      <c r="NOO17" s="31"/>
      <c r="NOP17" s="31"/>
      <c r="NOQ17" s="31"/>
      <c r="NOR17" s="31"/>
      <c r="NOS17" s="31"/>
      <c r="NOT17" s="31"/>
      <c r="NOU17" s="31"/>
      <c r="NOV17" s="31"/>
      <c r="NOW17" s="31"/>
      <c r="NOX17" s="31"/>
      <c r="NOY17" s="31"/>
      <c r="NOZ17" s="31"/>
      <c r="NPA17" s="31"/>
      <c r="NPB17" s="31"/>
      <c r="NPC17" s="31"/>
      <c r="NPD17" s="31"/>
      <c r="NPE17" s="31"/>
      <c r="NPF17" s="31"/>
      <c r="NPG17" s="31"/>
      <c r="NPH17" s="31"/>
      <c r="NPI17" s="31"/>
      <c r="NPJ17" s="31"/>
      <c r="NPK17" s="31"/>
      <c r="NPL17" s="31"/>
      <c r="NPM17" s="31"/>
      <c r="NPN17" s="31"/>
      <c r="NPO17" s="31"/>
      <c r="NPP17" s="31"/>
      <c r="NPQ17" s="31"/>
      <c r="NPR17" s="31"/>
      <c r="NPS17" s="31"/>
      <c r="NPT17" s="31"/>
      <c r="NPU17" s="31"/>
      <c r="NPV17" s="31"/>
      <c r="NPW17" s="31"/>
      <c r="NPX17" s="31"/>
      <c r="NPY17" s="31"/>
      <c r="NPZ17" s="31"/>
      <c r="NQA17" s="31"/>
      <c r="NQB17" s="31"/>
      <c r="NQC17" s="31"/>
      <c r="NQD17" s="31"/>
      <c r="NQE17" s="31"/>
      <c r="NQF17" s="31"/>
      <c r="NQG17" s="31"/>
      <c r="NQH17" s="31"/>
      <c r="NQI17" s="31"/>
      <c r="NQJ17" s="31"/>
      <c r="NQK17" s="31"/>
      <c r="NQL17" s="31"/>
      <c r="NQM17" s="31"/>
      <c r="NQN17" s="31"/>
      <c r="NQO17" s="31"/>
      <c r="NQP17" s="31"/>
      <c r="NQQ17" s="31"/>
      <c r="NQR17" s="31"/>
      <c r="NQS17" s="31"/>
      <c r="NQT17" s="31"/>
      <c r="NQU17" s="31"/>
      <c r="NQV17" s="31"/>
      <c r="NQW17" s="31"/>
      <c r="NQX17" s="31"/>
      <c r="NQY17" s="31"/>
      <c r="NQZ17" s="31"/>
      <c r="NRA17" s="31"/>
      <c r="NRB17" s="31"/>
      <c r="NRC17" s="31"/>
      <c r="NRD17" s="31"/>
      <c r="NRE17" s="31"/>
      <c r="NRF17" s="31"/>
      <c r="NRG17" s="31"/>
      <c r="NRH17" s="31"/>
      <c r="NRI17" s="31"/>
      <c r="NRJ17" s="31"/>
      <c r="NRK17" s="31"/>
      <c r="NRL17" s="31"/>
      <c r="NRM17" s="31"/>
      <c r="NRN17" s="31"/>
      <c r="NRO17" s="31"/>
      <c r="NRP17" s="31"/>
      <c r="NRQ17" s="31"/>
      <c r="NRR17" s="31"/>
      <c r="NRS17" s="31"/>
      <c r="NRT17" s="31"/>
      <c r="NRU17" s="31"/>
      <c r="NRV17" s="31"/>
      <c r="NRW17" s="31"/>
      <c r="NRX17" s="31"/>
      <c r="NRY17" s="31"/>
      <c r="NRZ17" s="31"/>
      <c r="NSA17" s="31"/>
      <c r="NSB17" s="31"/>
      <c r="NSC17" s="31"/>
      <c r="NSD17" s="31"/>
      <c r="NSE17" s="31"/>
      <c r="NSF17" s="31"/>
      <c r="NSG17" s="31"/>
      <c r="NSH17" s="31"/>
      <c r="NSI17" s="31"/>
      <c r="NSJ17" s="31"/>
      <c r="NSK17" s="31"/>
      <c r="NSL17" s="31"/>
      <c r="NSM17" s="31"/>
      <c r="NSN17" s="31"/>
      <c r="NSO17" s="31"/>
      <c r="NSP17" s="31"/>
      <c r="NSQ17" s="31"/>
      <c r="NSR17" s="31"/>
      <c r="NSS17" s="31"/>
      <c r="NST17" s="31"/>
      <c r="NSU17" s="31"/>
      <c r="NSV17" s="31"/>
      <c r="NSW17" s="31"/>
      <c r="NSX17" s="31"/>
      <c r="NSY17" s="31"/>
      <c r="NSZ17" s="31"/>
      <c r="NTA17" s="31"/>
      <c r="NTB17" s="31"/>
      <c r="NTC17" s="31"/>
      <c r="NTD17" s="31"/>
      <c r="NTE17" s="31"/>
      <c r="NTF17" s="31"/>
      <c r="NTG17" s="31"/>
      <c r="NTH17" s="31"/>
      <c r="NTI17" s="31"/>
      <c r="NTJ17" s="31"/>
      <c r="NTK17" s="31"/>
      <c r="NTL17" s="31"/>
      <c r="NTM17" s="31"/>
      <c r="NTN17" s="31"/>
      <c r="NTO17" s="31"/>
      <c r="NTP17" s="31"/>
      <c r="NTQ17" s="31"/>
      <c r="NTR17" s="31"/>
      <c r="NTS17" s="31"/>
      <c r="NTT17" s="31"/>
      <c r="NTU17" s="31"/>
      <c r="NTV17" s="31"/>
      <c r="NTW17" s="31"/>
      <c r="NTX17" s="31"/>
      <c r="NTY17" s="31"/>
      <c r="NTZ17" s="31"/>
      <c r="NUA17" s="31"/>
      <c r="NUB17" s="31"/>
      <c r="NUC17" s="31"/>
      <c r="NUD17" s="31"/>
      <c r="NUE17" s="31"/>
      <c r="NUF17" s="31"/>
      <c r="NUG17" s="31"/>
      <c r="NUH17" s="31"/>
      <c r="NUI17" s="31"/>
      <c r="NUJ17" s="31"/>
      <c r="NUK17" s="31"/>
      <c r="NUL17" s="31"/>
      <c r="NUM17" s="31"/>
      <c r="NUN17" s="31"/>
      <c r="NUO17" s="31"/>
      <c r="NUP17" s="31"/>
      <c r="NUQ17" s="31"/>
      <c r="NUR17" s="31"/>
      <c r="NUS17" s="31"/>
      <c r="NUT17" s="31"/>
      <c r="NUU17" s="31"/>
      <c r="NUV17" s="31"/>
      <c r="NUW17" s="31"/>
      <c r="NUX17" s="31"/>
      <c r="NUY17" s="31"/>
      <c r="NUZ17" s="31"/>
      <c r="NVA17" s="31"/>
      <c r="NVB17" s="31"/>
      <c r="NVC17" s="31"/>
      <c r="NVD17" s="31"/>
      <c r="NVE17" s="31"/>
      <c r="NVF17" s="31"/>
      <c r="NVG17" s="31"/>
      <c r="NVH17" s="31"/>
      <c r="NVI17" s="31"/>
      <c r="NVJ17" s="31"/>
      <c r="NVK17" s="31"/>
      <c r="NVL17" s="31"/>
      <c r="NVM17" s="31"/>
      <c r="NVN17" s="31"/>
      <c r="NVO17" s="31"/>
      <c r="NVP17" s="31"/>
      <c r="NVQ17" s="31"/>
      <c r="NVR17" s="31"/>
      <c r="NVS17" s="31"/>
      <c r="NVT17" s="31"/>
      <c r="NVU17" s="31"/>
      <c r="NVV17" s="31"/>
      <c r="NVW17" s="31"/>
      <c r="NVX17" s="31"/>
      <c r="NVY17" s="31"/>
      <c r="NVZ17" s="31"/>
      <c r="NWA17" s="31"/>
      <c r="NWB17" s="31"/>
      <c r="NWC17" s="31"/>
      <c r="NWD17" s="31"/>
      <c r="NWE17" s="31"/>
      <c r="NWF17" s="31"/>
      <c r="NWG17" s="31"/>
      <c r="NWH17" s="31"/>
      <c r="NWI17" s="31"/>
      <c r="NWJ17" s="31"/>
      <c r="NWK17" s="31"/>
      <c r="NWL17" s="31"/>
      <c r="NWM17" s="31"/>
      <c r="NWN17" s="31"/>
      <c r="NWO17" s="31"/>
      <c r="NWP17" s="31"/>
      <c r="NWQ17" s="31"/>
      <c r="NWR17" s="31"/>
      <c r="NWS17" s="31"/>
      <c r="NWT17" s="31"/>
      <c r="NWU17" s="31"/>
      <c r="NWV17" s="31"/>
      <c r="NWW17" s="31"/>
      <c r="NWX17" s="31"/>
      <c r="NWY17" s="31"/>
      <c r="NWZ17" s="31"/>
      <c r="NXA17" s="31"/>
      <c r="NXB17" s="31"/>
      <c r="NXC17" s="31"/>
      <c r="NXD17" s="31"/>
      <c r="NXE17" s="31"/>
      <c r="NXF17" s="31"/>
      <c r="NXG17" s="31"/>
      <c r="NXH17" s="31"/>
      <c r="NXI17" s="31"/>
      <c r="NXJ17" s="31"/>
      <c r="NXK17" s="31"/>
      <c r="NXL17" s="31"/>
      <c r="NXM17" s="31"/>
      <c r="NXN17" s="31"/>
      <c r="NXO17" s="31"/>
      <c r="NXP17" s="31"/>
      <c r="NXQ17" s="31"/>
      <c r="NXR17" s="31"/>
      <c r="NXS17" s="31"/>
      <c r="NXT17" s="31"/>
      <c r="NXU17" s="31"/>
      <c r="NXV17" s="31"/>
      <c r="NXW17" s="31"/>
      <c r="NXX17" s="31"/>
      <c r="NXY17" s="31"/>
      <c r="NXZ17" s="31"/>
      <c r="NYA17" s="31"/>
      <c r="NYB17" s="31"/>
      <c r="NYC17" s="31"/>
      <c r="NYD17" s="31"/>
      <c r="NYE17" s="31"/>
      <c r="NYF17" s="31"/>
      <c r="NYG17" s="31"/>
      <c r="NYH17" s="31"/>
      <c r="NYI17" s="31"/>
      <c r="NYJ17" s="31"/>
      <c r="NYK17" s="31"/>
      <c r="NYL17" s="31"/>
      <c r="NYM17" s="31"/>
      <c r="NYN17" s="31"/>
      <c r="NYO17" s="31"/>
      <c r="NYP17" s="31"/>
      <c r="NYQ17" s="31"/>
      <c r="NYR17" s="31"/>
      <c r="NYS17" s="31"/>
      <c r="NYT17" s="31"/>
      <c r="NYU17" s="31"/>
      <c r="NYV17" s="31"/>
      <c r="NYW17" s="31"/>
      <c r="NYX17" s="31"/>
      <c r="NYY17" s="31"/>
      <c r="NYZ17" s="31"/>
      <c r="NZA17" s="31"/>
      <c r="NZB17" s="31"/>
      <c r="NZC17" s="31"/>
      <c r="NZD17" s="31"/>
      <c r="NZE17" s="31"/>
      <c r="NZF17" s="31"/>
      <c r="NZG17" s="31"/>
      <c r="NZH17" s="31"/>
      <c r="NZI17" s="31"/>
      <c r="NZJ17" s="31"/>
      <c r="NZK17" s="31"/>
      <c r="NZL17" s="31"/>
      <c r="NZM17" s="31"/>
      <c r="NZN17" s="31"/>
      <c r="NZO17" s="31"/>
      <c r="NZP17" s="31"/>
      <c r="NZQ17" s="31"/>
      <c r="NZR17" s="31"/>
      <c r="NZS17" s="31"/>
      <c r="NZT17" s="31"/>
      <c r="NZU17" s="31"/>
      <c r="NZV17" s="31"/>
      <c r="NZW17" s="31"/>
      <c r="NZX17" s="31"/>
      <c r="NZY17" s="31"/>
      <c r="NZZ17" s="31"/>
      <c r="OAA17" s="31"/>
      <c r="OAB17" s="31"/>
      <c r="OAC17" s="31"/>
      <c r="OAD17" s="31"/>
      <c r="OAE17" s="31"/>
      <c r="OAF17" s="31"/>
      <c r="OAG17" s="31"/>
      <c r="OAH17" s="31"/>
      <c r="OAI17" s="31"/>
      <c r="OAJ17" s="31"/>
      <c r="OAK17" s="31"/>
      <c r="OAL17" s="31"/>
      <c r="OAM17" s="31"/>
      <c r="OAN17" s="31"/>
      <c r="OAO17" s="31"/>
      <c r="OAP17" s="31"/>
      <c r="OAQ17" s="31"/>
      <c r="OAR17" s="31"/>
      <c r="OAS17" s="31"/>
      <c r="OAT17" s="31"/>
      <c r="OAU17" s="31"/>
      <c r="OAV17" s="31"/>
      <c r="OAW17" s="31"/>
      <c r="OAX17" s="31"/>
      <c r="OAY17" s="31"/>
      <c r="OAZ17" s="31"/>
      <c r="OBA17" s="31"/>
      <c r="OBB17" s="31"/>
      <c r="OBC17" s="31"/>
      <c r="OBD17" s="31"/>
      <c r="OBE17" s="31"/>
      <c r="OBF17" s="31"/>
      <c r="OBG17" s="31"/>
      <c r="OBH17" s="31"/>
      <c r="OBI17" s="31"/>
      <c r="OBJ17" s="31"/>
      <c r="OBK17" s="31"/>
      <c r="OBL17" s="31"/>
      <c r="OBM17" s="31"/>
      <c r="OBN17" s="31"/>
      <c r="OBO17" s="31"/>
      <c r="OBP17" s="31"/>
      <c r="OBQ17" s="31"/>
      <c r="OBR17" s="31"/>
      <c r="OBS17" s="31"/>
      <c r="OBT17" s="31"/>
      <c r="OBU17" s="31"/>
      <c r="OBV17" s="31"/>
      <c r="OBW17" s="31"/>
      <c r="OBX17" s="31"/>
      <c r="OBY17" s="31"/>
      <c r="OBZ17" s="31"/>
      <c r="OCA17" s="31"/>
      <c r="OCB17" s="31"/>
      <c r="OCC17" s="31"/>
      <c r="OCD17" s="31"/>
      <c r="OCE17" s="31"/>
      <c r="OCF17" s="31"/>
      <c r="OCG17" s="31"/>
      <c r="OCH17" s="31"/>
      <c r="OCI17" s="31"/>
      <c r="OCJ17" s="31"/>
      <c r="OCK17" s="31"/>
      <c r="OCL17" s="31"/>
      <c r="OCM17" s="31"/>
      <c r="OCN17" s="31"/>
      <c r="OCO17" s="31"/>
      <c r="OCP17" s="31"/>
      <c r="OCQ17" s="31"/>
      <c r="OCR17" s="31"/>
      <c r="OCS17" s="31"/>
      <c r="OCT17" s="31"/>
      <c r="OCU17" s="31"/>
      <c r="OCW17" s="31"/>
      <c r="OCX17" s="31"/>
      <c r="OCY17" s="31"/>
      <c r="OCZ17" s="31"/>
      <c r="ODA17" s="31"/>
      <c r="ODB17" s="31"/>
      <c r="ODC17" s="31"/>
      <c r="ODD17" s="31"/>
      <c r="ODE17" s="31"/>
      <c r="ODF17" s="31"/>
      <c r="ODG17" s="31"/>
      <c r="ODH17" s="31"/>
      <c r="ODI17" s="31"/>
      <c r="ODJ17" s="31"/>
      <c r="ODK17" s="31"/>
      <c r="ODL17" s="31"/>
      <c r="ODM17" s="31"/>
      <c r="ODN17" s="31"/>
      <c r="ODO17" s="31"/>
      <c r="ODP17" s="31"/>
      <c r="ODQ17" s="31"/>
      <c r="ODR17" s="31"/>
      <c r="ODS17" s="31"/>
      <c r="ODT17" s="31"/>
      <c r="ODU17" s="31"/>
      <c r="ODV17" s="31"/>
      <c r="ODW17" s="31"/>
      <c r="ODX17" s="31"/>
      <c r="ODY17" s="31"/>
      <c r="ODZ17" s="31"/>
      <c r="OEA17" s="31"/>
      <c r="OEB17" s="31"/>
      <c r="OEC17" s="31"/>
      <c r="OED17" s="31"/>
      <c r="OEE17" s="31"/>
      <c r="OEF17" s="31"/>
      <c r="OEG17" s="31"/>
      <c r="OEH17" s="31"/>
      <c r="OEI17" s="31"/>
      <c r="OEJ17" s="31"/>
      <c r="OEK17" s="31"/>
      <c r="OEL17" s="31"/>
      <c r="OEM17" s="31"/>
      <c r="OEN17" s="31"/>
      <c r="OEO17" s="31"/>
      <c r="OEP17" s="31"/>
      <c r="OEQ17" s="31"/>
      <c r="OER17" s="31"/>
      <c r="OES17" s="31"/>
      <c r="OET17" s="31"/>
      <c r="OEU17" s="31"/>
      <c r="OEV17" s="31"/>
      <c r="OEW17" s="31"/>
      <c r="OEX17" s="31"/>
      <c r="OEY17" s="31"/>
      <c r="OEZ17" s="31"/>
      <c r="OFA17" s="31"/>
      <c r="OFB17" s="31"/>
      <c r="OFC17" s="31"/>
      <c r="OFD17" s="31"/>
      <c r="OFE17" s="31"/>
      <c r="OFF17" s="31"/>
      <c r="OFG17" s="31"/>
      <c r="OFH17" s="31"/>
      <c r="OFI17" s="31"/>
      <c r="OFJ17" s="31"/>
      <c r="OFK17" s="31"/>
      <c r="OFL17" s="31"/>
      <c r="OFM17" s="31"/>
      <c r="OFN17" s="31"/>
      <c r="OFO17" s="31"/>
      <c r="OFP17" s="31"/>
      <c r="OFQ17" s="31"/>
      <c r="OFR17" s="31"/>
      <c r="OFS17" s="31"/>
      <c r="OFT17" s="31"/>
      <c r="OFU17" s="31"/>
      <c r="OFV17" s="31"/>
      <c r="OFW17" s="31"/>
      <c r="OFX17" s="31"/>
      <c r="OFY17" s="31"/>
      <c r="OFZ17" s="31"/>
      <c r="OGA17" s="31"/>
      <c r="OGB17" s="31"/>
      <c r="OGC17" s="31"/>
      <c r="OGD17" s="31"/>
      <c r="OGE17" s="31"/>
      <c r="OGF17" s="31"/>
      <c r="OGG17" s="31"/>
      <c r="OGH17" s="31"/>
      <c r="OGI17" s="31"/>
      <c r="OGJ17" s="31"/>
      <c r="OGK17" s="31"/>
      <c r="OGL17" s="31"/>
      <c r="OGM17" s="31"/>
      <c r="OGN17" s="31"/>
      <c r="OGO17" s="31"/>
      <c r="OGP17" s="31"/>
      <c r="OGQ17" s="31"/>
      <c r="OGR17" s="31"/>
      <c r="OGS17" s="31"/>
      <c r="OGT17" s="31"/>
      <c r="OGU17" s="31"/>
      <c r="OGV17" s="31"/>
      <c r="OGW17" s="31"/>
      <c r="OGX17" s="31"/>
      <c r="OGY17" s="31"/>
      <c r="OGZ17" s="31"/>
      <c r="OHA17" s="31"/>
      <c r="OHB17" s="31"/>
      <c r="OHC17" s="31"/>
      <c r="OHD17" s="31"/>
      <c r="OHE17" s="31"/>
      <c r="OHF17" s="31"/>
      <c r="OHG17" s="31"/>
      <c r="OHH17" s="31"/>
      <c r="OHI17" s="31"/>
      <c r="OHJ17" s="31"/>
      <c r="OHK17" s="31"/>
      <c r="OHL17" s="31"/>
      <c r="OHM17" s="31"/>
      <c r="OHN17" s="31"/>
      <c r="OHO17" s="31"/>
      <c r="OHP17" s="31"/>
      <c r="OHQ17" s="31"/>
      <c r="OHR17" s="31"/>
      <c r="OHS17" s="31"/>
      <c r="OHT17" s="31"/>
      <c r="OHU17" s="31"/>
      <c r="OHV17" s="31"/>
      <c r="OHW17" s="31"/>
      <c r="OHX17" s="31"/>
      <c r="OHY17" s="31"/>
      <c r="OHZ17" s="31"/>
      <c r="OIA17" s="31"/>
      <c r="OIB17" s="31"/>
      <c r="OIC17" s="31"/>
      <c r="OID17" s="31"/>
      <c r="OIE17" s="31"/>
      <c r="OIF17" s="31"/>
      <c r="OIG17" s="31"/>
      <c r="OIH17" s="31"/>
      <c r="OII17" s="31"/>
      <c r="OIJ17" s="31"/>
      <c r="OIK17" s="31"/>
      <c r="OIL17" s="31"/>
      <c r="OIM17" s="31"/>
      <c r="OIN17" s="31"/>
      <c r="OIO17" s="31"/>
      <c r="OIP17" s="31"/>
      <c r="OIQ17" s="31"/>
      <c r="OIR17" s="31"/>
      <c r="OIS17" s="31"/>
      <c r="OIT17" s="31"/>
      <c r="OIU17" s="31"/>
      <c r="OIV17" s="31"/>
      <c r="OIW17" s="31"/>
      <c r="OIX17" s="31"/>
      <c r="OIY17" s="31"/>
      <c r="OIZ17" s="31"/>
      <c r="OJA17" s="31"/>
      <c r="OJB17" s="31"/>
      <c r="OJC17" s="31"/>
      <c r="OJD17" s="31"/>
      <c r="OJE17" s="31"/>
      <c r="OJF17" s="31"/>
      <c r="OJG17" s="31"/>
      <c r="OJH17" s="31"/>
      <c r="OJI17" s="31"/>
      <c r="OJJ17" s="31"/>
      <c r="OJK17" s="31"/>
      <c r="OJL17" s="31"/>
      <c r="OJM17" s="31"/>
      <c r="OJN17" s="31"/>
      <c r="OJO17" s="31"/>
      <c r="OJP17" s="31"/>
      <c r="OJQ17" s="31"/>
      <c r="OJR17" s="31"/>
      <c r="OJS17" s="31"/>
      <c r="OJT17" s="31"/>
      <c r="OJU17" s="31"/>
      <c r="OJV17" s="31"/>
      <c r="OJW17" s="31"/>
      <c r="OJX17" s="31"/>
      <c r="OJY17" s="31"/>
      <c r="OJZ17" s="31"/>
      <c r="OKA17" s="31"/>
      <c r="OKB17" s="31"/>
      <c r="OKC17" s="31"/>
      <c r="OKD17" s="31"/>
      <c r="OKE17" s="31"/>
      <c r="OKF17" s="31"/>
      <c r="OKG17" s="31"/>
      <c r="OKH17" s="31"/>
      <c r="OKI17" s="31"/>
      <c r="OKJ17" s="31"/>
      <c r="OKK17" s="31"/>
      <c r="OKL17" s="31"/>
      <c r="OKM17" s="31"/>
      <c r="OKN17" s="31"/>
      <c r="OKO17" s="31"/>
      <c r="OKP17" s="31"/>
      <c r="OKQ17" s="31"/>
      <c r="OKR17" s="31"/>
      <c r="OKS17" s="31"/>
      <c r="OKT17" s="31"/>
      <c r="OKU17" s="31"/>
      <c r="OKV17" s="31"/>
      <c r="OKW17" s="31"/>
      <c r="OKX17" s="31"/>
      <c r="OKY17" s="31"/>
      <c r="OKZ17" s="31"/>
      <c r="OLA17" s="31"/>
      <c r="OLB17" s="31"/>
      <c r="OLC17" s="31"/>
      <c r="OLD17" s="31"/>
      <c r="OLE17" s="31"/>
      <c r="OLF17" s="31"/>
      <c r="OLG17" s="31"/>
      <c r="OLH17" s="31"/>
      <c r="OLI17" s="31"/>
      <c r="OLJ17" s="31"/>
      <c r="OLK17" s="31"/>
      <c r="OLL17" s="31"/>
      <c r="OLM17" s="31"/>
      <c r="OLN17" s="31"/>
      <c r="OLO17" s="31"/>
      <c r="OLP17" s="31"/>
      <c r="OLQ17" s="31"/>
      <c r="OLR17" s="31"/>
      <c r="OLS17" s="31"/>
      <c r="OLT17" s="31"/>
      <c r="OLU17" s="31"/>
      <c r="OLV17" s="31"/>
      <c r="OLW17" s="31"/>
      <c r="OLX17" s="31"/>
      <c r="OLY17" s="31"/>
      <c r="OLZ17" s="31"/>
      <c r="OMA17" s="31"/>
      <c r="OMB17" s="31"/>
      <c r="OMC17" s="31"/>
      <c r="OMD17" s="31"/>
      <c r="OME17" s="31"/>
      <c r="OMF17" s="31"/>
      <c r="OMG17" s="31"/>
      <c r="OMH17" s="31"/>
      <c r="OMI17" s="31"/>
      <c r="OMJ17" s="31"/>
      <c r="OMK17" s="31"/>
      <c r="OML17" s="31"/>
      <c r="OMM17" s="31"/>
      <c r="OMN17" s="31"/>
      <c r="OMO17" s="31"/>
      <c r="OMP17" s="31"/>
      <c r="OMQ17" s="31"/>
      <c r="OMR17" s="31"/>
      <c r="OMS17" s="31"/>
      <c r="OMT17" s="31"/>
      <c r="OMU17" s="31"/>
      <c r="OMV17" s="31"/>
      <c r="OMW17" s="31"/>
      <c r="OMX17" s="31"/>
      <c r="OMY17" s="31"/>
      <c r="OMZ17" s="31"/>
      <c r="ONA17" s="31"/>
      <c r="ONB17" s="31"/>
      <c r="ONC17" s="31"/>
      <c r="OND17" s="31"/>
      <c r="ONE17" s="31"/>
      <c r="ONF17" s="31"/>
      <c r="ONG17" s="31"/>
      <c r="ONH17" s="31"/>
      <c r="ONI17" s="31"/>
      <c r="ONJ17" s="31"/>
      <c r="ONK17" s="31"/>
      <c r="ONL17" s="31"/>
      <c r="ONM17" s="31"/>
      <c r="ONN17" s="31"/>
      <c r="ONO17" s="31"/>
      <c r="ONP17" s="31"/>
      <c r="ONQ17" s="31"/>
      <c r="ONR17" s="31"/>
      <c r="ONS17" s="31"/>
      <c r="ONT17" s="31"/>
      <c r="ONU17" s="31"/>
      <c r="ONV17" s="31"/>
      <c r="ONW17" s="31"/>
      <c r="ONX17" s="31"/>
      <c r="ONY17" s="31"/>
      <c r="ONZ17" s="31"/>
      <c r="OOA17" s="31"/>
      <c r="OOB17" s="31"/>
      <c r="OOC17" s="31"/>
      <c r="OOD17" s="31"/>
      <c r="OOE17" s="31"/>
      <c r="OOF17" s="31"/>
      <c r="OOG17" s="31"/>
      <c r="OOH17" s="31"/>
      <c r="OOI17" s="31"/>
      <c r="OOJ17" s="31"/>
      <c r="OOK17" s="31"/>
      <c r="OOL17" s="31"/>
      <c r="OOM17" s="31"/>
      <c r="OON17" s="31"/>
      <c r="OOO17" s="31"/>
      <c r="OOP17" s="31"/>
      <c r="OOQ17" s="31"/>
      <c r="OOR17" s="31"/>
      <c r="OOS17" s="31"/>
      <c r="OOT17" s="31"/>
      <c r="OOU17" s="31"/>
      <c r="OOV17" s="31"/>
      <c r="OOW17" s="31"/>
      <c r="OOX17" s="31"/>
      <c r="OOY17" s="31"/>
      <c r="OOZ17" s="31"/>
      <c r="OPA17" s="31"/>
      <c r="OPB17" s="31"/>
      <c r="OPC17" s="31"/>
      <c r="OPD17" s="31"/>
      <c r="OPE17" s="31"/>
      <c r="OPF17" s="31"/>
      <c r="OPG17" s="31"/>
      <c r="OPH17" s="31"/>
      <c r="OPI17" s="31"/>
      <c r="OPJ17" s="31"/>
      <c r="OPK17" s="31"/>
      <c r="OPL17" s="31"/>
      <c r="OPM17" s="31"/>
      <c r="OPN17" s="31"/>
      <c r="OPO17" s="31"/>
      <c r="OPP17" s="31"/>
      <c r="OPQ17" s="31"/>
      <c r="OPR17" s="31"/>
      <c r="OPS17" s="31"/>
      <c r="OPT17" s="31"/>
      <c r="OPU17" s="31"/>
      <c r="OPV17" s="31"/>
      <c r="OPW17" s="31"/>
      <c r="OPX17" s="31"/>
      <c r="OPY17" s="31"/>
      <c r="OPZ17" s="31"/>
      <c r="OQA17" s="31"/>
      <c r="OQB17" s="31"/>
      <c r="OQC17" s="31"/>
      <c r="OQD17" s="31"/>
      <c r="OQE17" s="31"/>
      <c r="OQF17" s="31"/>
      <c r="OQG17" s="31"/>
      <c r="OQH17" s="31"/>
      <c r="OQI17" s="31"/>
      <c r="OQJ17" s="31"/>
      <c r="OQK17" s="31"/>
      <c r="OQL17" s="31"/>
      <c r="OQM17" s="31"/>
      <c r="OQN17" s="31"/>
      <c r="OQO17" s="31"/>
      <c r="OQP17" s="31"/>
      <c r="OQQ17" s="31"/>
      <c r="OQR17" s="31"/>
      <c r="OQS17" s="31"/>
      <c r="OQT17" s="31"/>
      <c r="OQU17" s="31"/>
      <c r="OQV17" s="31"/>
      <c r="OQW17" s="31"/>
      <c r="OQX17" s="31"/>
      <c r="OQY17" s="31"/>
      <c r="OQZ17" s="31"/>
      <c r="ORA17" s="31"/>
      <c r="ORB17" s="31"/>
      <c r="ORC17" s="31"/>
      <c r="ORD17" s="31"/>
      <c r="ORE17" s="31"/>
      <c r="ORF17" s="31"/>
      <c r="ORG17" s="31"/>
      <c r="ORH17" s="31"/>
      <c r="ORI17" s="31"/>
      <c r="ORJ17" s="31"/>
      <c r="ORK17" s="31"/>
      <c r="ORL17" s="31"/>
      <c r="ORM17" s="31"/>
      <c r="ORN17" s="31"/>
      <c r="ORO17" s="31"/>
      <c r="ORP17" s="31"/>
      <c r="ORQ17" s="31"/>
      <c r="ORR17" s="31"/>
      <c r="ORS17" s="31"/>
      <c r="ORT17" s="31"/>
      <c r="ORU17" s="31"/>
      <c r="ORV17" s="31"/>
      <c r="ORW17" s="31"/>
      <c r="ORX17" s="31"/>
      <c r="ORY17" s="31"/>
      <c r="ORZ17" s="31"/>
      <c r="OSA17" s="31"/>
      <c r="OSB17" s="31"/>
      <c r="OSC17" s="31"/>
      <c r="OSD17" s="31"/>
      <c r="OSE17" s="31"/>
      <c r="OSF17" s="31"/>
      <c r="OSG17" s="31"/>
      <c r="OSH17" s="31"/>
      <c r="OSI17" s="31"/>
      <c r="OSJ17" s="31"/>
      <c r="OSK17" s="31"/>
      <c r="OSL17" s="31"/>
      <c r="OSM17" s="31"/>
      <c r="OSN17" s="31"/>
      <c r="OSO17" s="31"/>
      <c r="OSP17" s="31"/>
      <c r="OSQ17" s="31"/>
      <c r="OSR17" s="31"/>
      <c r="OSS17" s="31"/>
      <c r="OST17" s="31"/>
      <c r="OSU17" s="31"/>
      <c r="OSV17" s="31"/>
      <c r="OSW17" s="31"/>
      <c r="OSX17" s="31"/>
      <c r="OSY17" s="31"/>
      <c r="OSZ17" s="31"/>
      <c r="OTA17" s="31"/>
      <c r="OTB17" s="31"/>
      <c r="OTC17" s="31"/>
      <c r="OTD17" s="31"/>
      <c r="OTE17" s="31"/>
      <c r="OTF17" s="31"/>
      <c r="OTG17" s="31"/>
      <c r="OTH17" s="31"/>
      <c r="OTI17" s="31"/>
      <c r="OTJ17" s="31"/>
      <c r="OTK17" s="31"/>
      <c r="OTL17" s="31"/>
      <c r="OTM17" s="31"/>
      <c r="OTN17" s="31"/>
      <c r="OTO17" s="31"/>
      <c r="OTP17" s="31"/>
      <c r="OTQ17" s="31"/>
      <c r="OTR17" s="31"/>
      <c r="OTS17" s="31"/>
      <c r="OTT17" s="31"/>
      <c r="OTU17" s="31"/>
      <c r="OTV17" s="31"/>
      <c r="OTW17" s="31"/>
      <c r="OTX17" s="31"/>
      <c r="OTY17" s="31"/>
      <c r="OTZ17" s="31"/>
      <c r="OUA17" s="31"/>
      <c r="OUB17" s="31"/>
      <c r="OUC17" s="31"/>
      <c r="OUD17" s="31"/>
      <c r="OUE17" s="31"/>
      <c r="OUF17" s="31"/>
      <c r="OUG17" s="31"/>
      <c r="OUH17" s="31"/>
      <c r="OUI17" s="31"/>
      <c r="OUJ17" s="31"/>
      <c r="OUK17" s="31"/>
      <c r="OUL17" s="31"/>
      <c r="OUM17" s="31"/>
      <c r="OUN17" s="31"/>
      <c r="OUO17" s="31"/>
      <c r="OUP17" s="31"/>
      <c r="OUQ17" s="31"/>
      <c r="OUR17" s="31"/>
      <c r="OUS17" s="31"/>
      <c r="OUT17" s="31"/>
      <c r="OUU17" s="31"/>
      <c r="OUV17" s="31"/>
      <c r="OUW17" s="31"/>
      <c r="OUX17" s="31"/>
      <c r="OUY17" s="31"/>
      <c r="OUZ17" s="31"/>
      <c r="OVA17" s="31"/>
      <c r="OVB17" s="31"/>
      <c r="OVC17" s="31"/>
      <c r="OVD17" s="31"/>
      <c r="OVE17" s="31"/>
      <c r="OVF17" s="31"/>
      <c r="OVG17" s="31"/>
      <c r="OVH17" s="31"/>
      <c r="OVI17" s="31"/>
      <c r="OVJ17" s="31"/>
      <c r="OVK17" s="31"/>
      <c r="OVL17" s="31"/>
      <c r="OVM17" s="31"/>
      <c r="OVN17" s="31"/>
      <c r="OVO17" s="31"/>
      <c r="OVP17" s="31"/>
      <c r="OVQ17" s="31"/>
      <c r="OVR17" s="31"/>
      <c r="OVS17" s="31"/>
      <c r="OVT17" s="31"/>
      <c r="OVU17" s="31"/>
      <c r="OVV17" s="31"/>
      <c r="OVW17" s="31"/>
      <c r="OVX17" s="31"/>
      <c r="OVY17" s="31"/>
      <c r="OVZ17" s="31"/>
      <c r="OWA17" s="31"/>
      <c r="OWB17" s="31"/>
      <c r="OWC17" s="31"/>
      <c r="OWD17" s="31"/>
      <c r="OWE17" s="31"/>
      <c r="OWF17" s="31"/>
      <c r="OWG17" s="31"/>
      <c r="OWH17" s="31"/>
      <c r="OWI17" s="31"/>
      <c r="OWJ17" s="31"/>
      <c r="OWK17" s="31"/>
      <c r="OWL17" s="31"/>
      <c r="OWM17" s="31"/>
      <c r="OWN17" s="31"/>
      <c r="OWO17" s="31"/>
      <c r="OWP17" s="31"/>
      <c r="OWQ17" s="31"/>
      <c r="OWR17" s="31"/>
      <c r="OWS17" s="31"/>
      <c r="OWT17" s="31"/>
      <c r="OWU17" s="31"/>
      <c r="OWV17" s="31"/>
      <c r="OWW17" s="31"/>
      <c r="OWX17" s="31"/>
      <c r="OWY17" s="31"/>
      <c r="OWZ17" s="31"/>
      <c r="OXA17" s="31"/>
      <c r="OXB17" s="31"/>
      <c r="OXC17" s="31"/>
      <c r="OXD17" s="31"/>
      <c r="OXE17" s="31"/>
      <c r="OXF17" s="31"/>
      <c r="OXG17" s="31"/>
      <c r="OXH17" s="31"/>
      <c r="OXI17" s="31"/>
      <c r="OXJ17" s="31"/>
      <c r="OXK17" s="31"/>
      <c r="OXL17" s="31"/>
      <c r="OXM17" s="31"/>
      <c r="OXN17" s="31"/>
      <c r="OXO17" s="31"/>
      <c r="OXP17" s="31"/>
      <c r="OXQ17" s="31"/>
      <c r="OXR17" s="31"/>
      <c r="OXS17" s="31"/>
      <c r="OXT17" s="31"/>
      <c r="OXU17" s="31"/>
      <c r="OXV17" s="31"/>
      <c r="OXW17" s="31"/>
      <c r="OXX17" s="31"/>
      <c r="OXY17" s="31"/>
      <c r="OXZ17" s="31"/>
      <c r="OYA17" s="31"/>
      <c r="OYB17" s="31"/>
      <c r="OYC17" s="31"/>
      <c r="OYD17" s="31"/>
      <c r="OYE17" s="31"/>
      <c r="OYF17" s="31"/>
      <c r="OYG17" s="31"/>
      <c r="OYH17" s="31"/>
      <c r="OYI17" s="31"/>
      <c r="OYJ17" s="31"/>
      <c r="OYK17" s="31"/>
      <c r="OYL17" s="31"/>
      <c r="OYM17" s="31"/>
      <c r="OYN17" s="31"/>
      <c r="OYO17" s="31"/>
      <c r="OYP17" s="31"/>
      <c r="OYQ17" s="31"/>
      <c r="OYR17" s="31"/>
      <c r="OYS17" s="31"/>
      <c r="OYT17" s="31"/>
      <c r="OYU17" s="31"/>
      <c r="OYV17" s="31"/>
      <c r="OYW17" s="31"/>
      <c r="OYX17" s="31"/>
      <c r="OYY17" s="31"/>
      <c r="OYZ17" s="31"/>
      <c r="OZA17" s="31"/>
      <c r="OZB17" s="31"/>
      <c r="OZC17" s="31"/>
      <c r="OZD17" s="31"/>
      <c r="OZE17" s="31"/>
      <c r="OZF17" s="31"/>
      <c r="OZG17" s="31"/>
      <c r="OZH17" s="31"/>
      <c r="OZI17" s="31"/>
      <c r="OZJ17" s="31"/>
      <c r="OZK17" s="31"/>
      <c r="OZL17" s="31"/>
      <c r="OZM17" s="31"/>
      <c r="OZN17" s="31"/>
      <c r="OZO17" s="31"/>
      <c r="OZP17" s="31"/>
      <c r="OZQ17" s="31"/>
      <c r="OZR17" s="31"/>
      <c r="OZS17" s="31"/>
      <c r="OZT17" s="31"/>
      <c r="OZU17" s="31"/>
      <c r="OZV17" s="31"/>
      <c r="OZW17" s="31"/>
      <c r="OZX17" s="31"/>
      <c r="OZY17" s="31"/>
      <c r="OZZ17" s="31"/>
      <c r="PAA17" s="31"/>
      <c r="PAB17" s="31"/>
      <c r="PAC17" s="31"/>
      <c r="PAD17" s="31"/>
      <c r="PAE17" s="31"/>
      <c r="PAF17" s="31"/>
      <c r="PAG17" s="31"/>
      <c r="PAH17" s="31"/>
      <c r="PAI17" s="31"/>
      <c r="PAJ17" s="31"/>
      <c r="PAK17" s="31"/>
      <c r="PAL17" s="31"/>
      <c r="PAM17" s="31"/>
      <c r="PAN17" s="31"/>
      <c r="PAO17" s="31"/>
      <c r="PAP17" s="31"/>
      <c r="PAQ17" s="31"/>
      <c r="PAR17" s="31"/>
      <c r="PAS17" s="31"/>
      <c r="PAT17" s="31"/>
      <c r="PAU17" s="31"/>
      <c r="PAV17" s="31"/>
      <c r="PAW17" s="31"/>
      <c r="PAX17" s="31"/>
      <c r="PAY17" s="31"/>
      <c r="PAZ17" s="31"/>
      <c r="PBA17" s="31"/>
      <c r="PBB17" s="31"/>
      <c r="PBC17" s="31"/>
      <c r="PBD17" s="31"/>
      <c r="PBE17" s="31"/>
      <c r="PBF17" s="31"/>
      <c r="PBG17" s="31"/>
      <c r="PBH17" s="31"/>
      <c r="PBI17" s="31"/>
      <c r="PBJ17" s="31"/>
      <c r="PBK17" s="31"/>
      <c r="PBL17" s="31"/>
      <c r="PBM17" s="31"/>
      <c r="PBN17" s="31"/>
      <c r="PBO17" s="31"/>
      <c r="PBP17" s="31"/>
      <c r="PBQ17" s="31"/>
      <c r="PBR17" s="31"/>
      <c r="PBS17" s="31"/>
      <c r="PBT17" s="31"/>
      <c r="PBU17" s="31"/>
      <c r="PBV17" s="31"/>
      <c r="PBW17" s="31"/>
      <c r="PBX17" s="31"/>
      <c r="PBY17" s="31"/>
      <c r="PBZ17" s="31"/>
      <c r="PCA17" s="31"/>
      <c r="PCB17" s="31"/>
      <c r="PCC17" s="31"/>
      <c r="PCD17" s="31"/>
      <c r="PCE17" s="31"/>
      <c r="PCF17" s="31"/>
      <c r="PCG17" s="31"/>
      <c r="PCH17" s="31"/>
      <c r="PCI17" s="31"/>
      <c r="PCJ17" s="31"/>
      <c r="PCK17" s="31"/>
      <c r="PCL17" s="31"/>
      <c r="PCM17" s="31"/>
      <c r="PCN17" s="31"/>
      <c r="PCO17" s="31"/>
      <c r="PCP17" s="31"/>
      <c r="PCQ17" s="31"/>
      <c r="PCR17" s="31"/>
      <c r="PCS17" s="31"/>
      <c r="PCT17" s="31"/>
      <c r="PCU17" s="31"/>
      <c r="PCV17" s="31"/>
      <c r="PCW17" s="31"/>
      <c r="PCX17" s="31"/>
      <c r="PCY17" s="31"/>
      <c r="PCZ17" s="31"/>
      <c r="PDA17" s="31"/>
      <c r="PDB17" s="31"/>
      <c r="PDC17" s="31"/>
      <c r="PDD17" s="31"/>
      <c r="PDE17" s="31"/>
      <c r="PDF17" s="31"/>
      <c r="PDG17" s="31"/>
      <c r="PDH17" s="31"/>
      <c r="PDI17" s="31"/>
      <c r="PDJ17" s="31"/>
      <c r="PDK17" s="31"/>
      <c r="PDL17" s="31"/>
      <c r="PDM17" s="31"/>
      <c r="PDN17" s="31"/>
      <c r="PDO17" s="31"/>
      <c r="PDP17" s="31"/>
      <c r="PDQ17" s="31"/>
      <c r="PDR17" s="31"/>
      <c r="PDS17" s="31"/>
      <c r="PDT17" s="31"/>
      <c r="PDU17" s="31"/>
      <c r="PDV17" s="31"/>
      <c r="PDW17" s="31"/>
      <c r="PDX17" s="31"/>
      <c r="PDY17" s="31"/>
      <c r="PDZ17" s="31"/>
      <c r="PEA17" s="31"/>
      <c r="PEB17" s="31"/>
      <c r="PEC17" s="31"/>
      <c r="PED17" s="31"/>
      <c r="PEE17" s="31"/>
      <c r="PEF17" s="31"/>
      <c r="PEG17" s="31"/>
      <c r="PEH17" s="31"/>
      <c r="PEI17" s="31"/>
      <c r="PEJ17" s="31"/>
      <c r="PEK17" s="31"/>
      <c r="PEL17" s="31"/>
      <c r="PEM17" s="31"/>
      <c r="PEN17" s="31"/>
      <c r="PEO17" s="31"/>
      <c r="PEP17" s="31"/>
      <c r="PEQ17" s="31"/>
      <c r="PER17" s="31"/>
      <c r="PES17" s="31"/>
      <c r="PET17" s="31"/>
      <c r="PEU17" s="31"/>
      <c r="PEV17" s="31"/>
      <c r="PEW17" s="31"/>
      <c r="PEX17" s="31"/>
      <c r="PEY17" s="31"/>
      <c r="PEZ17" s="31"/>
      <c r="PFA17" s="31"/>
      <c r="PFB17" s="31"/>
      <c r="PFC17" s="31"/>
      <c r="PFD17" s="31"/>
      <c r="PFE17" s="31"/>
      <c r="PFF17" s="31"/>
      <c r="PFG17" s="31"/>
      <c r="PFH17" s="31"/>
      <c r="PFI17" s="31"/>
      <c r="PFJ17" s="31"/>
      <c r="PFK17" s="31"/>
      <c r="PFL17" s="31"/>
      <c r="PFM17" s="31"/>
      <c r="PFN17" s="31"/>
      <c r="PFO17" s="31"/>
      <c r="PFP17" s="31"/>
      <c r="PFQ17" s="31"/>
      <c r="PFR17" s="31"/>
      <c r="PFS17" s="31"/>
      <c r="PFT17" s="31"/>
      <c r="PFU17" s="31"/>
      <c r="PFV17" s="31"/>
      <c r="PFW17" s="31"/>
      <c r="PFX17" s="31"/>
      <c r="PFY17" s="31"/>
      <c r="PFZ17" s="31"/>
      <c r="PGA17" s="31"/>
      <c r="PGB17" s="31"/>
      <c r="PGC17" s="31"/>
      <c r="PGD17" s="31"/>
      <c r="PGE17" s="31"/>
      <c r="PGF17" s="31"/>
      <c r="PGG17" s="31"/>
      <c r="PGH17" s="31"/>
      <c r="PGI17" s="31"/>
      <c r="PGJ17" s="31"/>
      <c r="PGK17" s="31"/>
      <c r="PGL17" s="31"/>
      <c r="PGM17" s="31"/>
      <c r="PGN17" s="31"/>
      <c r="PGO17" s="31"/>
      <c r="PGP17" s="31"/>
      <c r="PGQ17" s="31"/>
      <c r="PGR17" s="31"/>
      <c r="PGS17" s="31"/>
      <c r="PGT17" s="31"/>
      <c r="PGU17" s="31"/>
      <c r="PGV17" s="31"/>
      <c r="PGW17" s="31"/>
      <c r="PGX17" s="31"/>
      <c r="PGY17" s="31"/>
      <c r="PGZ17" s="31"/>
      <c r="PHA17" s="31"/>
      <c r="PHB17" s="31"/>
      <c r="PHC17" s="31"/>
      <c r="PHD17" s="31"/>
      <c r="PHE17" s="31"/>
      <c r="PHF17" s="31"/>
      <c r="PHG17" s="31"/>
      <c r="PHH17" s="31"/>
      <c r="PHI17" s="31"/>
      <c r="PHJ17" s="31"/>
      <c r="PHK17" s="31"/>
      <c r="PHL17" s="31"/>
      <c r="PHM17" s="31"/>
      <c r="PHN17" s="31"/>
      <c r="PHO17" s="31"/>
      <c r="PHP17" s="31"/>
      <c r="PHQ17" s="31"/>
      <c r="PHR17" s="31"/>
      <c r="PHS17" s="31"/>
      <c r="PHT17" s="31"/>
      <c r="PHU17" s="31"/>
      <c r="PHV17" s="31"/>
      <c r="PHW17" s="31"/>
      <c r="PHX17" s="31"/>
      <c r="PHY17" s="31"/>
      <c r="PHZ17" s="31"/>
      <c r="PIA17" s="31"/>
      <c r="PIB17" s="31"/>
      <c r="PIC17" s="31"/>
      <c r="PID17" s="31"/>
      <c r="PIE17" s="31"/>
      <c r="PIF17" s="31"/>
      <c r="PIG17" s="31"/>
      <c r="PIH17" s="31"/>
      <c r="PII17" s="31"/>
      <c r="PIJ17" s="31"/>
      <c r="PIK17" s="31"/>
      <c r="PIL17" s="31"/>
      <c r="PIM17" s="31"/>
      <c r="PIN17" s="31"/>
      <c r="PIO17" s="31"/>
      <c r="PIP17" s="31"/>
      <c r="PIQ17" s="31"/>
      <c r="PIR17" s="31"/>
      <c r="PIS17" s="31"/>
      <c r="PIT17" s="31"/>
      <c r="PIU17" s="31"/>
      <c r="PIV17" s="31"/>
      <c r="PIW17" s="31"/>
      <c r="PIX17" s="31"/>
      <c r="PIY17" s="31"/>
      <c r="PIZ17" s="31"/>
      <c r="PJA17" s="31"/>
      <c r="PJB17" s="31"/>
      <c r="PJC17" s="31"/>
      <c r="PJD17" s="31"/>
      <c r="PJE17" s="31"/>
      <c r="PJF17" s="31"/>
      <c r="PJG17" s="31"/>
      <c r="PJH17" s="31"/>
      <c r="PJI17" s="31"/>
      <c r="PJJ17" s="31"/>
      <c r="PJK17" s="31"/>
      <c r="PJL17" s="31"/>
      <c r="PJM17" s="31"/>
      <c r="PJN17" s="31"/>
      <c r="PJO17" s="31"/>
      <c r="PJP17" s="31"/>
      <c r="PJQ17" s="31"/>
      <c r="PJR17" s="31"/>
      <c r="PJS17" s="31"/>
      <c r="PJT17" s="31"/>
      <c r="PJU17" s="31"/>
      <c r="PJV17" s="31"/>
      <c r="PJW17" s="31"/>
      <c r="PJX17" s="31"/>
      <c r="PJY17" s="31"/>
      <c r="PJZ17" s="31"/>
      <c r="PKA17" s="31"/>
      <c r="PKB17" s="31"/>
      <c r="PKC17" s="31"/>
      <c r="PKD17" s="31"/>
      <c r="PKE17" s="31"/>
      <c r="PKF17" s="31"/>
      <c r="PKG17" s="31"/>
      <c r="PKH17" s="31"/>
      <c r="PKI17" s="31"/>
      <c r="PKJ17" s="31"/>
      <c r="PKK17" s="31"/>
      <c r="PKL17" s="31"/>
      <c r="PKM17" s="31"/>
      <c r="PKN17" s="31"/>
      <c r="PKO17" s="31"/>
      <c r="PKP17" s="31"/>
      <c r="PKQ17" s="31"/>
      <c r="PKR17" s="31"/>
      <c r="PKS17" s="31"/>
      <c r="PKT17" s="31"/>
      <c r="PKU17" s="31"/>
      <c r="PKV17" s="31"/>
      <c r="PKW17" s="31"/>
      <c r="PKX17" s="31"/>
      <c r="PKY17" s="31"/>
      <c r="PKZ17" s="31"/>
      <c r="PLA17" s="31"/>
      <c r="PLB17" s="31"/>
      <c r="PLC17" s="31"/>
      <c r="PLD17" s="31"/>
      <c r="PLE17" s="31"/>
      <c r="PLF17" s="31"/>
      <c r="PLG17" s="31"/>
      <c r="PLH17" s="31"/>
      <c r="PLI17" s="31"/>
      <c r="PLJ17" s="31"/>
      <c r="PLK17" s="31"/>
      <c r="PLL17" s="31"/>
      <c r="PLM17" s="31"/>
      <c r="PLN17" s="31"/>
      <c r="PLO17" s="31"/>
      <c r="PLP17" s="31"/>
      <c r="PLQ17" s="31"/>
      <c r="PLR17" s="31"/>
      <c r="PLS17" s="31"/>
      <c r="PLT17" s="31"/>
      <c r="PLU17" s="31"/>
      <c r="PLV17" s="31"/>
      <c r="PLW17" s="31"/>
      <c r="PLX17" s="31"/>
      <c r="PLY17" s="31"/>
      <c r="PLZ17" s="31"/>
      <c r="PMA17" s="31"/>
      <c r="PMB17" s="31"/>
      <c r="PMC17" s="31"/>
      <c r="PMD17" s="31"/>
      <c r="PME17" s="31"/>
      <c r="PMF17" s="31"/>
      <c r="PMG17" s="31"/>
      <c r="PMH17" s="31"/>
      <c r="PMI17" s="31"/>
      <c r="PMJ17" s="31"/>
      <c r="PMK17" s="31"/>
      <c r="PML17" s="31"/>
      <c r="PMM17" s="31"/>
      <c r="PMN17" s="31"/>
      <c r="PMO17" s="31"/>
      <c r="PMP17" s="31"/>
      <c r="PMQ17" s="31"/>
      <c r="PMR17" s="31"/>
      <c r="PMS17" s="31"/>
      <c r="PMT17" s="31"/>
      <c r="PMU17" s="31"/>
      <c r="PMV17" s="31"/>
      <c r="PMW17" s="31"/>
      <c r="PMX17" s="31"/>
      <c r="PMY17" s="31"/>
      <c r="PMZ17" s="31"/>
      <c r="PNA17" s="31"/>
      <c r="PNB17" s="31"/>
      <c r="PNC17" s="31"/>
      <c r="PND17" s="31"/>
      <c r="PNE17" s="31"/>
      <c r="PNF17" s="31"/>
      <c r="PNG17" s="31"/>
      <c r="PNH17" s="31"/>
      <c r="PNI17" s="31"/>
      <c r="PNJ17" s="31"/>
      <c r="PNK17" s="31"/>
      <c r="PNL17" s="31"/>
      <c r="PNM17" s="31"/>
      <c r="PNN17" s="31"/>
      <c r="PNO17" s="31"/>
      <c r="PNP17" s="31"/>
      <c r="PNQ17" s="31"/>
      <c r="PNR17" s="31"/>
      <c r="PNS17" s="31"/>
      <c r="PNT17" s="31"/>
      <c r="PNU17" s="31"/>
      <c r="PNV17" s="31"/>
      <c r="PNW17" s="31"/>
      <c r="PNX17" s="31"/>
      <c r="PNY17" s="31"/>
      <c r="PNZ17" s="31"/>
      <c r="POA17" s="31"/>
      <c r="POB17" s="31"/>
      <c r="POC17" s="31"/>
      <c r="POD17" s="31"/>
      <c r="POE17" s="31"/>
      <c r="POF17" s="31"/>
      <c r="POG17" s="31"/>
      <c r="POH17" s="31"/>
      <c r="POI17" s="31"/>
      <c r="POJ17" s="31"/>
      <c r="POK17" s="31"/>
      <c r="POL17" s="31"/>
      <c r="POM17" s="31"/>
      <c r="PON17" s="31"/>
      <c r="POO17" s="31"/>
      <c r="POP17" s="31"/>
      <c r="POQ17" s="31"/>
      <c r="POR17" s="31"/>
      <c r="POS17" s="31"/>
      <c r="POT17" s="31"/>
      <c r="POU17" s="31"/>
      <c r="POV17" s="31"/>
      <c r="POW17" s="31"/>
      <c r="POX17" s="31"/>
      <c r="POY17" s="31"/>
      <c r="POZ17" s="31"/>
      <c r="PPA17" s="31"/>
      <c r="PPB17" s="31"/>
      <c r="PPC17" s="31"/>
      <c r="PPD17" s="31"/>
      <c r="PPE17" s="31"/>
      <c r="PPF17" s="31"/>
      <c r="PPG17" s="31"/>
      <c r="PPH17" s="31"/>
      <c r="PPI17" s="31"/>
      <c r="PPJ17" s="31"/>
      <c r="PPK17" s="31"/>
      <c r="PPL17" s="31"/>
      <c r="PPM17" s="31"/>
      <c r="PPN17" s="31"/>
      <c r="PPO17" s="31"/>
      <c r="PPP17" s="31"/>
      <c r="PPQ17" s="31"/>
      <c r="PPR17" s="31"/>
      <c r="PPS17" s="31"/>
      <c r="PPT17" s="31"/>
      <c r="PPU17" s="31"/>
      <c r="PPV17" s="31"/>
      <c r="PPW17" s="31"/>
      <c r="PPX17" s="31"/>
      <c r="PPY17" s="31"/>
      <c r="PPZ17" s="31"/>
      <c r="PQA17" s="31"/>
      <c r="PQB17" s="31"/>
      <c r="PQC17" s="31"/>
      <c r="PQD17" s="31"/>
      <c r="PQE17" s="31"/>
      <c r="PQG17" s="31"/>
      <c r="PQH17" s="31"/>
      <c r="PQI17" s="31"/>
      <c r="PQJ17" s="31"/>
      <c r="PQK17" s="31"/>
      <c r="PQL17" s="31"/>
      <c r="PQM17" s="31"/>
      <c r="PQN17" s="31"/>
      <c r="PQO17" s="31"/>
      <c r="PQP17" s="31"/>
      <c r="PQQ17" s="31"/>
      <c r="PQR17" s="31"/>
      <c r="PQS17" s="31"/>
      <c r="PQT17" s="31"/>
      <c r="PQU17" s="31"/>
      <c r="PQV17" s="31"/>
      <c r="PQW17" s="31"/>
      <c r="PQX17" s="31"/>
      <c r="PQY17" s="31"/>
      <c r="PQZ17" s="31"/>
      <c r="PRA17" s="31"/>
      <c r="PRB17" s="31"/>
      <c r="PRC17" s="31"/>
      <c r="PRD17" s="31"/>
      <c r="PRE17" s="31"/>
      <c r="PRF17" s="31"/>
      <c r="PRG17" s="31"/>
      <c r="PRH17" s="31"/>
      <c r="PRI17" s="31"/>
      <c r="PRJ17" s="31"/>
      <c r="PRK17" s="31"/>
      <c r="PRL17" s="31"/>
      <c r="PRM17" s="31"/>
      <c r="PRN17" s="31"/>
      <c r="PRO17" s="31"/>
      <c r="PRP17" s="31"/>
      <c r="PRQ17" s="31"/>
      <c r="PRR17" s="31"/>
      <c r="PRS17" s="31"/>
      <c r="PRT17" s="31"/>
      <c r="PRU17" s="31"/>
      <c r="PRV17" s="31"/>
      <c r="PRW17" s="31"/>
      <c r="PRX17" s="31"/>
      <c r="PRY17" s="31"/>
      <c r="PRZ17" s="31"/>
      <c r="PSA17" s="31"/>
      <c r="PSB17" s="31"/>
      <c r="PSC17" s="31"/>
      <c r="PSD17" s="31"/>
      <c r="PSE17" s="31"/>
      <c r="PSF17" s="31"/>
      <c r="PSG17" s="31"/>
      <c r="PSH17" s="31"/>
      <c r="PSI17" s="31"/>
      <c r="PSJ17" s="31"/>
      <c r="PSK17" s="31"/>
      <c r="PSL17" s="31"/>
      <c r="PSM17" s="31"/>
      <c r="PSN17" s="31"/>
      <c r="PSO17" s="31"/>
      <c r="PSP17" s="31"/>
      <c r="PSQ17" s="31"/>
      <c r="PSR17" s="31"/>
      <c r="PSS17" s="31"/>
      <c r="PST17" s="31"/>
      <c r="PSU17" s="31"/>
      <c r="PSV17" s="31"/>
      <c r="PSW17" s="31"/>
      <c r="PSX17" s="31"/>
      <c r="PSY17" s="31"/>
      <c r="PSZ17" s="31"/>
      <c r="PTA17" s="31"/>
      <c r="PTB17" s="31"/>
      <c r="PTC17" s="31"/>
      <c r="PTD17" s="31"/>
      <c r="PTE17" s="31"/>
      <c r="PTF17" s="31"/>
      <c r="PTG17" s="31"/>
      <c r="PTH17" s="31"/>
      <c r="PTI17" s="31"/>
      <c r="PTJ17" s="31"/>
      <c r="PTK17" s="31"/>
      <c r="PTL17" s="31"/>
      <c r="PTM17" s="31"/>
      <c r="PTN17" s="31"/>
      <c r="PTO17" s="31"/>
      <c r="PTP17" s="31"/>
      <c r="PTQ17" s="31"/>
      <c r="PTR17" s="31"/>
      <c r="PTS17" s="31"/>
      <c r="PTT17" s="31"/>
      <c r="PTU17" s="31"/>
      <c r="PTV17" s="31"/>
      <c r="PTW17" s="31"/>
      <c r="PTX17" s="31"/>
      <c r="PTY17" s="31"/>
      <c r="PTZ17" s="31"/>
      <c r="PUA17" s="31"/>
      <c r="PUB17" s="31"/>
      <c r="PUC17" s="31"/>
      <c r="PUD17" s="31"/>
      <c r="PUE17" s="31"/>
      <c r="PUF17" s="31"/>
      <c r="PUG17" s="31"/>
      <c r="PUH17" s="31"/>
      <c r="PUI17" s="31"/>
      <c r="PUJ17" s="31"/>
      <c r="PUK17" s="31"/>
      <c r="PUL17" s="31"/>
      <c r="PUM17" s="31"/>
      <c r="PUN17" s="31"/>
      <c r="PUO17" s="31"/>
      <c r="PUP17" s="31"/>
      <c r="PUQ17" s="31"/>
      <c r="PUR17" s="31"/>
      <c r="PUS17" s="31"/>
      <c r="PUT17" s="31"/>
      <c r="PUU17" s="31"/>
      <c r="PUV17" s="31"/>
      <c r="PUW17" s="31"/>
      <c r="PUX17" s="31"/>
      <c r="PUY17" s="31"/>
      <c r="PUZ17" s="31"/>
      <c r="PVA17" s="31"/>
      <c r="PVB17" s="31"/>
      <c r="PVC17" s="31"/>
      <c r="PVD17" s="31"/>
      <c r="PVE17" s="31"/>
      <c r="PVF17" s="31"/>
      <c r="PVG17" s="31"/>
      <c r="PVH17" s="31"/>
      <c r="PVI17" s="31"/>
      <c r="PVJ17" s="31"/>
      <c r="PVK17" s="31"/>
      <c r="PVL17" s="31"/>
      <c r="PVM17" s="31"/>
      <c r="PVN17" s="31"/>
      <c r="PVO17" s="31"/>
      <c r="PVP17" s="31"/>
      <c r="PVQ17" s="31"/>
      <c r="PVR17" s="31"/>
      <c r="PVS17" s="31"/>
      <c r="PVT17" s="31"/>
      <c r="PVU17" s="31"/>
      <c r="PVV17" s="31"/>
      <c r="PVW17" s="31"/>
      <c r="PVX17" s="31"/>
      <c r="PVY17" s="31"/>
      <c r="PVZ17" s="31"/>
      <c r="PWA17" s="31"/>
      <c r="PWB17" s="31"/>
      <c r="PWC17" s="31"/>
      <c r="PWD17" s="31"/>
      <c r="PWE17" s="31"/>
      <c r="PWF17" s="31"/>
      <c r="PWG17" s="31"/>
      <c r="PWH17" s="31"/>
      <c r="PWI17" s="31"/>
      <c r="PWJ17" s="31"/>
      <c r="PWK17" s="31"/>
      <c r="PWL17" s="31"/>
      <c r="PWM17" s="31"/>
      <c r="PWN17" s="31"/>
      <c r="PWO17" s="31"/>
      <c r="PWP17" s="31"/>
      <c r="PWQ17" s="31"/>
      <c r="PWR17" s="31"/>
      <c r="PWS17" s="31"/>
      <c r="PWT17" s="31"/>
      <c r="PWU17" s="31"/>
      <c r="PWV17" s="31"/>
      <c r="PWW17" s="31"/>
      <c r="PWX17" s="31"/>
      <c r="PWY17" s="31"/>
      <c r="PWZ17" s="31"/>
      <c r="PXA17" s="31"/>
      <c r="PXB17" s="31"/>
      <c r="PXC17" s="31"/>
      <c r="PXD17" s="31"/>
      <c r="PXE17" s="31"/>
      <c r="PXF17" s="31"/>
      <c r="PXG17" s="31"/>
      <c r="PXH17" s="31"/>
      <c r="PXI17" s="31"/>
      <c r="PXJ17" s="31"/>
      <c r="PXK17" s="31"/>
      <c r="PXL17" s="31"/>
      <c r="PXM17" s="31"/>
      <c r="PXN17" s="31"/>
      <c r="PXO17" s="31"/>
      <c r="PXP17" s="31"/>
      <c r="PXQ17" s="31"/>
      <c r="PXR17" s="31"/>
      <c r="PXS17" s="31"/>
      <c r="PXT17" s="31"/>
      <c r="PXU17" s="31"/>
      <c r="PXV17" s="31"/>
      <c r="PXW17" s="31"/>
      <c r="PXX17" s="31"/>
      <c r="PXY17" s="31"/>
      <c r="PXZ17" s="31"/>
      <c r="PYA17" s="31"/>
      <c r="PYB17" s="31"/>
      <c r="PYC17" s="31"/>
      <c r="PYD17" s="31"/>
      <c r="PYE17" s="31"/>
      <c r="PYF17" s="31"/>
      <c r="PYG17" s="31"/>
      <c r="PYH17" s="31"/>
      <c r="PYI17" s="31"/>
      <c r="PYJ17" s="31"/>
      <c r="PYK17" s="31"/>
      <c r="PYL17" s="31"/>
      <c r="PYM17" s="31"/>
      <c r="PYN17" s="31"/>
      <c r="PYO17" s="31"/>
      <c r="PYP17" s="31"/>
      <c r="PYQ17" s="31"/>
      <c r="PYR17" s="31"/>
      <c r="PYS17" s="31"/>
      <c r="PYT17" s="31"/>
      <c r="PYU17" s="31"/>
      <c r="PYV17" s="31"/>
      <c r="PYW17" s="31"/>
      <c r="PYX17" s="31"/>
      <c r="PYY17" s="31"/>
      <c r="PYZ17" s="31"/>
      <c r="PZA17" s="31"/>
      <c r="PZB17" s="31"/>
      <c r="PZC17" s="31"/>
      <c r="PZD17" s="31"/>
      <c r="PZE17" s="31"/>
      <c r="PZF17" s="31"/>
      <c r="PZG17" s="31"/>
      <c r="PZH17" s="31"/>
      <c r="PZI17" s="31"/>
      <c r="PZJ17" s="31"/>
      <c r="PZK17" s="31"/>
      <c r="PZL17" s="31"/>
      <c r="PZM17" s="31"/>
      <c r="PZN17" s="31"/>
      <c r="PZO17" s="31"/>
      <c r="PZP17" s="31"/>
      <c r="PZQ17" s="31"/>
      <c r="PZR17" s="31"/>
      <c r="PZS17" s="31"/>
      <c r="PZT17" s="31"/>
      <c r="PZU17" s="31"/>
      <c r="PZV17" s="31"/>
      <c r="PZW17" s="31"/>
      <c r="PZX17" s="31"/>
      <c r="PZY17" s="31"/>
      <c r="PZZ17" s="31"/>
      <c r="QAA17" s="31"/>
      <c r="QAB17" s="31"/>
      <c r="QAC17" s="31"/>
      <c r="QAD17" s="31"/>
      <c r="QAE17" s="31"/>
      <c r="QAF17" s="31"/>
      <c r="QAG17" s="31"/>
      <c r="QAH17" s="31"/>
      <c r="QAI17" s="31"/>
      <c r="QAJ17" s="31"/>
      <c r="QAK17" s="31"/>
      <c r="QAL17" s="31"/>
      <c r="QAM17" s="31"/>
      <c r="QAN17" s="31"/>
      <c r="QAO17" s="31"/>
      <c r="QAP17" s="31"/>
      <c r="QAQ17" s="31"/>
      <c r="QAR17" s="31"/>
      <c r="QAS17" s="31"/>
      <c r="QAT17" s="31"/>
      <c r="QAU17" s="31"/>
      <c r="QAV17" s="31"/>
      <c r="QAW17" s="31"/>
      <c r="QAX17" s="31"/>
      <c r="QAY17" s="31"/>
      <c r="QAZ17" s="31"/>
      <c r="QBA17" s="31"/>
      <c r="QBB17" s="31"/>
      <c r="QBC17" s="31"/>
      <c r="QBD17" s="31"/>
      <c r="QBE17" s="31"/>
      <c r="QBF17" s="31"/>
      <c r="QBG17" s="31"/>
      <c r="QBH17" s="31"/>
      <c r="QBI17" s="31"/>
      <c r="QBJ17" s="31"/>
      <c r="QBK17" s="31"/>
      <c r="QBL17" s="31"/>
      <c r="QBM17" s="31"/>
      <c r="QBN17" s="31"/>
      <c r="QBO17" s="31"/>
      <c r="QBP17" s="31"/>
      <c r="QBQ17" s="31"/>
      <c r="QBR17" s="31"/>
      <c r="QBS17" s="31"/>
      <c r="QBT17" s="31"/>
      <c r="QBU17" s="31"/>
      <c r="QBV17" s="31"/>
      <c r="QBW17" s="31"/>
      <c r="QBX17" s="31"/>
      <c r="QBY17" s="31"/>
      <c r="QBZ17" s="31"/>
      <c r="QCA17" s="31"/>
      <c r="QCB17" s="31"/>
      <c r="QCC17" s="31"/>
      <c r="QCD17" s="31"/>
      <c r="QCE17" s="31"/>
      <c r="QCF17" s="31"/>
      <c r="QCG17" s="31"/>
      <c r="QCH17" s="31"/>
      <c r="QCI17" s="31"/>
      <c r="QCJ17" s="31"/>
      <c r="QCK17" s="31"/>
      <c r="QCL17" s="31"/>
      <c r="QCM17" s="31"/>
      <c r="QCN17" s="31"/>
      <c r="QCO17" s="31"/>
      <c r="QCP17" s="31"/>
      <c r="QCQ17" s="31"/>
      <c r="QCR17" s="31"/>
      <c r="QCS17" s="31"/>
      <c r="QCT17" s="31"/>
      <c r="QCU17" s="31"/>
      <c r="QCV17" s="31"/>
      <c r="QCW17" s="31"/>
      <c r="QCX17" s="31"/>
      <c r="QCY17" s="31"/>
      <c r="QCZ17" s="31"/>
      <c r="QDA17" s="31"/>
      <c r="QDB17" s="31"/>
      <c r="QDC17" s="31"/>
      <c r="QDD17" s="31"/>
      <c r="QDE17" s="31"/>
      <c r="QDF17" s="31"/>
      <c r="QDG17" s="31"/>
      <c r="QDH17" s="31"/>
      <c r="QDI17" s="31"/>
      <c r="QDJ17" s="31"/>
      <c r="QDK17" s="31"/>
      <c r="QDL17" s="31"/>
      <c r="QDM17" s="31"/>
      <c r="QDN17" s="31"/>
      <c r="QDO17" s="31"/>
      <c r="QDP17" s="31"/>
      <c r="QDQ17" s="31"/>
      <c r="QDR17" s="31"/>
      <c r="QDS17" s="31"/>
      <c r="QDT17" s="31"/>
      <c r="QDU17" s="31"/>
      <c r="QDV17" s="31"/>
      <c r="QDW17" s="31"/>
      <c r="QDX17" s="31"/>
      <c r="QDY17" s="31"/>
      <c r="QDZ17" s="31"/>
      <c r="QEA17" s="31"/>
      <c r="QEB17" s="31"/>
      <c r="QEC17" s="31"/>
      <c r="QED17" s="31"/>
      <c r="QEE17" s="31"/>
      <c r="QEF17" s="31"/>
      <c r="QEG17" s="31"/>
      <c r="QEH17" s="31"/>
      <c r="QEI17" s="31"/>
      <c r="QEJ17" s="31"/>
      <c r="QEK17" s="31"/>
      <c r="QEL17" s="31"/>
      <c r="QEM17" s="31"/>
      <c r="QEN17" s="31"/>
      <c r="QEO17" s="31"/>
      <c r="QEP17" s="31"/>
      <c r="QEQ17" s="31"/>
      <c r="QER17" s="31"/>
      <c r="QES17" s="31"/>
      <c r="QET17" s="31"/>
      <c r="QEU17" s="31"/>
      <c r="QEV17" s="31"/>
      <c r="QEW17" s="31"/>
      <c r="QEX17" s="31"/>
      <c r="QEY17" s="31"/>
      <c r="QEZ17" s="31"/>
      <c r="QFA17" s="31"/>
      <c r="QFB17" s="31"/>
      <c r="QFC17" s="31"/>
      <c r="QFD17" s="31"/>
      <c r="QFE17" s="31"/>
      <c r="QFF17" s="31"/>
      <c r="QFG17" s="31"/>
      <c r="QFH17" s="31"/>
      <c r="QFI17" s="31"/>
      <c r="QFJ17" s="31"/>
      <c r="QFK17" s="31"/>
      <c r="QFL17" s="31"/>
      <c r="QFM17" s="31"/>
      <c r="QFN17" s="31"/>
      <c r="QFO17" s="31"/>
      <c r="QFP17" s="31"/>
      <c r="QFQ17" s="31"/>
      <c r="QFR17" s="31"/>
      <c r="QFS17" s="31"/>
      <c r="QFT17" s="31"/>
      <c r="QFU17" s="31"/>
      <c r="QFV17" s="31"/>
      <c r="QFW17" s="31"/>
      <c r="QFX17" s="31"/>
      <c r="QFY17" s="31"/>
      <c r="QFZ17" s="31"/>
      <c r="QGA17" s="31"/>
      <c r="QGB17" s="31"/>
      <c r="QGC17" s="31"/>
      <c r="QGD17" s="31"/>
      <c r="QGE17" s="31"/>
      <c r="QGF17" s="31"/>
      <c r="QGG17" s="31"/>
      <c r="QGH17" s="31"/>
      <c r="QGI17" s="31"/>
      <c r="QGJ17" s="31"/>
      <c r="QGK17" s="31"/>
      <c r="QGL17" s="31"/>
      <c r="QGM17" s="31"/>
      <c r="QGN17" s="31"/>
      <c r="QGO17" s="31"/>
      <c r="QGP17" s="31"/>
      <c r="QGQ17" s="31"/>
      <c r="QGR17" s="31"/>
      <c r="QGS17" s="31"/>
      <c r="QGT17" s="31"/>
      <c r="QGU17" s="31"/>
      <c r="QGV17" s="31"/>
      <c r="QGW17" s="31"/>
      <c r="QGX17" s="31"/>
      <c r="QGY17" s="31"/>
      <c r="QGZ17" s="31"/>
      <c r="QHA17" s="31"/>
      <c r="QHB17" s="31"/>
      <c r="QHC17" s="31"/>
      <c r="QHD17" s="31"/>
      <c r="QHE17" s="31"/>
      <c r="QHF17" s="31"/>
      <c r="QHG17" s="31"/>
      <c r="QHH17" s="31"/>
      <c r="QHI17" s="31"/>
      <c r="QHJ17" s="31"/>
      <c r="QHK17" s="31"/>
      <c r="QHL17" s="31"/>
      <c r="QHM17" s="31"/>
      <c r="QHN17" s="31"/>
      <c r="QHO17" s="31"/>
      <c r="QHP17" s="31"/>
      <c r="QHQ17" s="31"/>
      <c r="QHR17" s="31"/>
      <c r="QHS17" s="31"/>
      <c r="QHT17" s="31"/>
      <c r="QHU17" s="31"/>
      <c r="QHV17" s="31"/>
      <c r="QHW17" s="31"/>
      <c r="QHX17" s="31"/>
      <c r="QHY17" s="31"/>
      <c r="QHZ17" s="31"/>
      <c r="QIA17" s="31"/>
      <c r="QIB17" s="31"/>
      <c r="QIC17" s="31"/>
      <c r="QID17" s="31"/>
      <c r="QIE17" s="31"/>
      <c r="QIF17" s="31"/>
      <c r="QIG17" s="31"/>
      <c r="QIH17" s="31"/>
      <c r="QII17" s="31"/>
      <c r="QIJ17" s="31"/>
      <c r="QIK17" s="31"/>
      <c r="QIL17" s="31"/>
      <c r="QIM17" s="31"/>
      <c r="QIN17" s="31"/>
      <c r="QIO17" s="31"/>
      <c r="QIP17" s="31"/>
      <c r="QIQ17" s="31"/>
      <c r="QIR17" s="31"/>
      <c r="QIS17" s="31"/>
      <c r="QIT17" s="31"/>
      <c r="QIU17" s="31"/>
      <c r="QIV17" s="31"/>
      <c r="QIW17" s="31"/>
      <c r="QIX17" s="31"/>
      <c r="QIY17" s="31"/>
      <c r="QIZ17" s="31"/>
      <c r="QJA17" s="31"/>
      <c r="QJB17" s="31"/>
      <c r="QJC17" s="31"/>
      <c r="QJD17" s="31"/>
      <c r="QJE17" s="31"/>
      <c r="QJF17" s="31"/>
      <c r="QJG17" s="31"/>
      <c r="QJH17" s="31"/>
      <c r="QJI17" s="31"/>
      <c r="QJJ17" s="31"/>
      <c r="QJK17" s="31"/>
      <c r="QJL17" s="31"/>
      <c r="QJM17" s="31"/>
      <c r="QJN17" s="31"/>
      <c r="QJO17" s="31"/>
      <c r="QJP17" s="31"/>
      <c r="QJQ17" s="31"/>
      <c r="QJR17" s="31"/>
      <c r="QJS17" s="31"/>
      <c r="QJT17" s="31"/>
      <c r="QJU17" s="31"/>
      <c r="QJV17" s="31"/>
      <c r="QJW17" s="31"/>
      <c r="QJX17" s="31"/>
      <c r="QJY17" s="31"/>
      <c r="QJZ17" s="31"/>
      <c r="QKA17" s="31"/>
      <c r="QKB17" s="31"/>
      <c r="QKC17" s="31"/>
      <c r="QKD17" s="31"/>
      <c r="QKE17" s="31"/>
      <c r="QKF17" s="31"/>
      <c r="QKG17" s="31"/>
      <c r="QKH17" s="31"/>
      <c r="QKI17" s="31"/>
      <c r="QKJ17" s="31"/>
      <c r="QKK17" s="31"/>
      <c r="QKL17" s="31"/>
      <c r="QKM17" s="31"/>
      <c r="QKN17" s="31"/>
      <c r="QKO17" s="31"/>
      <c r="QKP17" s="31"/>
      <c r="QKQ17" s="31"/>
      <c r="QKR17" s="31"/>
      <c r="QKS17" s="31"/>
      <c r="QKT17" s="31"/>
      <c r="QKU17" s="31"/>
      <c r="QKV17" s="31"/>
      <c r="QKW17" s="31"/>
      <c r="QKX17" s="31"/>
      <c r="QKY17" s="31"/>
      <c r="QKZ17" s="31"/>
      <c r="QLA17" s="31"/>
      <c r="QLB17" s="31"/>
      <c r="QLC17" s="31"/>
      <c r="QLD17" s="31"/>
      <c r="QLE17" s="31"/>
      <c r="QLF17" s="31"/>
      <c r="QLG17" s="31"/>
      <c r="QLH17" s="31"/>
      <c r="QLI17" s="31"/>
      <c r="QLJ17" s="31"/>
      <c r="QLK17" s="31"/>
      <c r="QLL17" s="31"/>
      <c r="QLM17" s="31"/>
      <c r="QLN17" s="31"/>
      <c r="QLO17" s="31"/>
      <c r="QLP17" s="31"/>
      <c r="QLQ17" s="31"/>
      <c r="QLR17" s="31"/>
      <c r="QLS17" s="31"/>
      <c r="QLT17" s="31"/>
      <c r="QLU17" s="31"/>
      <c r="QLV17" s="31"/>
      <c r="QLW17" s="31"/>
      <c r="QLX17" s="31"/>
      <c r="QLY17" s="31"/>
      <c r="QLZ17" s="31"/>
      <c r="QMA17" s="31"/>
      <c r="QMB17" s="31"/>
      <c r="QMC17" s="31"/>
      <c r="QMD17" s="31"/>
      <c r="QME17" s="31"/>
      <c r="QMF17" s="31"/>
      <c r="QMG17" s="31"/>
      <c r="QMH17" s="31"/>
      <c r="QMI17" s="31"/>
      <c r="QMJ17" s="31"/>
      <c r="QMK17" s="31"/>
      <c r="QML17" s="31"/>
      <c r="QMM17" s="31"/>
      <c r="QMN17" s="31"/>
      <c r="QMO17" s="31"/>
      <c r="QMP17" s="31"/>
      <c r="QMQ17" s="31"/>
      <c r="QMR17" s="31"/>
      <c r="QMS17" s="31"/>
      <c r="QMT17" s="31"/>
      <c r="QMU17" s="31"/>
      <c r="QMV17" s="31"/>
      <c r="QMW17" s="31"/>
      <c r="QMX17" s="31"/>
      <c r="QMY17" s="31"/>
      <c r="QMZ17" s="31"/>
      <c r="QNA17" s="31"/>
      <c r="QNB17" s="31"/>
      <c r="QNC17" s="31"/>
      <c r="QND17" s="31"/>
      <c r="QNE17" s="31"/>
      <c r="QNF17" s="31"/>
      <c r="QNG17" s="31"/>
      <c r="QNH17" s="31"/>
      <c r="QNI17" s="31"/>
      <c r="QNJ17" s="31"/>
      <c r="QNK17" s="31"/>
      <c r="QNL17" s="31"/>
      <c r="QNM17" s="31"/>
      <c r="QNN17" s="31"/>
      <c r="QNO17" s="31"/>
      <c r="QNP17" s="31"/>
      <c r="QNQ17" s="31"/>
      <c r="QNR17" s="31"/>
      <c r="QNS17" s="31"/>
      <c r="QNT17" s="31"/>
      <c r="QNU17" s="31"/>
      <c r="QNV17" s="31"/>
      <c r="QNW17" s="31"/>
      <c r="QNX17" s="31"/>
      <c r="QNY17" s="31"/>
      <c r="QNZ17" s="31"/>
      <c r="QOA17" s="31"/>
      <c r="QOB17" s="31"/>
      <c r="QOC17" s="31"/>
      <c r="QOD17" s="31"/>
      <c r="QOE17" s="31"/>
      <c r="QOF17" s="31"/>
      <c r="QOG17" s="31"/>
      <c r="QOH17" s="31"/>
      <c r="QOI17" s="31"/>
      <c r="QOJ17" s="31"/>
      <c r="QOK17" s="31"/>
      <c r="QOL17" s="31"/>
      <c r="QOM17" s="31"/>
      <c r="QON17" s="31"/>
      <c r="QOO17" s="31"/>
      <c r="QOP17" s="31"/>
      <c r="QOQ17" s="31"/>
      <c r="QOR17" s="31"/>
      <c r="QOS17" s="31"/>
      <c r="QOT17" s="31"/>
      <c r="QOU17" s="31"/>
      <c r="QOV17" s="31"/>
      <c r="QOW17" s="31"/>
      <c r="QOX17" s="31"/>
      <c r="QOY17" s="31"/>
      <c r="QOZ17" s="31"/>
      <c r="QPA17" s="31"/>
      <c r="QPB17" s="31"/>
      <c r="QPC17" s="31"/>
      <c r="QPD17" s="31"/>
      <c r="QPE17" s="31"/>
      <c r="QPF17" s="31"/>
      <c r="QPG17" s="31"/>
      <c r="QPH17" s="31"/>
      <c r="QPI17" s="31"/>
      <c r="QPJ17" s="31"/>
      <c r="QPK17" s="31"/>
      <c r="QPL17" s="31"/>
      <c r="QPM17" s="31"/>
      <c r="QPN17" s="31"/>
      <c r="QPO17" s="31"/>
      <c r="QPP17" s="31"/>
      <c r="QPQ17" s="31"/>
      <c r="QPR17" s="31"/>
      <c r="QPS17" s="31"/>
      <c r="QPT17" s="31"/>
      <c r="QPU17" s="31"/>
      <c r="QPV17" s="31"/>
      <c r="QPW17" s="31"/>
      <c r="QPX17" s="31"/>
      <c r="QPY17" s="31"/>
      <c r="QPZ17" s="31"/>
      <c r="QQA17" s="31"/>
      <c r="QQB17" s="31"/>
      <c r="QQC17" s="31"/>
      <c r="QQD17" s="31"/>
      <c r="QQE17" s="31"/>
      <c r="QQF17" s="31"/>
      <c r="QQG17" s="31"/>
      <c r="QQH17" s="31"/>
      <c r="QQI17" s="31"/>
      <c r="QQJ17" s="31"/>
      <c r="QQK17" s="31"/>
      <c r="QQL17" s="31"/>
      <c r="QQM17" s="31"/>
      <c r="QQN17" s="31"/>
      <c r="QQO17" s="31"/>
      <c r="QQP17" s="31"/>
      <c r="QQQ17" s="31"/>
      <c r="QQR17" s="31"/>
      <c r="QQS17" s="31"/>
      <c r="QQT17" s="31"/>
      <c r="QQU17" s="31"/>
      <c r="QQV17" s="31"/>
      <c r="QQW17" s="31"/>
      <c r="QQX17" s="31"/>
      <c r="QQY17" s="31"/>
      <c r="QQZ17" s="31"/>
      <c r="QRA17" s="31"/>
      <c r="QRB17" s="31"/>
      <c r="QRC17" s="31"/>
      <c r="QRD17" s="31"/>
      <c r="QRE17" s="31"/>
      <c r="QRF17" s="31"/>
      <c r="QRG17" s="31"/>
      <c r="QRH17" s="31"/>
      <c r="QRI17" s="31"/>
      <c r="QRJ17" s="31"/>
      <c r="QRK17" s="31"/>
      <c r="QRL17" s="31"/>
      <c r="QRM17" s="31"/>
      <c r="QRN17" s="31"/>
      <c r="QRO17" s="31"/>
      <c r="QRP17" s="31"/>
      <c r="QRQ17" s="31"/>
      <c r="QRR17" s="31"/>
      <c r="QRS17" s="31"/>
      <c r="QRT17" s="31"/>
      <c r="QRU17" s="31"/>
      <c r="QRV17" s="31"/>
      <c r="QRW17" s="31"/>
      <c r="QRX17" s="31"/>
      <c r="QRY17" s="31"/>
      <c r="QRZ17" s="31"/>
      <c r="QSA17" s="31"/>
      <c r="QSB17" s="31"/>
      <c r="QSC17" s="31"/>
      <c r="QSD17" s="31"/>
      <c r="QSE17" s="31"/>
      <c r="QSF17" s="31"/>
      <c r="QSG17" s="31"/>
      <c r="QSH17" s="31"/>
      <c r="QSI17" s="31"/>
      <c r="QSJ17" s="31"/>
      <c r="QSK17" s="31"/>
      <c r="QSL17" s="31"/>
      <c r="QSM17" s="31"/>
      <c r="QSN17" s="31"/>
      <c r="QSO17" s="31"/>
      <c r="QSP17" s="31"/>
      <c r="QSQ17" s="31"/>
      <c r="QSR17" s="31"/>
      <c r="QSS17" s="31"/>
      <c r="QST17" s="31"/>
      <c r="QSU17" s="31"/>
      <c r="QSV17" s="31"/>
      <c r="QSW17" s="31"/>
      <c r="QSX17" s="31"/>
      <c r="QSY17" s="31"/>
      <c r="QSZ17" s="31"/>
      <c r="QTA17" s="31"/>
      <c r="QTB17" s="31"/>
      <c r="QTC17" s="31"/>
      <c r="QTD17" s="31"/>
      <c r="QTE17" s="31"/>
      <c r="QTF17" s="31"/>
      <c r="QTG17" s="31"/>
      <c r="QTH17" s="31"/>
      <c r="QTI17" s="31"/>
      <c r="QTJ17" s="31"/>
      <c r="QTK17" s="31"/>
      <c r="QTL17" s="31"/>
      <c r="QTM17" s="31"/>
      <c r="QTN17" s="31"/>
      <c r="QTO17" s="31"/>
      <c r="QTP17" s="31"/>
      <c r="QTQ17" s="31"/>
      <c r="QTR17" s="31"/>
      <c r="QTS17" s="31"/>
      <c r="QTT17" s="31"/>
      <c r="QTU17" s="31"/>
      <c r="QTV17" s="31"/>
      <c r="QTW17" s="31"/>
      <c r="QTX17" s="31"/>
      <c r="QTY17" s="31"/>
      <c r="QTZ17" s="31"/>
      <c r="QUA17" s="31"/>
      <c r="QUB17" s="31"/>
      <c r="QUC17" s="31"/>
      <c r="QUD17" s="31"/>
      <c r="QUE17" s="31"/>
      <c r="QUF17" s="31"/>
      <c r="QUG17" s="31"/>
      <c r="QUH17" s="31"/>
      <c r="QUI17" s="31"/>
      <c r="QUJ17" s="31"/>
      <c r="QUK17" s="31"/>
      <c r="QUL17" s="31"/>
      <c r="QUM17" s="31"/>
      <c r="QUN17" s="31"/>
      <c r="QUO17" s="31"/>
      <c r="QUP17" s="31"/>
      <c r="QUQ17" s="31"/>
      <c r="QUR17" s="31"/>
      <c r="QUS17" s="31"/>
      <c r="QUT17" s="31"/>
      <c r="QUU17" s="31"/>
      <c r="QUV17" s="31"/>
      <c r="QUW17" s="31"/>
      <c r="QUX17" s="31"/>
      <c r="QUY17" s="31"/>
      <c r="QUZ17" s="31"/>
      <c r="QVA17" s="31"/>
      <c r="QVB17" s="31"/>
      <c r="QVC17" s="31"/>
      <c r="QVD17" s="31"/>
      <c r="QVE17" s="31"/>
      <c r="QVF17" s="31"/>
      <c r="QVG17" s="31"/>
      <c r="QVH17" s="31"/>
      <c r="QVI17" s="31"/>
      <c r="QVJ17" s="31"/>
      <c r="QVK17" s="31"/>
      <c r="QVL17" s="31"/>
      <c r="QVM17" s="31"/>
      <c r="QVN17" s="31"/>
      <c r="QVO17" s="31"/>
      <c r="QVP17" s="31"/>
      <c r="QVQ17" s="31"/>
      <c r="QVR17" s="31"/>
      <c r="QVS17" s="31"/>
      <c r="QVT17" s="31"/>
      <c r="QVU17" s="31"/>
      <c r="QVV17" s="31"/>
      <c r="QVW17" s="31"/>
      <c r="QVX17" s="31"/>
      <c r="QVY17" s="31"/>
      <c r="QVZ17" s="31"/>
      <c r="QWA17" s="31"/>
      <c r="QWB17" s="31"/>
      <c r="QWC17" s="31"/>
      <c r="QWD17" s="31"/>
      <c r="QWE17" s="31"/>
      <c r="QWF17" s="31"/>
      <c r="QWG17" s="31"/>
      <c r="QWH17" s="31"/>
      <c r="QWI17" s="31"/>
      <c r="QWJ17" s="31"/>
      <c r="QWK17" s="31"/>
      <c r="QWL17" s="31"/>
      <c r="QWM17" s="31"/>
      <c r="QWN17" s="31"/>
      <c r="QWO17" s="31"/>
      <c r="QWP17" s="31"/>
      <c r="QWQ17" s="31"/>
      <c r="QWR17" s="31"/>
      <c r="QWS17" s="31"/>
      <c r="QWT17" s="31"/>
      <c r="QWU17" s="31"/>
      <c r="QWV17" s="31"/>
      <c r="QWW17" s="31"/>
      <c r="QWX17" s="31"/>
      <c r="QWY17" s="31"/>
      <c r="QWZ17" s="31"/>
      <c r="QXA17" s="31"/>
      <c r="QXB17" s="31"/>
      <c r="QXC17" s="31"/>
      <c r="QXD17" s="31"/>
      <c r="QXE17" s="31"/>
      <c r="QXF17" s="31"/>
      <c r="QXG17" s="31"/>
      <c r="QXH17" s="31"/>
      <c r="QXI17" s="31"/>
      <c r="QXJ17" s="31"/>
      <c r="QXK17" s="31"/>
      <c r="QXL17" s="31"/>
      <c r="QXM17" s="31"/>
      <c r="QXN17" s="31"/>
      <c r="QXO17" s="31"/>
      <c r="QXP17" s="31"/>
      <c r="QXQ17" s="31"/>
      <c r="QXR17" s="31"/>
      <c r="QXS17" s="31"/>
      <c r="QXT17" s="31"/>
      <c r="QXU17" s="31"/>
      <c r="QXV17" s="31"/>
      <c r="QXW17" s="31"/>
      <c r="QXX17" s="31"/>
      <c r="QXY17" s="31"/>
      <c r="QXZ17" s="31"/>
      <c r="QYA17" s="31"/>
      <c r="QYB17" s="31"/>
      <c r="QYC17" s="31"/>
      <c r="QYD17" s="31"/>
      <c r="QYE17" s="31"/>
      <c r="QYF17" s="31"/>
      <c r="QYG17" s="31"/>
      <c r="QYH17" s="31"/>
      <c r="QYI17" s="31"/>
      <c r="QYJ17" s="31"/>
      <c r="QYK17" s="31"/>
      <c r="QYL17" s="31"/>
      <c r="QYM17" s="31"/>
      <c r="QYN17" s="31"/>
      <c r="QYO17" s="31"/>
      <c r="QYP17" s="31"/>
      <c r="QYQ17" s="31"/>
      <c r="QYR17" s="31"/>
      <c r="QYS17" s="31"/>
      <c r="QYT17" s="31"/>
      <c r="QYU17" s="31"/>
      <c r="QYV17" s="31"/>
      <c r="QYW17" s="31"/>
      <c r="QYX17" s="31"/>
      <c r="QYY17" s="31"/>
      <c r="QYZ17" s="31"/>
      <c r="QZA17" s="31"/>
      <c r="QZB17" s="31"/>
      <c r="QZC17" s="31"/>
      <c r="QZD17" s="31"/>
      <c r="QZE17" s="31"/>
      <c r="QZF17" s="31"/>
      <c r="QZG17" s="31"/>
      <c r="QZH17" s="31"/>
      <c r="QZI17" s="31"/>
      <c r="QZJ17" s="31"/>
      <c r="QZK17" s="31"/>
      <c r="QZL17" s="31"/>
      <c r="QZM17" s="31"/>
      <c r="QZN17" s="31"/>
      <c r="QZO17" s="31"/>
      <c r="QZP17" s="31"/>
      <c r="QZQ17" s="31"/>
      <c r="QZR17" s="31"/>
      <c r="QZS17" s="31"/>
      <c r="QZT17" s="31"/>
      <c r="QZU17" s="31"/>
      <c r="QZV17" s="31"/>
      <c r="QZW17" s="31"/>
      <c r="QZX17" s="31"/>
      <c r="QZY17" s="31"/>
      <c r="QZZ17" s="31"/>
      <c r="RAA17" s="31"/>
      <c r="RAB17" s="31"/>
      <c r="RAC17" s="31"/>
      <c r="RAD17" s="31"/>
      <c r="RAE17" s="31"/>
      <c r="RAF17" s="31"/>
      <c r="RAG17" s="31"/>
      <c r="RAH17" s="31"/>
      <c r="RAI17" s="31"/>
      <c r="RAJ17" s="31"/>
      <c r="RAK17" s="31"/>
      <c r="RAL17" s="31"/>
      <c r="RAM17" s="31"/>
      <c r="RAN17" s="31"/>
      <c r="RAO17" s="31"/>
      <c r="RAP17" s="31"/>
      <c r="RAQ17" s="31"/>
      <c r="RAR17" s="31"/>
      <c r="RAS17" s="31"/>
      <c r="RAT17" s="31"/>
      <c r="RAU17" s="31"/>
      <c r="RAV17" s="31"/>
      <c r="RAW17" s="31"/>
      <c r="RAX17" s="31"/>
      <c r="RAY17" s="31"/>
      <c r="RAZ17" s="31"/>
      <c r="RBA17" s="31"/>
      <c r="RBB17" s="31"/>
      <c r="RBC17" s="31"/>
      <c r="RBD17" s="31"/>
      <c r="RBE17" s="31"/>
      <c r="RBF17" s="31"/>
      <c r="RBG17" s="31"/>
      <c r="RBH17" s="31"/>
      <c r="RBI17" s="31"/>
      <c r="RBJ17" s="31"/>
      <c r="RBK17" s="31"/>
      <c r="RBL17" s="31"/>
      <c r="RBM17" s="31"/>
      <c r="RBN17" s="31"/>
      <c r="RBO17" s="31"/>
      <c r="RBP17" s="31"/>
      <c r="RBQ17" s="31"/>
      <c r="RBR17" s="31"/>
      <c r="RBS17" s="31"/>
      <c r="RBT17" s="31"/>
      <c r="RBU17" s="31"/>
      <c r="RBV17" s="31"/>
      <c r="RBW17" s="31"/>
      <c r="RBX17" s="31"/>
      <c r="RBY17" s="31"/>
      <c r="RBZ17" s="31"/>
      <c r="RCA17" s="31"/>
      <c r="RCB17" s="31"/>
      <c r="RCC17" s="31"/>
      <c r="RCD17" s="31"/>
      <c r="RCE17" s="31"/>
      <c r="RCF17" s="31"/>
      <c r="RCG17" s="31"/>
      <c r="RCH17" s="31"/>
      <c r="RCI17" s="31"/>
      <c r="RCJ17" s="31"/>
      <c r="RCK17" s="31"/>
      <c r="RCL17" s="31"/>
      <c r="RCM17" s="31"/>
      <c r="RCN17" s="31"/>
      <c r="RCO17" s="31"/>
      <c r="RCP17" s="31"/>
      <c r="RCQ17" s="31"/>
      <c r="RCR17" s="31"/>
      <c r="RCS17" s="31"/>
      <c r="RCT17" s="31"/>
      <c r="RCU17" s="31"/>
      <c r="RCV17" s="31"/>
      <c r="RCW17" s="31"/>
      <c r="RCX17" s="31"/>
      <c r="RCY17" s="31"/>
      <c r="RCZ17" s="31"/>
      <c r="RDA17" s="31"/>
      <c r="RDB17" s="31"/>
      <c r="RDC17" s="31"/>
      <c r="RDD17" s="31"/>
      <c r="RDE17" s="31"/>
      <c r="RDF17" s="31"/>
      <c r="RDG17" s="31"/>
      <c r="RDH17" s="31"/>
      <c r="RDI17" s="31"/>
      <c r="RDJ17" s="31"/>
      <c r="RDK17" s="31"/>
      <c r="RDL17" s="31"/>
      <c r="RDM17" s="31"/>
      <c r="RDN17" s="31"/>
      <c r="RDO17" s="31"/>
      <c r="RDQ17" s="31"/>
      <c r="RDR17" s="31"/>
      <c r="RDS17" s="31"/>
      <c r="RDT17" s="31"/>
      <c r="RDU17" s="31"/>
      <c r="RDV17" s="31"/>
      <c r="RDW17" s="31"/>
      <c r="RDX17" s="31"/>
      <c r="RDY17" s="31"/>
      <c r="RDZ17" s="31"/>
      <c r="REA17" s="31"/>
      <c r="REB17" s="31"/>
      <c r="REC17" s="31"/>
      <c r="RED17" s="31"/>
      <c r="REE17" s="31"/>
      <c r="REF17" s="31"/>
      <c r="REG17" s="31"/>
      <c r="REH17" s="31"/>
      <c r="REI17" s="31"/>
      <c r="REJ17" s="31"/>
      <c r="REK17" s="31"/>
      <c r="REL17" s="31"/>
      <c r="REM17" s="31"/>
      <c r="REN17" s="31"/>
      <c r="REO17" s="31"/>
      <c r="REP17" s="31"/>
      <c r="REQ17" s="31"/>
      <c r="RER17" s="31"/>
      <c r="RES17" s="31"/>
      <c r="RET17" s="31"/>
      <c r="REU17" s="31"/>
      <c r="REV17" s="31"/>
      <c r="REW17" s="31"/>
      <c r="REX17" s="31"/>
      <c r="REY17" s="31"/>
      <c r="REZ17" s="31"/>
      <c r="RFA17" s="31"/>
      <c r="RFB17" s="31"/>
      <c r="RFC17" s="31"/>
      <c r="RFD17" s="31"/>
      <c r="RFE17" s="31"/>
      <c r="RFF17" s="31"/>
      <c r="RFG17" s="31"/>
      <c r="RFH17" s="31"/>
      <c r="RFI17" s="31"/>
      <c r="RFJ17" s="31"/>
      <c r="RFK17" s="31"/>
      <c r="RFL17" s="31"/>
      <c r="RFM17" s="31"/>
      <c r="RFN17" s="31"/>
      <c r="RFO17" s="31"/>
      <c r="RFP17" s="31"/>
      <c r="RFQ17" s="31"/>
      <c r="RFR17" s="31"/>
      <c r="RFS17" s="31"/>
      <c r="RFT17" s="31"/>
      <c r="RFU17" s="31"/>
      <c r="RFV17" s="31"/>
      <c r="RFW17" s="31"/>
      <c r="RFX17" s="31"/>
      <c r="RFY17" s="31"/>
      <c r="RFZ17" s="31"/>
      <c r="RGA17" s="31"/>
      <c r="RGB17" s="31"/>
      <c r="RGC17" s="31"/>
      <c r="RGD17" s="31"/>
      <c r="RGE17" s="31"/>
      <c r="RGF17" s="31"/>
      <c r="RGG17" s="31"/>
      <c r="RGH17" s="31"/>
      <c r="RGI17" s="31"/>
      <c r="RGJ17" s="31"/>
      <c r="RGK17" s="31"/>
      <c r="RGL17" s="31"/>
      <c r="RGM17" s="31"/>
      <c r="RGN17" s="31"/>
      <c r="RGO17" s="31"/>
      <c r="RGP17" s="31"/>
      <c r="RGQ17" s="31"/>
      <c r="RGR17" s="31"/>
      <c r="RGS17" s="31"/>
      <c r="RGT17" s="31"/>
      <c r="RGU17" s="31"/>
      <c r="RGV17" s="31"/>
      <c r="RGW17" s="31"/>
      <c r="RGX17" s="31"/>
      <c r="RGY17" s="31"/>
      <c r="RGZ17" s="31"/>
      <c r="RHA17" s="31"/>
      <c r="RHB17" s="31"/>
      <c r="RHC17" s="31"/>
      <c r="RHD17" s="31"/>
      <c r="RHE17" s="31"/>
      <c r="RHF17" s="31"/>
      <c r="RHG17" s="31"/>
      <c r="RHH17" s="31"/>
      <c r="RHI17" s="31"/>
      <c r="RHJ17" s="31"/>
      <c r="RHK17" s="31"/>
      <c r="RHL17" s="31"/>
      <c r="RHM17" s="31"/>
      <c r="RHN17" s="31"/>
      <c r="RHO17" s="31"/>
      <c r="RHP17" s="31"/>
      <c r="RHQ17" s="31"/>
      <c r="RHR17" s="31"/>
      <c r="RHS17" s="31"/>
      <c r="RHT17" s="31"/>
      <c r="RHU17" s="31"/>
      <c r="RHV17" s="31"/>
      <c r="RHW17" s="31"/>
      <c r="RHX17" s="31"/>
      <c r="RHY17" s="31"/>
      <c r="RHZ17" s="31"/>
      <c r="RIA17" s="31"/>
      <c r="RIB17" s="31"/>
      <c r="RIC17" s="31"/>
      <c r="RID17" s="31"/>
      <c r="RIE17" s="31"/>
      <c r="RIF17" s="31"/>
      <c r="RIG17" s="31"/>
      <c r="RIH17" s="31"/>
      <c r="RII17" s="31"/>
      <c r="RIJ17" s="31"/>
      <c r="RIK17" s="31"/>
      <c r="RIL17" s="31"/>
      <c r="RIM17" s="31"/>
      <c r="RIN17" s="31"/>
      <c r="RIO17" s="31"/>
      <c r="RIP17" s="31"/>
      <c r="RIQ17" s="31"/>
      <c r="RIR17" s="31"/>
      <c r="RIS17" s="31"/>
      <c r="RIT17" s="31"/>
      <c r="RIU17" s="31"/>
      <c r="RIV17" s="31"/>
      <c r="RIW17" s="31"/>
      <c r="RIX17" s="31"/>
      <c r="RIY17" s="31"/>
      <c r="RIZ17" s="31"/>
      <c r="RJA17" s="31"/>
      <c r="RJB17" s="31"/>
      <c r="RJC17" s="31"/>
      <c r="RJD17" s="31"/>
      <c r="RJE17" s="31"/>
      <c r="RJF17" s="31"/>
      <c r="RJG17" s="31"/>
      <c r="RJH17" s="31"/>
      <c r="RJI17" s="31"/>
      <c r="RJJ17" s="31"/>
      <c r="RJK17" s="31"/>
      <c r="RJL17" s="31"/>
      <c r="RJM17" s="31"/>
      <c r="RJN17" s="31"/>
      <c r="RJO17" s="31"/>
      <c r="RJP17" s="31"/>
      <c r="RJQ17" s="31"/>
      <c r="RJR17" s="31"/>
      <c r="RJS17" s="31"/>
      <c r="RJT17" s="31"/>
      <c r="RJU17" s="31"/>
      <c r="RJV17" s="31"/>
      <c r="RJW17" s="31"/>
      <c r="RJX17" s="31"/>
      <c r="RJY17" s="31"/>
      <c r="RJZ17" s="31"/>
      <c r="RKA17" s="31"/>
      <c r="RKB17" s="31"/>
      <c r="RKC17" s="31"/>
      <c r="RKD17" s="31"/>
      <c r="RKE17" s="31"/>
      <c r="RKF17" s="31"/>
      <c r="RKG17" s="31"/>
      <c r="RKH17" s="31"/>
      <c r="RKI17" s="31"/>
      <c r="RKJ17" s="31"/>
      <c r="RKK17" s="31"/>
      <c r="RKL17" s="31"/>
      <c r="RKM17" s="31"/>
      <c r="RKN17" s="31"/>
      <c r="RKO17" s="31"/>
      <c r="RKP17" s="31"/>
      <c r="RKQ17" s="31"/>
      <c r="RKR17" s="31"/>
      <c r="RKS17" s="31"/>
      <c r="RKT17" s="31"/>
      <c r="RKU17" s="31"/>
      <c r="RKV17" s="31"/>
      <c r="RKW17" s="31"/>
      <c r="RKX17" s="31"/>
      <c r="RKY17" s="31"/>
      <c r="RKZ17" s="31"/>
      <c r="RLA17" s="31"/>
      <c r="RLB17" s="31"/>
      <c r="RLC17" s="31"/>
      <c r="RLD17" s="31"/>
      <c r="RLE17" s="31"/>
      <c r="RLF17" s="31"/>
      <c r="RLG17" s="31"/>
      <c r="RLH17" s="31"/>
      <c r="RLI17" s="31"/>
      <c r="RLJ17" s="31"/>
      <c r="RLK17" s="31"/>
      <c r="RLL17" s="31"/>
      <c r="RLM17" s="31"/>
      <c r="RLN17" s="31"/>
      <c r="RLO17" s="31"/>
      <c r="RLP17" s="31"/>
      <c r="RLQ17" s="31"/>
      <c r="RLR17" s="31"/>
      <c r="RLS17" s="31"/>
      <c r="RLT17" s="31"/>
      <c r="RLU17" s="31"/>
      <c r="RLV17" s="31"/>
      <c r="RLW17" s="31"/>
      <c r="RLX17" s="31"/>
      <c r="RLY17" s="31"/>
      <c r="RLZ17" s="31"/>
      <c r="RMA17" s="31"/>
      <c r="RMB17" s="31"/>
      <c r="RMC17" s="31"/>
      <c r="RMD17" s="31"/>
      <c r="RME17" s="31"/>
      <c r="RMF17" s="31"/>
      <c r="RMG17" s="31"/>
      <c r="RMH17" s="31"/>
      <c r="RMI17" s="31"/>
      <c r="RMJ17" s="31"/>
      <c r="RMK17" s="31"/>
      <c r="RML17" s="31"/>
      <c r="RMM17" s="31"/>
      <c r="RMN17" s="31"/>
      <c r="RMO17" s="31"/>
      <c r="RMP17" s="31"/>
      <c r="RMQ17" s="31"/>
      <c r="RMR17" s="31"/>
      <c r="RMS17" s="31"/>
      <c r="RMT17" s="31"/>
      <c r="RMU17" s="31"/>
      <c r="RMV17" s="31"/>
      <c r="RMW17" s="31"/>
      <c r="RMX17" s="31"/>
      <c r="RMY17" s="31"/>
      <c r="RMZ17" s="31"/>
      <c r="RNA17" s="31"/>
      <c r="RNB17" s="31"/>
      <c r="RNC17" s="31"/>
      <c r="RND17" s="31"/>
      <c r="RNE17" s="31"/>
      <c r="RNF17" s="31"/>
      <c r="RNG17" s="31"/>
      <c r="RNH17" s="31"/>
      <c r="RNI17" s="31"/>
      <c r="RNJ17" s="31"/>
      <c r="RNK17" s="31"/>
      <c r="RNL17" s="31"/>
      <c r="RNM17" s="31"/>
      <c r="RNN17" s="31"/>
      <c r="RNO17" s="31"/>
      <c r="RNP17" s="31"/>
      <c r="RNQ17" s="31"/>
      <c r="RNR17" s="31"/>
      <c r="RNS17" s="31"/>
      <c r="RNT17" s="31"/>
      <c r="RNU17" s="31"/>
      <c r="RNV17" s="31"/>
      <c r="RNW17" s="31"/>
      <c r="RNX17" s="31"/>
      <c r="RNY17" s="31"/>
      <c r="RNZ17" s="31"/>
      <c r="ROA17" s="31"/>
      <c r="ROB17" s="31"/>
      <c r="ROC17" s="31"/>
      <c r="ROD17" s="31"/>
      <c r="ROE17" s="31"/>
      <c r="ROF17" s="31"/>
      <c r="ROG17" s="31"/>
      <c r="ROH17" s="31"/>
      <c r="ROI17" s="31"/>
      <c r="ROJ17" s="31"/>
      <c r="ROK17" s="31"/>
      <c r="ROL17" s="31"/>
      <c r="ROM17" s="31"/>
      <c r="RON17" s="31"/>
      <c r="ROO17" s="31"/>
      <c r="ROP17" s="31"/>
      <c r="ROQ17" s="31"/>
      <c r="ROR17" s="31"/>
      <c r="ROS17" s="31"/>
      <c r="ROT17" s="31"/>
      <c r="ROU17" s="31"/>
      <c r="ROV17" s="31"/>
      <c r="ROW17" s="31"/>
      <c r="ROX17" s="31"/>
      <c r="ROY17" s="31"/>
      <c r="ROZ17" s="31"/>
      <c r="RPA17" s="31"/>
      <c r="RPB17" s="31"/>
      <c r="RPC17" s="31"/>
      <c r="RPD17" s="31"/>
      <c r="RPE17" s="31"/>
      <c r="RPF17" s="31"/>
      <c r="RPG17" s="31"/>
      <c r="RPH17" s="31"/>
      <c r="RPI17" s="31"/>
      <c r="RPJ17" s="31"/>
      <c r="RPK17" s="31"/>
      <c r="RPL17" s="31"/>
      <c r="RPM17" s="31"/>
      <c r="RPN17" s="31"/>
      <c r="RPO17" s="31"/>
      <c r="RPP17" s="31"/>
      <c r="RPQ17" s="31"/>
      <c r="RPR17" s="31"/>
      <c r="RPS17" s="31"/>
      <c r="RPT17" s="31"/>
      <c r="RPU17" s="31"/>
      <c r="RPV17" s="31"/>
      <c r="RPW17" s="31"/>
      <c r="RPX17" s="31"/>
      <c r="RPY17" s="31"/>
      <c r="RPZ17" s="31"/>
      <c r="RQA17" s="31"/>
      <c r="RQB17" s="31"/>
      <c r="RQC17" s="31"/>
      <c r="RQD17" s="31"/>
      <c r="RQE17" s="31"/>
      <c r="RQF17" s="31"/>
      <c r="RQG17" s="31"/>
      <c r="RQH17" s="31"/>
      <c r="RQI17" s="31"/>
      <c r="RQJ17" s="31"/>
      <c r="RQK17" s="31"/>
      <c r="RQL17" s="31"/>
      <c r="RQM17" s="31"/>
      <c r="RQN17" s="31"/>
      <c r="RQO17" s="31"/>
      <c r="RQP17" s="31"/>
      <c r="RQQ17" s="31"/>
      <c r="RQR17" s="31"/>
      <c r="RQS17" s="31"/>
      <c r="RQT17" s="31"/>
      <c r="RQU17" s="31"/>
      <c r="RQV17" s="31"/>
      <c r="RQW17" s="31"/>
      <c r="RQX17" s="31"/>
      <c r="RQY17" s="31"/>
      <c r="RQZ17" s="31"/>
      <c r="RRA17" s="31"/>
      <c r="RRB17" s="31"/>
      <c r="RRC17" s="31"/>
      <c r="RRD17" s="31"/>
      <c r="RRE17" s="31"/>
      <c r="RRF17" s="31"/>
      <c r="RRG17" s="31"/>
      <c r="RRH17" s="31"/>
      <c r="RRI17" s="31"/>
      <c r="RRJ17" s="31"/>
      <c r="RRK17" s="31"/>
      <c r="RRL17" s="31"/>
      <c r="RRM17" s="31"/>
      <c r="RRN17" s="31"/>
      <c r="RRO17" s="31"/>
      <c r="RRP17" s="31"/>
      <c r="RRQ17" s="31"/>
      <c r="RRR17" s="31"/>
      <c r="RRS17" s="31"/>
      <c r="RRT17" s="31"/>
      <c r="RRU17" s="31"/>
      <c r="RRV17" s="31"/>
      <c r="RRW17" s="31"/>
      <c r="RRX17" s="31"/>
      <c r="RRY17" s="31"/>
      <c r="RRZ17" s="31"/>
      <c r="RSA17" s="31"/>
      <c r="RSB17" s="31"/>
      <c r="RSC17" s="31"/>
      <c r="RSD17" s="31"/>
      <c r="RSE17" s="31"/>
      <c r="RSF17" s="31"/>
      <c r="RSG17" s="31"/>
      <c r="RSH17" s="31"/>
      <c r="RSI17" s="31"/>
      <c r="RSJ17" s="31"/>
      <c r="RSK17" s="31"/>
      <c r="RSL17" s="31"/>
      <c r="RSM17" s="31"/>
      <c r="RSN17" s="31"/>
      <c r="RSO17" s="31"/>
      <c r="RSP17" s="31"/>
      <c r="RSQ17" s="31"/>
      <c r="RSR17" s="31"/>
      <c r="RSS17" s="31"/>
      <c r="RST17" s="31"/>
      <c r="RSU17" s="31"/>
      <c r="RSV17" s="31"/>
      <c r="RSW17" s="31"/>
      <c r="RSX17" s="31"/>
      <c r="RSY17" s="31"/>
      <c r="RSZ17" s="31"/>
      <c r="RTA17" s="31"/>
      <c r="RTB17" s="31"/>
      <c r="RTC17" s="31"/>
      <c r="RTD17" s="31"/>
      <c r="RTE17" s="31"/>
      <c r="RTF17" s="31"/>
      <c r="RTG17" s="31"/>
      <c r="RTH17" s="31"/>
      <c r="RTI17" s="31"/>
      <c r="RTJ17" s="31"/>
      <c r="RTK17" s="31"/>
      <c r="RTL17" s="31"/>
      <c r="RTM17" s="31"/>
      <c r="RTN17" s="31"/>
      <c r="RTO17" s="31"/>
      <c r="RTP17" s="31"/>
      <c r="RTQ17" s="31"/>
      <c r="RTR17" s="31"/>
      <c r="RTS17" s="31"/>
      <c r="RTT17" s="31"/>
      <c r="RTU17" s="31"/>
      <c r="RTV17" s="31"/>
      <c r="RTW17" s="31"/>
      <c r="RTX17" s="31"/>
      <c r="RTY17" s="31"/>
      <c r="RTZ17" s="31"/>
      <c r="RUA17" s="31"/>
      <c r="RUB17" s="31"/>
      <c r="RUC17" s="31"/>
      <c r="RUD17" s="31"/>
      <c r="RUE17" s="31"/>
      <c r="RUF17" s="31"/>
      <c r="RUG17" s="31"/>
      <c r="RUH17" s="31"/>
      <c r="RUI17" s="31"/>
      <c r="RUJ17" s="31"/>
      <c r="RUK17" s="31"/>
      <c r="RUL17" s="31"/>
      <c r="RUM17" s="31"/>
      <c r="RUN17" s="31"/>
      <c r="RUO17" s="31"/>
      <c r="RUP17" s="31"/>
      <c r="RUQ17" s="31"/>
      <c r="RUR17" s="31"/>
      <c r="RUS17" s="31"/>
      <c r="RUT17" s="31"/>
      <c r="RUU17" s="31"/>
      <c r="RUV17" s="31"/>
      <c r="RUW17" s="31"/>
      <c r="RUX17" s="31"/>
      <c r="RUY17" s="31"/>
      <c r="RUZ17" s="31"/>
      <c r="RVA17" s="31"/>
      <c r="RVB17" s="31"/>
      <c r="RVC17" s="31"/>
      <c r="RVD17" s="31"/>
      <c r="RVE17" s="31"/>
      <c r="RVF17" s="31"/>
      <c r="RVG17" s="31"/>
      <c r="RVH17" s="31"/>
      <c r="RVI17" s="31"/>
      <c r="RVJ17" s="31"/>
      <c r="RVK17" s="31"/>
      <c r="RVL17" s="31"/>
      <c r="RVM17" s="31"/>
      <c r="RVN17" s="31"/>
      <c r="RVO17" s="31"/>
      <c r="RVP17" s="31"/>
      <c r="RVQ17" s="31"/>
      <c r="RVR17" s="31"/>
      <c r="RVS17" s="31"/>
      <c r="RVT17" s="31"/>
      <c r="RVU17" s="31"/>
      <c r="RVV17" s="31"/>
      <c r="RVW17" s="31"/>
      <c r="RVX17" s="31"/>
      <c r="RVY17" s="31"/>
      <c r="RVZ17" s="31"/>
      <c r="RWA17" s="31"/>
      <c r="RWB17" s="31"/>
      <c r="RWC17" s="31"/>
      <c r="RWD17" s="31"/>
      <c r="RWE17" s="31"/>
      <c r="RWF17" s="31"/>
      <c r="RWG17" s="31"/>
      <c r="RWH17" s="31"/>
      <c r="RWI17" s="31"/>
      <c r="RWJ17" s="31"/>
      <c r="RWK17" s="31"/>
      <c r="RWL17" s="31"/>
      <c r="RWM17" s="31"/>
      <c r="RWN17" s="31"/>
      <c r="RWO17" s="31"/>
      <c r="RWP17" s="31"/>
      <c r="RWQ17" s="31"/>
      <c r="RWR17" s="31"/>
      <c r="RWS17" s="31"/>
      <c r="RWT17" s="31"/>
      <c r="RWU17" s="31"/>
      <c r="RWV17" s="31"/>
      <c r="RWW17" s="31"/>
      <c r="RWX17" s="31"/>
      <c r="RWY17" s="31"/>
      <c r="RWZ17" s="31"/>
      <c r="RXA17" s="31"/>
      <c r="RXB17" s="31"/>
      <c r="RXC17" s="31"/>
      <c r="RXD17" s="31"/>
      <c r="RXE17" s="31"/>
      <c r="RXF17" s="31"/>
      <c r="RXG17" s="31"/>
      <c r="RXH17" s="31"/>
      <c r="RXI17" s="31"/>
      <c r="RXJ17" s="31"/>
      <c r="RXK17" s="31"/>
      <c r="RXL17" s="31"/>
      <c r="RXM17" s="31"/>
      <c r="RXN17" s="31"/>
      <c r="RXO17" s="31"/>
      <c r="RXP17" s="31"/>
      <c r="RXQ17" s="31"/>
      <c r="RXR17" s="31"/>
      <c r="RXS17" s="31"/>
      <c r="RXT17" s="31"/>
      <c r="RXU17" s="31"/>
      <c r="RXV17" s="31"/>
      <c r="RXW17" s="31"/>
      <c r="RXX17" s="31"/>
      <c r="RXY17" s="31"/>
      <c r="RXZ17" s="31"/>
      <c r="RYA17" s="31"/>
      <c r="RYB17" s="31"/>
      <c r="RYC17" s="31"/>
      <c r="RYD17" s="31"/>
      <c r="RYE17" s="31"/>
      <c r="RYF17" s="31"/>
      <c r="RYG17" s="31"/>
      <c r="RYH17" s="31"/>
      <c r="RYI17" s="31"/>
      <c r="RYJ17" s="31"/>
      <c r="RYK17" s="31"/>
      <c r="RYL17" s="31"/>
      <c r="RYM17" s="31"/>
      <c r="RYN17" s="31"/>
      <c r="RYO17" s="31"/>
      <c r="RYP17" s="31"/>
      <c r="RYQ17" s="31"/>
      <c r="RYR17" s="31"/>
      <c r="RYS17" s="31"/>
      <c r="RYT17" s="31"/>
      <c r="RYU17" s="31"/>
      <c r="RYV17" s="31"/>
      <c r="RYW17" s="31"/>
      <c r="RYX17" s="31"/>
      <c r="RYY17" s="31"/>
      <c r="RYZ17" s="31"/>
      <c r="RZA17" s="31"/>
      <c r="RZB17" s="31"/>
      <c r="RZC17" s="31"/>
      <c r="RZD17" s="31"/>
      <c r="RZE17" s="31"/>
      <c r="RZF17" s="31"/>
      <c r="RZG17" s="31"/>
      <c r="RZH17" s="31"/>
      <c r="RZI17" s="31"/>
      <c r="RZJ17" s="31"/>
      <c r="RZK17" s="31"/>
      <c r="RZL17" s="31"/>
      <c r="RZM17" s="31"/>
      <c r="RZN17" s="31"/>
      <c r="RZO17" s="31"/>
      <c r="RZP17" s="31"/>
      <c r="RZQ17" s="31"/>
      <c r="RZR17" s="31"/>
      <c r="RZS17" s="31"/>
      <c r="RZT17" s="31"/>
      <c r="RZU17" s="31"/>
      <c r="RZV17" s="31"/>
      <c r="RZW17" s="31"/>
      <c r="RZX17" s="31"/>
      <c r="RZY17" s="31"/>
      <c r="RZZ17" s="31"/>
      <c r="SAA17" s="31"/>
      <c r="SAB17" s="31"/>
      <c r="SAC17" s="31"/>
      <c r="SAD17" s="31"/>
      <c r="SAE17" s="31"/>
      <c r="SAF17" s="31"/>
      <c r="SAG17" s="31"/>
      <c r="SAH17" s="31"/>
      <c r="SAI17" s="31"/>
      <c r="SAJ17" s="31"/>
      <c r="SAK17" s="31"/>
      <c r="SAL17" s="31"/>
      <c r="SAM17" s="31"/>
      <c r="SAN17" s="31"/>
      <c r="SAO17" s="31"/>
      <c r="SAP17" s="31"/>
      <c r="SAQ17" s="31"/>
      <c r="SAR17" s="31"/>
      <c r="SAS17" s="31"/>
      <c r="SAT17" s="31"/>
      <c r="SAU17" s="31"/>
      <c r="SAV17" s="31"/>
      <c r="SAW17" s="31"/>
      <c r="SAX17" s="31"/>
      <c r="SAY17" s="31"/>
      <c r="SAZ17" s="31"/>
      <c r="SBA17" s="31"/>
      <c r="SBB17" s="31"/>
      <c r="SBC17" s="31"/>
      <c r="SBD17" s="31"/>
      <c r="SBE17" s="31"/>
      <c r="SBF17" s="31"/>
      <c r="SBG17" s="31"/>
      <c r="SBH17" s="31"/>
      <c r="SBI17" s="31"/>
      <c r="SBJ17" s="31"/>
      <c r="SBK17" s="31"/>
      <c r="SBL17" s="31"/>
      <c r="SBM17" s="31"/>
      <c r="SBN17" s="31"/>
      <c r="SBO17" s="31"/>
      <c r="SBP17" s="31"/>
      <c r="SBQ17" s="31"/>
      <c r="SBR17" s="31"/>
      <c r="SBS17" s="31"/>
      <c r="SBT17" s="31"/>
      <c r="SBU17" s="31"/>
      <c r="SBV17" s="31"/>
      <c r="SBW17" s="31"/>
      <c r="SBX17" s="31"/>
      <c r="SBY17" s="31"/>
      <c r="SBZ17" s="31"/>
      <c r="SCA17" s="31"/>
      <c r="SCB17" s="31"/>
      <c r="SCC17" s="31"/>
      <c r="SCD17" s="31"/>
      <c r="SCE17" s="31"/>
      <c r="SCF17" s="31"/>
      <c r="SCG17" s="31"/>
      <c r="SCH17" s="31"/>
      <c r="SCI17" s="31"/>
      <c r="SCJ17" s="31"/>
      <c r="SCK17" s="31"/>
      <c r="SCL17" s="31"/>
      <c r="SCM17" s="31"/>
      <c r="SCN17" s="31"/>
      <c r="SCO17" s="31"/>
      <c r="SCP17" s="31"/>
      <c r="SCQ17" s="31"/>
      <c r="SCR17" s="31"/>
      <c r="SCS17" s="31"/>
      <c r="SCT17" s="31"/>
      <c r="SCU17" s="31"/>
      <c r="SCV17" s="31"/>
      <c r="SCW17" s="31"/>
      <c r="SCX17" s="31"/>
      <c r="SCY17" s="31"/>
      <c r="SCZ17" s="31"/>
      <c r="SDA17" s="31"/>
      <c r="SDB17" s="31"/>
      <c r="SDC17" s="31"/>
      <c r="SDD17" s="31"/>
      <c r="SDE17" s="31"/>
      <c r="SDF17" s="31"/>
      <c r="SDG17" s="31"/>
      <c r="SDH17" s="31"/>
      <c r="SDI17" s="31"/>
      <c r="SDJ17" s="31"/>
      <c r="SDK17" s="31"/>
      <c r="SDL17" s="31"/>
      <c r="SDM17" s="31"/>
      <c r="SDN17" s="31"/>
      <c r="SDO17" s="31"/>
      <c r="SDP17" s="31"/>
      <c r="SDQ17" s="31"/>
      <c r="SDR17" s="31"/>
      <c r="SDS17" s="31"/>
      <c r="SDT17" s="31"/>
      <c r="SDU17" s="31"/>
      <c r="SDV17" s="31"/>
      <c r="SDW17" s="31"/>
      <c r="SDX17" s="31"/>
      <c r="SDY17" s="31"/>
      <c r="SDZ17" s="31"/>
      <c r="SEA17" s="31"/>
      <c r="SEB17" s="31"/>
      <c r="SEC17" s="31"/>
      <c r="SED17" s="31"/>
      <c r="SEE17" s="31"/>
      <c r="SEF17" s="31"/>
      <c r="SEG17" s="31"/>
      <c r="SEH17" s="31"/>
      <c r="SEI17" s="31"/>
      <c r="SEJ17" s="31"/>
      <c r="SEK17" s="31"/>
      <c r="SEL17" s="31"/>
      <c r="SEM17" s="31"/>
      <c r="SEN17" s="31"/>
      <c r="SEO17" s="31"/>
      <c r="SEP17" s="31"/>
      <c r="SEQ17" s="31"/>
      <c r="SER17" s="31"/>
      <c r="SES17" s="31"/>
      <c r="SET17" s="31"/>
      <c r="SEU17" s="31"/>
      <c r="SEV17" s="31"/>
      <c r="SEW17" s="31"/>
      <c r="SEX17" s="31"/>
      <c r="SEY17" s="31"/>
      <c r="SEZ17" s="31"/>
      <c r="SFA17" s="31"/>
      <c r="SFB17" s="31"/>
      <c r="SFC17" s="31"/>
      <c r="SFD17" s="31"/>
      <c r="SFE17" s="31"/>
      <c r="SFF17" s="31"/>
      <c r="SFG17" s="31"/>
      <c r="SFH17" s="31"/>
      <c r="SFI17" s="31"/>
      <c r="SFJ17" s="31"/>
      <c r="SFK17" s="31"/>
      <c r="SFL17" s="31"/>
      <c r="SFM17" s="31"/>
      <c r="SFN17" s="31"/>
      <c r="SFO17" s="31"/>
      <c r="SFP17" s="31"/>
      <c r="SFQ17" s="31"/>
      <c r="SFR17" s="31"/>
      <c r="SFS17" s="31"/>
      <c r="SFT17" s="31"/>
      <c r="SFU17" s="31"/>
      <c r="SFV17" s="31"/>
      <c r="SFW17" s="31"/>
      <c r="SFX17" s="31"/>
      <c r="SFY17" s="31"/>
      <c r="SFZ17" s="31"/>
      <c r="SGA17" s="31"/>
      <c r="SGB17" s="31"/>
      <c r="SGC17" s="31"/>
      <c r="SGD17" s="31"/>
      <c r="SGE17" s="31"/>
      <c r="SGF17" s="31"/>
      <c r="SGG17" s="31"/>
      <c r="SGH17" s="31"/>
      <c r="SGI17" s="31"/>
      <c r="SGJ17" s="31"/>
      <c r="SGK17" s="31"/>
      <c r="SGL17" s="31"/>
      <c r="SGM17" s="31"/>
      <c r="SGN17" s="31"/>
      <c r="SGO17" s="31"/>
      <c r="SGP17" s="31"/>
      <c r="SGQ17" s="31"/>
      <c r="SGR17" s="31"/>
      <c r="SGS17" s="31"/>
      <c r="SGT17" s="31"/>
      <c r="SGU17" s="31"/>
      <c r="SGV17" s="31"/>
      <c r="SGW17" s="31"/>
      <c r="SGX17" s="31"/>
      <c r="SGY17" s="31"/>
      <c r="SGZ17" s="31"/>
      <c r="SHA17" s="31"/>
      <c r="SHB17" s="31"/>
      <c r="SHC17" s="31"/>
      <c r="SHD17" s="31"/>
      <c r="SHE17" s="31"/>
      <c r="SHF17" s="31"/>
      <c r="SHG17" s="31"/>
      <c r="SHH17" s="31"/>
      <c r="SHI17" s="31"/>
      <c r="SHJ17" s="31"/>
      <c r="SHK17" s="31"/>
      <c r="SHL17" s="31"/>
      <c r="SHM17" s="31"/>
      <c r="SHN17" s="31"/>
      <c r="SHO17" s="31"/>
      <c r="SHP17" s="31"/>
      <c r="SHQ17" s="31"/>
      <c r="SHR17" s="31"/>
      <c r="SHS17" s="31"/>
      <c r="SHT17" s="31"/>
      <c r="SHU17" s="31"/>
      <c r="SHV17" s="31"/>
      <c r="SHW17" s="31"/>
      <c r="SHX17" s="31"/>
      <c r="SHY17" s="31"/>
      <c r="SHZ17" s="31"/>
      <c r="SIA17" s="31"/>
      <c r="SIB17" s="31"/>
      <c r="SIC17" s="31"/>
      <c r="SID17" s="31"/>
      <c r="SIE17" s="31"/>
      <c r="SIF17" s="31"/>
      <c r="SIG17" s="31"/>
      <c r="SIH17" s="31"/>
      <c r="SII17" s="31"/>
      <c r="SIJ17" s="31"/>
      <c r="SIK17" s="31"/>
      <c r="SIL17" s="31"/>
      <c r="SIM17" s="31"/>
      <c r="SIN17" s="31"/>
      <c r="SIO17" s="31"/>
      <c r="SIP17" s="31"/>
      <c r="SIQ17" s="31"/>
      <c r="SIR17" s="31"/>
      <c r="SIS17" s="31"/>
      <c r="SIT17" s="31"/>
      <c r="SIU17" s="31"/>
      <c r="SIV17" s="31"/>
      <c r="SIW17" s="31"/>
      <c r="SIX17" s="31"/>
      <c r="SIY17" s="31"/>
      <c r="SIZ17" s="31"/>
      <c r="SJA17" s="31"/>
      <c r="SJB17" s="31"/>
      <c r="SJC17" s="31"/>
      <c r="SJD17" s="31"/>
      <c r="SJE17" s="31"/>
      <c r="SJF17" s="31"/>
      <c r="SJG17" s="31"/>
      <c r="SJH17" s="31"/>
      <c r="SJI17" s="31"/>
      <c r="SJJ17" s="31"/>
      <c r="SJK17" s="31"/>
      <c r="SJL17" s="31"/>
      <c r="SJM17" s="31"/>
      <c r="SJN17" s="31"/>
      <c r="SJO17" s="31"/>
      <c r="SJP17" s="31"/>
      <c r="SJQ17" s="31"/>
      <c r="SJR17" s="31"/>
      <c r="SJS17" s="31"/>
      <c r="SJT17" s="31"/>
      <c r="SJU17" s="31"/>
      <c r="SJV17" s="31"/>
      <c r="SJW17" s="31"/>
      <c r="SJX17" s="31"/>
      <c r="SJY17" s="31"/>
      <c r="SJZ17" s="31"/>
      <c r="SKA17" s="31"/>
      <c r="SKB17" s="31"/>
      <c r="SKC17" s="31"/>
      <c r="SKD17" s="31"/>
      <c r="SKE17" s="31"/>
      <c r="SKF17" s="31"/>
      <c r="SKG17" s="31"/>
      <c r="SKH17" s="31"/>
      <c r="SKI17" s="31"/>
      <c r="SKJ17" s="31"/>
      <c r="SKK17" s="31"/>
      <c r="SKL17" s="31"/>
      <c r="SKM17" s="31"/>
      <c r="SKN17" s="31"/>
      <c r="SKO17" s="31"/>
      <c r="SKP17" s="31"/>
      <c r="SKQ17" s="31"/>
      <c r="SKR17" s="31"/>
      <c r="SKS17" s="31"/>
      <c r="SKT17" s="31"/>
      <c r="SKU17" s="31"/>
      <c r="SKV17" s="31"/>
      <c r="SKW17" s="31"/>
      <c r="SKX17" s="31"/>
      <c r="SKY17" s="31"/>
      <c r="SKZ17" s="31"/>
      <c r="SLA17" s="31"/>
      <c r="SLB17" s="31"/>
      <c r="SLC17" s="31"/>
      <c r="SLD17" s="31"/>
      <c r="SLE17" s="31"/>
      <c r="SLF17" s="31"/>
      <c r="SLG17" s="31"/>
      <c r="SLH17" s="31"/>
      <c r="SLI17" s="31"/>
      <c r="SLJ17" s="31"/>
      <c r="SLK17" s="31"/>
      <c r="SLL17" s="31"/>
      <c r="SLM17" s="31"/>
      <c r="SLN17" s="31"/>
      <c r="SLO17" s="31"/>
      <c r="SLP17" s="31"/>
      <c r="SLQ17" s="31"/>
      <c r="SLR17" s="31"/>
      <c r="SLS17" s="31"/>
      <c r="SLT17" s="31"/>
      <c r="SLU17" s="31"/>
      <c r="SLV17" s="31"/>
      <c r="SLW17" s="31"/>
      <c r="SLX17" s="31"/>
      <c r="SLY17" s="31"/>
      <c r="SLZ17" s="31"/>
      <c r="SMA17" s="31"/>
      <c r="SMB17" s="31"/>
      <c r="SMC17" s="31"/>
      <c r="SMD17" s="31"/>
      <c r="SME17" s="31"/>
      <c r="SMF17" s="31"/>
      <c r="SMG17" s="31"/>
      <c r="SMH17" s="31"/>
      <c r="SMI17" s="31"/>
      <c r="SMJ17" s="31"/>
      <c r="SMK17" s="31"/>
      <c r="SML17" s="31"/>
      <c r="SMM17" s="31"/>
      <c r="SMN17" s="31"/>
      <c r="SMO17" s="31"/>
      <c r="SMP17" s="31"/>
      <c r="SMQ17" s="31"/>
      <c r="SMR17" s="31"/>
      <c r="SMS17" s="31"/>
      <c r="SMT17" s="31"/>
      <c r="SMU17" s="31"/>
      <c r="SMV17" s="31"/>
      <c r="SMW17" s="31"/>
      <c r="SMX17" s="31"/>
      <c r="SMY17" s="31"/>
      <c r="SMZ17" s="31"/>
      <c r="SNA17" s="31"/>
      <c r="SNB17" s="31"/>
      <c r="SNC17" s="31"/>
      <c r="SND17" s="31"/>
      <c r="SNE17" s="31"/>
      <c r="SNF17" s="31"/>
      <c r="SNG17" s="31"/>
      <c r="SNH17" s="31"/>
      <c r="SNI17" s="31"/>
      <c r="SNJ17" s="31"/>
      <c r="SNK17" s="31"/>
      <c r="SNL17" s="31"/>
      <c r="SNM17" s="31"/>
      <c r="SNN17" s="31"/>
      <c r="SNO17" s="31"/>
      <c r="SNP17" s="31"/>
      <c r="SNQ17" s="31"/>
      <c r="SNR17" s="31"/>
      <c r="SNS17" s="31"/>
      <c r="SNT17" s="31"/>
      <c r="SNU17" s="31"/>
      <c r="SNV17" s="31"/>
      <c r="SNW17" s="31"/>
      <c r="SNX17" s="31"/>
      <c r="SNY17" s="31"/>
      <c r="SNZ17" s="31"/>
      <c r="SOA17" s="31"/>
      <c r="SOB17" s="31"/>
      <c r="SOC17" s="31"/>
      <c r="SOD17" s="31"/>
      <c r="SOE17" s="31"/>
      <c r="SOF17" s="31"/>
      <c r="SOG17" s="31"/>
      <c r="SOH17" s="31"/>
      <c r="SOI17" s="31"/>
      <c r="SOJ17" s="31"/>
      <c r="SOK17" s="31"/>
      <c r="SOL17" s="31"/>
      <c r="SOM17" s="31"/>
      <c r="SON17" s="31"/>
      <c r="SOO17" s="31"/>
      <c r="SOP17" s="31"/>
      <c r="SOQ17" s="31"/>
      <c r="SOR17" s="31"/>
      <c r="SOS17" s="31"/>
      <c r="SOT17" s="31"/>
      <c r="SOU17" s="31"/>
      <c r="SOV17" s="31"/>
      <c r="SOW17" s="31"/>
      <c r="SOX17" s="31"/>
      <c r="SOY17" s="31"/>
      <c r="SOZ17" s="31"/>
      <c r="SPA17" s="31"/>
      <c r="SPB17" s="31"/>
      <c r="SPC17" s="31"/>
      <c r="SPD17" s="31"/>
      <c r="SPE17" s="31"/>
      <c r="SPF17" s="31"/>
      <c r="SPG17" s="31"/>
      <c r="SPH17" s="31"/>
      <c r="SPI17" s="31"/>
      <c r="SPJ17" s="31"/>
      <c r="SPK17" s="31"/>
      <c r="SPL17" s="31"/>
      <c r="SPM17" s="31"/>
      <c r="SPN17" s="31"/>
      <c r="SPO17" s="31"/>
      <c r="SPP17" s="31"/>
      <c r="SPQ17" s="31"/>
      <c r="SPR17" s="31"/>
      <c r="SPS17" s="31"/>
      <c r="SPT17" s="31"/>
      <c r="SPU17" s="31"/>
      <c r="SPV17" s="31"/>
      <c r="SPW17" s="31"/>
      <c r="SPX17" s="31"/>
      <c r="SPY17" s="31"/>
      <c r="SPZ17" s="31"/>
      <c r="SQA17" s="31"/>
      <c r="SQB17" s="31"/>
      <c r="SQC17" s="31"/>
      <c r="SQD17" s="31"/>
      <c r="SQE17" s="31"/>
      <c r="SQF17" s="31"/>
      <c r="SQG17" s="31"/>
      <c r="SQH17" s="31"/>
      <c r="SQI17" s="31"/>
      <c r="SQJ17" s="31"/>
      <c r="SQK17" s="31"/>
      <c r="SQL17" s="31"/>
      <c r="SQM17" s="31"/>
      <c r="SQN17" s="31"/>
      <c r="SQO17" s="31"/>
      <c r="SQP17" s="31"/>
      <c r="SQQ17" s="31"/>
      <c r="SQR17" s="31"/>
      <c r="SQS17" s="31"/>
      <c r="SQT17" s="31"/>
      <c r="SQU17" s="31"/>
      <c r="SQV17" s="31"/>
      <c r="SQW17" s="31"/>
      <c r="SQX17" s="31"/>
      <c r="SQY17" s="31"/>
      <c r="SRA17" s="31"/>
      <c r="SRB17" s="31"/>
      <c r="SRC17" s="31"/>
      <c r="SRD17" s="31"/>
      <c r="SRE17" s="31"/>
      <c r="SRF17" s="31"/>
      <c r="SRG17" s="31"/>
      <c r="SRH17" s="31"/>
      <c r="SRI17" s="31"/>
      <c r="SRJ17" s="31"/>
      <c r="SRK17" s="31"/>
      <c r="SRL17" s="31"/>
      <c r="SRM17" s="31"/>
      <c r="SRN17" s="31"/>
      <c r="SRO17" s="31"/>
      <c r="SRP17" s="31"/>
      <c r="SRQ17" s="31"/>
      <c r="SRR17" s="31"/>
      <c r="SRS17" s="31"/>
      <c r="SRT17" s="31"/>
      <c r="SRU17" s="31"/>
      <c r="SRV17" s="31"/>
      <c r="SRW17" s="31"/>
      <c r="SRX17" s="31"/>
      <c r="SRY17" s="31"/>
      <c r="SRZ17" s="31"/>
      <c r="SSA17" s="31"/>
      <c r="SSB17" s="31"/>
      <c r="SSC17" s="31"/>
      <c r="SSD17" s="31"/>
      <c r="SSE17" s="31"/>
      <c r="SSF17" s="31"/>
      <c r="SSG17" s="31"/>
      <c r="SSH17" s="31"/>
      <c r="SSI17" s="31"/>
      <c r="SSJ17" s="31"/>
      <c r="SSK17" s="31"/>
      <c r="SSL17" s="31"/>
      <c r="SSM17" s="31"/>
      <c r="SSN17" s="31"/>
      <c r="SSO17" s="31"/>
      <c r="SSP17" s="31"/>
      <c r="SSQ17" s="31"/>
      <c r="SSR17" s="31"/>
      <c r="SSS17" s="31"/>
      <c r="SST17" s="31"/>
      <c r="SSU17" s="31"/>
      <c r="SSV17" s="31"/>
      <c r="SSW17" s="31"/>
      <c r="SSX17" s="31"/>
      <c r="SSY17" s="31"/>
      <c r="SSZ17" s="31"/>
      <c r="STA17" s="31"/>
      <c r="STB17" s="31"/>
      <c r="STC17" s="31"/>
      <c r="STD17" s="31"/>
      <c r="STE17" s="31"/>
      <c r="STF17" s="31"/>
      <c r="STG17" s="31"/>
      <c r="STH17" s="31"/>
      <c r="STI17" s="31"/>
      <c r="STJ17" s="31"/>
      <c r="STK17" s="31"/>
      <c r="STL17" s="31"/>
      <c r="STM17" s="31"/>
      <c r="STN17" s="31"/>
      <c r="STO17" s="31"/>
      <c r="STP17" s="31"/>
      <c r="STQ17" s="31"/>
      <c r="STR17" s="31"/>
      <c r="STS17" s="31"/>
      <c r="STT17" s="31"/>
      <c r="STU17" s="31"/>
      <c r="STV17" s="31"/>
      <c r="STW17" s="31"/>
      <c r="STX17" s="31"/>
      <c r="STY17" s="31"/>
      <c r="STZ17" s="31"/>
      <c r="SUA17" s="31"/>
      <c r="SUB17" s="31"/>
      <c r="SUC17" s="31"/>
      <c r="SUD17" s="31"/>
      <c r="SUE17" s="31"/>
      <c r="SUF17" s="31"/>
      <c r="SUG17" s="31"/>
      <c r="SUH17" s="31"/>
      <c r="SUI17" s="31"/>
      <c r="SUJ17" s="31"/>
      <c r="SUK17" s="31"/>
      <c r="SUL17" s="31"/>
      <c r="SUM17" s="31"/>
      <c r="SUN17" s="31"/>
      <c r="SUO17" s="31"/>
      <c r="SUP17" s="31"/>
      <c r="SUQ17" s="31"/>
      <c r="SUR17" s="31"/>
      <c r="SUS17" s="31"/>
      <c r="SUT17" s="31"/>
      <c r="SUU17" s="31"/>
      <c r="SUV17" s="31"/>
      <c r="SUW17" s="31"/>
      <c r="SUX17" s="31"/>
      <c r="SUY17" s="31"/>
      <c r="SUZ17" s="31"/>
      <c r="SVA17" s="31"/>
      <c r="SVB17" s="31"/>
      <c r="SVC17" s="31"/>
      <c r="SVD17" s="31"/>
      <c r="SVE17" s="31"/>
      <c r="SVF17" s="31"/>
      <c r="SVG17" s="31"/>
      <c r="SVH17" s="31"/>
      <c r="SVI17" s="31"/>
      <c r="SVJ17" s="31"/>
      <c r="SVK17" s="31"/>
      <c r="SVL17" s="31"/>
      <c r="SVM17" s="31"/>
      <c r="SVN17" s="31"/>
      <c r="SVO17" s="31"/>
      <c r="SVP17" s="31"/>
      <c r="SVQ17" s="31"/>
      <c r="SVR17" s="31"/>
      <c r="SVS17" s="31"/>
      <c r="SVT17" s="31"/>
      <c r="SVU17" s="31"/>
      <c r="SVV17" s="31"/>
      <c r="SVW17" s="31"/>
      <c r="SVX17" s="31"/>
      <c r="SVY17" s="31"/>
      <c r="SVZ17" s="31"/>
      <c r="SWA17" s="31"/>
      <c r="SWB17" s="31"/>
      <c r="SWC17" s="31"/>
      <c r="SWD17" s="31"/>
      <c r="SWE17" s="31"/>
      <c r="SWF17" s="31"/>
      <c r="SWG17" s="31"/>
      <c r="SWH17" s="31"/>
      <c r="SWI17" s="31"/>
      <c r="SWJ17" s="31"/>
      <c r="SWK17" s="31"/>
      <c r="SWL17" s="31"/>
      <c r="SWM17" s="31"/>
      <c r="SWN17" s="31"/>
      <c r="SWO17" s="31"/>
      <c r="SWP17" s="31"/>
      <c r="SWQ17" s="31"/>
      <c r="SWR17" s="31"/>
      <c r="SWS17" s="31"/>
      <c r="SWT17" s="31"/>
      <c r="SWU17" s="31"/>
      <c r="SWV17" s="31"/>
      <c r="SWW17" s="31"/>
      <c r="SWX17" s="31"/>
      <c r="SWY17" s="31"/>
      <c r="SWZ17" s="31"/>
      <c r="SXA17" s="31"/>
      <c r="SXB17" s="31"/>
      <c r="SXC17" s="31"/>
      <c r="SXD17" s="31"/>
      <c r="SXE17" s="31"/>
      <c r="SXF17" s="31"/>
      <c r="SXG17" s="31"/>
      <c r="SXH17" s="31"/>
      <c r="SXI17" s="31"/>
      <c r="SXJ17" s="31"/>
      <c r="SXK17" s="31"/>
      <c r="SXL17" s="31"/>
      <c r="SXM17" s="31"/>
      <c r="SXN17" s="31"/>
      <c r="SXO17" s="31"/>
      <c r="SXP17" s="31"/>
      <c r="SXQ17" s="31"/>
      <c r="SXR17" s="31"/>
      <c r="SXS17" s="31"/>
      <c r="SXT17" s="31"/>
      <c r="SXU17" s="31"/>
      <c r="SXV17" s="31"/>
      <c r="SXW17" s="31"/>
      <c r="SXX17" s="31"/>
      <c r="SXY17" s="31"/>
      <c r="SXZ17" s="31"/>
      <c r="SYA17" s="31"/>
      <c r="SYB17" s="31"/>
      <c r="SYC17" s="31"/>
      <c r="SYD17" s="31"/>
      <c r="SYE17" s="31"/>
      <c r="SYF17" s="31"/>
      <c r="SYG17" s="31"/>
      <c r="SYH17" s="31"/>
      <c r="SYI17" s="31"/>
      <c r="SYJ17" s="31"/>
      <c r="SYK17" s="31"/>
      <c r="SYL17" s="31"/>
      <c r="SYM17" s="31"/>
      <c r="SYN17" s="31"/>
      <c r="SYO17" s="31"/>
      <c r="SYP17" s="31"/>
      <c r="SYQ17" s="31"/>
      <c r="SYR17" s="31"/>
      <c r="SYS17" s="31"/>
      <c r="SYT17" s="31"/>
      <c r="SYU17" s="31"/>
      <c r="SYV17" s="31"/>
      <c r="SYW17" s="31"/>
      <c r="SYX17" s="31"/>
      <c r="SYY17" s="31"/>
      <c r="SYZ17" s="31"/>
      <c r="SZA17" s="31"/>
      <c r="SZB17" s="31"/>
      <c r="SZC17" s="31"/>
      <c r="SZD17" s="31"/>
      <c r="SZE17" s="31"/>
      <c r="SZF17" s="31"/>
      <c r="SZG17" s="31"/>
      <c r="SZH17" s="31"/>
      <c r="SZI17" s="31"/>
      <c r="SZJ17" s="31"/>
      <c r="SZK17" s="31"/>
      <c r="SZL17" s="31"/>
      <c r="SZM17" s="31"/>
      <c r="SZN17" s="31"/>
      <c r="SZO17" s="31"/>
      <c r="SZP17" s="31"/>
      <c r="SZQ17" s="31"/>
      <c r="SZR17" s="31"/>
      <c r="SZS17" s="31"/>
      <c r="SZT17" s="31"/>
      <c r="SZU17" s="31"/>
      <c r="SZV17" s="31"/>
      <c r="SZW17" s="31"/>
      <c r="SZX17" s="31"/>
      <c r="SZY17" s="31"/>
      <c r="SZZ17" s="31"/>
      <c r="TAA17" s="31"/>
      <c r="TAB17" s="31"/>
      <c r="TAC17" s="31"/>
      <c r="TAD17" s="31"/>
      <c r="TAE17" s="31"/>
      <c r="TAF17" s="31"/>
      <c r="TAG17" s="31"/>
      <c r="TAH17" s="31"/>
      <c r="TAI17" s="31"/>
      <c r="TAJ17" s="31"/>
      <c r="TAK17" s="31"/>
      <c r="TAL17" s="31"/>
      <c r="TAM17" s="31"/>
      <c r="TAN17" s="31"/>
      <c r="TAO17" s="31"/>
      <c r="TAP17" s="31"/>
      <c r="TAQ17" s="31"/>
      <c r="TAR17" s="31"/>
      <c r="TAS17" s="31"/>
      <c r="TAT17" s="31"/>
      <c r="TAU17" s="31"/>
      <c r="TAV17" s="31"/>
      <c r="TAW17" s="31"/>
      <c r="TAX17" s="31"/>
      <c r="TAY17" s="31"/>
      <c r="TAZ17" s="31"/>
      <c r="TBA17" s="31"/>
      <c r="TBB17" s="31"/>
      <c r="TBC17" s="31"/>
      <c r="TBD17" s="31"/>
      <c r="TBE17" s="31"/>
      <c r="TBF17" s="31"/>
      <c r="TBG17" s="31"/>
      <c r="TBH17" s="31"/>
      <c r="TBI17" s="31"/>
      <c r="TBJ17" s="31"/>
      <c r="TBK17" s="31"/>
      <c r="TBL17" s="31"/>
      <c r="TBM17" s="31"/>
      <c r="TBN17" s="31"/>
      <c r="TBO17" s="31"/>
      <c r="TBP17" s="31"/>
      <c r="TBQ17" s="31"/>
      <c r="TBR17" s="31"/>
      <c r="TBS17" s="31"/>
      <c r="TBT17" s="31"/>
      <c r="TBU17" s="31"/>
      <c r="TBV17" s="31"/>
      <c r="TBW17" s="31"/>
      <c r="TBX17" s="31"/>
      <c r="TBY17" s="31"/>
      <c r="TBZ17" s="31"/>
      <c r="TCA17" s="31"/>
      <c r="TCB17" s="31"/>
      <c r="TCC17" s="31"/>
      <c r="TCD17" s="31"/>
      <c r="TCE17" s="31"/>
      <c r="TCF17" s="31"/>
      <c r="TCG17" s="31"/>
      <c r="TCH17" s="31"/>
      <c r="TCI17" s="31"/>
      <c r="TCJ17" s="31"/>
      <c r="TCK17" s="31"/>
      <c r="TCL17" s="31"/>
      <c r="TCM17" s="31"/>
      <c r="TCN17" s="31"/>
      <c r="TCO17" s="31"/>
      <c r="TCP17" s="31"/>
      <c r="TCQ17" s="31"/>
      <c r="TCR17" s="31"/>
      <c r="TCS17" s="31"/>
      <c r="TCT17" s="31"/>
      <c r="TCU17" s="31"/>
      <c r="TCV17" s="31"/>
      <c r="TCW17" s="31"/>
      <c r="TCX17" s="31"/>
      <c r="TCY17" s="31"/>
      <c r="TCZ17" s="31"/>
      <c r="TDA17" s="31"/>
      <c r="TDB17" s="31"/>
      <c r="TDC17" s="31"/>
      <c r="TDD17" s="31"/>
      <c r="TDE17" s="31"/>
      <c r="TDF17" s="31"/>
      <c r="TDG17" s="31"/>
      <c r="TDH17" s="31"/>
      <c r="TDI17" s="31"/>
      <c r="TDJ17" s="31"/>
      <c r="TDK17" s="31"/>
      <c r="TDL17" s="31"/>
      <c r="TDM17" s="31"/>
      <c r="TDN17" s="31"/>
      <c r="TDO17" s="31"/>
      <c r="TDP17" s="31"/>
      <c r="TDQ17" s="31"/>
      <c r="TDR17" s="31"/>
      <c r="TDS17" s="31"/>
      <c r="TDT17" s="31"/>
      <c r="TDU17" s="31"/>
      <c r="TDV17" s="31"/>
      <c r="TDW17" s="31"/>
      <c r="TDX17" s="31"/>
      <c r="TDY17" s="31"/>
      <c r="TDZ17" s="31"/>
      <c r="TEA17" s="31"/>
      <c r="TEB17" s="31"/>
      <c r="TEC17" s="31"/>
      <c r="TED17" s="31"/>
      <c r="TEE17" s="31"/>
      <c r="TEF17" s="31"/>
      <c r="TEG17" s="31"/>
      <c r="TEH17" s="31"/>
      <c r="TEI17" s="31"/>
      <c r="TEJ17" s="31"/>
      <c r="TEK17" s="31"/>
      <c r="TEL17" s="31"/>
      <c r="TEM17" s="31"/>
      <c r="TEN17" s="31"/>
      <c r="TEO17" s="31"/>
      <c r="TEP17" s="31"/>
      <c r="TEQ17" s="31"/>
      <c r="TER17" s="31"/>
      <c r="TES17" s="31"/>
      <c r="TET17" s="31"/>
      <c r="TEU17" s="31"/>
      <c r="TEV17" s="31"/>
      <c r="TEW17" s="31"/>
      <c r="TEX17" s="31"/>
      <c r="TEY17" s="31"/>
      <c r="TEZ17" s="31"/>
      <c r="TFA17" s="31"/>
      <c r="TFB17" s="31"/>
      <c r="TFC17" s="31"/>
      <c r="TFD17" s="31"/>
      <c r="TFE17" s="31"/>
      <c r="TFF17" s="31"/>
      <c r="TFG17" s="31"/>
      <c r="TFH17" s="31"/>
      <c r="TFI17" s="31"/>
      <c r="TFJ17" s="31"/>
      <c r="TFK17" s="31"/>
      <c r="TFL17" s="31"/>
      <c r="TFM17" s="31"/>
      <c r="TFN17" s="31"/>
      <c r="TFO17" s="31"/>
      <c r="TFP17" s="31"/>
      <c r="TFQ17" s="31"/>
      <c r="TFR17" s="31"/>
      <c r="TFS17" s="31"/>
      <c r="TFT17" s="31"/>
      <c r="TFU17" s="31"/>
      <c r="TFV17" s="31"/>
      <c r="TFW17" s="31"/>
      <c r="TFX17" s="31"/>
      <c r="TFY17" s="31"/>
      <c r="TFZ17" s="31"/>
      <c r="TGA17" s="31"/>
      <c r="TGB17" s="31"/>
      <c r="TGC17" s="31"/>
      <c r="TGD17" s="31"/>
      <c r="TGE17" s="31"/>
      <c r="TGF17" s="31"/>
      <c r="TGG17" s="31"/>
      <c r="TGH17" s="31"/>
      <c r="TGI17" s="31"/>
      <c r="TGJ17" s="31"/>
      <c r="TGK17" s="31"/>
      <c r="TGL17" s="31"/>
      <c r="TGM17" s="31"/>
      <c r="TGN17" s="31"/>
      <c r="TGO17" s="31"/>
      <c r="TGP17" s="31"/>
      <c r="TGQ17" s="31"/>
      <c r="TGR17" s="31"/>
      <c r="TGS17" s="31"/>
      <c r="TGT17" s="31"/>
      <c r="TGU17" s="31"/>
      <c r="TGV17" s="31"/>
      <c r="TGW17" s="31"/>
      <c r="TGX17" s="31"/>
      <c r="TGY17" s="31"/>
      <c r="TGZ17" s="31"/>
      <c r="THA17" s="31"/>
      <c r="THB17" s="31"/>
      <c r="THC17" s="31"/>
      <c r="THD17" s="31"/>
      <c r="THE17" s="31"/>
      <c r="THF17" s="31"/>
      <c r="THG17" s="31"/>
      <c r="THH17" s="31"/>
      <c r="THI17" s="31"/>
      <c r="THJ17" s="31"/>
      <c r="THK17" s="31"/>
      <c r="THL17" s="31"/>
      <c r="THM17" s="31"/>
      <c r="THN17" s="31"/>
      <c r="THO17" s="31"/>
      <c r="THP17" s="31"/>
      <c r="THQ17" s="31"/>
      <c r="THR17" s="31"/>
      <c r="THS17" s="31"/>
      <c r="THT17" s="31"/>
      <c r="THU17" s="31"/>
      <c r="THV17" s="31"/>
      <c r="THW17" s="31"/>
      <c r="THX17" s="31"/>
      <c r="THY17" s="31"/>
      <c r="THZ17" s="31"/>
      <c r="TIA17" s="31"/>
      <c r="TIB17" s="31"/>
      <c r="TIC17" s="31"/>
      <c r="TID17" s="31"/>
      <c r="TIE17" s="31"/>
      <c r="TIF17" s="31"/>
      <c r="TIG17" s="31"/>
      <c r="TIH17" s="31"/>
      <c r="TII17" s="31"/>
      <c r="TIJ17" s="31"/>
      <c r="TIK17" s="31"/>
      <c r="TIL17" s="31"/>
      <c r="TIM17" s="31"/>
      <c r="TIN17" s="31"/>
      <c r="TIO17" s="31"/>
      <c r="TIP17" s="31"/>
      <c r="TIQ17" s="31"/>
      <c r="TIR17" s="31"/>
      <c r="TIS17" s="31"/>
      <c r="TIT17" s="31"/>
      <c r="TIU17" s="31"/>
      <c r="TIV17" s="31"/>
      <c r="TIW17" s="31"/>
      <c r="TIX17" s="31"/>
      <c r="TIY17" s="31"/>
      <c r="TIZ17" s="31"/>
      <c r="TJA17" s="31"/>
      <c r="TJB17" s="31"/>
      <c r="TJC17" s="31"/>
      <c r="TJD17" s="31"/>
      <c r="TJE17" s="31"/>
      <c r="TJF17" s="31"/>
      <c r="TJG17" s="31"/>
      <c r="TJH17" s="31"/>
      <c r="TJI17" s="31"/>
      <c r="TJJ17" s="31"/>
      <c r="TJK17" s="31"/>
      <c r="TJL17" s="31"/>
      <c r="TJM17" s="31"/>
      <c r="TJN17" s="31"/>
      <c r="TJO17" s="31"/>
      <c r="TJP17" s="31"/>
      <c r="TJQ17" s="31"/>
      <c r="TJR17" s="31"/>
      <c r="TJS17" s="31"/>
      <c r="TJT17" s="31"/>
      <c r="TJU17" s="31"/>
      <c r="TJV17" s="31"/>
      <c r="TJW17" s="31"/>
      <c r="TJX17" s="31"/>
      <c r="TJY17" s="31"/>
      <c r="TJZ17" s="31"/>
      <c r="TKA17" s="31"/>
      <c r="TKB17" s="31"/>
      <c r="TKC17" s="31"/>
      <c r="TKD17" s="31"/>
      <c r="TKE17" s="31"/>
      <c r="TKF17" s="31"/>
      <c r="TKG17" s="31"/>
      <c r="TKH17" s="31"/>
      <c r="TKI17" s="31"/>
      <c r="TKJ17" s="31"/>
      <c r="TKK17" s="31"/>
      <c r="TKL17" s="31"/>
      <c r="TKM17" s="31"/>
      <c r="TKN17" s="31"/>
      <c r="TKO17" s="31"/>
      <c r="TKP17" s="31"/>
      <c r="TKQ17" s="31"/>
      <c r="TKR17" s="31"/>
      <c r="TKS17" s="31"/>
      <c r="TKT17" s="31"/>
      <c r="TKU17" s="31"/>
      <c r="TKV17" s="31"/>
      <c r="TKW17" s="31"/>
      <c r="TKX17" s="31"/>
      <c r="TKY17" s="31"/>
      <c r="TKZ17" s="31"/>
      <c r="TLA17" s="31"/>
      <c r="TLB17" s="31"/>
      <c r="TLC17" s="31"/>
      <c r="TLD17" s="31"/>
      <c r="TLE17" s="31"/>
      <c r="TLF17" s="31"/>
      <c r="TLG17" s="31"/>
      <c r="TLH17" s="31"/>
      <c r="TLI17" s="31"/>
      <c r="TLJ17" s="31"/>
      <c r="TLK17" s="31"/>
      <c r="TLL17" s="31"/>
      <c r="TLM17" s="31"/>
      <c r="TLN17" s="31"/>
      <c r="TLO17" s="31"/>
      <c r="TLP17" s="31"/>
      <c r="TLQ17" s="31"/>
      <c r="TLR17" s="31"/>
      <c r="TLS17" s="31"/>
      <c r="TLT17" s="31"/>
      <c r="TLU17" s="31"/>
      <c r="TLV17" s="31"/>
      <c r="TLW17" s="31"/>
      <c r="TLX17" s="31"/>
      <c r="TLY17" s="31"/>
      <c r="TLZ17" s="31"/>
      <c r="TMA17" s="31"/>
      <c r="TMB17" s="31"/>
      <c r="TMC17" s="31"/>
      <c r="TMD17" s="31"/>
      <c r="TME17" s="31"/>
      <c r="TMF17" s="31"/>
      <c r="TMG17" s="31"/>
      <c r="TMH17" s="31"/>
      <c r="TMI17" s="31"/>
      <c r="TMJ17" s="31"/>
      <c r="TMK17" s="31"/>
      <c r="TML17" s="31"/>
      <c r="TMM17" s="31"/>
      <c r="TMN17" s="31"/>
      <c r="TMO17" s="31"/>
      <c r="TMP17" s="31"/>
      <c r="TMQ17" s="31"/>
      <c r="TMR17" s="31"/>
      <c r="TMS17" s="31"/>
      <c r="TMT17" s="31"/>
      <c r="TMU17" s="31"/>
      <c r="TMV17" s="31"/>
      <c r="TMW17" s="31"/>
      <c r="TMX17" s="31"/>
      <c r="TMY17" s="31"/>
      <c r="TMZ17" s="31"/>
      <c r="TNA17" s="31"/>
      <c r="TNB17" s="31"/>
      <c r="TNC17" s="31"/>
      <c r="TND17" s="31"/>
      <c r="TNE17" s="31"/>
      <c r="TNF17" s="31"/>
      <c r="TNG17" s="31"/>
      <c r="TNH17" s="31"/>
      <c r="TNI17" s="31"/>
      <c r="TNJ17" s="31"/>
      <c r="TNK17" s="31"/>
      <c r="TNL17" s="31"/>
      <c r="TNM17" s="31"/>
      <c r="TNN17" s="31"/>
      <c r="TNO17" s="31"/>
      <c r="TNP17" s="31"/>
      <c r="TNQ17" s="31"/>
      <c r="TNR17" s="31"/>
      <c r="TNS17" s="31"/>
      <c r="TNT17" s="31"/>
      <c r="TNU17" s="31"/>
      <c r="TNV17" s="31"/>
      <c r="TNW17" s="31"/>
      <c r="TNX17" s="31"/>
      <c r="TNY17" s="31"/>
      <c r="TNZ17" s="31"/>
      <c r="TOA17" s="31"/>
      <c r="TOB17" s="31"/>
      <c r="TOC17" s="31"/>
      <c r="TOD17" s="31"/>
      <c r="TOE17" s="31"/>
      <c r="TOF17" s="31"/>
      <c r="TOG17" s="31"/>
      <c r="TOH17" s="31"/>
      <c r="TOI17" s="31"/>
      <c r="TOJ17" s="31"/>
      <c r="TOK17" s="31"/>
      <c r="TOL17" s="31"/>
      <c r="TOM17" s="31"/>
      <c r="TON17" s="31"/>
      <c r="TOO17" s="31"/>
      <c r="TOP17" s="31"/>
      <c r="TOQ17" s="31"/>
      <c r="TOR17" s="31"/>
      <c r="TOS17" s="31"/>
      <c r="TOT17" s="31"/>
      <c r="TOU17" s="31"/>
      <c r="TOV17" s="31"/>
      <c r="TOW17" s="31"/>
      <c r="TOX17" s="31"/>
      <c r="TOY17" s="31"/>
      <c r="TOZ17" s="31"/>
      <c r="TPA17" s="31"/>
      <c r="TPB17" s="31"/>
      <c r="TPC17" s="31"/>
      <c r="TPD17" s="31"/>
      <c r="TPE17" s="31"/>
      <c r="TPF17" s="31"/>
      <c r="TPG17" s="31"/>
      <c r="TPH17" s="31"/>
      <c r="TPI17" s="31"/>
      <c r="TPJ17" s="31"/>
      <c r="TPK17" s="31"/>
      <c r="TPL17" s="31"/>
      <c r="TPM17" s="31"/>
      <c r="TPN17" s="31"/>
      <c r="TPO17" s="31"/>
      <c r="TPP17" s="31"/>
      <c r="TPQ17" s="31"/>
      <c r="TPR17" s="31"/>
      <c r="TPS17" s="31"/>
      <c r="TPT17" s="31"/>
      <c r="TPU17" s="31"/>
      <c r="TPV17" s="31"/>
      <c r="TPW17" s="31"/>
      <c r="TPX17" s="31"/>
      <c r="TPY17" s="31"/>
      <c r="TPZ17" s="31"/>
      <c r="TQA17" s="31"/>
      <c r="TQB17" s="31"/>
      <c r="TQC17" s="31"/>
      <c r="TQD17" s="31"/>
      <c r="TQE17" s="31"/>
      <c r="TQF17" s="31"/>
      <c r="TQG17" s="31"/>
      <c r="TQH17" s="31"/>
      <c r="TQI17" s="31"/>
      <c r="TQJ17" s="31"/>
      <c r="TQK17" s="31"/>
      <c r="TQL17" s="31"/>
      <c r="TQM17" s="31"/>
      <c r="TQN17" s="31"/>
      <c r="TQO17" s="31"/>
      <c r="TQP17" s="31"/>
      <c r="TQQ17" s="31"/>
      <c r="TQR17" s="31"/>
      <c r="TQS17" s="31"/>
      <c r="TQT17" s="31"/>
      <c r="TQU17" s="31"/>
      <c r="TQV17" s="31"/>
      <c r="TQW17" s="31"/>
      <c r="TQX17" s="31"/>
      <c r="TQY17" s="31"/>
      <c r="TQZ17" s="31"/>
      <c r="TRA17" s="31"/>
      <c r="TRB17" s="31"/>
      <c r="TRC17" s="31"/>
      <c r="TRD17" s="31"/>
      <c r="TRE17" s="31"/>
      <c r="TRF17" s="31"/>
      <c r="TRG17" s="31"/>
      <c r="TRH17" s="31"/>
      <c r="TRI17" s="31"/>
      <c r="TRJ17" s="31"/>
      <c r="TRK17" s="31"/>
      <c r="TRL17" s="31"/>
      <c r="TRM17" s="31"/>
      <c r="TRN17" s="31"/>
      <c r="TRO17" s="31"/>
      <c r="TRP17" s="31"/>
      <c r="TRQ17" s="31"/>
      <c r="TRR17" s="31"/>
      <c r="TRS17" s="31"/>
      <c r="TRT17" s="31"/>
      <c r="TRU17" s="31"/>
      <c r="TRV17" s="31"/>
      <c r="TRW17" s="31"/>
      <c r="TRX17" s="31"/>
      <c r="TRY17" s="31"/>
      <c r="TRZ17" s="31"/>
      <c r="TSA17" s="31"/>
      <c r="TSB17" s="31"/>
      <c r="TSC17" s="31"/>
      <c r="TSD17" s="31"/>
      <c r="TSE17" s="31"/>
      <c r="TSF17" s="31"/>
      <c r="TSG17" s="31"/>
      <c r="TSH17" s="31"/>
      <c r="TSI17" s="31"/>
      <c r="TSJ17" s="31"/>
      <c r="TSK17" s="31"/>
      <c r="TSL17" s="31"/>
      <c r="TSM17" s="31"/>
      <c r="TSN17" s="31"/>
      <c r="TSO17" s="31"/>
      <c r="TSP17" s="31"/>
      <c r="TSQ17" s="31"/>
      <c r="TSR17" s="31"/>
      <c r="TSS17" s="31"/>
      <c r="TST17" s="31"/>
      <c r="TSU17" s="31"/>
      <c r="TSV17" s="31"/>
      <c r="TSW17" s="31"/>
      <c r="TSX17" s="31"/>
      <c r="TSY17" s="31"/>
      <c r="TSZ17" s="31"/>
      <c r="TTA17" s="31"/>
      <c r="TTB17" s="31"/>
      <c r="TTC17" s="31"/>
      <c r="TTD17" s="31"/>
      <c r="TTE17" s="31"/>
      <c r="TTF17" s="31"/>
      <c r="TTG17" s="31"/>
      <c r="TTH17" s="31"/>
      <c r="TTI17" s="31"/>
      <c r="TTJ17" s="31"/>
      <c r="TTK17" s="31"/>
      <c r="TTL17" s="31"/>
      <c r="TTM17" s="31"/>
      <c r="TTN17" s="31"/>
      <c r="TTO17" s="31"/>
      <c r="TTP17" s="31"/>
      <c r="TTQ17" s="31"/>
      <c r="TTR17" s="31"/>
      <c r="TTS17" s="31"/>
      <c r="TTT17" s="31"/>
      <c r="TTU17" s="31"/>
      <c r="TTV17" s="31"/>
      <c r="TTW17" s="31"/>
      <c r="TTX17" s="31"/>
      <c r="TTY17" s="31"/>
      <c r="TTZ17" s="31"/>
      <c r="TUA17" s="31"/>
      <c r="TUB17" s="31"/>
      <c r="TUC17" s="31"/>
      <c r="TUD17" s="31"/>
      <c r="TUE17" s="31"/>
      <c r="TUF17" s="31"/>
      <c r="TUG17" s="31"/>
      <c r="TUH17" s="31"/>
      <c r="TUI17" s="31"/>
      <c r="TUJ17" s="31"/>
      <c r="TUK17" s="31"/>
      <c r="TUL17" s="31"/>
      <c r="TUM17" s="31"/>
      <c r="TUN17" s="31"/>
      <c r="TUO17" s="31"/>
      <c r="TUP17" s="31"/>
      <c r="TUQ17" s="31"/>
      <c r="TUR17" s="31"/>
      <c r="TUS17" s="31"/>
      <c r="TUT17" s="31"/>
      <c r="TUU17" s="31"/>
      <c r="TUV17" s="31"/>
      <c r="TUW17" s="31"/>
      <c r="TUX17" s="31"/>
      <c r="TUY17" s="31"/>
      <c r="TUZ17" s="31"/>
      <c r="TVA17" s="31"/>
      <c r="TVB17" s="31"/>
      <c r="TVC17" s="31"/>
      <c r="TVD17" s="31"/>
      <c r="TVE17" s="31"/>
      <c r="TVF17" s="31"/>
      <c r="TVG17" s="31"/>
      <c r="TVH17" s="31"/>
      <c r="TVI17" s="31"/>
      <c r="TVJ17" s="31"/>
      <c r="TVK17" s="31"/>
      <c r="TVL17" s="31"/>
      <c r="TVM17" s="31"/>
      <c r="TVN17" s="31"/>
      <c r="TVO17" s="31"/>
      <c r="TVP17" s="31"/>
      <c r="TVQ17" s="31"/>
      <c r="TVR17" s="31"/>
      <c r="TVS17" s="31"/>
      <c r="TVT17" s="31"/>
      <c r="TVU17" s="31"/>
      <c r="TVV17" s="31"/>
      <c r="TVW17" s="31"/>
      <c r="TVX17" s="31"/>
      <c r="TVY17" s="31"/>
      <c r="TVZ17" s="31"/>
      <c r="TWA17" s="31"/>
      <c r="TWB17" s="31"/>
      <c r="TWC17" s="31"/>
      <c r="TWD17" s="31"/>
      <c r="TWE17" s="31"/>
      <c r="TWF17" s="31"/>
      <c r="TWG17" s="31"/>
      <c r="TWH17" s="31"/>
      <c r="TWI17" s="31"/>
      <c r="TWJ17" s="31"/>
      <c r="TWK17" s="31"/>
      <c r="TWL17" s="31"/>
      <c r="TWM17" s="31"/>
      <c r="TWN17" s="31"/>
      <c r="TWO17" s="31"/>
      <c r="TWP17" s="31"/>
      <c r="TWQ17" s="31"/>
      <c r="TWR17" s="31"/>
      <c r="TWS17" s="31"/>
      <c r="TWT17" s="31"/>
      <c r="TWU17" s="31"/>
      <c r="TWV17" s="31"/>
      <c r="TWW17" s="31"/>
      <c r="TWX17" s="31"/>
      <c r="TWY17" s="31"/>
      <c r="TWZ17" s="31"/>
      <c r="TXA17" s="31"/>
      <c r="TXB17" s="31"/>
      <c r="TXC17" s="31"/>
      <c r="TXD17" s="31"/>
      <c r="TXE17" s="31"/>
      <c r="TXF17" s="31"/>
      <c r="TXG17" s="31"/>
      <c r="TXH17" s="31"/>
      <c r="TXI17" s="31"/>
      <c r="TXJ17" s="31"/>
      <c r="TXK17" s="31"/>
      <c r="TXL17" s="31"/>
      <c r="TXM17" s="31"/>
      <c r="TXN17" s="31"/>
      <c r="TXO17" s="31"/>
      <c r="TXP17" s="31"/>
      <c r="TXQ17" s="31"/>
      <c r="TXR17" s="31"/>
      <c r="TXS17" s="31"/>
      <c r="TXT17" s="31"/>
      <c r="TXU17" s="31"/>
      <c r="TXV17" s="31"/>
      <c r="TXW17" s="31"/>
      <c r="TXX17" s="31"/>
      <c r="TXY17" s="31"/>
      <c r="TXZ17" s="31"/>
      <c r="TYA17" s="31"/>
      <c r="TYB17" s="31"/>
      <c r="TYC17" s="31"/>
      <c r="TYD17" s="31"/>
      <c r="TYE17" s="31"/>
      <c r="TYF17" s="31"/>
      <c r="TYG17" s="31"/>
      <c r="TYH17" s="31"/>
      <c r="TYI17" s="31"/>
      <c r="TYJ17" s="31"/>
      <c r="TYK17" s="31"/>
      <c r="TYL17" s="31"/>
      <c r="TYM17" s="31"/>
      <c r="TYN17" s="31"/>
      <c r="TYO17" s="31"/>
      <c r="TYP17" s="31"/>
      <c r="TYQ17" s="31"/>
      <c r="TYR17" s="31"/>
      <c r="TYS17" s="31"/>
      <c r="TYT17" s="31"/>
      <c r="TYU17" s="31"/>
      <c r="TYV17" s="31"/>
      <c r="TYW17" s="31"/>
      <c r="TYX17" s="31"/>
      <c r="TYY17" s="31"/>
      <c r="TYZ17" s="31"/>
      <c r="TZA17" s="31"/>
      <c r="TZB17" s="31"/>
      <c r="TZC17" s="31"/>
      <c r="TZD17" s="31"/>
      <c r="TZE17" s="31"/>
      <c r="TZF17" s="31"/>
      <c r="TZG17" s="31"/>
      <c r="TZH17" s="31"/>
      <c r="TZI17" s="31"/>
      <c r="TZJ17" s="31"/>
      <c r="TZK17" s="31"/>
      <c r="TZL17" s="31"/>
      <c r="TZM17" s="31"/>
      <c r="TZN17" s="31"/>
      <c r="TZO17" s="31"/>
      <c r="TZP17" s="31"/>
      <c r="TZQ17" s="31"/>
      <c r="TZR17" s="31"/>
      <c r="TZS17" s="31"/>
      <c r="TZT17" s="31"/>
      <c r="TZU17" s="31"/>
      <c r="TZV17" s="31"/>
      <c r="TZW17" s="31"/>
      <c r="TZX17" s="31"/>
      <c r="TZY17" s="31"/>
      <c r="TZZ17" s="31"/>
      <c r="UAA17" s="31"/>
      <c r="UAB17" s="31"/>
      <c r="UAC17" s="31"/>
      <c r="UAD17" s="31"/>
      <c r="UAE17" s="31"/>
      <c r="UAF17" s="31"/>
      <c r="UAG17" s="31"/>
      <c r="UAH17" s="31"/>
      <c r="UAI17" s="31"/>
      <c r="UAJ17" s="31"/>
      <c r="UAK17" s="31"/>
      <c r="UAL17" s="31"/>
      <c r="UAM17" s="31"/>
      <c r="UAN17" s="31"/>
      <c r="UAO17" s="31"/>
      <c r="UAP17" s="31"/>
      <c r="UAQ17" s="31"/>
      <c r="UAR17" s="31"/>
      <c r="UAS17" s="31"/>
      <c r="UAT17" s="31"/>
      <c r="UAU17" s="31"/>
      <c r="UAV17" s="31"/>
      <c r="UAW17" s="31"/>
      <c r="UAX17" s="31"/>
      <c r="UAY17" s="31"/>
      <c r="UAZ17" s="31"/>
      <c r="UBA17" s="31"/>
      <c r="UBB17" s="31"/>
      <c r="UBC17" s="31"/>
      <c r="UBD17" s="31"/>
      <c r="UBE17" s="31"/>
      <c r="UBF17" s="31"/>
      <c r="UBG17" s="31"/>
      <c r="UBH17" s="31"/>
      <c r="UBI17" s="31"/>
      <c r="UBJ17" s="31"/>
      <c r="UBK17" s="31"/>
      <c r="UBL17" s="31"/>
      <c r="UBM17" s="31"/>
      <c r="UBN17" s="31"/>
      <c r="UBO17" s="31"/>
      <c r="UBP17" s="31"/>
      <c r="UBQ17" s="31"/>
      <c r="UBR17" s="31"/>
      <c r="UBS17" s="31"/>
      <c r="UBT17" s="31"/>
      <c r="UBU17" s="31"/>
      <c r="UBV17" s="31"/>
      <c r="UBW17" s="31"/>
      <c r="UBX17" s="31"/>
      <c r="UBY17" s="31"/>
      <c r="UBZ17" s="31"/>
      <c r="UCA17" s="31"/>
      <c r="UCB17" s="31"/>
      <c r="UCC17" s="31"/>
      <c r="UCD17" s="31"/>
      <c r="UCE17" s="31"/>
      <c r="UCF17" s="31"/>
      <c r="UCG17" s="31"/>
      <c r="UCH17" s="31"/>
      <c r="UCI17" s="31"/>
      <c r="UCJ17" s="31"/>
      <c r="UCK17" s="31"/>
      <c r="UCL17" s="31"/>
      <c r="UCM17" s="31"/>
      <c r="UCN17" s="31"/>
      <c r="UCO17" s="31"/>
      <c r="UCP17" s="31"/>
      <c r="UCQ17" s="31"/>
      <c r="UCR17" s="31"/>
      <c r="UCS17" s="31"/>
      <c r="UCT17" s="31"/>
      <c r="UCU17" s="31"/>
      <c r="UCV17" s="31"/>
      <c r="UCW17" s="31"/>
      <c r="UCX17" s="31"/>
      <c r="UCY17" s="31"/>
      <c r="UCZ17" s="31"/>
      <c r="UDA17" s="31"/>
      <c r="UDB17" s="31"/>
      <c r="UDC17" s="31"/>
      <c r="UDD17" s="31"/>
      <c r="UDE17" s="31"/>
      <c r="UDF17" s="31"/>
      <c r="UDG17" s="31"/>
      <c r="UDH17" s="31"/>
      <c r="UDI17" s="31"/>
      <c r="UDJ17" s="31"/>
      <c r="UDK17" s="31"/>
      <c r="UDL17" s="31"/>
      <c r="UDM17" s="31"/>
      <c r="UDN17" s="31"/>
      <c r="UDO17" s="31"/>
      <c r="UDP17" s="31"/>
      <c r="UDQ17" s="31"/>
      <c r="UDR17" s="31"/>
      <c r="UDS17" s="31"/>
      <c r="UDT17" s="31"/>
      <c r="UDU17" s="31"/>
      <c r="UDV17" s="31"/>
      <c r="UDW17" s="31"/>
      <c r="UDX17" s="31"/>
      <c r="UDY17" s="31"/>
      <c r="UDZ17" s="31"/>
      <c r="UEA17" s="31"/>
      <c r="UEB17" s="31"/>
      <c r="UEC17" s="31"/>
      <c r="UED17" s="31"/>
      <c r="UEE17" s="31"/>
      <c r="UEF17" s="31"/>
      <c r="UEG17" s="31"/>
      <c r="UEH17" s="31"/>
      <c r="UEI17" s="31"/>
      <c r="UEK17" s="31"/>
      <c r="UEL17" s="31"/>
      <c r="UEM17" s="31"/>
      <c r="UEN17" s="31"/>
      <c r="UEO17" s="31"/>
      <c r="UEP17" s="31"/>
      <c r="UEQ17" s="31"/>
      <c r="UER17" s="31"/>
      <c r="UES17" s="31"/>
      <c r="UET17" s="31"/>
      <c r="UEU17" s="31"/>
      <c r="UEV17" s="31"/>
      <c r="UEW17" s="31"/>
      <c r="UEX17" s="31"/>
      <c r="UEY17" s="31"/>
      <c r="UEZ17" s="31"/>
      <c r="UFA17" s="31"/>
      <c r="UFB17" s="31"/>
      <c r="UFC17" s="31"/>
      <c r="UFD17" s="31"/>
      <c r="UFE17" s="31"/>
      <c r="UFF17" s="31"/>
      <c r="UFG17" s="31"/>
      <c r="UFH17" s="31"/>
      <c r="UFI17" s="31"/>
      <c r="UFJ17" s="31"/>
      <c r="UFK17" s="31"/>
      <c r="UFL17" s="31"/>
      <c r="UFM17" s="31"/>
      <c r="UFN17" s="31"/>
      <c r="UFO17" s="31"/>
      <c r="UFP17" s="31"/>
      <c r="UFQ17" s="31"/>
      <c r="UFR17" s="31"/>
      <c r="UFS17" s="31"/>
      <c r="UFT17" s="31"/>
      <c r="UFU17" s="31"/>
      <c r="UFV17" s="31"/>
      <c r="UFW17" s="31"/>
      <c r="UFX17" s="31"/>
      <c r="UFY17" s="31"/>
      <c r="UFZ17" s="31"/>
      <c r="UGA17" s="31"/>
      <c r="UGB17" s="31"/>
      <c r="UGC17" s="31"/>
      <c r="UGD17" s="31"/>
      <c r="UGE17" s="31"/>
      <c r="UGF17" s="31"/>
      <c r="UGG17" s="31"/>
      <c r="UGH17" s="31"/>
      <c r="UGI17" s="31"/>
      <c r="UGJ17" s="31"/>
      <c r="UGK17" s="31"/>
      <c r="UGL17" s="31"/>
      <c r="UGM17" s="31"/>
      <c r="UGN17" s="31"/>
      <c r="UGO17" s="31"/>
      <c r="UGP17" s="31"/>
      <c r="UGQ17" s="31"/>
      <c r="UGR17" s="31"/>
      <c r="UGS17" s="31"/>
      <c r="UGT17" s="31"/>
      <c r="UGU17" s="31"/>
      <c r="UGV17" s="31"/>
      <c r="UGW17" s="31"/>
      <c r="UGX17" s="31"/>
      <c r="UGY17" s="31"/>
      <c r="UGZ17" s="31"/>
      <c r="UHA17" s="31"/>
      <c r="UHB17" s="31"/>
      <c r="UHC17" s="31"/>
      <c r="UHD17" s="31"/>
      <c r="UHE17" s="31"/>
      <c r="UHF17" s="31"/>
      <c r="UHG17" s="31"/>
      <c r="UHH17" s="31"/>
      <c r="UHI17" s="31"/>
      <c r="UHJ17" s="31"/>
      <c r="UHK17" s="31"/>
      <c r="UHL17" s="31"/>
      <c r="UHM17" s="31"/>
      <c r="UHN17" s="31"/>
      <c r="UHO17" s="31"/>
      <c r="UHP17" s="31"/>
      <c r="UHQ17" s="31"/>
      <c r="UHR17" s="31"/>
      <c r="UHS17" s="31"/>
      <c r="UHT17" s="31"/>
      <c r="UHU17" s="31"/>
      <c r="UHV17" s="31"/>
      <c r="UHW17" s="31"/>
      <c r="UHX17" s="31"/>
      <c r="UHY17" s="31"/>
      <c r="UHZ17" s="31"/>
      <c r="UIA17" s="31"/>
      <c r="UIB17" s="31"/>
      <c r="UIC17" s="31"/>
      <c r="UID17" s="31"/>
      <c r="UIE17" s="31"/>
      <c r="UIF17" s="31"/>
      <c r="UIG17" s="31"/>
      <c r="UIH17" s="31"/>
      <c r="UII17" s="31"/>
      <c r="UIJ17" s="31"/>
      <c r="UIK17" s="31"/>
      <c r="UIL17" s="31"/>
      <c r="UIM17" s="31"/>
      <c r="UIN17" s="31"/>
      <c r="UIO17" s="31"/>
      <c r="UIP17" s="31"/>
      <c r="UIQ17" s="31"/>
      <c r="UIR17" s="31"/>
      <c r="UIS17" s="31"/>
      <c r="UIT17" s="31"/>
      <c r="UIU17" s="31"/>
      <c r="UIV17" s="31"/>
      <c r="UIW17" s="31"/>
      <c r="UIX17" s="31"/>
      <c r="UIY17" s="31"/>
      <c r="UIZ17" s="31"/>
      <c r="UJA17" s="31"/>
      <c r="UJB17" s="31"/>
      <c r="UJC17" s="31"/>
      <c r="UJD17" s="31"/>
      <c r="UJE17" s="31"/>
      <c r="UJF17" s="31"/>
      <c r="UJG17" s="31"/>
      <c r="UJH17" s="31"/>
      <c r="UJI17" s="31"/>
      <c r="UJJ17" s="31"/>
      <c r="UJK17" s="31"/>
      <c r="UJL17" s="31"/>
      <c r="UJM17" s="31"/>
      <c r="UJN17" s="31"/>
      <c r="UJO17" s="31"/>
      <c r="UJP17" s="31"/>
      <c r="UJQ17" s="31"/>
      <c r="UJR17" s="31"/>
      <c r="UJS17" s="31"/>
      <c r="UJT17" s="31"/>
      <c r="UJU17" s="31"/>
      <c r="UJV17" s="31"/>
      <c r="UJW17" s="31"/>
      <c r="UJX17" s="31"/>
      <c r="UJY17" s="31"/>
      <c r="UJZ17" s="31"/>
      <c r="UKA17" s="31"/>
      <c r="UKB17" s="31"/>
      <c r="UKC17" s="31"/>
      <c r="UKD17" s="31"/>
      <c r="UKE17" s="31"/>
      <c r="UKF17" s="31"/>
      <c r="UKG17" s="31"/>
      <c r="UKH17" s="31"/>
      <c r="UKI17" s="31"/>
      <c r="UKJ17" s="31"/>
      <c r="UKK17" s="31"/>
      <c r="UKL17" s="31"/>
      <c r="UKM17" s="31"/>
      <c r="UKN17" s="31"/>
      <c r="UKO17" s="31"/>
      <c r="UKP17" s="31"/>
      <c r="UKQ17" s="31"/>
      <c r="UKR17" s="31"/>
      <c r="UKS17" s="31"/>
      <c r="UKT17" s="31"/>
      <c r="UKU17" s="31"/>
      <c r="UKV17" s="31"/>
      <c r="UKW17" s="31"/>
      <c r="UKX17" s="31"/>
      <c r="UKY17" s="31"/>
      <c r="UKZ17" s="31"/>
      <c r="ULA17" s="31"/>
      <c r="ULB17" s="31"/>
      <c r="ULC17" s="31"/>
      <c r="ULD17" s="31"/>
      <c r="ULE17" s="31"/>
      <c r="ULF17" s="31"/>
      <c r="ULG17" s="31"/>
      <c r="ULH17" s="31"/>
      <c r="ULI17" s="31"/>
      <c r="ULJ17" s="31"/>
      <c r="ULK17" s="31"/>
      <c r="ULL17" s="31"/>
      <c r="ULM17" s="31"/>
      <c r="ULN17" s="31"/>
      <c r="ULO17" s="31"/>
      <c r="ULP17" s="31"/>
      <c r="ULQ17" s="31"/>
      <c r="ULR17" s="31"/>
      <c r="ULS17" s="31"/>
      <c r="ULT17" s="31"/>
      <c r="ULU17" s="31"/>
      <c r="ULV17" s="31"/>
      <c r="ULW17" s="31"/>
      <c r="ULX17" s="31"/>
      <c r="ULY17" s="31"/>
      <c r="ULZ17" s="31"/>
      <c r="UMA17" s="31"/>
      <c r="UMB17" s="31"/>
      <c r="UMC17" s="31"/>
      <c r="UMD17" s="31"/>
      <c r="UME17" s="31"/>
      <c r="UMF17" s="31"/>
      <c r="UMG17" s="31"/>
      <c r="UMH17" s="31"/>
      <c r="UMI17" s="31"/>
      <c r="UMJ17" s="31"/>
      <c r="UMK17" s="31"/>
      <c r="UML17" s="31"/>
      <c r="UMM17" s="31"/>
      <c r="UMN17" s="31"/>
      <c r="UMO17" s="31"/>
      <c r="UMP17" s="31"/>
      <c r="UMQ17" s="31"/>
      <c r="UMR17" s="31"/>
      <c r="UMS17" s="31"/>
      <c r="UMT17" s="31"/>
      <c r="UMU17" s="31"/>
      <c r="UMV17" s="31"/>
      <c r="UMW17" s="31"/>
      <c r="UMX17" s="31"/>
      <c r="UMY17" s="31"/>
      <c r="UMZ17" s="31"/>
      <c r="UNA17" s="31"/>
      <c r="UNB17" s="31"/>
      <c r="UNC17" s="31"/>
      <c r="UND17" s="31"/>
      <c r="UNE17" s="31"/>
      <c r="UNF17" s="31"/>
      <c r="UNG17" s="31"/>
      <c r="UNH17" s="31"/>
      <c r="UNI17" s="31"/>
      <c r="UNJ17" s="31"/>
      <c r="UNK17" s="31"/>
      <c r="UNL17" s="31"/>
      <c r="UNM17" s="31"/>
      <c r="UNN17" s="31"/>
      <c r="UNO17" s="31"/>
      <c r="UNP17" s="31"/>
      <c r="UNQ17" s="31"/>
      <c r="UNR17" s="31"/>
      <c r="UNS17" s="31"/>
      <c r="UNT17" s="31"/>
      <c r="UNU17" s="31"/>
      <c r="UNV17" s="31"/>
      <c r="UNW17" s="31"/>
      <c r="UNX17" s="31"/>
      <c r="UNY17" s="31"/>
      <c r="UNZ17" s="31"/>
      <c r="UOA17" s="31"/>
      <c r="UOB17" s="31"/>
      <c r="UOC17" s="31"/>
      <c r="UOD17" s="31"/>
      <c r="UOE17" s="31"/>
      <c r="UOF17" s="31"/>
      <c r="UOG17" s="31"/>
      <c r="UOH17" s="31"/>
      <c r="UOI17" s="31"/>
      <c r="UOJ17" s="31"/>
      <c r="UOK17" s="31"/>
      <c r="UOL17" s="31"/>
      <c r="UOM17" s="31"/>
      <c r="UON17" s="31"/>
      <c r="UOO17" s="31"/>
      <c r="UOP17" s="31"/>
      <c r="UOQ17" s="31"/>
      <c r="UOR17" s="31"/>
      <c r="UOS17" s="31"/>
      <c r="UOT17" s="31"/>
      <c r="UOU17" s="31"/>
      <c r="UOV17" s="31"/>
      <c r="UOW17" s="31"/>
      <c r="UOX17" s="31"/>
      <c r="UOY17" s="31"/>
      <c r="UOZ17" s="31"/>
      <c r="UPA17" s="31"/>
      <c r="UPB17" s="31"/>
      <c r="UPC17" s="31"/>
      <c r="UPD17" s="31"/>
      <c r="UPE17" s="31"/>
      <c r="UPF17" s="31"/>
      <c r="UPG17" s="31"/>
      <c r="UPH17" s="31"/>
      <c r="UPI17" s="31"/>
      <c r="UPJ17" s="31"/>
      <c r="UPK17" s="31"/>
      <c r="UPL17" s="31"/>
      <c r="UPM17" s="31"/>
      <c r="UPN17" s="31"/>
      <c r="UPO17" s="31"/>
      <c r="UPP17" s="31"/>
      <c r="UPQ17" s="31"/>
      <c r="UPR17" s="31"/>
      <c r="UPS17" s="31"/>
      <c r="UPT17" s="31"/>
      <c r="UPU17" s="31"/>
      <c r="UPV17" s="31"/>
      <c r="UPW17" s="31"/>
      <c r="UPX17" s="31"/>
      <c r="UPY17" s="31"/>
      <c r="UPZ17" s="31"/>
      <c r="UQA17" s="31"/>
      <c r="UQB17" s="31"/>
      <c r="UQC17" s="31"/>
      <c r="UQD17" s="31"/>
      <c r="UQE17" s="31"/>
      <c r="UQF17" s="31"/>
      <c r="UQG17" s="31"/>
      <c r="UQH17" s="31"/>
      <c r="UQI17" s="31"/>
      <c r="UQJ17" s="31"/>
      <c r="UQK17" s="31"/>
      <c r="UQL17" s="31"/>
      <c r="UQM17" s="31"/>
      <c r="UQN17" s="31"/>
      <c r="UQO17" s="31"/>
      <c r="UQP17" s="31"/>
      <c r="UQQ17" s="31"/>
      <c r="UQR17" s="31"/>
      <c r="UQS17" s="31"/>
      <c r="UQT17" s="31"/>
      <c r="UQU17" s="31"/>
      <c r="UQV17" s="31"/>
      <c r="UQW17" s="31"/>
      <c r="UQX17" s="31"/>
      <c r="UQY17" s="31"/>
      <c r="UQZ17" s="31"/>
      <c r="URA17" s="31"/>
      <c r="URB17" s="31"/>
      <c r="URC17" s="31"/>
      <c r="URD17" s="31"/>
      <c r="URE17" s="31"/>
      <c r="URF17" s="31"/>
      <c r="URG17" s="31"/>
      <c r="URH17" s="31"/>
      <c r="URI17" s="31"/>
      <c r="URJ17" s="31"/>
      <c r="URK17" s="31"/>
      <c r="URL17" s="31"/>
      <c r="URM17" s="31"/>
      <c r="URN17" s="31"/>
      <c r="URO17" s="31"/>
      <c r="URP17" s="31"/>
      <c r="URQ17" s="31"/>
      <c r="URR17" s="31"/>
      <c r="URS17" s="31"/>
      <c r="URT17" s="31"/>
      <c r="URU17" s="31"/>
      <c r="URV17" s="31"/>
      <c r="URW17" s="31"/>
      <c r="URX17" s="31"/>
      <c r="URY17" s="31"/>
      <c r="URZ17" s="31"/>
      <c r="USA17" s="31"/>
      <c r="USB17" s="31"/>
      <c r="USC17" s="31"/>
      <c r="USD17" s="31"/>
      <c r="USE17" s="31"/>
      <c r="USF17" s="31"/>
      <c r="USG17" s="31"/>
      <c r="USH17" s="31"/>
      <c r="USI17" s="31"/>
      <c r="USJ17" s="31"/>
      <c r="USK17" s="31"/>
      <c r="USL17" s="31"/>
      <c r="USM17" s="31"/>
      <c r="USN17" s="31"/>
      <c r="USO17" s="31"/>
      <c r="USP17" s="31"/>
      <c r="USQ17" s="31"/>
      <c r="USR17" s="31"/>
      <c r="USS17" s="31"/>
      <c r="UST17" s="31"/>
      <c r="USU17" s="31"/>
      <c r="USV17" s="31"/>
      <c r="USW17" s="31"/>
      <c r="USX17" s="31"/>
      <c r="USY17" s="31"/>
      <c r="USZ17" s="31"/>
      <c r="UTA17" s="31"/>
      <c r="UTB17" s="31"/>
      <c r="UTC17" s="31"/>
      <c r="UTD17" s="31"/>
      <c r="UTE17" s="31"/>
      <c r="UTF17" s="31"/>
      <c r="UTG17" s="31"/>
      <c r="UTH17" s="31"/>
      <c r="UTI17" s="31"/>
      <c r="UTJ17" s="31"/>
      <c r="UTK17" s="31"/>
      <c r="UTL17" s="31"/>
      <c r="UTM17" s="31"/>
      <c r="UTN17" s="31"/>
      <c r="UTO17" s="31"/>
      <c r="UTP17" s="31"/>
      <c r="UTQ17" s="31"/>
      <c r="UTR17" s="31"/>
      <c r="UTS17" s="31"/>
      <c r="UTT17" s="31"/>
      <c r="UTU17" s="31"/>
      <c r="UTV17" s="31"/>
      <c r="UTW17" s="31"/>
      <c r="UTX17" s="31"/>
      <c r="UTY17" s="31"/>
      <c r="UTZ17" s="31"/>
      <c r="UUA17" s="31"/>
      <c r="UUB17" s="31"/>
      <c r="UUC17" s="31"/>
      <c r="UUD17" s="31"/>
      <c r="UUE17" s="31"/>
      <c r="UUF17" s="31"/>
      <c r="UUG17" s="31"/>
      <c r="UUH17" s="31"/>
      <c r="UUI17" s="31"/>
      <c r="UUJ17" s="31"/>
      <c r="UUK17" s="31"/>
      <c r="UUL17" s="31"/>
      <c r="UUM17" s="31"/>
      <c r="UUN17" s="31"/>
      <c r="UUO17" s="31"/>
      <c r="UUP17" s="31"/>
      <c r="UUQ17" s="31"/>
      <c r="UUR17" s="31"/>
      <c r="UUS17" s="31"/>
      <c r="UUT17" s="31"/>
      <c r="UUU17" s="31"/>
      <c r="UUV17" s="31"/>
      <c r="UUW17" s="31"/>
      <c r="UUX17" s="31"/>
      <c r="UUY17" s="31"/>
      <c r="UUZ17" s="31"/>
      <c r="UVA17" s="31"/>
      <c r="UVB17" s="31"/>
      <c r="UVC17" s="31"/>
      <c r="UVD17" s="31"/>
      <c r="UVE17" s="31"/>
      <c r="UVF17" s="31"/>
      <c r="UVG17" s="31"/>
      <c r="UVH17" s="31"/>
      <c r="UVI17" s="31"/>
      <c r="UVJ17" s="31"/>
      <c r="UVK17" s="31"/>
      <c r="UVL17" s="31"/>
      <c r="UVM17" s="31"/>
      <c r="UVN17" s="31"/>
      <c r="UVO17" s="31"/>
      <c r="UVP17" s="31"/>
      <c r="UVQ17" s="31"/>
      <c r="UVR17" s="31"/>
      <c r="UVS17" s="31"/>
      <c r="UVT17" s="31"/>
      <c r="UVU17" s="31"/>
      <c r="UVV17" s="31"/>
      <c r="UVW17" s="31"/>
      <c r="UVX17" s="31"/>
      <c r="UVY17" s="31"/>
      <c r="UVZ17" s="31"/>
      <c r="UWA17" s="31"/>
      <c r="UWB17" s="31"/>
      <c r="UWC17" s="31"/>
      <c r="UWD17" s="31"/>
      <c r="UWE17" s="31"/>
      <c r="UWF17" s="31"/>
      <c r="UWG17" s="31"/>
      <c r="UWH17" s="31"/>
      <c r="UWI17" s="31"/>
      <c r="UWJ17" s="31"/>
      <c r="UWK17" s="31"/>
      <c r="UWL17" s="31"/>
      <c r="UWM17" s="31"/>
      <c r="UWN17" s="31"/>
      <c r="UWO17" s="31"/>
      <c r="UWP17" s="31"/>
      <c r="UWQ17" s="31"/>
      <c r="UWR17" s="31"/>
      <c r="UWS17" s="31"/>
      <c r="UWT17" s="31"/>
      <c r="UWU17" s="31"/>
      <c r="UWV17" s="31"/>
      <c r="UWW17" s="31"/>
      <c r="UWX17" s="31"/>
      <c r="UWY17" s="31"/>
      <c r="UWZ17" s="31"/>
      <c r="UXA17" s="31"/>
      <c r="UXB17" s="31"/>
      <c r="UXC17" s="31"/>
      <c r="UXD17" s="31"/>
      <c r="UXE17" s="31"/>
      <c r="UXF17" s="31"/>
      <c r="UXG17" s="31"/>
      <c r="UXH17" s="31"/>
      <c r="UXI17" s="31"/>
      <c r="UXJ17" s="31"/>
      <c r="UXK17" s="31"/>
      <c r="UXL17" s="31"/>
      <c r="UXM17" s="31"/>
      <c r="UXN17" s="31"/>
      <c r="UXO17" s="31"/>
      <c r="UXP17" s="31"/>
      <c r="UXQ17" s="31"/>
      <c r="UXR17" s="31"/>
      <c r="UXS17" s="31"/>
      <c r="UXT17" s="31"/>
      <c r="UXU17" s="31"/>
      <c r="UXV17" s="31"/>
      <c r="UXW17" s="31"/>
      <c r="UXX17" s="31"/>
      <c r="UXY17" s="31"/>
      <c r="UXZ17" s="31"/>
      <c r="UYA17" s="31"/>
      <c r="UYB17" s="31"/>
      <c r="UYC17" s="31"/>
      <c r="UYD17" s="31"/>
      <c r="UYE17" s="31"/>
      <c r="UYF17" s="31"/>
      <c r="UYG17" s="31"/>
      <c r="UYH17" s="31"/>
      <c r="UYI17" s="31"/>
      <c r="UYJ17" s="31"/>
      <c r="UYK17" s="31"/>
      <c r="UYL17" s="31"/>
      <c r="UYM17" s="31"/>
      <c r="UYN17" s="31"/>
      <c r="UYO17" s="31"/>
      <c r="UYP17" s="31"/>
      <c r="UYQ17" s="31"/>
      <c r="UYR17" s="31"/>
      <c r="UYS17" s="31"/>
      <c r="UYT17" s="31"/>
      <c r="UYU17" s="31"/>
      <c r="UYV17" s="31"/>
      <c r="UYW17" s="31"/>
      <c r="UYX17" s="31"/>
      <c r="UYY17" s="31"/>
      <c r="UYZ17" s="31"/>
      <c r="UZA17" s="31"/>
      <c r="UZB17" s="31"/>
      <c r="UZC17" s="31"/>
      <c r="UZD17" s="31"/>
      <c r="UZE17" s="31"/>
      <c r="UZF17" s="31"/>
      <c r="UZG17" s="31"/>
      <c r="UZH17" s="31"/>
      <c r="UZI17" s="31"/>
      <c r="UZJ17" s="31"/>
      <c r="UZK17" s="31"/>
      <c r="UZL17" s="31"/>
      <c r="UZM17" s="31"/>
      <c r="UZN17" s="31"/>
      <c r="UZO17" s="31"/>
      <c r="UZP17" s="31"/>
      <c r="UZQ17" s="31"/>
      <c r="UZR17" s="31"/>
      <c r="UZS17" s="31"/>
      <c r="UZT17" s="31"/>
      <c r="UZU17" s="31"/>
      <c r="UZV17" s="31"/>
      <c r="UZW17" s="31"/>
      <c r="UZX17" s="31"/>
      <c r="UZY17" s="31"/>
      <c r="UZZ17" s="31"/>
      <c r="VAA17" s="31"/>
      <c r="VAB17" s="31"/>
      <c r="VAC17" s="31"/>
      <c r="VAD17" s="31"/>
      <c r="VAE17" s="31"/>
      <c r="VAF17" s="31"/>
      <c r="VAG17" s="31"/>
      <c r="VAH17" s="31"/>
      <c r="VAI17" s="31"/>
      <c r="VAJ17" s="31"/>
      <c r="VAK17" s="31"/>
      <c r="VAL17" s="31"/>
      <c r="VAM17" s="31"/>
      <c r="VAN17" s="31"/>
      <c r="VAO17" s="31"/>
      <c r="VAP17" s="31"/>
      <c r="VAQ17" s="31"/>
      <c r="VAR17" s="31"/>
      <c r="VAS17" s="31"/>
      <c r="VAT17" s="31"/>
      <c r="VAU17" s="31"/>
      <c r="VAV17" s="31"/>
      <c r="VAW17" s="31"/>
      <c r="VAX17" s="31"/>
      <c r="VAY17" s="31"/>
      <c r="VAZ17" s="31"/>
      <c r="VBA17" s="31"/>
      <c r="VBB17" s="31"/>
      <c r="VBC17" s="31"/>
      <c r="VBD17" s="31"/>
      <c r="VBE17" s="31"/>
      <c r="VBF17" s="31"/>
      <c r="VBG17" s="31"/>
      <c r="VBH17" s="31"/>
      <c r="VBI17" s="31"/>
      <c r="VBJ17" s="31"/>
      <c r="VBK17" s="31"/>
      <c r="VBL17" s="31"/>
      <c r="VBM17" s="31"/>
      <c r="VBN17" s="31"/>
      <c r="VBO17" s="31"/>
      <c r="VBP17" s="31"/>
      <c r="VBQ17" s="31"/>
      <c r="VBR17" s="31"/>
      <c r="VBS17" s="31"/>
      <c r="VBT17" s="31"/>
      <c r="VBU17" s="31"/>
      <c r="VBV17" s="31"/>
      <c r="VBW17" s="31"/>
      <c r="VBX17" s="31"/>
      <c r="VBY17" s="31"/>
      <c r="VBZ17" s="31"/>
      <c r="VCA17" s="31"/>
      <c r="VCB17" s="31"/>
      <c r="VCC17" s="31"/>
      <c r="VCD17" s="31"/>
      <c r="VCE17" s="31"/>
      <c r="VCF17" s="31"/>
      <c r="VCG17" s="31"/>
      <c r="VCH17" s="31"/>
      <c r="VCI17" s="31"/>
      <c r="VCJ17" s="31"/>
      <c r="VCK17" s="31"/>
      <c r="VCL17" s="31"/>
      <c r="VCM17" s="31"/>
      <c r="VCN17" s="31"/>
      <c r="VCO17" s="31"/>
      <c r="VCP17" s="31"/>
      <c r="VCQ17" s="31"/>
      <c r="VCR17" s="31"/>
      <c r="VCS17" s="31"/>
      <c r="VCT17" s="31"/>
      <c r="VCU17" s="31"/>
      <c r="VCV17" s="31"/>
      <c r="VCW17" s="31"/>
      <c r="VCX17" s="31"/>
      <c r="VCY17" s="31"/>
      <c r="VCZ17" s="31"/>
      <c r="VDA17" s="31"/>
      <c r="VDB17" s="31"/>
      <c r="VDC17" s="31"/>
      <c r="VDD17" s="31"/>
      <c r="VDE17" s="31"/>
      <c r="VDF17" s="31"/>
      <c r="VDG17" s="31"/>
      <c r="VDH17" s="31"/>
      <c r="VDI17" s="31"/>
      <c r="VDJ17" s="31"/>
      <c r="VDK17" s="31"/>
      <c r="VDL17" s="31"/>
      <c r="VDM17" s="31"/>
      <c r="VDN17" s="31"/>
      <c r="VDO17" s="31"/>
      <c r="VDP17" s="31"/>
      <c r="VDQ17" s="31"/>
      <c r="VDR17" s="31"/>
      <c r="VDS17" s="31"/>
      <c r="VDT17" s="31"/>
      <c r="VDU17" s="31"/>
      <c r="VDV17" s="31"/>
      <c r="VDW17" s="31"/>
      <c r="VDX17" s="31"/>
      <c r="VDY17" s="31"/>
      <c r="VDZ17" s="31"/>
      <c r="VEA17" s="31"/>
      <c r="VEB17" s="31"/>
      <c r="VEC17" s="31"/>
      <c r="VED17" s="31"/>
      <c r="VEE17" s="31"/>
      <c r="VEF17" s="31"/>
      <c r="VEG17" s="31"/>
      <c r="VEH17" s="31"/>
      <c r="VEI17" s="31"/>
      <c r="VEJ17" s="31"/>
      <c r="VEK17" s="31"/>
      <c r="VEL17" s="31"/>
      <c r="VEM17" s="31"/>
      <c r="VEN17" s="31"/>
      <c r="VEO17" s="31"/>
      <c r="VEP17" s="31"/>
      <c r="VEQ17" s="31"/>
      <c r="VER17" s="31"/>
      <c r="VES17" s="31"/>
      <c r="VET17" s="31"/>
      <c r="VEU17" s="31"/>
      <c r="VEV17" s="31"/>
      <c r="VEW17" s="31"/>
      <c r="VEX17" s="31"/>
      <c r="VEY17" s="31"/>
      <c r="VEZ17" s="31"/>
      <c r="VFA17" s="31"/>
      <c r="VFB17" s="31"/>
      <c r="VFC17" s="31"/>
      <c r="VFD17" s="31"/>
      <c r="VFE17" s="31"/>
      <c r="VFF17" s="31"/>
      <c r="VFG17" s="31"/>
      <c r="VFH17" s="31"/>
      <c r="VFI17" s="31"/>
      <c r="VFJ17" s="31"/>
      <c r="VFK17" s="31"/>
      <c r="VFL17" s="31"/>
      <c r="VFM17" s="31"/>
      <c r="VFN17" s="31"/>
      <c r="VFO17" s="31"/>
      <c r="VFP17" s="31"/>
      <c r="VFQ17" s="31"/>
      <c r="VFR17" s="31"/>
      <c r="VFS17" s="31"/>
      <c r="VFT17" s="31"/>
      <c r="VFU17" s="31"/>
      <c r="VFV17" s="31"/>
      <c r="VFW17" s="31"/>
      <c r="VFX17" s="31"/>
      <c r="VFY17" s="31"/>
      <c r="VFZ17" s="31"/>
      <c r="VGA17" s="31"/>
      <c r="VGB17" s="31"/>
      <c r="VGC17" s="31"/>
      <c r="VGD17" s="31"/>
      <c r="VGE17" s="31"/>
      <c r="VGF17" s="31"/>
      <c r="VGG17" s="31"/>
      <c r="VGH17" s="31"/>
      <c r="VGI17" s="31"/>
      <c r="VGJ17" s="31"/>
      <c r="VGK17" s="31"/>
      <c r="VGL17" s="31"/>
      <c r="VGM17" s="31"/>
      <c r="VGN17" s="31"/>
      <c r="VGO17" s="31"/>
      <c r="VGP17" s="31"/>
      <c r="VGQ17" s="31"/>
      <c r="VGR17" s="31"/>
      <c r="VGS17" s="31"/>
      <c r="VGT17" s="31"/>
      <c r="VGU17" s="31"/>
      <c r="VGV17" s="31"/>
      <c r="VGW17" s="31"/>
      <c r="VGX17" s="31"/>
      <c r="VGY17" s="31"/>
      <c r="VGZ17" s="31"/>
      <c r="VHA17" s="31"/>
      <c r="VHB17" s="31"/>
      <c r="VHC17" s="31"/>
      <c r="VHD17" s="31"/>
      <c r="VHE17" s="31"/>
      <c r="VHF17" s="31"/>
      <c r="VHG17" s="31"/>
      <c r="VHH17" s="31"/>
      <c r="VHI17" s="31"/>
      <c r="VHJ17" s="31"/>
      <c r="VHK17" s="31"/>
      <c r="VHL17" s="31"/>
      <c r="VHM17" s="31"/>
      <c r="VHN17" s="31"/>
      <c r="VHO17" s="31"/>
      <c r="VHP17" s="31"/>
      <c r="VHQ17" s="31"/>
      <c r="VHR17" s="31"/>
      <c r="VHS17" s="31"/>
      <c r="VHT17" s="31"/>
      <c r="VHU17" s="31"/>
      <c r="VHV17" s="31"/>
      <c r="VHW17" s="31"/>
      <c r="VHX17" s="31"/>
      <c r="VHY17" s="31"/>
      <c r="VHZ17" s="31"/>
      <c r="VIA17" s="31"/>
      <c r="VIB17" s="31"/>
      <c r="VIC17" s="31"/>
      <c r="VID17" s="31"/>
      <c r="VIE17" s="31"/>
      <c r="VIF17" s="31"/>
      <c r="VIG17" s="31"/>
      <c r="VIH17" s="31"/>
      <c r="VII17" s="31"/>
      <c r="VIJ17" s="31"/>
      <c r="VIK17" s="31"/>
      <c r="VIL17" s="31"/>
      <c r="VIM17" s="31"/>
      <c r="VIN17" s="31"/>
      <c r="VIO17" s="31"/>
      <c r="VIP17" s="31"/>
      <c r="VIQ17" s="31"/>
      <c r="VIR17" s="31"/>
      <c r="VIS17" s="31"/>
      <c r="VIT17" s="31"/>
      <c r="VIU17" s="31"/>
      <c r="VIV17" s="31"/>
      <c r="VIW17" s="31"/>
      <c r="VIX17" s="31"/>
      <c r="VIY17" s="31"/>
      <c r="VIZ17" s="31"/>
      <c r="VJA17" s="31"/>
      <c r="VJB17" s="31"/>
      <c r="VJC17" s="31"/>
      <c r="VJD17" s="31"/>
      <c r="VJE17" s="31"/>
      <c r="VJF17" s="31"/>
      <c r="VJG17" s="31"/>
      <c r="VJH17" s="31"/>
      <c r="VJI17" s="31"/>
      <c r="VJJ17" s="31"/>
      <c r="VJK17" s="31"/>
      <c r="VJL17" s="31"/>
      <c r="VJM17" s="31"/>
      <c r="VJN17" s="31"/>
      <c r="VJO17" s="31"/>
      <c r="VJP17" s="31"/>
      <c r="VJQ17" s="31"/>
      <c r="VJR17" s="31"/>
      <c r="VJS17" s="31"/>
      <c r="VJT17" s="31"/>
      <c r="VJU17" s="31"/>
      <c r="VJV17" s="31"/>
      <c r="VJW17" s="31"/>
      <c r="VJX17" s="31"/>
      <c r="VJY17" s="31"/>
      <c r="VJZ17" s="31"/>
      <c r="VKA17" s="31"/>
      <c r="VKB17" s="31"/>
      <c r="VKC17" s="31"/>
      <c r="VKD17" s="31"/>
      <c r="VKE17" s="31"/>
      <c r="VKF17" s="31"/>
      <c r="VKG17" s="31"/>
      <c r="VKH17" s="31"/>
      <c r="VKI17" s="31"/>
      <c r="VKJ17" s="31"/>
      <c r="VKK17" s="31"/>
      <c r="VKL17" s="31"/>
      <c r="VKM17" s="31"/>
      <c r="VKN17" s="31"/>
      <c r="VKO17" s="31"/>
      <c r="VKP17" s="31"/>
      <c r="VKQ17" s="31"/>
      <c r="VKR17" s="31"/>
      <c r="VKS17" s="31"/>
      <c r="VKT17" s="31"/>
      <c r="VKU17" s="31"/>
      <c r="VKV17" s="31"/>
      <c r="VKW17" s="31"/>
      <c r="VKX17" s="31"/>
      <c r="VKY17" s="31"/>
      <c r="VKZ17" s="31"/>
      <c r="VLA17" s="31"/>
      <c r="VLB17" s="31"/>
      <c r="VLC17" s="31"/>
      <c r="VLD17" s="31"/>
      <c r="VLE17" s="31"/>
      <c r="VLF17" s="31"/>
      <c r="VLG17" s="31"/>
      <c r="VLH17" s="31"/>
      <c r="VLI17" s="31"/>
      <c r="VLJ17" s="31"/>
      <c r="VLK17" s="31"/>
      <c r="VLL17" s="31"/>
      <c r="VLM17" s="31"/>
      <c r="VLN17" s="31"/>
      <c r="VLO17" s="31"/>
      <c r="VLP17" s="31"/>
      <c r="VLQ17" s="31"/>
      <c r="VLR17" s="31"/>
      <c r="VLS17" s="31"/>
      <c r="VLT17" s="31"/>
      <c r="VLU17" s="31"/>
      <c r="VLV17" s="31"/>
      <c r="VLW17" s="31"/>
      <c r="VLX17" s="31"/>
      <c r="VLY17" s="31"/>
      <c r="VLZ17" s="31"/>
      <c r="VMA17" s="31"/>
      <c r="VMB17" s="31"/>
      <c r="VMC17" s="31"/>
      <c r="VMD17" s="31"/>
      <c r="VME17" s="31"/>
      <c r="VMF17" s="31"/>
      <c r="VMG17" s="31"/>
      <c r="VMH17" s="31"/>
      <c r="VMI17" s="31"/>
      <c r="VMJ17" s="31"/>
      <c r="VMK17" s="31"/>
      <c r="VML17" s="31"/>
      <c r="VMM17" s="31"/>
      <c r="VMN17" s="31"/>
      <c r="VMO17" s="31"/>
      <c r="VMP17" s="31"/>
      <c r="VMQ17" s="31"/>
      <c r="VMR17" s="31"/>
      <c r="VMS17" s="31"/>
      <c r="VMT17" s="31"/>
      <c r="VMU17" s="31"/>
      <c r="VMV17" s="31"/>
      <c r="VMW17" s="31"/>
      <c r="VMX17" s="31"/>
      <c r="VMY17" s="31"/>
      <c r="VMZ17" s="31"/>
      <c r="VNA17" s="31"/>
      <c r="VNB17" s="31"/>
      <c r="VNC17" s="31"/>
      <c r="VND17" s="31"/>
      <c r="VNE17" s="31"/>
      <c r="VNF17" s="31"/>
      <c r="VNG17" s="31"/>
      <c r="VNH17" s="31"/>
      <c r="VNI17" s="31"/>
      <c r="VNJ17" s="31"/>
      <c r="VNK17" s="31"/>
      <c r="VNL17" s="31"/>
      <c r="VNM17" s="31"/>
      <c r="VNN17" s="31"/>
      <c r="VNO17" s="31"/>
      <c r="VNP17" s="31"/>
      <c r="VNQ17" s="31"/>
      <c r="VNR17" s="31"/>
      <c r="VNS17" s="31"/>
      <c r="VNT17" s="31"/>
      <c r="VNU17" s="31"/>
      <c r="VNV17" s="31"/>
      <c r="VNW17" s="31"/>
      <c r="VNX17" s="31"/>
      <c r="VNY17" s="31"/>
      <c r="VNZ17" s="31"/>
      <c r="VOA17" s="31"/>
      <c r="VOB17" s="31"/>
      <c r="VOC17" s="31"/>
      <c r="VOD17" s="31"/>
      <c r="VOE17" s="31"/>
      <c r="VOF17" s="31"/>
      <c r="VOG17" s="31"/>
      <c r="VOH17" s="31"/>
      <c r="VOI17" s="31"/>
      <c r="VOJ17" s="31"/>
      <c r="VOK17" s="31"/>
      <c r="VOL17" s="31"/>
      <c r="VOM17" s="31"/>
      <c r="VON17" s="31"/>
      <c r="VOO17" s="31"/>
      <c r="VOP17" s="31"/>
      <c r="VOQ17" s="31"/>
      <c r="VOR17" s="31"/>
      <c r="VOS17" s="31"/>
      <c r="VOT17" s="31"/>
      <c r="VOU17" s="31"/>
      <c r="VOV17" s="31"/>
      <c r="VOW17" s="31"/>
      <c r="VOX17" s="31"/>
      <c r="VOY17" s="31"/>
      <c r="VOZ17" s="31"/>
      <c r="VPA17" s="31"/>
      <c r="VPB17" s="31"/>
      <c r="VPC17" s="31"/>
      <c r="VPD17" s="31"/>
      <c r="VPE17" s="31"/>
      <c r="VPF17" s="31"/>
      <c r="VPG17" s="31"/>
      <c r="VPH17" s="31"/>
      <c r="VPI17" s="31"/>
      <c r="VPJ17" s="31"/>
      <c r="VPK17" s="31"/>
      <c r="VPL17" s="31"/>
      <c r="VPM17" s="31"/>
      <c r="VPN17" s="31"/>
      <c r="VPO17" s="31"/>
      <c r="VPP17" s="31"/>
      <c r="VPQ17" s="31"/>
      <c r="VPR17" s="31"/>
      <c r="VPS17" s="31"/>
      <c r="VPT17" s="31"/>
      <c r="VPU17" s="31"/>
      <c r="VPV17" s="31"/>
      <c r="VPW17" s="31"/>
      <c r="VPX17" s="31"/>
      <c r="VPY17" s="31"/>
      <c r="VPZ17" s="31"/>
      <c r="VQA17" s="31"/>
      <c r="VQB17" s="31"/>
      <c r="VQC17" s="31"/>
      <c r="VQD17" s="31"/>
      <c r="VQE17" s="31"/>
      <c r="VQF17" s="31"/>
      <c r="VQG17" s="31"/>
      <c r="VQH17" s="31"/>
      <c r="VQI17" s="31"/>
      <c r="VQJ17" s="31"/>
      <c r="VQK17" s="31"/>
      <c r="VQL17" s="31"/>
      <c r="VQM17" s="31"/>
      <c r="VQN17" s="31"/>
      <c r="VQO17" s="31"/>
      <c r="VQP17" s="31"/>
      <c r="VQQ17" s="31"/>
      <c r="VQR17" s="31"/>
      <c r="VQS17" s="31"/>
      <c r="VQT17" s="31"/>
      <c r="VQU17" s="31"/>
      <c r="VQV17" s="31"/>
      <c r="VQW17" s="31"/>
      <c r="VQX17" s="31"/>
      <c r="VQY17" s="31"/>
      <c r="VQZ17" s="31"/>
      <c r="VRA17" s="31"/>
      <c r="VRB17" s="31"/>
      <c r="VRC17" s="31"/>
      <c r="VRD17" s="31"/>
      <c r="VRE17" s="31"/>
      <c r="VRF17" s="31"/>
      <c r="VRG17" s="31"/>
      <c r="VRH17" s="31"/>
      <c r="VRI17" s="31"/>
      <c r="VRJ17" s="31"/>
      <c r="VRK17" s="31"/>
      <c r="VRL17" s="31"/>
      <c r="VRM17" s="31"/>
      <c r="VRN17" s="31"/>
      <c r="VRO17" s="31"/>
      <c r="VRP17" s="31"/>
      <c r="VRQ17" s="31"/>
      <c r="VRR17" s="31"/>
      <c r="VRS17" s="31"/>
      <c r="VRU17" s="31"/>
      <c r="VRV17" s="31"/>
      <c r="VRW17" s="31"/>
      <c r="VRX17" s="31"/>
      <c r="VRY17" s="31"/>
      <c r="VRZ17" s="31"/>
      <c r="VSA17" s="31"/>
      <c r="VSB17" s="31"/>
      <c r="VSC17" s="31"/>
      <c r="VSD17" s="31"/>
      <c r="VSE17" s="31"/>
      <c r="VSF17" s="31"/>
      <c r="VSG17" s="31"/>
      <c r="VSH17" s="31"/>
      <c r="VSI17" s="31"/>
      <c r="VSJ17" s="31"/>
      <c r="VSK17" s="31"/>
      <c r="VSL17" s="31"/>
      <c r="VSM17" s="31"/>
      <c r="VSN17" s="31"/>
      <c r="VSO17" s="31"/>
      <c r="VSP17" s="31"/>
      <c r="VSQ17" s="31"/>
      <c r="VSR17" s="31"/>
      <c r="VSS17" s="31"/>
      <c r="VST17" s="31"/>
      <c r="VSU17" s="31"/>
      <c r="VSV17" s="31"/>
      <c r="VSW17" s="31"/>
      <c r="VSX17" s="31"/>
      <c r="VSY17" s="31"/>
      <c r="VSZ17" s="31"/>
      <c r="VTA17" s="31"/>
      <c r="VTB17" s="31"/>
      <c r="VTC17" s="31"/>
      <c r="VTD17" s="31"/>
      <c r="VTE17" s="31"/>
      <c r="VTF17" s="31"/>
      <c r="VTG17" s="31"/>
      <c r="VTH17" s="31"/>
      <c r="VTI17" s="31"/>
      <c r="VTJ17" s="31"/>
      <c r="VTK17" s="31"/>
      <c r="VTL17" s="31"/>
      <c r="VTM17" s="31"/>
      <c r="VTN17" s="31"/>
      <c r="VTO17" s="31"/>
      <c r="VTP17" s="31"/>
      <c r="VTQ17" s="31"/>
      <c r="VTR17" s="31"/>
      <c r="VTS17" s="31"/>
      <c r="VTT17" s="31"/>
      <c r="VTU17" s="31"/>
      <c r="VTV17" s="31"/>
      <c r="VTW17" s="31"/>
      <c r="VTX17" s="31"/>
      <c r="VTY17" s="31"/>
      <c r="VTZ17" s="31"/>
      <c r="VUA17" s="31"/>
      <c r="VUB17" s="31"/>
      <c r="VUC17" s="31"/>
      <c r="VUD17" s="31"/>
      <c r="VUE17" s="31"/>
      <c r="VUF17" s="31"/>
      <c r="VUG17" s="31"/>
      <c r="VUH17" s="31"/>
      <c r="VUI17" s="31"/>
      <c r="VUJ17" s="31"/>
      <c r="VUK17" s="31"/>
      <c r="VUL17" s="31"/>
      <c r="VUM17" s="31"/>
      <c r="VUN17" s="31"/>
      <c r="VUO17" s="31"/>
      <c r="VUP17" s="31"/>
      <c r="VUQ17" s="31"/>
      <c r="VUR17" s="31"/>
      <c r="VUS17" s="31"/>
      <c r="VUT17" s="31"/>
      <c r="VUU17" s="31"/>
      <c r="VUV17" s="31"/>
      <c r="VUW17" s="31"/>
      <c r="VUX17" s="31"/>
      <c r="VUY17" s="31"/>
      <c r="VUZ17" s="31"/>
      <c r="VVA17" s="31"/>
      <c r="VVB17" s="31"/>
      <c r="VVC17" s="31"/>
      <c r="VVD17" s="31"/>
      <c r="VVE17" s="31"/>
      <c r="VVF17" s="31"/>
      <c r="VVG17" s="31"/>
      <c r="VVH17" s="31"/>
      <c r="VVI17" s="31"/>
      <c r="VVJ17" s="31"/>
      <c r="VVK17" s="31"/>
      <c r="VVL17" s="31"/>
      <c r="VVM17" s="31"/>
      <c r="VVN17" s="31"/>
      <c r="VVO17" s="31"/>
      <c r="VVP17" s="31"/>
      <c r="VVQ17" s="31"/>
      <c r="VVR17" s="31"/>
      <c r="VVS17" s="31"/>
      <c r="VVT17" s="31"/>
      <c r="VVU17" s="31"/>
      <c r="VVV17" s="31"/>
      <c r="VVW17" s="31"/>
      <c r="VVX17" s="31"/>
      <c r="VVY17" s="31"/>
      <c r="VVZ17" s="31"/>
      <c r="VWA17" s="31"/>
      <c r="VWB17" s="31"/>
      <c r="VWC17" s="31"/>
      <c r="VWD17" s="31"/>
      <c r="VWE17" s="31"/>
      <c r="VWF17" s="31"/>
      <c r="VWG17" s="31"/>
      <c r="VWH17" s="31"/>
      <c r="VWI17" s="31"/>
      <c r="VWJ17" s="31"/>
      <c r="VWK17" s="31"/>
      <c r="VWL17" s="31"/>
      <c r="VWM17" s="31"/>
      <c r="VWN17" s="31"/>
      <c r="VWO17" s="31"/>
      <c r="VWP17" s="31"/>
      <c r="VWQ17" s="31"/>
      <c r="VWR17" s="31"/>
      <c r="VWS17" s="31"/>
      <c r="VWT17" s="31"/>
      <c r="VWU17" s="31"/>
      <c r="VWV17" s="31"/>
      <c r="VWW17" s="31"/>
      <c r="VWX17" s="31"/>
      <c r="VWY17" s="31"/>
      <c r="VWZ17" s="31"/>
      <c r="VXA17" s="31"/>
      <c r="VXB17" s="31"/>
      <c r="VXC17" s="31"/>
      <c r="VXD17" s="31"/>
      <c r="VXE17" s="31"/>
      <c r="VXF17" s="31"/>
      <c r="VXG17" s="31"/>
      <c r="VXH17" s="31"/>
      <c r="VXI17" s="31"/>
      <c r="VXJ17" s="31"/>
      <c r="VXK17" s="31"/>
      <c r="VXL17" s="31"/>
      <c r="VXM17" s="31"/>
      <c r="VXN17" s="31"/>
      <c r="VXO17" s="31"/>
      <c r="VXP17" s="31"/>
      <c r="VXQ17" s="31"/>
      <c r="VXR17" s="31"/>
      <c r="VXS17" s="31"/>
      <c r="VXT17" s="31"/>
      <c r="VXU17" s="31"/>
      <c r="VXV17" s="31"/>
      <c r="VXW17" s="31"/>
      <c r="VXX17" s="31"/>
      <c r="VXY17" s="31"/>
      <c r="VXZ17" s="31"/>
      <c r="VYA17" s="31"/>
      <c r="VYB17" s="31"/>
      <c r="VYC17" s="31"/>
      <c r="VYD17" s="31"/>
      <c r="VYE17" s="31"/>
      <c r="VYF17" s="31"/>
      <c r="VYG17" s="31"/>
      <c r="VYH17" s="31"/>
      <c r="VYI17" s="31"/>
      <c r="VYJ17" s="31"/>
      <c r="VYK17" s="31"/>
      <c r="VYL17" s="31"/>
      <c r="VYM17" s="31"/>
      <c r="VYN17" s="31"/>
      <c r="VYO17" s="31"/>
      <c r="VYP17" s="31"/>
      <c r="VYQ17" s="31"/>
      <c r="VYR17" s="31"/>
      <c r="VYS17" s="31"/>
      <c r="VYT17" s="31"/>
      <c r="VYU17" s="31"/>
      <c r="VYV17" s="31"/>
      <c r="VYW17" s="31"/>
      <c r="VYX17" s="31"/>
      <c r="VYY17" s="31"/>
      <c r="VYZ17" s="31"/>
      <c r="VZA17" s="31"/>
      <c r="VZB17" s="31"/>
      <c r="VZC17" s="31"/>
      <c r="VZD17" s="31"/>
      <c r="VZE17" s="31"/>
      <c r="VZF17" s="31"/>
      <c r="VZG17" s="31"/>
      <c r="VZH17" s="31"/>
      <c r="VZI17" s="31"/>
      <c r="VZJ17" s="31"/>
      <c r="VZK17" s="31"/>
      <c r="VZL17" s="31"/>
      <c r="VZM17" s="31"/>
      <c r="VZN17" s="31"/>
      <c r="VZO17" s="31"/>
      <c r="VZP17" s="31"/>
      <c r="VZQ17" s="31"/>
      <c r="VZR17" s="31"/>
      <c r="VZS17" s="31"/>
      <c r="VZT17" s="31"/>
      <c r="VZU17" s="31"/>
      <c r="VZV17" s="31"/>
      <c r="VZW17" s="31"/>
      <c r="VZX17" s="31"/>
      <c r="VZY17" s="31"/>
      <c r="VZZ17" s="31"/>
      <c r="WAA17" s="31"/>
      <c r="WAB17" s="31"/>
      <c r="WAC17" s="31"/>
      <c r="WAD17" s="31"/>
      <c r="WAE17" s="31"/>
      <c r="WAF17" s="31"/>
      <c r="WAG17" s="31"/>
      <c r="WAH17" s="31"/>
      <c r="WAI17" s="31"/>
      <c r="WAJ17" s="31"/>
      <c r="WAK17" s="31"/>
      <c r="WAL17" s="31"/>
      <c r="WAM17" s="31"/>
      <c r="WAN17" s="31"/>
      <c r="WAO17" s="31"/>
      <c r="WAP17" s="31"/>
      <c r="WAQ17" s="31"/>
      <c r="WAR17" s="31"/>
      <c r="WAS17" s="31"/>
      <c r="WAT17" s="31"/>
      <c r="WAU17" s="31"/>
      <c r="WAV17" s="31"/>
      <c r="WAW17" s="31"/>
      <c r="WAX17" s="31"/>
      <c r="WAY17" s="31"/>
      <c r="WAZ17" s="31"/>
      <c r="WBA17" s="31"/>
      <c r="WBB17" s="31"/>
      <c r="WBC17" s="31"/>
      <c r="WBD17" s="31"/>
      <c r="WBE17" s="31"/>
      <c r="WBF17" s="31"/>
      <c r="WBG17" s="31"/>
      <c r="WBH17" s="31"/>
      <c r="WBI17" s="31"/>
      <c r="WBJ17" s="31"/>
      <c r="WBK17" s="31"/>
      <c r="WBL17" s="31"/>
      <c r="WBM17" s="31"/>
      <c r="WBN17" s="31"/>
      <c r="WBO17" s="31"/>
      <c r="WBP17" s="31"/>
      <c r="WBQ17" s="31"/>
      <c r="WBR17" s="31"/>
      <c r="WBS17" s="31"/>
      <c r="WBT17" s="31"/>
      <c r="WBU17" s="31"/>
      <c r="WBV17" s="31"/>
      <c r="WBW17" s="31"/>
      <c r="WBX17" s="31"/>
      <c r="WBY17" s="31"/>
      <c r="WBZ17" s="31"/>
      <c r="WCA17" s="31"/>
      <c r="WCB17" s="31"/>
      <c r="WCC17" s="31"/>
      <c r="WCD17" s="31"/>
      <c r="WCE17" s="31"/>
      <c r="WCF17" s="31"/>
      <c r="WCG17" s="31"/>
      <c r="WCH17" s="31"/>
      <c r="WCI17" s="31"/>
      <c r="WCJ17" s="31"/>
      <c r="WCK17" s="31"/>
      <c r="WCL17" s="31"/>
      <c r="WCM17" s="31"/>
      <c r="WCN17" s="31"/>
      <c r="WCO17" s="31"/>
      <c r="WCP17" s="31"/>
      <c r="WCQ17" s="31"/>
      <c r="WCR17" s="31"/>
      <c r="WCS17" s="31"/>
      <c r="WCT17" s="31"/>
      <c r="WCU17" s="31"/>
      <c r="WCV17" s="31"/>
      <c r="WCW17" s="31"/>
      <c r="WCX17" s="31"/>
      <c r="WCY17" s="31"/>
      <c r="WCZ17" s="31"/>
      <c r="WDA17" s="31"/>
      <c r="WDB17" s="31"/>
      <c r="WDC17" s="31"/>
      <c r="WDD17" s="31"/>
      <c r="WDE17" s="31"/>
      <c r="WDF17" s="31"/>
      <c r="WDG17" s="31"/>
      <c r="WDH17" s="31"/>
      <c r="WDI17" s="31"/>
      <c r="WDJ17" s="31"/>
      <c r="WDK17" s="31"/>
      <c r="WDL17" s="31"/>
      <c r="WDM17" s="31"/>
      <c r="WDN17" s="31"/>
      <c r="WDO17" s="31"/>
      <c r="WDP17" s="31"/>
      <c r="WDQ17" s="31"/>
      <c r="WDR17" s="31"/>
      <c r="WDS17" s="31"/>
      <c r="WDT17" s="31"/>
      <c r="WDU17" s="31"/>
      <c r="WDV17" s="31"/>
      <c r="WDW17" s="31"/>
      <c r="WDX17" s="31"/>
      <c r="WDY17" s="31"/>
      <c r="WDZ17" s="31"/>
      <c r="WEA17" s="31"/>
      <c r="WEB17" s="31"/>
      <c r="WEC17" s="31"/>
      <c r="WED17" s="31"/>
      <c r="WEE17" s="31"/>
      <c r="WEF17" s="31"/>
      <c r="WEG17" s="31"/>
      <c r="WEH17" s="31"/>
      <c r="WEI17" s="31"/>
      <c r="WEJ17" s="31"/>
      <c r="WEK17" s="31"/>
      <c r="WEL17" s="31"/>
      <c r="WEM17" s="31"/>
      <c r="WEN17" s="31"/>
      <c r="WEO17" s="31"/>
      <c r="WEP17" s="31"/>
      <c r="WEQ17" s="31"/>
      <c r="WER17" s="31"/>
      <c r="WES17" s="31"/>
      <c r="WET17" s="31"/>
      <c r="WEU17" s="31"/>
      <c r="WEV17" s="31"/>
      <c r="WEW17" s="31"/>
      <c r="WEX17" s="31"/>
      <c r="WEY17" s="31"/>
      <c r="WEZ17" s="31"/>
      <c r="WFA17" s="31"/>
      <c r="WFB17" s="31"/>
      <c r="WFC17" s="31"/>
      <c r="WFD17" s="31"/>
      <c r="WFE17" s="31"/>
      <c r="WFF17" s="31"/>
      <c r="WFG17" s="31"/>
      <c r="WFH17" s="31"/>
      <c r="WFI17" s="31"/>
      <c r="WFJ17" s="31"/>
      <c r="WFK17" s="31"/>
      <c r="WFL17" s="31"/>
      <c r="WFM17" s="31"/>
      <c r="WFN17" s="31"/>
      <c r="WFO17" s="31"/>
      <c r="WFP17" s="31"/>
      <c r="WFQ17" s="31"/>
      <c r="WFR17" s="31"/>
      <c r="WFS17" s="31"/>
      <c r="WFT17" s="31"/>
      <c r="WFU17" s="31"/>
      <c r="WFV17" s="31"/>
      <c r="WFW17" s="31"/>
      <c r="WFX17" s="31"/>
      <c r="WFY17" s="31"/>
      <c r="WFZ17" s="31"/>
      <c r="WGA17" s="31"/>
      <c r="WGB17" s="31"/>
      <c r="WGC17" s="31"/>
      <c r="WGD17" s="31"/>
      <c r="WGE17" s="31"/>
      <c r="WGF17" s="31"/>
      <c r="WGG17" s="31"/>
      <c r="WGH17" s="31"/>
      <c r="WGI17" s="31"/>
      <c r="WGJ17" s="31"/>
      <c r="WGK17" s="31"/>
      <c r="WGL17" s="31"/>
      <c r="WGM17" s="31"/>
      <c r="WGN17" s="31"/>
      <c r="WGO17" s="31"/>
      <c r="WGP17" s="31"/>
      <c r="WGQ17" s="31"/>
      <c r="WGR17" s="31"/>
      <c r="WGS17" s="31"/>
      <c r="WGT17" s="31"/>
      <c r="WGU17" s="31"/>
      <c r="WGV17" s="31"/>
      <c r="WGW17" s="31"/>
      <c r="WGX17" s="31"/>
      <c r="WGY17" s="31"/>
      <c r="WGZ17" s="31"/>
      <c r="WHA17" s="31"/>
      <c r="WHB17" s="31"/>
      <c r="WHC17" s="31"/>
      <c r="WHD17" s="31"/>
      <c r="WHE17" s="31"/>
      <c r="WHF17" s="31"/>
      <c r="WHG17" s="31"/>
      <c r="WHH17" s="31"/>
      <c r="WHI17" s="31"/>
      <c r="WHJ17" s="31"/>
      <c r="WHK17" s="31"/>
      <c r="WHL17" s="31"/>
      <c r="WHM17" s="31"/>
      <c r="WHN17" s="31"/>
      <c r="WHO17" s="31"/>
      <c r="WHP17" s="31"/>
      <c r="WHQ17" s="31"/>
      <c r="WHR17" s="31"/>
      <c r="WHS17" s="31"/>
      <c r="WHT17" s="31"/>
      <c r="WHU17" s="31"/>
      <c r="WHV17" s="31"/>
      <c r="WHW17" s="31"/>
      <c r="WHX17" s="31"/>
      <c r="WHY17" s="31"/>
      <c r="WHZ17" s="31"/>
      <c r="WIA17" s="31"/>
      <c r="WIB17" s="31"/>
      <c r="WIC17" s="31"/>
      <c r="WID17" s="31"/>
      <c r="WIE17" s="31"/>
      <c r="WIF17" s="31"/>
      <c r="WIG17" s="31"/>
      <c r="WIH17" s="31"/>
      <c r="WII17" s="31"/>
      <c r="WIJ17" s="31"/>
      <c r="WIK17" s="31"/>
      <c r="WIL17" s="31"/>
      <c r="WIM17" s="31"/>
      <c r="WIN17" s="31"/>
      <c r="WIO17" s="31"/>
      <c r="WIP17" s="31"/>
      <c r="WIQ17" s="31"/>
      <c r="WIR17" s="31"/>
      <c r="WIS17" s="31"/>
      <c r="WIT17" s="31"/>
      <c r="WIU17" s="31"/>
      <c r="WIV17" s="31"/>
      <c r="WIW17" s="31"/>
      <c r="WIX17" s="31"/>
      <c r="WIY17" s="31"/>
      <c r="WIZ17" s="31"/>
      <c r="WJA17" s="31"/>
      <c r="WJB17" s="31"/>
      <c r="WJC17" s="31"/>
      <c r="WJD17" s="31"/>
      <c r="WJE17" s="31"/>
      <c r="WJF17" s="31"/>
      <c r="WJG17" s="31"/>
      <c r="WJH17" s="31"/>
      <c r="WJI17" s="31"/>
      <c r="WJJ17" s="31"/>
      <c r="WJK17" s="31"/>
      <c r="WJL17" s="31"/>
      <c r="WJM17" s="31"/>
      <c r="WJN17" s="31"/>
      <c r="WJO17" s="31"/>
      <c r="WJP17" s="31"/>
      <c r="WJQ17" s="31"/>
      <c r="WJR17" s="31"/>
      <c r="WJS17" s="31"/>
      <c r="WJT17" s="31"/>
      <c r="WJU17" s="31"/>
      <c r="WJV17" s="31"/>
      <c r="WJW17" s="31"/>
      <c r="WJX17" s="31"/>
      <c r="WJY17" s="31"/>
      <c r="WJZ17" s="31"/>
      <c r="WKA17" s="31"/>
      <c r="WKB17" s="31"/>
      <c r="WKC17" s="31"/>
      <c r="WKD17" s="31"/>
      <c r="WKE17" s="31"/>
      <c r="WKF17" s="31"/>
      <c r="WKG17" s="31"/>
      <c r="WKH17" s="31"/>
      <c r="WKI17" s="31"/>
      <c r="WKJ17" s="31"/>
      <c r="WKK17" s="31"/>
      <c r="WKL17" s="31"/>
      <c r="WKM17" s="31"/>
      <c r="WKN17" s="31"/>
      <c r="WKO17" s="31"/>
      <c r="WKP17" s="31"/>
      <c r="WKQ17" s="31"/>
      <c r="WKR17" s="31"/>
      <c r="WKS17" s="31"/>
      <c r="WKT17" s="31"/>
      <c r="WKU17" s="31"/>
      <c r="WKV17" s="31"/>
      <c r="WKW17" s="31"/>
      <c r="WKX17" s="31"/>
      <c r="WKY17" s="31"/>
      <c r="WKZ17" s="31"/>
      <c r="WLA17" s="31"/>
      <c r="WLB17" s="31"/>
      <c r="WLC17" s="31"/>
      <c r="WLD17" s="31"/>
      <c r="WLE17" s="31"/>
      <c r="WLF17" s="31"/>
      <c r="WLG17" s="31"/>
      <c r="WLH17" s="31"/>
      <c r="WLI17" s="31"/>
      <c r="WLJ17" s="31"/>
      <c r="WLK17" s="31"/>
      <c r="WLL17" s="31"/>
      <c r="WLM17" s="31"/>
      <c r="WLN17" s="31"/>
      <c r="WLO17" s="31"/>
      <c r="WLP17" s="31"/>
      <c r="WLQ17" s="31"/>
      <c r="WLR17" s="31"/>
      <c r="WLS17" s="31"/>
      <c r="WLT17" s="31"/>
      <c r="WLU17" s="31"/>
      <c r="WLV17" s="31"/>
      <c r="WLW17" s="31"/>
      <c r="WLX17" s="31"/>
      <c r="WLY17" s="31"/>
      <c r="WLZ17" s="31"/>
      <c r="WMA17" s="31"/>
      <c r="WMB17" s="31"/>
      <c r="WMC17" s="31"/>
      <c r="WMD17" s="31"/>
      <c r="WME17" s="31"/>
      <c r="WMF17" s="31"/>
      <c r="WMG17" s="31"/>
      <c r="WMH17" s="31"/>
      <c r="WMI17" s="31"/>
      <c r="WMJ17" s="31"/>
      <c r="WMK17" s="31"/>
      <c r="WML17" s="31"/>
      <c r="WMM17" s="31"/>
      <c r="WMN17" s="31"/>
      <c r="WMO17" s="31"/>
      <c r="WMP17" s="31"/>
      <c r="WMQ17" s="31"/>
      <c r="WMR17" s="31"/>
      <c r="WMS17" s="31"/>
      <c r="WMT17" s="31"/>
      <c r="WMU17" s="31"/>
      <c r="WMV17" s="31"/>
      <c r="WMW17" s="31"/>
      <c r="WMX17" s="31"/>
      <c r="WMY17" s="31"/>
      <c r="WMZ17" s="31"/>
      <c r="WNA17" s="31"/>
      <c r="WNB17" s="31"/>
      <c r="WNC17" s="31"/>
      <c r="WND17" s="31"/>
      <c r="WNE17" s="31"/>
      <c r="WNF17" s="31"/>
      <c r="WNG17" s="31"/>
      <c r="WNH17" s="31"/>
      <c r="WNI17" s="31"/>
      <c r="WNJ17" s="31"/>
      <c r="WNK17" s="31"/>
      <c r="WNL17" s="31"/>
      <c r="WNM17" s="31"/>
      <c r="WNN17" s="31"/>
      <c r="WNO17" s="31"/>
      <c r="WNP17" s="31"/>
      <c r="WNQ17" s="31"/>
      <c r="WNR17" s="31"/>
      <c r="WNS17" s="31"/>
      <c r="WNT17" s="31"/>
      <c r="WNU17" s="31"/>
      <c r="WNV17" s="31"/>
      <c r="WNW17" s="31"/>
      <c r="WNX17" s="31"/>
      <c r="WNY17" s="31"/>
      <c r="WNZ17" s="31"/>
      <c r="WOA17" s="31"/>
      <c r="WOB17" s="31"/>
      <c r="WOC17" s="31"/>
      <c r="WOD17" s="31"/>
      <c r="WOE17" s="31"/>
      <c r="WOF17" s="31"/>
      <c r="WOG17" s="31"/>
      <c r="WOH17" s="31"/>
      <c r="WOI17" s="31"/>
      <c r="WOJ17" s="31"/>
      <c r="WOK17" s="31"/>
      <c r="WOL17" s="31"/>
      <c r="WOM17" s="31"/>
      <c r="WON17" s="31"/>
      <c r="WOO17" s="31"/>
      <c r="WOP17" s="31"/>
      <c r="WOQ17" s="31"/>
      <c r="WOR17" s="31"/>
      <c r="WOS17" s="31"/>
      <c r="WOT17" s="31"/>
      <c r="WOU17" s="31"/>
      <c r="WOV17" s="31"/>
      <c r="WOW17" s="31"/>
      <c r="WOX17" s="31"/>
      <c r="WOY17" s="31"/>
      <c r="WOZ17" s="31"/>
      <c r="WPA17" s="31"/>
      <c r="WPB17" s="31"/>
      <c r="WPC17" s="31"/>
      <c r="WPD17" s="31"/>
      <c r="WPE17" s="31"/>
      <c r="WPF17" s="31"/>
      <c r="WPG17" s="31"/>
      <c r="WPH17" s="31"/>
      <c r="WPI17" s="31"/>
      <c r="WPJ17" s="31"/>
      <c r="WPK17" s="31"/>
      <c r="WPL17" s="31"/>
      <c r="WPM17" s="31"/>
      <c r="WPN17" s="31"/>
      <c r="WPO17" s="31"/>
      <c r="WPP17" s="31"/>
      <c r="WPQ17" s="31"/>
      <c r="WPR17" s="31"/>
      <c r="WPS17" s="31"/>
      <c r="WPT17" s="31"/>
      <c r="WPU17" s="31"/>
      <c r="WPV17" s="31"/>
      <c r="WPW17" s="31"/>
      <c r="WPX17" s="31"/>
      <c r="WPY17" s="31"/>
      <c r="WPZ17" s="31"/>
      <c r="WQA17" s="31"/>
      <c r="WQB17" s="31"/>
      <c r="WQC17" s="31"/>
      <c r="WQD17" s="31"/>
      <c r="WQE17" s="31"/>
      <c r="WQF17" s="31"/>
      <c r="WQG17" s="31"/>
      <c r="WQH17" s="31"/>
      <c r="WQI17" s="31"/>
      <c r="WQJ17" s="31"/>
      <c r="WQK17" s="31"/>
      <c r="WQL17" s="31"/>
      <c r="WQM17" s="31"/>
      <c r="WQN17" s="31"/>
      <c r="WQO17" s="31"/>
      <c r="WQP17" s="31"/>
      <c r="WQQ17" s="31"/>
      <c r="WQR17" s="31"/>
      <c r="WQS17" s="31"/>
      <c r="WQT17" s="31"/>
      <c r="WQU17" s="31"/>
      <c r="WQV17" s="31"/>
      <c r="WQW17" s="31"/>
      <c r="WQX17" s="31"/>
      <c r="WQY17" s="31"/>
      <c r="WQZ17" s="31"/>
      <c r="WRA17" s="31"/>
      <c r="WRB17" s="31"/>
      <c r="WRC17" s="31"/>
      <c r="WRD17" s="31"/>
      <c r="WRE17" s="31"/>
      <c r="WRF17" s="31"/>
      <c r="WRG17" s="31"/>
      <c r="WRH17" s="31"/>
      <c r="WRI17" s="31"/>
      <c r="WRJ17" s="31"/>
      <c r="WRK17" s="31"/>
      <c r="WRL17" s="31"/>
      <c r="WRM17" s="31"/>
      <c r="WRN17" s="31"/>
      <c r="WRO17" s="31"/>
      <c r="WRP17" s="31"/>
      <c r="WRQ17" s="31"/>
      <c r="WRR17" s="31"/>
      <c r="WRS17" s="31"/>
      <c r="WRT17" s="31"/>
      <c r="WRU17" s="31"/>
      <c r="WRV17" s="31"/>
      <c r="WRW17" s="31"/>
      <c r="WRX17" s="31"/>
      <c r="WRY17" s="31"/>
      <c r="WRZ17" s="31"/>
      <c r="WSA17" s="31"/>
      <c r="WSB17" s="31"/>
      <c r="WSC17" s="31"/>
      <c r="WSD17" s="31"/>
      <c r="WSE17" s="31"/>
      <c r="WSF17" s="31"/>
      <c r="WSG17" s="31"/>
      <c r="WSH17" s="31"/>
      <c r="WSI17" s="31"/>
      <c r="WSJ17" s="31"/>
      <c r="WSK17" s="31"/>
      <c r="WSL17" s="31"/>
      <c r="WSM17" s="31"/>
      <c r="WSN17" s="31"/>
      <c r="WSO17" s="31"/>
      <c r="WSP17" s="31"/>
      <c r="WSQ17" s="31"/>
      <c r="WSR17" s="31"/>
      <c r="WSS17" s="31"/>
      <c r="WST17" s="31"/>
      <c r="WSU17" s="31"/>
      <c r="WSV17" s="31"/>
      <c r="WSW17" s="31"/>
      <c r="WSX17" s="31"/>
      <c r="WSY17" s="31"/>
      <c r="WSZ17" s="31"/>
      <c r="WTA17" s="31"/>
      <c r="WTB17" s="31"/>
      <c r="WTC17" s="31"/>
      <c r="WTD17" s="31"/>
      <c r="WTE17" s="31"/>
      <c r="WTF17" s="31"/>
      <c r="WTG17" s="31"/>
      <c r="WTH17" s="31"/>
      <c r="WTI17" s="31"/>
      <c r="WTJ17" s="31"/>
      <c r="WTK17" s="31"/>
      <c r="WTL17" s="31"/>
      <c r="WTM17" s="31"/>
      <c r="WTN17" s="31"/>
      <c r="WTO17" s="31"/>
      <c r="WTP17" s="31"/>
      <c r="WTQ17" s="31"/>
      <c r="WTR17" s="31"/>
      <c r="WTS17" s="31"/>
      <c r="WTT17" s="31"/>
      <c r="WTU17" s="31"/>
      <c r="WTV17" s="31"/>
      <c r="WTW17" s="31"/>
      <c r="WTX17" s="31"/>
      <c r="WTY17" s="31"/>
      <c r="WTZ17" s="31"/>
      <c r="WUA17" s="31"/>
      <c r="WUB17" s="31"/>
      <c r="WUC17" s="31"/>
      <c r="WUD17" s="31"/>
      <c r="WUE17" s="31"/>
      <c r="WUF17" s="31"/>
      <c r="WUG17" s="31"/>
      <c r="WUH17" s="31"/>
      <c r="WUI17" s="31"/>
      <c r="WUJ17" s="31"/>
      <c r="WUK17" s="31"/>
      <c r="WUL17" s="31"/>
      <c r="WUM17" s="31"/>
      <c r="WUN17" s="31"/>
      <c r="WUO17" s="31"/>
      <c r="WUP17" s="31"/>
      <c r="WUQ17" s="31"/>
      <c r="WUR17" s="31"/>
      <c r="WUS17" s="31"/>
      <c r="WUT17" s="31"/>
      <c r="WUU17" s="31"/>
      <c r="WUV17" s="31"/>
      <c r="WUW17" s="31"/>
      <c r="WUX17" s="31"/>
      <c r="WUY17" s="31"/>
      <c r="WUZ17" s="31"/>
      <c r="WVA17" s="31"/>
      <c r="WVB17" s="31"/>
      <c r="WVC17" s="31"/>
      <c r="WVD17" s="31"/>
      <c r="WVE17" s="31"/>
      <c r="WVF17" s="31"/>
      <c r="WVG17" s="31"/>
      <c r="WVH17" s="31"/>
      <c r="WVI17" s="31"/>
      <c r="WVJ17" s="31"/>
      <c r="WVK17" s="31"/>
      <c r="WVL17" s="31"/>
      <c r="WVM17" s="31"/>
      <c r="WVN17" s="31"/>
      <c r="WVO17" s="31"/>
      <c r="WVP17" s="31"/>
      <c r="WVQ17" s="31"/>
      <c r="WVR17" s="31"/>
      <c r="WVS17" s="31"/>
      <c r="WVT17" s="31"/>
      <c r="WVU17" s="31"/>
      <c r="WVV17" s="31"/>
      <c r="WVW17" s="31"/>
      <c r="WVX17" s="31"/>
      <c r="WVY17" s="31"/>
      <c r="WVZ17" s="31"/>
      <c r="WWA17" s="31"/>
      <c r="WWB17" s="31"/>
      <c r="WWC17" s="31"/>
      <c r="WWD17" s="31"/>
      <c r="WWE17" s="31"/>
      <c r="WWF17" s="31"/>
      <c r="WWG17" s="31"/>
      <c r="WWH17" s="31"/>
      <c r="WWI17" s="31"/>
      <c r="WWJ17" s="31"/>
      <c r="WWK17" s="31"/>
      <c r="WWL17" s="31"/>
      <c r="WWM17" s="31"/>
      <c r="WWN17" s="31"/>
      <c r="WWO17" s="31"/>
      <c r="WWP17" s="31"/>
      <c r="WWQ17" s="31"/>
      <c r="WWR17" s="31"/>
      <c r="WWS17" s="31"/>
      <c r="WWT17" s="31"/>
      <c r="WWU17" s="31"/>
      <c r="WWV17" s="31"/>
      <c r="WWW17" s="31"/>
      <c r="WWX17" s="31"/>
      <c r="WWY17" s="31"/>
      <c r="WWZ17" s="31"/>
      <c r="WXA17" s="31"/>
      <c r="WXB17" s="31"/>
      <c r="WXC17" s="31"/>
      <c r="WXD17" s="31"/>
      <c r="WXE17" s="31"/>
      <c r="WXF17" s="31"/>
      <c r="WXG17" s="31"/>
      <c r="WXH17" s="31"/>
      <c r="WXI17" s="31"/>
      <c r="WXJ17" s="31"/>
      <c r="WXK17" s="31"/>
      <c r="WXL17" s="31"/>
      <c r="WXM17" s="31"/>
      <c r="WXN17" s="31"/>
      <c r="WXO17" s="31"/>
      <c r="WXP17" s="31"/>
      <c r="WXQ17" s="31"/>
      <c r="WXR17" s="31"/>
      <c r="WXS17" s="31"/>
      <c r="WXT17" s="31"/>
      <c r="WXU17" s="31"/>
      <c r="WXV17" s="31"/>
      <c r="WXW17" s="31"/>
      <c r="WXX17" s="31"/>
      <c r="WXY17" s="31"/>
      <c r="WXZ17" s="31"/>
      <c r="WYA17" s="31"/>
      <c r="WYB17" s="31"/>
      <c r="WYC17" s="31"/>
      <c r="WYD17" s="31"/>
      <c r="WYE17" s="31"/>
      <c r="WYF17" s="31"/>
      <c r="WYG17" s="31"/>
      <c r="WYH17" s="31"/>
      <c r="WYI17" s="31"/>
      <c r="WYJ17" s="31"/>
      <c r="WYK17" s="31"/>
      <c r="WYL17" s="31"/>
      <c r="WYM17" s="31"/>
      <c r="WYN17" s="31"/>
      <c r="WYO17" s="31"/>
      <c r="WYP17" s="31"/>
      <c r="WYQ17" s="31"/>
      <c r="WYR17" s="31"/>
      <c r="WYS17" s="31"/>
      <c r="WYT17" s="31"/>
      <c r="WYU17" s="31"/>
      <c r="WYV17" s="31"/>
      <c r="WYW17" s="31"/>
      <c r="WYX17" s="31"/>
      <c r="WYY17" s="31"/>
      <c r="WYZ17" s="31"/>
      <c r="WZA17" s="31"/>
      <c r="WZB17" s="31"/>
      <c r="WZC17" s="31"/>
      <c r="WZD17" s="31"/>
      <c r="WZE17" s="31"/>
      <c r="WZF17" s="31"/>
      <c r="WZG17" s="31"/>
      <c r="WZH17" s="31"/>
      <c r="WZI17" s="31"/>
      <c r="WZJ17" s="31"/>
      <c r="WZK17" s="31"/>
      <c r="WZL17" s="31"/>
      <c r="WZM17" s="31"/>
      <c r="WZN17" s="31"/>
      <c r="WZO17" s="31"/>
      <c r="WZP17" s="31"/>
      <c r="WZQ17" s="31"/>
      <c r="WZR17" s="31"/>
      <c r="WZS17" s="31"/>
      <c r="WZT17" s="31"/>
      <c r="WZU17" s="31"/>
      <c r="WZV17" s="31"/>
      <c r="WZW17" s="31"/>
      <c r="WZX17" s="31"/>
      <c r="WZY17" s="31"/>
      <c r="WZZ17" s="31"/>
      <c r="XAA17" s="31"/>
      <c r="XAB17" s="31"/>
      <c r="XAC17" s="31"/>
      <c r="XAD17" s="31"/>
      <c r="XAE17" s="31"/>
      <c r="XAF17" s="31"/>
      <c r="XAG17" s="31"/>
      <c r="XAH17" s="31"/>
      <c r="XAI17" s="31"/>
      <c r="XAJ17" s="31"/>
      <c r="XAK17" s="31"/>
      <c r="XAL17" s="31"/>
      <c r="XAM17" s="31"/>
      <c r="XAN17" s="31"/>
      <c r="XAO17" s="31"/>
      <c r="XAP17" s="31"/>
      <c r="XAQ17" s="31"/>
      <c r="XAR17" s="31"/>
      <c r="XAS17" s="31"/>
      <c r="XAT17" s="31"/>
      <c r="XAU17" s="31"/>
      <c r="XAV17" s="31"/>
      <c r="XAW17" s="31"/>
      <c r="XAX17" s="31"/>
      <c r="XAY17" s="31"/>
      <c r="XAZ17" s="31"/>
      <c r="XBA17" s="31"/>
      <c r="XBB17" s="31"/>
      <c r="XBC17" s="31"/>
      <c r="XBD17" s="31"/>
      <c r="XBE17" s="31"/>
      <c r="XBF17" s="31"/>
      <c r="XBG17" s="31"/>
      <c r="XBH17" s="31"/>
      <c r="XBI17" s="31"/>
      <c r="XBJ17" s="31"/>
      <c r="XBK17" s="31"/>
      <c r="XBL17" s="31"/>
      <c r="XBM17" s="31"/>
      <c r="XBN17" s="31"/>
      <c r="XBO17" s="31"/>
      <c r="XBP17" s="31"/>
      <c r="XBQ17" s="31"/>
      <c r="XBR17" s="31"/>
      <c r="XBS17" s="31"/>
      <c r="XBT17" s="31"/>
      <c r="XBU17" s="31"/>
      <c r="XBV17" s="31"/>
      <c r="XBW17" s="31"/>
      <c r="XBX17" s="31"/>
      <c r="XBY17" s="31"/>
      <c r="XBZ17" s="31"/>
      <c r="XCA17" s="31"/>
      <c r="XCB17" s="31"/>
      <c r="XCC17" s="31"/>
      <c r="XCD17" s="31"/>
      <c r="XCE17" s="31"/>
      <c r="XCF17" s="31"/>
      <c r="XCG17" s="31"/>
      <c r="XCH17" s="31"/>
      <c r="XCI17" s="31"/>
      <c r="XCJ17" s="31"/>
      <c r="XCK17" s="31"/>
      <c r="XCL17" s="31"/>
      <c r="XCM17" s="31"/>
      <c r="XCN17" s="31"/>
      <c r="XCO17" s="31"/>
      <c r="XCP17" s="31"/>
      <c r="XCQ17" s="31"/>
      <c r="XCR17" s="31"/>
      <c r="XCS17" s="31"/>
      <c r="XCT17" s="31"/>
      <c r="XCU17" s="31"/>
      <c r="XCV17" s="31"/>
      <c r="XCW17" s="31"/>
      <c r="XCX17" s="31"/>
      <c r="XCY17" s="31"/>
      <c r="XCZ17" s="31"/>
      <c r="XDA17" s="31"/>
      <c r="XDB17" s="31"/>
      <c r="XDC17" s="31"/>
      <c r="XDD17" s="31"/>
      <c r="XDE17" s="31"/>
      <c r="XDF17" s="31"/>
      <c r="XDG17" s="31"/>
      <c r="XDH17" s="31"/>
      <c r="XDI17" s="31"/>
      <c r="XDJ17" s="31"/>
      <c r="XDK17" s="31"/>
      <c r="XDL17" s="31"/>
      <c r="XDM17" s="31"/>
      <c r="XDN17" s="31"/>
      <c r="XDO17" s="31"/>
      <c r="XDP17" s="31"/>
      <c r="XDQ17" s="31"/>
      <c r="XDR17" s="31"/>
      <c r="XDS17" s="31"/>
      <c r="XDT17" s="31"/>
      <c r="XDU17" s="31"/>
      <c r="XDV17" s="31"/>
      <c r="XDW17" s="31"/>
      <c r="XDX17" s="31"/>
      <c r="XDY17" s="31"/>
      <c r="XDZ17" s="31"/>
      <c r="XEA17" s="31"/>
      <c r="XEB17" s="31"/>
      <c r="XEC17" s="31"/>
      <c r="XED17" s="31"/>
      <c r="XEE17" s="31"/>
      <c r="XEF17" s="31"/>
      <c r="XEG17" s="31"/>
      <c r="XEH17" s="31"/>
      <c r="XEI17" s="31"/>
      <c r="XEJ17" s="31"/>
      <c r="XEK17" s="31"/>
      <c r="XEL17" s="31"/>
      <c r="XEM17" s="31"/>
      <c r="XEN17" s="31"/>
      <c r="XEO17" s="31"/>
      <c r="XEP17" s="31"/>
      <c r="XEQ17" s="31"/>
      <c r="XER17" s="31"/>
      <c r="XES17" s="31"/>
      <c r="XET17" s="31"/>
      <c r="XEU17" s="31"/>
      <c r="XEV17" s="31"/>
      <c r="XEW17" s="31"/>
      <c r="XEX17" s="31"/>
      <c r="XEY17" s="31"/>
      <c r="XEZ17" s="31"/>
      <c r="XFA17" s="31"/>
      <c r="XFB17" s="31"/>
      <c r="XFC17" s="31"/>
    </row>
    <row r="18" spans="1:1023 1025:2047 2049:3071 3073:4095 4097:5119 5121:6143 6145:7167 7169:8191 8193:9215 9217:10239 10241:11263 11265:12287 12289:13311 13313:14335 14337:15359 15361:16383" x14ac:dyDescent="0.35">
      <c r="A18" s="31" t="s">
        <v>182</v>
      </c>
      <c r="B18" s="404">
        <f>original!B14*original!B24/original!B19*original!B42</f>
        <v>0.1255488721804511</v>
      </c>
      <c r="C18" s="31" t="s">
        <v>26</v>
      </c>
      <c r="D18" s="31" t="s">
        <v>172</v>
      </c>
      <c r="E18" s="31"/>
      <c r="F18" s="31" t="s">
        <v>18</v>
      </c>
      <c r="G18" s="31" t="s">
        <v>15</v>
      </c>
      <c r="H18" s="31"/>
      <c r="I18" s="31"/>
      <c r="J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/>
      <c r="KG18" s="31"/>
      <c r="KH18" s="31"/>
      <c r="KI18" s="31"/>
      <c r="KJ18" s="31"/>
      <c r="KK18" s="31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1"/>
      <c r="LE18" s="31"/>
      <c r="LF18" s="31"/>
      <c r="LG18" s="31"/>
      <c r="LH18" s="31"/>
      <c r="LI18" s="31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LW18" s="31"/>
      <c r="LX18" s="31"/>
      <c r="LY18" s="31"/>
      <c r="LZ18" s="31"/>
      <c r="MA18" s="31"/>
      <c r="MB18" s="31"/>
      <c r="MC18" s="31"/>
      <c r="MD18" s="31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R18" s="31"/>
      <c r="MS18" s="31"/>
      <c r="MT18" s="31"/>
      <c r="MU18" s="31"/>
      <c r="MV18" s="31"/>
      <c r="MW18" s="31"/>
      <c r="MX18" s="31"/>
      <c r="MY18" s="31"/>
      <c r="MZ18" s="31"/>
      <c r="NA18" s="31"/>
      <c r="NB18" s="31"/>
      <c r="NC18" s="31"/>
      <c r="ND18" s="31"/>
      <c r="NE18" s="31"/>
      <c r="NF18" s="31"/>
      <c r="NG18" s="31"/>
      <c r="NH18" s="31"/>
      <c r="NI18" s="31"/>
      <c r="NJ18" s="31"/>
      <c r="NK18" s="31"/>
      <c r="NL18" s="31"/>
      <c r="NM18" s="31"/>
      <c r="NN18" s="31"/>
      <c r="NO18" s="31"/>
      <c r="NP18" s="31"/>
      <c r="NQ18" s="31"/>
      <c r="NR18" s="31"/>
      <c r="NS18" s="31"/>
      <c r="NT18" s="31"/>
      <c r="NU18" s="31"/>
      <c r="NV18" s="31"/>
      <c r="NW18" s="31"/>
      <c r="NX18" s="31"/>
      <c r="NY18" s="31"/>
      <c r="NZ18" s="31"/>
      <c r="OA18" s="31"/>
      <c r="OB18" s="31"/>
      <c r="OC18" s="31"/>
      <c r="OD18" s="31"/>
      <c r="OE18" s="31"/>
      <c r="OF18" s="31"/>
      <c r="OG18" s="31"/>
      <c r="OH18" s="31"/>
      <c r="OI18" s="31"/>
      <c r="OJ18" s="31"/>
      <c r="OK18" s="31"/>
      <c r="OL18" s="31"/>
      <c r="OM18" s="31"/>
      <c r="ON18" s="31"/>
      <c r="OO18" s="31"/>
      <c r="OP18" s="31"/>
      <c r="OQ18" s="31"/>
      <c r="OR18" s="31"/>
      <c r="OS18" s="31"/>
      <c r="OT18" s="31"/>
      <c r="OU18" s="31"/>
      <c r="OV18" s="31"/>
      <c r="OW18" s="31"/>
      <c r="OX18" s="31"/>
      <c r="OY18" s="31"/>
      <c r="OZ18" s="31"/>
      <c r="PA18" s="31"/>
      <c r="PB18" s="31"/>
      <c r="PC18" s="31"/>
      <c r="PD18" s="31"/>
      <c r="PE18" s="31"/>
      <c r="PF18" s="31"/>
      <c r="PG18" s="31"/>
      <c r="PH18" s="31"/>
      <c r="PI18" s="31"/>
      <c r="PJ18" s="31"/>
      <c r="PK18" s="31"/>
      <c r="PL18" s="31"/>
      <c r="PM18" s="31"/>
      <c r="PN18" s="31"/>
      <c r="PO18" s="31"/>
      <c r="PP18" s="31"/>
      <c r="PQ18" s="31"/>
      <c r="PR18" s="31"/>
      <c r="PS18" s="31"/>
      <c r="PT18" s="31"/>
      <c r="PU18" s="31"/>
      <c r="PV18" s="31"/>
      <c r="PW18" s="31"/>
      <c r="PX18" s="31"/>
      <c r="PY18" s="31"/>
      <c r="PZ18" s="31"/>
      <c r="QA18" s="31"/>
      <c r="QB18" s="31"/>
      <c r="QC18" s="31"/>
      <c r="QD18" s="31"/>
      <c r="QE18" s="31"/>
      <c r="QF18" s="31"/>
      <c r="QG18" s="31"/>
      <c r="QH18" s="31"/>
      <c r="QI18" s="31"/>
      <c r="QJ18" s="31"/>
      <c r="QK18" s="31"/>
      <c r="QL18" s="31"/>
      <c r="QM18" s="31"/>
      <c r="QN18" s="31"/>
      <c r="QO18" s="31"/>
      <c r="QP18" s="31"/>
      <c r="QQ18" s="31"/>
      <c r="QR18" s="31"/>
      <c r="QS18" s="31"/>
      <c r="QT18" s="31"/>
      <c r="QU18" s="31"/>
      <c r="QV18" s="31"/>
      <c r="QW18" s="31"/>
      <c r="QX18" s="31"/>
      <c r="QY18" s="31"/>
      <c r="QZ18" s="31"/>
      <c r="RA18" s="31"/>
      <c r="RB18" s="31"/>
      <c r="RC18" s="31"/>
      <c r="RD18" s="31"/>
      <c r="RE18" s="31"/>
      <c r="RF18" s="31"/>
      <c r="RG18" s="31"/>
      <c r="RH18" s="31"/>
      <c r="RI18" s="31"/>
      <c r="RJ18" s="31"/>
      <c r="RK18" s="31"/>
      <c r="RL18" s="31"/>
      <c r="RM18" s="31"/>
      <c r="RN18" s="31"/>
      <c r="RO18" s="31"/>
      <c r="RP18" s="31"/>
      <c r="RQ18" s="31"/>
      <c r="RR18" s="31"/>
      <c r="RS18" s="31"/>
      <c r="RT18" s="31"/>
      <c r="RU18" s="31"/>
      <c r="RV18" s="31"/>
      <c r="RW18" s="31"/>
      <c r="RX18" s="31"/>
      <c r="RY18" s="31"/>
      <c r="RZ18" s="31"/>
      <c r="SA18" s="31"/>
      <c r="SB18" s="31"/>
      <c r="SC18" s="31"/>
      <c r="SD18" s="31"/>
      <c r="SE18" s="31"/>
      <c r="SF18" s="31"/>
      <c r="SG18" s="31"/>
      <c r="SH18" s="31"/>
      <c r="SI18" s="31"/>
      <c r="SJ18" s="31"/>
      <c r="SK18" s="31"/>
      <c r="SL18" s="31"/>
      <c r="SM18" s="31"/>
      <c r="SN18" s="31"/>
      <c r="SO18" s="31"/>
      <c r="SP18" s="31"/>
      <c r="SQ18" s="31"/>
      <c r="SR18" s="31"/>
      <c r="SS18" s="31"/>
      <c r="ST18" s="31"/>
      <c r="SU18" s="31"/>
      <c r="SV18" s="31"/>
      <c r="SW18" s="31"/>
      <c r="SX18" s="31"/>
      <c r="SY18" s="31"/>
      <c r="SZ18" s="31"/>
      <c r="TA18" s="31"/>
      <c r="TB18" s="31"/>
      <c r="TC18" s="31"/>
      <c r="TD18" s="31"/>
      <c r="TE18" s="31"/>
      <c r="TF18" s="31"/>
      <c r="TG18" s="31"/>
      <c r="TH18" s="31"/>
      <c r="TI18" s="31"/>
      <c r="TJ18" s="31"/>
      <c r="TK18" s="31"/>
      <c r="TL18" s="31"/>
      <c r="TM18" s="31"/>
      <c r="TN18" s="31"/>
      <c r="TO18" s="31"/>
      <c r="TP18" s="31"/>
      <c r="TQ18" s="31"/>
      <c r="TR18" s="31"/>
      <c r="TS18" s="31"/>
      <c r="TT18" s="31"/>
      <c r="TU18" s="31"/>
      <c r="TV18" s="31"/>
      <c r="TW18" s="31"/>
      <c r="TX18" s="31"/>
      <c r="TY18" s="31"/>
      <c r="TZ18" s="31"/>
      <c r="UA18" s="31"/>
      <c r="UB18" s="31"/>
      <c r="UC18" s="31"/>
      <c r="UD18" s="31"/>
      <c r="UE18" s="31"/>
      <c r="UF18" s="31"/>
      <c r="UG18" s="31"/>
      <c r="UH18" s="31"/>
      <c r="UI18" s="31"/>
      <c r="UJ18" s="31"/>
      <c r="UK18" s="31"/>
      <c r="UL18" s="31"/>
      <c r="UM18" s="31"/>
      <c r="UN18" s="31"/>
      <c r="UO18" s="31"/>
      <c r="UP18" s="31"/>
      <c r="UQ18" s="31"/>
      <c r="UR18" s="31"/>
      <c r="US18" s="31"/>
      <c r="UT18" s="31"/>
      <c r="UU18" s="31"/>
      <c r="UV18" s="31"/>
      <c r="UW18" s="31"/>
      <c r="UX18" s="31"/>
      <c r="UY18" s="31"/>
      <c r="UZ18" s="31"/>
      <c r="VA18" s="31"/>
      <c r="VB18" s="31"/>
      <c r="VC18" s="31"/>
      <c r="VD18" s="31"/>
      <c r="VE18" s="31"/>
      <c r="VF18" s="31"/>
      <c r="VG18" s="31"/>
      <c r="VH18" s="31"/>
      <c r="VI18" s="31"/>
      <c r="VJ18" s="31"/>
      <c r="VK18" s="31"/>
      <c r="VL18" s="31"/>
      <c r="VM18" s="31"/>
      <c r="VN18" s="31"/>
      <c r="VO18" s="31"/>
      <c r="VP18" s="31"/>
      <c r="VQ18" s="31"/>
      <c r="VR18" s="31"/>
      <c r="VS18" s="31"/>
      <c r="VT18" s="31"/>
      <c r="VU18" s="31"/>
      <c r="VV18" s="31"/>
      <c r="VW18" s="31"/>
      <c r="VX18" s="31"/>
      <c r="VY18" s="31"/>
      <c r="VZ18" s="31"/>
      <c r="WA18" s="31"/>
      <c r="WB18" s="31"/>
      <c r="WC18" s="31"/>
      <c r="WD18" s="31"/>
      <c r="WE18" s="31"/>
      <c r="WF18" s="31"/>
      <c r="WG18" s="31"/>
      <c r="WH18" s="31"/>
      <c r="WI18" s="31"/>
      <c r="WJ18" s="31"/>
      <c r="WK18" s="31"/>
      <c r="WL18" s="31"/>
      <c r="WM18" s="31"/>
      <c r="WN18" s="31"/>
      <c r="WO18" s="31"/>
      <c r="WP18" s="31"/>
      <c r="WQ18" s="31"/>
      <c r="WR18" s="31"/>
      <c r="WS18" s="31"/>
      <c r="WT18" s="31"/>
      <c r="WU18" s="31"/>
      <c r="WV18" s="31"/>
      <c r="WW18" s="31"/>
      <c r="WX18" s="31"/>
      <c r="WY18" s="31"/>
      <c r="WZ18" s="31"/>
      <c r="XA18" s="31"/>
      <c r="XB18" s="31"/>
      <c r="XC18" s="31"/>
      <c r="XD18" s="31"/>
      <c r="XE18" s="31"/>
      <c r="XF18" s="31"/>
      <c r="XG18" s="31"/>
      <c r="XH18" s="31"/>
      <c r="XI18" s="31"/>
      <c r="XJ18" s="31"/>
      <c r="XK18" s="31"/>
      <c r="XL18" s="31"/>
      <c r="XM18" s="31"/>
      <c r="XN18" s="31"/>
      <c r="XO18" s="31"/>
      <c r="XP18" s="31"/>
      <c r="XQ18" s="31"/>
      <c r="XR18" s="31"/>
      <c r="XS18" s="31"/>
      <c r="XT18" s="31"/>
      <c r="XU18" s="31"/>
      <c r="XV18" s="31"/>
      <c r="XW18" s="31"/>
      <c r="XX18" s="31"/>
      <c r="XY18" s="31"/>
      <c r="XZ18" s="31"/>
      <c r="YA18" s="31"/>
      <c r="YB18" s="31"/>
      <c r="YC18" s="31"/>
      <c r="YD18" s="31"/>
      <c r="YE18" s="31"/>
      <c r="YF18" s="31"/>
      <c r="YG18" s="31"/>
      <c r="YH18" s="31"/>
      <c r="YI18" s="31"/>
      <c r="YJ18" s="31"/>
      <c r="YK18" s="31"/>
      <c r="YL18" s="31"/>
      <c r="YM18" s="31"/>
      <c r="YN18" s="31"/>
      <c r="YO18" s="31"/>
      <c r="YP18" s="31"/>
      <c r="YQ18" s="31"/>
      <c r="YR18" s="31"/>
      <c r="YS18" s="31"/>
      <c r="YT18" s="31"/>
      <c r="YU18" s="31"/>
      <c r="YV18" s="31"/>
      <c r="YW18" s="31"/>
      <c r="YX18" s="31"/>
      <c r="YY18" s="31"/>
      <c r="YZ18" s="31"/>
      <c r="ZA18" s="31"/>
      <c r="ZB18" s="31"/>
      <c r="ZC18" s="31"/>
      <c r="ZD18" s="31"/>
      <c r="ZE18" s="31"/>
      <c r="ZF18" s="31"/>
      <c r="ZG18" s="31"/>
      <c r="ZH18" s="31"/>
      <c r="ZI18" s="31"/>
      <c r="ZJ18" s="31"/>
      <c r="ZK18" s="31"/>
      <c r="ZL18" s="31"/>
      <c r="ZM18" s="31"/>
      <c r="ZN18" s="31"/>
      <c r="ZO18" s="31"/>
      <c r="ZP18" s="31"/>
      <c r="ZQ18" s="31"/>
      <c r="ZR18" s="31"/>
      <c r="ZS18" s="31"/>
      <c r="ZT18" s="31"/>
      <c r="ZU18" s="31"/>
      <c r="ZV18" s="31"/>
      <c r="ZW18" s="31"/>
      <c r="ZX18" s="31"/>
      <c r="ZY18" s="31"/>
      <c r="ZZ18" s="31"/>
      <c r="AAA18" s="31"/>
      <c r="AAB18" s="31"/>
      <c r="AAC18" s="31"/>
      <c r="AAD18" s="31"/>
      <c r="AAE18" s="31"/>
      <c r="AAF18" s="31"/>
      <c r="AAG18" s="31"/>
      <c r="AAH18" s="31"/>
      <c r="AAI18" s="31"/>
      <c r="AAJ18" s="31"/>
      <c r="AAK18" s="31"/>
      <c r="AAL18" s="31"/>
      <c r="AAM18" s="31"/>
      <c r="AAN18" s="31"/>
      <c r="AAO18" s="31"/>
      <c r="AAP18" s="31"/>
      <c r="AAQ18" s="31"/>
      <c r="AAR18" s="31"/>
      <c r="AAS18" s="31"/>
      <c r="AAT18" s="31"/>
      <c r="AAU18" s="31"/>
      <c r="AAV18" s="31"/>
      <c r="AAW18" s="31"/>
      <c r="AAX18" s="31"/>
      <c r="AAY18" s="31"/>
      <c r="AAZ18" s="31"/>
      <c r="ABA18" s="31"/>
      <c r="ABB18" s="31"/>
      <c r="ABC18" s="31"/>
      <c r="ABD18" s="31"/>
      <c r="ABE18" s="31"/>
      <c r="ABF18" s="31"/>
      <c r="ABG18" s="31"/>
      <c r="ABH18" s="31"/>
      <c r="ABI18" s="31"/>
      <c r="ABJ18" s="31"/>
      <c r="ABK18" s="31"/>
      <c r="ABL18" s="31"/>
      <c r="ABM18" s="31"/>
      <c r="ABN18" s="31"/>
      <c r="ABO18" s="31"/>
      <c r="ABP18" s="31"/>
      <c r="ABQ18" s="31"/>
      <c r="ABR18" s="31"/>
      <c r="ABS18" s="31"/>
      <c r="ABT18" s="31"/>
      <c r="ABU18" s="31"/>
      <c r="ABV18" s="31"/>
      <c r="ABW18" s="31"/>
      <c r="ABX18" s="31"/>
      <c r="ABY18" s="31"/>
      <c r="ABZ18" s="31"/>
      <c r="ACA18" s="31"/>
      <c r="ACB18" s="31"/>
      <c r="ACC18" s="31"/>
      <c r="ACD18" s="31"/>
      <c r="ACE18" s="31"/>
      <c r="ACF18" s="31"/>
      <c r="ACG18" s="31"/>
      <c r="ACH18" s="31"/>
      <c r="ACI18" s="31"/>
      <c r="ACJ18" s="31"/>
      <c r="ACK18" s="31"/>
      <c r="ACL18" s="31"/>
      <c r="ACM18" s="31"/>
      <c r="ACN18" s="31"/>
      <c r="ACO18" s="31"/>
      <c r="ACP18" s="31"/>
      <c r="ACQ18" s="31"/>
      <c r="ACR18" s="31"/>
      <c r="ACS18" s="31"/>
      <c r="ACT18" s="31"/>
      <c r="ACU18" s="31"/>
      <c r="ACV18" s="31"/>
      <c r="ACW18" s="31"/>
      <c r="ACX18" s="31"/>
      <c r="ACY18" s="31"/>
      <c r="ACZ18" s="31"/>
      <c r="ADA18" s="31"/>
      <c r="ADB18" s="31"/>
      <c r="ADC18" s="31"/>
      <c r="ADD18" s="31"/>
      <c r="ADE18" s="31"/>
      <c r="ADF18" s="31"/>
      <c r="ADG18" s="31"/>
      <c r="ADH18" s="31"/>
      <c r="ADI18" s="31"/>
      <c r="ADJ18" s="31"/>
      <c r="ADK18" s="31"/>
      <c r="ADL18" s="31"/>
      <c r="ADM18" s="31"/>
      <c r="ADN18" s="31"/>
      <c r="ADO18" s="31"/>
      <c r="ADP18" s="31"/>
      <c r="ADQ18" s="31"/>
      <c r="ADR18" s="31"/>
      <c r="ADS18" s="31"/>
      <c r="ADT18" s="31"/>
      <c r="ADU18" s="31"/>
      <c r="ADV18" s="31"/>
      <c r="ADW18" s="31"/>
      <c r="ADX18" s="31"/>
      <c r="ADY18" s="31"/>
      <c r="ADZ18" s="31"/>
      <c r="AEA18" s="31"/>
      <c r="AEB18" s="31"/>
      <c r="AEC18" s="31"/>
      <c r="AED18" s="31"/>
      <c r="AEE18" s="31"/>
      <c r="AEF18" s="31"/>
      <c r="AEG18" s="31"/>
      <c r="AEH18" s="31"/>
      <c r="AEI18" s="31"/>
      <c r="AEJ18" s="31"/>
      <c r="AEK18" s="31"/>
      <c r="AEL18" s="31"/>
      <c r="AEM18" s="31"/>
      <c r="AEN18" s="31"/>
      <c r="AEO18" s="31"/>
      <c r="AEP18" s="31"/>
      <c r="AEQ18" s="31"/>
      <c r="AER18" s="31"/>
      <c r="AES18" s="31"/>
      <c r="AET18" s="31"/>
      <c r="AEU18" s="31"/>
      <c r="AEV18" s="31"/>
      <c r="AEW18" s="31"/>
      <c r="AEX18" s="31"/>
      <c r="AEY18" s="31"/>
      <c r="AEZ18" s="31"/>
      <c r="AFA18" s="31"/>
      <c r="AFB18" s="31"/>
      <c r="AFC18" s="31"/>
      <c r="AFD18" s="31"/>
      <c r="AFE18" s="31"/>
      <c r="AFF18" s="31"/>
      <c r="AFG18" s="31"/>
      <c r="AFH18" s="31"/>
      <c r="AFI18" s="31"/>
      <c r="AFJ18" s="31"/>
      <c r="AFK18" s="31"/>
      <c r="AFL18" s="31"/>
      <c r="AFM18" s="31"/>
      <c r="AFN18" s="31"/>
      <c r="AFO18" s="31"/>
      <c r="AFP18" s="31"/>
      <c r="AFQ18" s="31"/>
      <c r="AFR18" s="31"/>
      <c r="AFS18" s="31"/>
      <c r="AFT18" s="31"/>
      <c r="AFU18" s="31"/>
      <c r="AFV18" s="31"/>
      <c r="AFW18" s="31"/>
      <c r="AFX18" s="31"/>
      <c r="AFY18" s="31"/>
      <c r="AFZ18" s="31"/>
      <c r="AGA18" s="31"/>
      <c r="AGB18" s="31"/>
      <c r="AGC18" s="31"/>
      <c r="AGD18" s="31"/>
      <c r="AGE18" s="31"/>
      <c r="AGF18" s="31"/>
      <c r="AGG18" s="31"/>
      <c r="AGH18" s="31"/>
      <c r="AGI18" s="31"/>
      <c r="AGJ18" s="31"/>
      <c r="AGK18" s="31"/>
      <c r="AGL18" s="31"/>
      <c r="AGM18" s="31"/>
      <c r="AGN18" s="31"/>
      <c r="AGO18" s="31"/>
      <c r="AGP18" s="31"/>
      <c r="AGQ18" s="31"/>
      <c r="AGR18" s="31"/>
      <c r="AGS18" s="31"/>
      <c r="AGT18" s="31"/>
      <c r="AGU18" s="31"/>
      <c r="AGV18" s="31"/>
      <c r="AGW18" s="31"/>
      <c r="AGX18" s="31"/>
      <c r="AGY18" s="31"/>
      <c r="AGZ18" s="31"/>
      <c r="AHA18" s="31"/>
      <c r="AHB18" s="31"/>
      <c r="AHC18" s="31"/>
      <c r="AHD18" s="31"/>
      <c r="AHE18" s="31"/>
      <c r="AHF18" s="31"/>
      <c r="AHG18" s="31"/>
      <c r="AHH18" s="31"/>
      <c r="AHI18" s="31"/>
      <c r="AHJ18" s="31"/>
      <c r="AHK18" s="31"/>
      <c r="AHL18" s="31"/>
      <c r="AHM18" s="31"/>
      <c r="AHN18" s="31"/>
      <c r="AHO18" s="31"/>
      <c r="AHP18" s="31"/>
      <c r="AHQ18" s="31"/>
      <c r="AHR18" s="31"/>
      <c r="AHS18" s="31"/>
      <c r="AHT18" s="31"/>
      <c r="AHU18" s="31"/>
      <c r="AHV18" s="31"/>
      <c r="AHW18" s="31"/>
      <c r="AHX18" s="31"/>
      <c r="AHY18" s="31"/>
      <c r="AHZ18" s="31"/>
      <c r="AIA18" s="31"/>
      <c r="AIB18" s="31"/>
      <c r="AIC18" s="31"/>
      <c r="AID18" s="31"/>
      <c r="AIE18" s="31"/>
      <c r="AIF18" s="31"/>
      <c r="AIG18" s="31"/>
      <c r="AIH18" s="31"/>
      <c r="AII18" s="31"/>
      <c r="AIJ18" s="31"/>
      <c r="AIK18" s="31"/>
      <c r="AIL18" s="31"/>
      <c r="AIM18" s="31"/>
      <c r="AIN18" s="31"/>
      <c r="AIO18" s="31"/>
      <c r="AIP18" s="31"/>
      <c r="AIQ18" s="31"/>
      <c r="AIR18" s="31"/>
      <c r="AIS18" s="31"/>
      <c r="AIT18" s="31"/>
      <c r="AIU18" s="31"/>
      <c r="AIV18" s="31"/>
      <c r="AIW18" s="31"/>
      <c r="AIX18" s="31"/>
      <c r="AIY18" s="31"/>
      <c r="AIZ18" s="31"/>
      <c r="AJA18" s="31"/>
      <c r="AJB18" s="31"/>
      <c r="AJC18" s="31"/>
      <c r="AJD18" s="31"/>
      <c r="AJE18" s="31"/>
      <c r="AJF18" s="31"/>
      <c r="AJG18" s="31"/>
      <c r="AJH18" s="31"/>
      <c r="AJI18" s="31"/>
      <c r="AJJ18" s="31"/>
      <c r="AJK18" s="31"/>
      <c r="AJL18" s="31"/>
      <c r="AJM18" s="31"/>
      <c r="AJN18" s="31"/>
      <c r="AJO18" s="31"/>
      <c r="AJP18" s="31"/>
      <c r="AJQ18" s="31"/>
      <c r="AJR18" s="31"/>
      <c r="AJS18" s="31"/>
      <c r="AJT18" s="31"/>
      <c r="AJU18" s="31"/>
      <c r="AJV18" s="31"/>
      <c r="AJW18" s="31"/>
      <c r="AJX18" s="31"/>
      <c r="AJY18" s="31"/>
      <c r="AJZ18" s="31"/>
      <c r="AKA18" s="31"/>
      <c r="AKB18" s="31"/>
      <c r="AKC18" s="31"/>
      <c r="AKD18" s="31"/>
      <c r="AKE18" s="31"/>
      <c r="AKF18" s="31"/>
      <c r="AKG18" s="31"/>
      <c r="AKH18" s="31"/>
      <c r="AKI18" s="31"/>
      <c r="AKJ18" s="31"/>
      <c r="AKK18" s="31"/>
      <c r="AKL18" s="31"/>
      <c r="AKM18" s="31"/>
      <c r="AKN18" s="31"/>
      <c r="AKO18" s="31"/>
      <c r="AKP18" s="31"/>
      <c r="AKQ18" s="31"/>
      <c r="AKR18" s="31"/>
      <c r="AKS18" s="31"/>
      <c r="AKT18" s="31"/>
      <c r="AKU18" s="31"/>
      <c r="AKV18" s="31"/>
      <c r="AKW18" s="31"/>
      <c r="AKX18" s="31"/>
      <c r="AKY18" s="31"/>
      <c r="AKZ18" s="31"/>
      <c r="ALA18" s="31"/>
      <c r="ALB18" s="31"/>
      <c r="ALC18" s="31"/>
      <c r="ALD18" s="31"/>
      <c r="ALE18" s="31"/>
      <c r="ALF18" s="31"/>
      <c r="ALG18" s="31"/>
      <c r="ALH18" s="31"/>
      <c r="ALI18" s="31"/>
      <c r="ALJ18" s="31"/>
      <c r="ALK18" s="31"/>
      <c r="ALL18" s="31"/>
      <c r="ALM18" s="31"/>
      <c r="ALN18" s="31"/>
      <c r="ALO18" s="31"/>
      <c r="ALP18" s="31"/>
      <c r="ALQ18" s="31"/>
      <c r="ALR18" s="31"/>
      <c r="ALS18" s="31"/>
      <c r="ALT18" s="31"/>
      <c r="ALU18" s="31"/>
      <c r="ALV18" s="31"/>
      <c r="ALW18" s="31"/>
      <c r="ALX18" s="31"/>
      <c r="ALY18" s="31"/>
      <c r="ALZ18" s="31"/>
      <c r="AMA18" s="31"/>
      <c r="AMB18" s="31"/>
      <c r="AMC18" s="31"/>
      <c r="AMD18" s="31"/>
      <c r="AME18" s="31"/>
      <c r="AMF18" s="31"/>
      <c r="AMG18" s="31"/>
      <c r="AMH18" s="31"/>
      <c r="AMI18" s="31"/>
      <c r="AMK18" s="31"/>
      <c r="AML18" s="31"/>
      <c r="AMM18" s="31"/>
      <c r="AMN18" s="31"/>
      <c r="AMO18" s="31"/>
      <c r="AMP18" s="31"/>
      <c r="AMQ18" s="31"/>
      <c r="AMR18" s="31"/>
      <c r="AMS18" s="31"/>
      <c r="AMT18" s="31"/>
      <c r="AMU18" s="31"/>
      <c r="AMV18" s="31"/>
      <c r="AMW18" s="31"/>
      <c r="AMX18" s="31"/>
      <c r="AMY18" s="31"/>
      <c r="AMZ18" s="31"/>
      <c r="ANA18" s="31"/>
      <c r="ANB18" s="31"/>
      <c r="ANC18" s="31"/>
      <c r="AND18" s="31"/>
      <c r="ANE18" s="31"/>
      <c r="ANF18" s="31"/>
      <c r="ANG18" s="31"/>
      <c r="ANH18" s="31"/>
      <c r="ANI18" s="31"/>
      <c r="ANJ18" s="31"/>
      <c r="ANK18" s="31"/>
      <c r="ANL18" s="31"/>
      <c r="ANM18" s="31"/>
      <c r="ANN18" s="31"/>
      <c r="ANO18" s="31"/>
      <c r="ANP18" s="31"/>
      <c r="ANQ18" s="31"/>
      <c r="ANR18" s="31"/>
      <c r="ANS18" s="31"/>
      <c r="ANT18" s="31"/>
      <c r="ANU18" s="31"/>
      <c r="ANV18" s="31"/>
      <c r="ANW18" s="31"/>
      <c r="ANX18" s="31"/>
      <c r="ANY18" s="31"/>
      <c r="ANZ18" s="31"/>
      <c r="AOA18" s="31"/>
      <c r="AOB18" s="31"/>
      <c r="AOC18" s="31"/>
      <c r="AOD18" s="31"/>
      <c r="AOE18" s="31"/>
      <c r="AOF18" s="31"/>
      <c r="AOG18" s="31"/>
      <c r="AOH18" s="31"/>
      <c r="AOI18" s="31"/>
      <c r="AOJ18" s="31"/>
      <c r="AOK18" s="31"/>
      <c r="AOL18" s="31"/>
      <c r="AOM18" s="31"/>
      <c r="AON18" s="31"/>
      <c r="AOO18" s="31"/>
      <c r="AOP18" s="31"/>
      <c r="AOQ18" s="31"/>
      <c r="AOR18" s="31"/>
      <c r="AOS18" s="31"/>
      <c r="AOT18" s="31"/>
      <c r="AOU18" s="31"/>
      <c r="AOV18" s="31"/>
      <c r="AOW18" s="31"/>
      <c r="AOX18" s="31"/>
      <c r="AOY18" s="31"/>
      <c r="AOZ18" s="31"/>
      <c r="APA18" s="31"/>
      <c r="APB18" s="31"/>
      <c r="APC18" s="31"/>
      <c r="APD18" s="31"/>
      <c r="APE18" s="31"/>
      <c r="APF18" s="31"/>
      <c r="APG18" s="31"/>
      <c r="APH18" s="31"/>
      <c r="API18" s="31"/>
      <c r="APJ18" s="31"/>
      <c r="APK18" s="31"/>
      <c r="APL18" s="31"/>
      <c r="APM18" s="31"/>
      <c r="APN18" s="31"/>
      <c r="APO18" s="31"/>
      <c r="APP18" s="31"/>
      <c r="APQ18" s="31"/>
      <c r="APR18" s="31"/>
      <c r="APS18" s="31"/>
      <c r="APT18" s="31"/>
      <c r="APU18" s="31"/>
      <c r="APV18" s="31"/>
      <c r="APW18" s="31"/>
      <c r="APX18" s="31"/>
      <c r="APY18" s="31"/>
      <c r="APZ18" s="31"/>
      <c r="AQA18" s="31"/>
      <c r="AQB18" s="31"/>
      <c r="AQC18" s="31"/>
      <c r="AQD18" s="31"/>
      <c r="AQE18" s="31"/>
      <c r="AQF18" s="31"/>
      <c r="AQG18" s="31"/>
      <c r="AQH18" s="31"/>
      <c r="AQI18" s="31"/>
      <c r="AQJ18" s="31"/>
      <c r="AQK18" s="31"/>
      <c r="AQL18" s="31"/>
      <c r="AQM18" s="31"/>
      <c r="AQN18" s="31"/>
      <c r="AQO18" s="31"/>
      <c r="AQP18" s="31"/>
      <c r="AQQ18" s="31"/>
      <c r="AQR18" s="31"/>
      <c r="AQS18" s="31"/>
      <c r="AQT18" s="31"/>
      <c r="AQU18" s="31"/>
      <c r="AQV18" s="31"/>
      <c r="AQW18" s="31"/>
      <c r="AQX18" s="31"/>
      <c r="AQY18" s="31"/>
      <c r="AQZ18" s="31"/>
      <c r="ARA18" s="31"/>
      <c r="ARB18" s="31"/>
      <c r="ARC18" s="31"/>
      <c r="ARD18" s="31"/>
      <c r="ARE18" s="31"/>
      <c r="ARF18" s="31"/>
      <c r="ARG18" s="31"/>
      <c r="ARH18" s="31"/>
      <c r="ARI18" s="31"/>
      <c r="ARJ18" s="31"/>
      <c r="ARK18" s="31"/>
      <c r="ARL18" s="31"/>
      <c r="ARM18" s="31"/>
      <c r="ARN18" s="31"/>
      <c r="ARO18" s="31"/>
      <c r="ARP18" s="31"/>
      <c r="ARQ18" s="31"/>
      <c r="ARR18" s="31"/>
      <c r="ARS18" s="31"/>
      <c r="ART18" s="31"/>
      <c r="ARU18" s="31"/>
      <c r="ARV18" s="31"/>
      <c r="ARW18" s="31"/>
      <c r="ARX18" s="31"/>
      <c r="ARY18" s="31"/>
      <c r="ARZ18" s="31"/>
      <c r="ASA18" s="31"/>
      <c r="ASB18" s="31"/>
      <c r="ASC18" s="31"/>
      <c r="ASD18" s="31"/>
      <c r="ASE18" s="31"/>
      <c r="ASF18" s="31"/>
      <c r="ASG18" s="31"/>
      <c r="ASH18" s="31"/>
      <c r="ASI18" s="31"/>
      <c r="ASJ18" s="31"/>
      <c r="ASK18" s="31"/>
      <c r="ASL18" s="31"/>
      <c r="ASM18" s="31"/>
      <c r="ASN18" s="31"/>
      <c r="ASO18" s="31"/>
      <c r="ASP18" s="31"/>
      <c r="ASQ18" s="31"/>
      <c r="ASR18" s="31"/>
      <c r="ASS18" s="31"/>
      <c r="AST18" s="31"/>
      <c r="ASU18" s="31"/>
      <c r="ASV18" s="31"/>
      <c r="ASW18" s="31"/>
      <c r="ASX18" s="31"/>
      <c r="ASY18" s="31"/>
      <c r="ASZ18" s="31"/>
      <c r="ATA18" s="31"/>
      <c r="ATB18" s="31"/>
      <c r="ATC18" s="31"/>
      <c r="ATD18" s="31"/>
      <c r="ATE18" s="31"/>
      <c r="ATF18" s="31"/>
      <c r="ATG18" s="31"/>
      <c r="ATH18" s="31"/>
      <c r="ATI18" s="31"/>
      <c r="ATJ18" s="31"/>
      <c r="ATK18" s="31"/>
      <c r="ATL18" s="31"/>
      <c r="ATM18" s="31"/>
      <c r="ATN18" s="31"/>
      <c r="ATO18" s="31"/>
      <c r="ATP18" s="31"/>
      <c r="ATQ18" s="31"/>
      <c r="ATR18" s="31"/>
      <c r="ATS18" s="31"/>
      <c r="ATT18" s="31"/>
      <c r="ATU18" s="31"/>
      <c r="ATV18" s="31"/>
      <c r="ATW18" s="31"/>
      <c r="ATX18" s="31"/>
      <c r="ATY18" s="31"/>
      <c r="ATZ18" s="31"/>
      <c r="AUA18" s="31"/>
      <c r="AUB18" s="31"/>
      <c r="AUC18" s="31"/>
      <c r="AUD18" s="31"/>
      <c r="AUE18" s="31"/>
      <c r="AUF18" s="31"/>
      <c r="AUG18" s="31"/>
      <c r="AUH18" s="31"/>
      <c r="AUI18" s="31"/>
      <c r="AUJ18" s="31"/>
      <c r="AUK18" s="31"/>
      <c r="AUL18" s="31"/>
      <c r="AUM18" s="31"/>
      <c r="AUN18" s="31"/>
      <c r="AUO18" s="31"/>
      <c r="AUP18" s="31"/>
      <c r="AUQ18" s="31"/>
      <c r="AUR18" s="31"/>
      <c r="AUS18" s="31"/>
      <c r="AUT18" s="31"/>
      <c r="AUU18" s="31"/>
      <c r="AUV18" s="31"/>
      <c r="AUW18" s="31"/>
      <c r="AUX18" s="31"/>
      <c r="AUY18" s="31"/>
      <c r="AUZ18" s="31"/>
      <c r="AVA18" s="31"/>
      <c r="AVB18" s="31"/>
      <c r="AVC18" s="31"/>
      <c r="AVD18" s="31"/>
      <c r="AVE18" s="31"/>
      <c r="AVF18" s="31"/>
      <c r="AVG18" s="31"/>
      <c r="AVH18" s="31"/>
      <c r="AVI18" s="31"/>
      <c r="AVJ18" s="31"/>
      <c r="AVK18" s="31"/>
      <c r="AVL18" s="31"/>
      <c r="AVM18" s="31"/>
      <c r="AVN18" s="31"/>
      <c r="AVO18" s="31"/>
      <c r="AVP18" s="31"/>
      <c r="AVQ18" s="31"/>
      <c r="AVR18" s="31"/>
      <c r="AVS18" s="31"/>
      <c r="AVT18" s="31"/>
      <c r="AVU18" s="31"/>
      <c r="AVV18" s="31"/>
      <c r="AVW18" s="31"/>
      <c r="AVX18" s="31"/>
      <c r="AVY18" s="31"/>
      <c r="AVZ18" s="31"/>
      <c r="AWA18" s="31"/>
      <c r="AWB18" s="31"/>
      <c r="AWC18" s="31"/>
      <c r="AWD18" s="31"/>
      <c r="AWE18" s="31"/>
      <c r="AWF18" s="31"/>
      <c r="AWG18" s="31"/>
      <c r="AWH18" s="31"/>
      <c r="AWI18" s="31"/>
      <c r="AWJ18" s="31"/>
      <c r="AWK18" s="31"/>
      <c r="AWL18" s="31"/>
      <c r="AWM18" s="31"/>
      <c r="AWN18" s="31"/>
      <c r="AWO18" s="31"/>
      <c r="AWP18" s="31"/>
      <c r="AWQ18" s="31"/>
      <c r="AWR18" s="31"/>
      <c r="AWS18" s="31"/>
      <c r="AWT18" s="31"/>
      <c r="AWU18" s="31"/>
      <c r="AWV18" s="31"/>
      <c r="AWW18" s="31"/>
      <c r="AWX18" s="31"/>
      <c r="AWY18" s="31"/>
      <c r="AWZ18" s="31"/>
      <c r="AXA18" s="31"/>
      <c r="AXB18" s="31"/>
      <c r="AXC18" s="31"/>
      <c r="AXD18" s="31"/>
      <c r="AXE18" s="31"/>
      <c r="AXF18" s="31"/>
      <c r="AXG18" s="31"/>
      <c r="AXH18" s="31"/>
      <c r="AXI18" s="31"/>
      <c r="AXJ18" s="31"/>
      <c r="AXK18" s="31"/>
      <c r="AXL18" s="31"/>
      <c r="AXM18" s="31"/>
      <c r="AXN18" s="31"/>
      <c r="AXO18" s="31"/>
      <c r="AXP18" s="31"/>
      <c r="AXQ18" s="31"/>
      <c r="AXR18" s="31"/>
      <c r="AXS18" s="31"/>
      <c r="AXT18" s="31"/>
      <c r="AXU18" s="31"/>
      <c r="AXV18" s="31"/>
      <c r="AXW18" s="31"/>
      <c r="AXX18" s="31"/>
      <c r="AXY18" s="31"/>
      <c r="AXZ18" s="31"/>
      <c r="AYA18" s="31"/>
      <c r="AYB18" s="31"/>
      <c r="AYC18" s="31"/>
      <c r="AYD18" s="31"/>
      <c r="AYE18" s="31"/>
      <c r="AYF18" s="31"/>
      <c r="AYG18" s="31"/>
      <c r="AYH18" s="31"/>
      <c r="AYI18" s="31"/>
      <c r="AYJ18" s="31"/>
      <c r="AYK18" s="31"/>
      <c r="AYL18" s="31"/>
      <c r="AYM18" s="31"/>
      <c r="AYN18" s="31"/>
      <c r="AYO18" s="31"/>
      <c r="AYP18" s="31"/>
      <c r="AYQ18" s="31"/>
      <c r="AYR18" s="31"/>
      <c r="AYS18" s="31"/>
      <c r="AYT18" s="31"/>
      <c r="AYU18" s="31"/>
      <c r="AYV18" s="31"/>
      <c r="AYW18" s="31"/>
      <c r="AYX18" s="31"/>
      <c r="AYY18" s="31"/>
      <c r="AYZ18" s="31"/>
      <c r="AZA18" s="31"/>
      <c r="AZB18" s="31"/>
      <c r="AZC18" s="31"/>
      <c r="AZD18" s="31"/>
      <c r="AZE18" s="31"/>
      <c r="AZF18" s="31"/>
      <c r="AZG18" s="31"/>
      <c r="AZH18" s="31"/>
      <c r="AZI18" s="31"/>
      <c r="AZJ18" s="31"/>
      <c r="AZK18" s="31"/>
      <c r="AZL18" s="31"/>
      <c r="AZM18" s="31"/>
      <c r="AZN18" s="31"/>
      <c r="AZO18" s="31"/>
      <c r="AZP18" s="31"/>
      <c r="AZQ18" s="31"/>
      <c r="AZR18" s="31"/>
      <c r="AZS18" s="31"/>
      <c r="AZT18" s="31"/>
      <c r="AZU18" s="31"/>
      <c r="AZV18" s="31"/>
      <c r="AZW18" s="31"/>
      <c r="AZX18" s="31"/>
      <c r="AZY18" s="31"/>
      <c r="AZZ18" s="31"/>
      <c r="BAA18" s="31"/>
      <c r="BAB18" s="31"/>
      <c r="BAC18" s="31"/>
      <c r="BAD18" s="31"/>
      <c r="BAE18" s="31"/>
      <c r="BAF18" s="31"/>
      <c r="BAG18" s="31"/>
      <c r="BAH18" s="31"/>
      <c r="BAI18" s="31"/>
      <c r="BAJ18" s="31"/>
      <c r="BAK18" s="31"/>
      <c r="BAL18" s="31"/>
      <c r="BAM18" s="31"/>
      <c r="BAN18" s="31"/>
      <c r="BAO18" s="31"/>
      <c r="BAP18" s="31"/>
      <c r="BAQ18" s="31"/>
      <c r="BAR18" s="31"/>
      <c r="BAS18" s="31"/>
      <c r="BAT18" s="31"/>
      <c r="BAU18" s="31"/>
      <c r="BAV18" s="31"/>
      <c r="BAW18" s="31"/>
      <c r="BAX18" s="31"/>
      <c r="BAY18" s="31"/>
      <c r="BAZ18" s="31"/>
      <c r="BBA18" s="31"/>
      <c r="BBB18" s="31"/>
      <c r="BBC18" s="31"/>
      <c r="BBD18" s="31"/>
      <c r="BBE18" s="31"/>
      <c r="BBF18" s="31"/>
      <c r="BBG18" s="31"/>
      <c r="BBH18" s="31"/>
      <c r="BBI18" s="31"/>
      <c r="BBJ18" s="31"/>
      <c r="BBK18" s="31"/>
      <c r="BBL18" s="31"/>
      <c r="BBM18" s="31"/>
      <c r="BBN18" s="31"/>
      <c r="BBO18" s="31"/>
      <c r="BBP18" s="31"/>
      <c r="BBQ18" s="31"/>
      <c r="BBR18" s="31"/>
      <c r="BBS18" s="31"/>
      <c r="BBT18" s="31"/>
      <c r="BBU18" s="31"/>
      <c r="BBV18" s="31"/>
      <c r="BBW18" s="31"/>
      <c r="BBX18" s="31"/>
      <c r="BBY18" s="31"/>
      <c r="BBZ18" s="31"/>
      <c r="BCA18" s="31"/>
      <c r="BCB18" s="31"/>
      <c r="BCC18" s="31"/>
      <c r="BCD18" s="31"/>
      <c r="BCE18" s="31"/>
      <c r="BCF18" s="31"/>
      <c r="BCG18" s="31"/>
      <c r="BCH18" s="31"/>
      <c r="BCI18" s="31"/>
      <c r="BCJ18" s="31"/>
      <c r="BCK18" s="31"/>
      <c r="BCL18" s="31"/>
      <c r="BCM18" s="31"/>
      <c r="BCN18" s="31"/>
      <c r="BCO18" s="31"/>
      <c r="BCP18" s="31"/>
      <c r="BCQ18" s="31"/>
      <c r="BCR18" s="31"/>
      <c r="BCS18" s="31"/>
      <c r="BCT18" s="31"/>
      <c r="BCU18" s="31"/>
      <c r="BCV18" s="31"/>
      <c r="BCW18" s="31"/>
      <c r="BCX18" s="31"/>
      <c r="BCY18" s="31"/>
      <c r="BCZ18" s="31"/>
      <c r="BDA18" s="31"/>
      <c r="BDB18" s="31"/>
      <c r="BDC18" s="31"/>
      <c r="BDD18" s="31"/>
      <c r="BDE18" s="31"/>
      <c r="BDF18" s="31"/>
      <c r="BDG18" s="31"/>
      <c r="BDH18" s="31"/>
      <c r="BDI18" s="31"/>
      <c r="BDJ18" s="31"/>
      <c r="BDK18" s="31"/>
      <c r="BDL18" s="31"/>
      <c r="BDM18" s="31"/>
      <c r="BDN18" s="31"/>
      <c r="BDO18" s="31"/>
      <c r="BDP18" s="31"/>
      <c r="BDQ18" s="31"/>
      <c r="BDR18" s="31"/>
      <c r="BDS18" s="31"/>
      <c r="BDT18" s="31"/>
      <c r="BDU18" s="31"/>
      <c r="BDV18" s="31"/>
      <c r="BDW18" s="31"/>
      <c r="BDX18" s="31"/>
      <c r="BDY18" s="31"/>
      <c r="BDZ18" s="31"/>
      <c r="BEA18" s="31"/>
      <c r="BEB18" s="31"/>
      <c r="BEC18" s="31"/>
      <c r="BED18" s="31"/>
      <c r="BEE18" s="31"/>
      <c r="BEF18" s="31"/>
      <c r="BEG18" s="31"/>
      <c r="BEH18" s="31"/>
      <c r="BEI18" s="31"/>
      <c r="BEJ18" s="31"/>
      <c r="BEK18" s="31"/>
      <c r="BEL18" s="31"/>
      <c r="BEM18" s="31"/>
      <c r="BEN18" s="31"/>
      <c r="BEO18" s="31"/>
      <c r="BEP18" s="31"/>
      <c r="BEQ18" s="31"/>
      <c r="BER18" s="31"/>
      <c r="BES18" s="31"/>
      <c r="BET18" s="31"/>
      <c r="BEU18" s="31"/>
      <c r="BEV18" s="31"/>
      <c r="BEW18" s="31"/>
      <c r="BEX18" s="31"/>
      <c r="BEY18" s="31"/>
      <c r="BEZ18" s="31"/>
      <c r="BFA18" s="31"/>
      <c r="BFB18" s="31"/>
      <c r="BFC18" s="31"/>
      <c r="BFD18" s="31"/>
      <c r="BFE18" s="31"/>
      <c r="BFF18" s="31"/>
      <c r="BFG18" s="31"/>
      <c r="BFH18" s="31"/>
      <c r="BFI18" s="31"/>
      <c r="BFJ18" s="31"/>
      <c r="BFK18" s="31"/>
      <c r="BFL18" s="31"/>
      <c r="BFM18" s="31"/>
      <c r="BFN18" s="31"/>
      <c r="BFO18" s="31"/>
      <c r="BFP18" s="31"/>
      <c r="BFQ18" s="31"/>
      <c r="BFR18" s="31"/>
      <c r="BFS18" s="31"/>
      <c r="BFT18" s="31"/>
      <c r="BFU18" s="31"/>
      <c r="BFV18" s="31"/>
      <c r="BFW18" s="31"/>
      <c r="BFX18" s="31"/>
      <c r="BFY18" s="31"/>
      <c r="BFZ18" s="31"/>
      <c r="BGA18" s="31"/>
      <c r="BGB18" s="31"/>
      <c r="BGC18" s="31"/>
      <c r="BGD18" s="31"/>
      <c r="BGE18" s="31"/>
      <c r="BGF18" s="31"/>
      <c r="BGG18" s="31"/>
      <c r="BGH18" s="31"/>
      <c r="BGI18" s="31"/>
      <c r="BGJ18" s="31"/>
      <c r="BGK18" s="31"/>
      <c r="BGL18" s="31"/>
      <c r="BGM18" s="31"/>
      <c r="BGN18" s="31"/>
      <c r="BGO18" s="31"/>
      <c r="BGP18" s="31"/>
      <c r="BGQ18" s="31"/>
      <c r="BGR18" s="31"/>
      <c r="BGS18" s="31"/>
      <c r="BGT18" s="31"/>
      <c r="BGU18" s="31"/>
      <c r="BGV18" s="31"/>
      <c r="BGW18" s="31"/>
      <c r="BGX18" s="31"/>
      <c r="BGY18" s="31"/>
      <c r="BGZ18" s="31"/>
      <c r="BHA18" s="31"/>
      <c r="BHB18" s="31"/>
      <c r="BHC18" s="31"/>
      <c r="BHD18" s="31"/>
      <c r="BHE18" s="31"/>
      <c r="BHF18" s="31"/>
      <c r="BHG18" s="31"/>
      <c r="BHH18" s="31"/>
      <c r="BHI18" s="31"/>
      <c r="BHJ18" s="31"/>
      <c r="BHK18" s="31"/>
      <c r="BHL18" s="31"/>
      <c r="BHM18" s="31"/>
      <c r="BHN18" s="31"/>
      <c r="BHO18" s="31"/>
      <c r="BHP18" s="31"/>
      <c r="BHQ18" s="31"/>
      <c r="BHR18" s="31"/>
      <c r="BHS18" s="31"/>
      <c r="BHT18" s="31"/>
      <c r="BHU18" s="31"/>
      <c r="BHV18" s="31"/>
      <c r="BHW18" s="31"/>
      <c r="BHX18" s="31"/>
      <c r="BHY18" s="31"/>
      <c r="BHZ18" s="31"/>
      <c r="BIA18" s="31"/>
      <c r="BIB18" s="31"/>
      <c r="BIC18" s="31"/>
      <c r="BID18" s="31"/>
      <c r="BIE18" s="31"/>
      <c r="BIF18" s="31"/>
      <c r="BIG18" s="31"/>
      <c r="BIH18" s="31"/>
      <c r="BII18" s="31"/>
      <c r="BIJ18" s="31"/>
      <c r="BIK18" s="31"/>
      <c r="BIL18" s="31"/>
      <c r="BIM18" s="31"/>
      <c r="BIN18" s="31"/>
      <c r="BIO18" s="31"/>
      <c r="BIP18" s="31"/>
      <c r="BIQ18" s="31"/>
      <c r="BIR18" s="31"/>
      <c r="BIS18" s="31"/>
      <c r="BIT18" s="31"/>
      <c r="BIU18" s="31"/>
      <c r="BIV18" s="31"/>
      <c r="BIW18" s="31"/>
      <c r="BIX18" s="31"/>
      <c r="BIY18" s="31"/>
      <c r="BIZ18" s="31"/>
      <c r="BJA18" s="31"/>
      <c r="BJB18" s="31"/>
      <c r="BJC18" s="31"/>
      <c r="BJD18" s="31"/>
      <c r="BJE18" s="31"/>
      <c r="BJF18" s="31"/>
      <c r="BJG18" s="31"/>
      <c r="BJH18" s="31"/>
      <c r="BJI18" s="31"/>
      <c r="BJJ18" s="31"/>
      <c r="BJK18" s="31"/>
      <c r="BJL18" s="31"/>
      <c r="BJM18" s="31"/>
      <c r="BJN18" s="31"/>
      <c r="BJO18" s="31"/>
      <c r="BJP18" s="31"/>
      <c r="BJQ18" s="31"/>
      <c r="BJR18" s="31"/>
      <c r="BJS18" s="31"/>
      <c r="BJT18" s="31"/>
      <c r="BJU18" s="31"/>
      <c r="BJV18" s="31"/>
      <c r="BJW18" s="31"/>
      <c r="BJX18" s="31"/>
      <c r="BJY18" s="31"/>
      <c r="BJZ18" s="31"/>
      <c r="BKA18" s="31"/>
      <c r="BKB18" s="31"/>
      <c r="BKC18" s="31"/>
      <c r="BKD18" s="31"/>
      <c r="BKE18" s="31"/>
      <c r="BKF18" s="31"/>
      <c r="BKG18" s="31"/>
      <c r="BKH18" s="31"/>
      <c r="BKI18" s="31"/>
      <c r="BKJ18" s="31"/>
      <c r="BKK18" s="31"/>
      <c r="BKL18" s="31"/>
      <c r="BKM18" s="31"/>
      <c r="BKN18" s="31"/>
      <c r="BKO18" s="31"/>
      <c r="BKP18" s="31"/>
      <c r="BKQ18" s="31"/>
      <c r="BKR18" s="31"/>
      <c r="BKS18" s="31"/>
      <c r="BKT18" s="31"/>
      <c r="BKU18" s="31"/>
      <c r="BKV18" s="31"/>
      <c r="BKW18" s="31"/>
      <c r="BKX18" s="31"/>
      <c r="BKY18" s="31"/>
      <c r="BKZ18" s="31"/>
      <c r="BLA18" s="31"/>
      <c r="BLB18" s="31"/>
      <c r="BLC18" s="31"/>
      <c r="BLD18" s="31"/>
      <c r="BLE18" s="31"/>
      <c r="BLF18" s="31"/>
      <c r="BLG18" s="31"/>
      <c r="BLH18" s="31"/>
      <c r="BLI18" s="31"/>
      <c r="BLJ18" s="31"/>
      <c r="BLK18" s="31"/>
      <c r="BLL18" s="31"/>
      <c r="BLM18" s="31"/>
      <c r="BLN18" s="31"/>
      <c r="BLO18" s="31"/>
      <c r="BLP18" s="31"/>
      <c r="BLQ18" s="31"/>
      <c r="BLR18" s="31"/>
      <c r="BLS18" s="31"/>
      <c r="BLT18" s="31"/>
      <c r="BLU18" s="31"/>
      <c r="BLV18" s="31"/>
      <c r="BLW18" s="31"/>
      <c r="BLX18" s="31"/>
      <c r="BLY18" s="31"/>
      <c r="BLZ18" s="31"/>
      <c r="BMA18" s="31"/>
      <c r="BMB18" s="31"/>
      <c r="BMC18" s="31"/>
      <c r="BMD18" s="31"/>
      <c r="BME18" s="31"/>
      <c r="BMF18" s="31"/>
      <c r="BMG18" s="31"/>
      <c r="BMH18" s="31"/>
      <c r="BMI18" s="31"/>
      <c r="BMJ18" s="31"/>
      <c r="BMK18" s="31"/>
      <c r="BML18" s="31"/>
      <c r="BMM18" s="31"/>
      <c r="BMN18" s="31"/>
      <c r="BMO18" s="31"/>
      <c r="BMP18" s="31"/>
      <c r="BMQ18" s="31"/>
      <c r="BMR18" s="31"/>
      <c r="BMS18" s="31"/>
      <c r="BMT18" s="31"/>
      <c r="BMU18" s="31"/>
      <c r="BMV18" s="31"/>
      <c r="BMW18" s="31"/>
      <c r="BMX18" s="31"/>
      <c r="BMY18" s="31"/>
      <c r="BMZ18" s="31"/>
      <c r="BNA18" s="31"/>
      <c r="BNB18" s="31"/>
      <c r="BNC18" s="31"/>
      <c r="BND18" s="31"/>
      <c r="BNE18" s="31"/>
      <c r="BNF18" s="31"/>
      <c r="BNG18" s="31"/>
      <c r="BNH18" s="31"/>
      <c r="BNI18" s="31"/>
      <c r="BNJ18" s="31"/>
      <c r="BNK18" s="31"/>
      <c r="BNL18" s="31"/>
      <c r="BNM18" s="31"/>
      <c r="BNN18" s="31"/>
      <c r="BNO18" s="31"/>
      <c r="BNP18" s="31"/>
      <c r="BNQ18" s="31"/>
      <c r="BNR18" s="31"/>
      <c r="BNS18" s="31"/>
      <c r="BNT18" s="31"/>
      <c r="BNU18" s="31"/>
      <c r="BNV18" s="31"/>
      <c r="BNW18" s="31"/>
      <c r="BNX18" s="31"/>
      <c r="BNY18" s="31"/>
      <c r="BNZ18" s="31"/>
      <c r="BOA18" s="31"/>
      <c r="BOB18" s="31"/>
      <c r="BOC18" s="31"/>
      <c r="BOD18" s="31"/>
      <c r="BOE18" s="31"/>
      <c r="BOF18" s="31"/>
      <c r="BOG18" s="31"/>
      <c r="BOH18" s="31"/>
      <c r="BOI18" s="31"/>
      <c r="BOJ18" s="31"/>
      <c r="BOK18" s="31"/>
      <c r="BOL18" s="31"/>
      <c r="BOM18" s="31"/>
      <c r="BON18" s="31"/>
      <c r="BOO18" s="31"/>
      <c r="BOP18" s="31"/>
      <c r="BOQ18" s="31"/>
      <c r="BOR18" s="31"/>
      <c r="BOS18" s="31"/>
      <c r="BOT18" s="31"/>
      <c r="BOU18" s="31"/>
      <c r="BOV18" s="31"/>
      <c r="BOW18" s="31"/>
      <c r="BOX18" s="31"/>
      <c r="BOY18" s="31"/>
      <c r="BOZ18" s="31"/>
      <c r="BPA18" s="31"/>
      <c r="BPB18" s="31"/>
      <c r="BPC18" s="31"/>
      <c r="BPD18" s="31"/>
      <c r="BPE18" s="31"/>
      <c r="BPF18" s="31"/>
      <c r="BPG18" s="31"/>
      <c r="BPH18" s="31"/>
      <c r="BPI18" s="31"/>
      <c r="BPJ18" s="31"/>
      <c r="BPK18" s="31"/>
      <c r="BPL18" s="31"/>
      <c r="BPM18" s="31"/>
      <c r="BPN18" s="31"/>
      <c r="BPO18" s="31"/>
      <c r="BPP18" s="31"/>
      <c r="BPQ18" s="31"/>
      <c r="BPR18" s="31"/>
      <c r="BPS18" s="31"/>
      <c r="BPT18" s="31"/>
      <c r="BPU18" s="31"/>
      <c r="BPV18" s="31"/>
      <c r="BPW18" s="31"/>
      <c r="BPX18" s="31"/>
      <c r="BPY18" s="31"/>
      <c r="BPZ18" s="31"/>
      <c r="BQA18" s="31"/>
      <c r="BQB18" s="31"/>
      <c r="BQC18" s="31"/>
      <c r="BQD18" s="31"/>
      <c r="BQE18" s="31"/>
      <c r="BQF18" s="31"/>
      <c r="BQG18" s="31"/>
      <c r="BQH18" s="31"/>
      <c r="BQI18" s="31"/>
      <c r="BQJ18" s="31"/>
      <c r="BQK18" s="31"/>
      <c r="BQL18" s="31"/>
      <c r="BQM18" s="31"/>
      <c r="BQN18" s="31"/>
      <c r="BQO18" s="31"/>
      <c r="BQP18" s="31"/>
      <c r="BQQ18" s="31"/>
      <c r="BQR18" s="31"/>
      <c r="BQS18" s="31"/>
      <c r="BQT18" s="31"/>
      <c r="BQU18" s="31"/>
      <c r="BQV18" s="31"/>
      <c r="BQW18" s="31"/>
      <c r="BQX18" s="31"/>
      <c r="BQY18" s="31"/>
      <c r="BQZ18" s="31"/>
      <c r="BRA18" s="31"/>
      <c r="BRB18" s="31"/>
      <c r="BRC18" s="31"/>
      <c r="BRD18" s="31"/>
      <c r="BRE18" s="31"/>
      <c r="BRF18" s="31"/>
      <c r="BRG18" s="31"/>
      <c r="BRH18" s="31"/>
      <c r="BRI18" s="31"/>
      <c r="BRJ18" s="31"/>
      <c r="BRK18" s="31"/>
      <c r="BRL18" s="31"/>
      <c r="BRM18" s="31"/>
      <c r="BRN18" s="31"/>
      <c r="BRO18" s="31"/>
      <c r="BRP18" s="31"/>
      <c r="BRQ18" s="31"/>
      <c r="BRR18" s="31"/>
      <c r="BRS18" s="31"/>
      <c r="BRT18" s="31"/>
      <c r="BRU18" s="31"/>
      <c r="BRV18" s="31"/>
      <c r="BRW18" s="31"/>
      <c r="BRX18" s="31"/>
      <c r="BRY18" s="31"/>
      <c r="BRZ18" s="31"/>
      <c r="BSA18" s="31"/>
      <c r="BSB18" s="31"/>
      <c r="BSC18" s="31"/>
      <c r="BSD18" s="31"/>
      <c r="BSE18" s="31"/>
      <c r="BSF18" s="31"/>
      <c r="BSG18" s="31"/>
      <c r="BSH18" s="31"/>
      <c r="BSI18" s="31"/>
      <c r="BSJ18" s="31"/>
      <c r="BSK18" s="31"/>
      <c r="BSL18" s="31"/>
      <c r="BSM18" s="31"/>
      <c r="BSN18" s="31"/>
      <c r="BSO18" s="31"/>
      <c r="BSP18" s="31"/>
      <c r="BSQ18" s="31"/>
      <c r="BSR18" s="31"/>
      <c r="BSS18" s="31"/>
      <c r="BST18" s="31"/>
      <c r="BSU18" s="31"/>
      <c r="BSV18" s="31"/>
      <c r="BSW18" s="31"/>
      <c r="BSX18" s="31"/>
      <c r="BSY18" s="31"/>
      <c r="BSZ18" s="31"/>
      <c r="BTA18" s="31"/>
      <c r="BTB18" s="31"/>
      <c r="BTC18" s="31"/>
      <c r="BTD18" s="31"/>
      <c r="BTE18" s="31"/>
      <c r="BTF18" s="31"/>
      <c r="BTG18" s="31"/>
      <c r="BTH18" s="31"/>
      <c r="BTI18" s="31"/>
      <c r="BTJ18" s="31"/>
      <c r="BTK18" s="31"/>
      <c r="BTL18" s="31"/>
      <c r="BTM18" s="31"/>
      <c r="BTN18" s="31"/>
      <c r="BTO18" s="31"/>
      <c r="BTP18" s="31"/>
      <c r="BTQ18" s="31"/>
      <c r="BTR18" s="31"/>
      <c r="BTS18" s="31"/>
      <c r="BTT18" s="31"/>
      <c r="BTU18" s="31"/>
      <c r="BTV18" s="31"/>
      <c r="BTW18" s="31"/>
      <c r="BTX18" s="31"/>
      <c r="BTY18" s="31"/>
      <c r="BTZ18" s="31"/>
      <c r="BUA18" s="31"/>
      <c r="BUB18" s="31"/>
      <c r="BUC18" s="31"/>
      <c r="BUD18" s="31"/>
      <c r="BUE18" s="31"/>
      <c r="BUF18" s="31"/>
      <c r="BUG18" s="31"/>
      <c r="BUH18" s="31"/>
      <c r="BUI18" s="31"/>
      <c r="BUJ18" s="31"/>
      <c r="BUK18" s="31"/>
      <c r="BUL18" s="31"/>
      <c r="BUM18" s="31"/>
      <c r="BUN18" s="31"/>
      <c r="BUO18" s="31"/>
      <c r="BUP18" s="31"/>
      <c r="BUQ18" s="31"/>
      <c r="BUR18" s="31"/>
      <c r="BUS18" s="31"/>
      <c r="BUT18" s="31"/>
      <c r="BUU18" s="31"/>
      <c r="BUV18" s="31"/>
      <c r="BUW18" s="31"/>
      <c r="BUX18" s="31"/>
      <c r="BUY18" s="31"/>
      <c r="BUZ18" s="31"/>
      <c r="BVA18" s="31"/>
      <c r="BVB18" s="31"/>
      <c r="BVC18" s="31"/>
      <c r="BVD18" s="31"/>
      <c r="BVE18" s="31"/>
      <c r="BVF18" s="31"/>
      <c r="BVG18" s="31"/>
      <c r="BVH18" s="31"/>
      <c r="BVI18" s="31"/>
      <c r="BVJ18" s="31"/>
      <c r="BVK18" s="31"/>
      <c r="BVL18" s="31"/>
      <c r="BVM18" s="31"/>
      <c r="BVN18" s="31"/>
      <c r="BVO18" s="31"/>
      <c r="BVP18" s="31"/>
      <c r="BVQ18" s="31"/>
      <c r="BVR18" s="31"/>
      <c r="BVS18" s="31"/>
      <c r="BVT18" s="31"/>
      <c r="BVU18" s="31"/>
      <c r="BVV18" s="31"/>
      <c r="BVW18" s="31"/>
      <c r="BVX18" s="31"/>
      <c r="BVY18" s="31"/>
      <c r="BVZ18" s="31"/>
      <c r="BWA18" s="31"/>
      <c r="BWB18" s="31"/>
      <c r="BWC18" s="31"/>
      <c r="BWD18" s="31"/>
      <c r="BWE18" s="31"/>
      <c r="BWF18" s="31"/>
      <c r="BWG18" s="31"/>
      <c r="BWH18" s="31"/>
      <c r="BWI18" s="31"/>
      <c r="BWJ18" s="31"/>
      <c r="BWK18" s="31"/>
      <c r="BWL18" s="31"/>
      <c r="BWM18" s="31"/>
      <c r="BWN18" s="31"/>
      <c r="BWO18" s="31"/>
      <c r="BWP18" s="31"/>
      <c r="BWQ18" s="31"/>
      <c r="BWR18" s="31"/>
      <c r="BWS18" s="31"/>
      <c r="BWT18" s="31"/>
      <c r="BWU18" s="31"/>
      <c r="BWV18" s="31"/>
      <c r="BWW18" s="31"/>
      <c r="BWX18" s="31"/>
      <c r="BWY18" s="31"/>
      <c r="BWZ18" s="31"/>
      <c r="BXA18" s="31"/>
      <c r="BXB18" s="31"/>
      <c r="BXC18" s="31"/>
      <c r="BXD18" s="31"/>
      <c r="BXE18" s="31"/>
      <c r="BXF18" s="31"/>
      <c r="BXG18" s="31"/>
      <c r="BXH18" s="31"/>
      <c r="BXI18" s="31"/>
      <c r="BXJ18" s="31"/>
      <c r="BXK18" s="31"/>
      <c r="BXL18" s="31"/>
      <c r="BXM18" s="31"/>
      <c r="BXN18" s="31"/>
      <c r="BXO18" s="31"/>
      <c r="BXP18" s="31"/>
      <c r="BXQ18" s="31"/>
      <c r="BXR18" s="31"/>
      <c r="BXS18" s="31"/>
      <c r="BXT18" s="31"/>
      <c r="BXU18" s="31"/>
      <c r="BXV18" s="31"/>
      <c r="BXW18" s="31"/>
      <c r="BXX18" s="31"/>
      <c r="BXY18" s="31"/>
      <c r="BXZ18" s="31"/>
      <c r="BYA18" s="31"/>
      <c r="BYB18" s="31"/>
      <c r="BYC18" s="31"/>
      <c r="BYD18" s="31"/>
      <c r="BYE18" s="31"/>
      <c r="BYF18" s="31"/>
      <c r="BYG18" s="31"/>
      <c r="BYH18" s="31"/>
      <c r="BYI18" s="31"/>
      <c r="BYJ18" s="31"/>
      <c r="BYK18" s="31"/>
      <c r="BYL18" s="31"/>
      <c r="BYM18" s="31"/>
      <c r="BYN18" s="31"/>
      <c r="BYO18" s="31"/>
      <c r="BYP18" s="31"/>
      <c r="BYQ18" s="31"/>
      <c r="BYR18" s="31"/>
      <c r="BYS18" s="31"/>
      <c r="BYT18" s="31"/>
      <c r="BYU18" s="31"/>
      <c r="BYV18" s="31"/>
      <c r="BYW18" s="31"/>
      <c r="BYX18" s="31"/>
      <c r="BYY18" s="31"/>
      <c r="BYZ18" s="31"/>
      <c r="BZA18" s="31"/>
      <c r="BZB18" s="31"/>
      <c r="BZC18" s="31"/>
      <c r="BZD18" s="31"/>
      <c r="BZE18" s="31"/>
      <c r="BZF18" s="31"/>
      <c r="BZG18" s="31"/>
      <c r="BZH18" s="31"/>
      <c r="BZI18" s="31"/>
      <c r="BZJ18" s="31"/>
      <c r="BZK18" s="31"/>
      <c r="BZL18" s="31"/>
      <c r="BZM18" s="31"/>
      <c r="BZN18" s="31"/>
      <c r="BZO18" s="31"/>
      <c r="BZP18" s="31"/>
      <c r="BZQ18" s="31"/>
      <c r="BZR18" s="31"/>
      <c r="BZS18" s="31"/>
      <c r="BZU18" s="31"/>
      <c r="BZV18" s="31"/>
      <c r="BZW18" s="31"/>
      <c r="BZX18" s="31"/>
      <c r="BZY18" s="31"/>
      <c r="BZZ18" s="31"/>
      <c r="CAA18" s="31"/>
      <c r="CAB18" s="31"/>
      <c r="CAC18" s="31"/>
      <c r="CAD18" s="31"/>
      <c r="CAE18" s="31"/>
      <c r="CAF18" s="31"/>
      <c r="CAG18" s="31"/>
      <c r="CAH18" s="31"/>
      <c r="CAI18" s="31"/>
      <c r="CAJ18" s="31"/>
      <c r="CAK18" s="31"/>
      <c r="CAL18" s="31"/>
      <c r="CAM18" s="31"/>
      <c r="CAN18" s="31"/>
      <c r="CAO18" s="31"/>
      <c r="CAP18" s="31"/>
      <c r="CAQ18" s="31"/>
      <c r="CAR18" s="31"/>
      <c r="CAS18" s="31"/>
      <c r="CAT18" s="31"/>
      <c r="CAU18" s="31"/>
      <c r="CAV18" s="31"/>
      <c r="CAW18" s="31"/>
      <c r="CAX18" s="31"/>
      <c r="CAY18" s="31"/>
      <c r="CAZ18" s="31"/>
      <c r="CBA18" s="31"/>
      <c r="CBB18" s="31"/>
      <c r="CBC18" s="31"/>
      <c r="CBD18" s="31"/>
      <c r="CBE18" s="31"/>
      <c r="CBF18" s="31"/>
      <c r="CBG18" s="31"/>
      <c r="CBH18" s="31"/>
      <c r="CBI18" s="31"/>
      <c r="CBJ18" s="31"/>
      <c r="CBK18" s="31"/>
      <c r="CBL18" s="31"/>
      <c r="CBM18" s="31"/>
      <c r="CBN18" s="31"/>
      <c r="CBO18" s="31"/>
      <c r="CBP18" s="31"/>
      <c r="CBQ18" s="31"/>
      <c r="CBR18" s="31"/>
      <c r="CBS18" s="31"/>
      <c r="CBT18" s="31"/>
      <c r="CBU18" s="31"/>
      <c r="CBV18" s="31"/>
      <c r="CBW18" s="31"/>
      <c r="CBX18" s="31"/>
      <c r="CBY18" s="31"/>
      <c r="CBZ18" s="31"/>
      <c r="CCA18" s="31"/>
      <c r="CCB18" s="31"/>
      <c r="CCC18" s="31"/>
      <c r="CCD18" s="31"/>
      <c r="CCE18" s="31"/>
      <c r="CCF18" s="31"/>
      <c r="CCG18" s="31"/>
      <c r="CCH18" s="31"/>
      <c r="CCI18" s="31"/>
      <c r="CCJ18" s="31"/>
      <c r="CCK18" s="31"/>
      <c r="CCL18" s="31"/>
      <c r="CCM18" s="31"/>
      <c r="CCN18" s="31"/>
      <c r="CCO18" s="31"/>
      <c r="CCP18" s="31"/>
      <c r="CCQ18" s="31"/>
      <c r="CCR18" s="31"/>
      <c r="CCS18" s="31"/>
      <c r="CCT18" s="31"/>
      <c r="CCU18" s="31"/>
      <c r="CCV18" s="31"/>
      <c r="CCW18" s="31"/>
      <c r="CCX18" s="31"/>
      <c r="CCY18" s="31"/>
      <c r="CCZ18" s="31"/>
      <c r="CDA18" s="31"/>
      <c r="CDB18" s="31"/>
      <c r="CDC18" s="31"/>
      <c r="CDD18" s="31"/>
      <c r="CDE18" s="31"/>
      <c r="CDF18" s="31"/>
      <c r="CDG18" s="31"/>
      <c r="CDH18" s="31"/>
      <c r="CDI18" s="31"/>
      <c r="CDJ18" s="31"/>
      <c r="CDK18" s="31"/>
      <c r="CDL18" s="31"/>
      <c r="CDM18" s="31"/>
      <c r="CDN18" s="31"/>
      <c r="CDO18" s="31"/>
      <c r="CDP18" s="31"/>
      <c r="CDQ18" s="31"/>
      <c r="CDR18" s="31"/>
      <c r="CDS18" s="31"/>
      <c r="CDT18" s="31"/>
      <c r="CDU18" s="31"/>
      <c r="CDV18" s="31"/>
      <c r="CDW18" s="31"/>
      <c r="CDX18" s="31"/>
      <c r="CDY18" s="31"/>
      <c r="CDZ18" s="31"/>
      <c r="CEA18" s="31"/>
      <c r="CEB18" s="31"/>
      <c r="CEC18" s="31"/>
      <c r="CED18" s="31"/>
      <c r="CEE18" s="31"/>
      <c r="CEF18" s="31"/>
      <c r="CEG18" s="31"/>
      <c r="CEH18" s="31"/>
      <c r="CEI18" s="31"/>
      <c r="CEJ18" s="31"/>
      <c r="CEK18" s="31"/>
      <c r="CEL18" s="31"/>
      <c r="CEM18" s="31"/>
      <c r="CEN18" s="31"/>
      <c r="CEO18" s="31"/>
      <c r="CEP18" s="31"/>
      <c r="CEQ18" s="31"/>
      <c r="CER18" s="31"/>
      <c r="CES18" s="31"/>
      <c r="CET18" s="31"/>
      <c r="CEU18" s="31"/>
      <c r="CEV18" s="31"/>
      <c r="CEW18" s="31"/>
      <c r="CEX18" s="31"/>
      <c r="CEY18" s="31"/>
      <c r="CEZ18" s="31"/>
      <c r="CFA18" s="31"/>
      <c r="CFB18" s="31"/>
      <c r="CFC18" s="31"/>
      <c r="CFD18" s="31"/>
      <c r="CFE18" s="31"/>
      <c r="CFF18" s="31"/>
      <c r="CFG18" s="31"/>
      <c r="CFH18" s="31"/>
      <c r="CFI18" s="31"/>
      <c r="CFJ18" s="31"/>
      <c r="CFK18" s="31"/>
      <c r="CFL18" s="31"/>
      <c r="CFM18" s="31"/>
      <c r="CFN18" s="31"/>
      <c r="CFO18" s="31"/>
      <c r="CFP18" s="31"/>
      <c r="CFQ18" s="31"/>
      <c r="CFR18" s="31"/>
      <c r="CFS18" s="31"/>
      <c r="CFT18" s="31"/>
      <c r="CFU18" s="31"/>
      <c r="CFV18" s="31"/>
      <c r="CFW18" s="31"/>
      <c r="CFX18" s="31"/>
      <c r="CFY18" s="31"/>
      <c r="CFZ18" s="31"/>
      <c r="CGA18" s="31"/>
      <c r="CGB18" s="31"/>
      <c r="CGC18" s="31"/>
      <c r="CGD18" s="31"/>
      <c r="CGE18" s="31"/>
      <c r="CGF18" s="31"/>
      <c r="CGG18" s="31"/>
      <c r="CGH18" s="31"/>
      <c r="CGI18" s="31"/>
      <c r="CGJ18" s="31"/>
      <c r="CGK18" s="31"/>
      <c r="CGL18" s="31"/>
      <c r="CGM18" s="31"/>
      <c r="CGN18" s="31"/>
      <c r="CGO18" s="31"/>
      <c r="CGP18" s="31"/>
      <c r="CGQ18" s="31"/>
      <c r="CGR18" s="31"/>
      <c r="CGS18" s="31"/>
      <c r="CGT18" s="31"/>
      <c r="CGU18" s="31"/>
      <c r="CGV18" s="31"/>
      <c r="CGW18" s="31"/>
      <c r="CGX18" s="31"/>
      <c r="CGY18" s="31"/>
      <c r="CGZ18" s="31"/>
      <c r="CHA18" s="31"/>
      <c r="CHB18" s="31"/>
      <c r="CHC18" s="31"/>
      <c r="CHD18" s="31"/>
      <c r="CHE18" s="31"/>
      <c r="CHF18" s="31"/>
      <c r="CHG18" s="31"/>
      <c r="CHH18" s="31"/>
      <c r="CHI18" s="31"/>
      <c r="CHJ18" s="31"/>
      <c r="CHK18" s="31"/>
      <c r="CHL18" s="31"/>
      <c r="CHM18" s="31"/>
      <c r="CHN18" s="31"/>
      <c r="CHO18" s="31"/>
      <c r="CHP18" s="31"/>
      <c r="CHQ18" s="31"/>
      <c r="CHR18" s="31"/>
      <c r="CHS18" s="31"/>
      <c r="CHT18" s="31"/>
      <c r="CHU18" s="31"/>
      <c r="CHV18" s="31"/>
      <c r="CHW18" s="31"/>
      <c r="CHX18" s="31"/>
      <c r="CHY18" s="31"/>
      <c r="CHZ18" s="31"/>
      <c r="CIA18" s="31"/>
      <c r="CIB18" s="31"/>
      <c r="CIC18" s="31"/>
      <c r="CID18" s="31"/>
      <c r="CIE18" s="31"/>
      <c r="CIF18" s="31"/>
      <c r="CIG18" s="31"/>
      <c r="CIH18" s="31"/>
      <c r="CII18" s="31"/>
      <c r="CIJ18" s="31"/>
      <c r="CIK18" s="31"/>
      <c r="CIL18" s="31"/>
      <c r="CIM18" s="31"/>
      <c r="CIN18" s="31"/>
      <c r="CIO18" s="31"/>
      <c r="CIP18" s="31"/>
      <c r="CIQ18" s="31"/>
      <c r="CIR18" s="31"/>
      <c r="CIS18" s="31"/>
      <c r="CIT18" s="31"/>
      <c r="CIU18" s="31"/>
      <c r="CIV18" s="31"/>
      <c r="CIW18" s="31"/>
      <c r="CIX18" s="31"/>
      <c r="CIY18" s="31"/>
      <c r="CIZ18" s="31"/>
      <c r="CJA18" s="31"/>
      <c r="CJB18" s="31"/>
      <c r="CJC18" s="31"/>
      <c r="CJD18" s="31"/>
      <c r="CJE18" s="31"/>
      <c r="CJF18" s="31"/>
      <c r="CJG18" s="31"/>
      <c r="CJH18" s="31"/>
      <c r="CJI18" s="31"/>
      <c r="CJJ18" s="31"/>
      <c r="CJK18" s="31"/>
      <c r="CJL18" s="31"/>
      <c r="CJM18" s="31"/>
      <c r="CJN18" s="31"/>
      <c r="CJO18" s="31"/>
      <c r="CJP18" s="31"/>
      <c r="CJQ18" s="31"/>
      <c r="CJR18" s="31"/>
      <c r="CJS18" s="31"/>
      <c r="CJT18" s="31"/>
      <c r="CJU18" s="31"/>
      <c r="CJV18" s="31"/>
      <c r="CJW18" s="31"/>
      <c r="CJX18" s="31"/>
      <c r="CJY18" s="31"/>
      <c r="CJZ18" s="31"/>
      <c r="CKA18" s="31"/>
      <c r="CKB18" s="31"/>
      <c r="CKC18" s="31"/>
      <c r="CKD18" s="31"/>
      <c r="CKE18" s="31"/>
      <c r="CKF18" s="31"/>
      <c r="CKG18" s="31"/>
      <c r="CKH18" s="31"/>
      <c r="CKI18" s="31"/>
      <c r="CKJ18" s="31"/>
      <c r="CKK18" s="31"/>
      <c r="CKL18" s="31"/>
      <c r="CKM18" s="31"/>
      <c r="CKN18" s="31"/>
      <c r="CKO18" s="31"/>
      <c r="CKP18" s="31"/>
      <c r="CKQ18" s="31"/>
      <c r="CKR18" s="31"/>
      <c r="CKS18" s="31"/>
      <c r="CKT18" s="31"/>
      <c r="CKU18" s="31"/>
      <c r="CKV18" s="31"/>
      <c r="CKW18" s="31"/>
      <c r="CKX18" s="31"/>
      <c r="CKY18" s="31"/>
      <c r="CKZ18" s="31"/>
      <c r="CLA18" s="31"/>
      <c r="CLB18" s="31"/>
      <c r="CLC18" s="31"/>
      <c r="CLD18" s="31"/>
      <c r="CLE18" s="31"/>
      <c r="CLF18" s="31"/>
      <c r="CLG18" s="31"/>
      <c r="CLH18" s="31"/>
      <c r="CLI18" s="31"/>
      <c r="CLJ18" s="31"/>
      <c r="CLK18" s="31"/>
      <c r="CLL18" s="31"/>
      <c r="CLM18" s="31"/>
      <c r="CLN18" s="31"/>
      <c r="CLO18" s="31"/>
      <c r="CLP18" s="31"/>
      <c r="CLQ18" s="31"/>
      <c r="CLR18" s="31"/>
      <c r="CLS18" s="31"/>
      <c r="CLT18" s="31"/>
      <c r="CLU18" s="31"/>
      <c r="CLV18" s="31"/>
      <c r="CLW18" s="31"/>
      <c r="CLX18" s="31"/>
      <c r="CLY18" s="31"/>
      <c r="CLZ18" s="31"/>
      <c r="CMA18" s="31"/>
      <c r="CMB18" s="31"/>
      <c r="CMC18" s="31"/>
      <c r="CMD18" s="31"/>
      <c r="CME18" s="31"/>
      <c r="CMF18" s="31"/>
      <c r="CMG18" s="31"/>
      <c r="CMH18" s="31"/>
      <c r="CMI18" s="31"/>
      <c r="CMJ18" s="31"/>
      <c r="CMK18" s="31"/>
      <c r="CML18" s="31"/>
      <c r="CMM18" s="31"/>
      <c r="CMN18" s="31"/>
      <c r="CMO18" s="31"/>
      <c r="CMP18" s="31"/>
      <c r="CMQ18" s="31"/>
      <c r="CMR18" s="31"/>
      <c r="CMS18" s="31"/>
      <c r="CMT18" s="31"/>
      <c r="CMU18" s="31"/>
      <c r="CMV18" s="31"/>
      <c r="CMW18" s="31"/>
      <c r="CMX18" s="31"/>
      <c r="CMY18" s="31"/>
      <c r="CMZ18" s="31"/>
      <c r="CNA18" s="31"/>
      <c r="CNB18" s="31"/>
      <c r="CNC18" s="31"/>
      <c r="CND18" s="31"/>
      <c r="CNE18" s="31"/>
      <c r="CNF18" s="31"/>
      <c r="CNG18" s="31"/>
      <c r="CNH18" s="31"/>
      <c r="CNI18" s="31"/>
      <c r="CNJ18" s="31"/>
      <c r="CNK18" s="31"/>
      <c r="CNL18" s="31"/>
      <c r="CNM18" s="31"/>
      <c r="CNN18" s="31"/>
      <c r="CNO18" s="31"/>
      <c r="CNP18" s="31"/>
      <c r="CNQ18" s="31"/>
      <c r="CNR18" s="31"/>
      <c r="CNS18" s="31"/>
      <c r="CNT18" s="31"/>
      <c r="CNU18" s="31"/>
      <c r="CNV18" s="31"/>
      <c r="CNW18" s="31"/>
      <c r="CNX18" s="31"/>
      <c r="CNY18" s="31"/>
      <c r="CNZ18" s="31"/>
      <c r="COA18" s="31"/>
      <c r="COB18" s="31"/>
      <c r="COC18" s="31"/>
      <c r="COD18" s="31"/>
      <c r="COE18" s="31"/>
      <c r="COF18" s="31"/>
      <c r="COG18" s="31"/>
      <c r="COH18" s="31"/>
      <c r="COI18" s="31"/>
      <c r="COJ18" s="31"/>
      <c r="COK18" s="31"/>
      <c r="COL18" s="31"/>
      <c r="COM18" s="31"/>
      <c r="CON18" s="31"/>
      <c r="COO18" s="31"/>
      <c r="COP18" s="31"/>
      <c r="COQ18" s="31"/>
      <c r="COR18" s="31"/>
      <c r="COS18" s="31"/>
      <c r="COT18" s="31"/>
      <c r="COU18" s="31"/>
      <c r="COV18" s="31"/>
      <c r="COW18" s="31"/>
      <c r="COX18" s="31"/>
      <c r="COY18" s="31"/>
      <c r="COZ18" s="31"/>
      <c r="CPA18" s="31"/>
      <c r="CPB18" s="31"/>
      <c r="CPC18" s="31"/>
      <c r="CPD18" s="31"/>
      <c r="CPE18" s="31"/>
      <c r="CPF18" s="31"/>
      <c r="CPG18" s="31"/>
      <c r="CPH18" s="31"/>
      <c r="CPI18" s="31"/>
      <c r="CPJ18" s="31"/>
      <c r="CPK18" s="31"/>
      <c r="CPL18" s="31"/>
      <c r="CPM18" s="31"/>
      <c r="CPN18" s="31"/>
      <c r="CPO18" s="31"/>
      <c r="CPP18" s="31"/>
      <c r="CPQ18" s="31"/>
      <c r="CPR18" s="31"/>
      <c r="CPS18" s="31"/>
      <c r="CPT18" s="31"/>
      <c r="CPU18" s="31"/>
      <c r="CPV18" s="31"/>
      <c r="CPW18" s="31"/>
      <c r="CPX18" s="31"/>
      <c r="CPY18" s="31"/>
      <c r="CPZ18" s="31"/>
      <c r="CQA18" s="31"/>
      <c r="CQB18" s="31"/>
      <c r="CQC18" s="31"/>
      <c r="CQD18" s="31"/>
      <c r="CQE18" s="31"/>
      <c r="CQF18" s="31"/>
      <c r="CQG18" s="31"/>
      <c r="CQH18" s="31"/>
      <c r="CQI18" s="31"/>
      <c r="CQJ18" s="31"/>
      <c r="CQK18" s="31"/>
      <c r="CQL18" s="31"/>
      <c r="CQM18" s="31"/>
      <c r="CQN18" s="31"/>
      <c r="CQO18" s="31"/>
      <c r="CQP18" s="31"/>
      <c r="CQQ18" s="31"/>
      <c r="CQR18" s="31"/>
      <c r="CQS18" s="31"/>
      <c r="CQT18" s="31"/>
      <c r="CQU18" s="31"/>
      <c r="CQV18" s="31"/>
      <c r="CQW18" s="31"/>
      <c r="CQX18" s="31"/>
      <c r="CQY18" s="31"/>
      <c r="CQZ18" s="31"/>
      <c r="CRA18" s="31"/>
      <c r="CRB18" s="31"/>
      <c r="CRC18" s="31"/>
      <c r="CRD18" s="31"/>
      <c r="CRE18" s="31"/>
      <c r="CRF18" s="31"/>
      <c r="CRG18" s="31"/>
      <c r="CRH18" s="31"/>
      <c r="CRI18" s="31"/>
      <c r="CRJ18" s="31"/>
      <c r="CRK18" s="31"/>
      <c r="CRL18" s="31"/>
      <c r="CRM18" s="31"/>
      <c r="CRN18" s="31"/>
      <c r="CRO18" s="31"/>
      <c r="CRP18" s="31"/>
      <c r="CRQ18" s="31"/>
      <c r="CRR18" s="31"/>
      <c r="CRS18" s="31"/>
      <c r="CRT18" s="31"/>
      <c r="CRU18" s="31"/>
      <c r="CRV18" s="31"/>
      <c r="CRW18" s="31"/>
      <c r="CRX18" s="31"/>
      <c r="CRY18" s="31"/>
      <c r="CRZ18" s="31"/>
      <c r="CSA18" s="31"/>
      <c r="CSB18" s="31"/>
      <c r="CSC18" s="31"/>
      <c r="CSD18" s="31"/>
      <c r="CSE18" s="31"/>
      <c r="CSF18" s="31"/>
      <c r="CSG18" s="31"/>
      <c r="CSH18" s="31"/>
      <c r="CSI18" s="31"/>
      <c r="CSJ18" s="31"/>
      <c r="CSK18" s="31"/>
      <c r="CSL18" s="31"/>
      <c r="CSM18" s="31"/>
      <c r="CSN18" s="31"/>
      <c r="CSO18" s="31"/>
      <c r="CSP18" s="31"/>
      <c r="CSQ18" s="31"/>
      <c r="CSR18" s="31"/>
      <c r="CSS18" s="31"/>
      <c r="CST18" s="31"/>
      <c r="CSU18" s="31"/>
      <c r="CSV18" s="31"/>
      <c r="CSW18" s="31"/>
      <c r="CSX18" s="31"/>
      <c r="CSY18" s="31"/>
      <c r="CSZ18" s="31"/>
      <c r="CTA18" s="31"/>
      <c r="CTB18" s="31"/>
      <c r="CTC18" s="31"/>
      <c r="CTD18" s="31"/>
      <c r="CTE18" s="31"/>
      <c r="CTF18" s="31"/>
      <c r="CTG18" s="31"/>
      <c r="CTH18" s="31"/>
      <c r="CTI18" s="31"/>
      <c r="CTJ18" s="31"/>
      <c r="CTK18" s="31"/>
      <c r="CTL18" s="31"/>
      <c r="CTM18" s="31"/>
      <c r="CTN18" s="31"/>
      <c r="CTO18" s="31"/>
      <c r="CTP18" s="31"/>
      <c r="CTQ18" s="31"/>
      <c r="CTR18" s="31"/>
      <c r="CTS18" s="31"/>
      <c r="CTT18" s="31"/>
      <c r="CTU18" s="31"/>
      <c r="CTV18" s="31"/>
      <c r="CTW18" s="31"/>
      <c r="CTX18" s="31"/>
      <c r="CTY18" s="31"/>
      <c r="CTZ18" s="31"/>
      <c r="CUA18" s="31"/>
      <c r="CUB18" s="31"/>
      <c r="CUC18" s="31"/>
      <c r="CUD18" s="31"/>
      <c r="CUE18" s="31"/>
      <c r="CUF18" s="31"/>
      <c r="CUG18" s="31"/>
      <c r="CUH18" s="31"/>
      <c r="CUI18" s="31"/>
      <c r="CUJ18" s="31"/>
      <c r="CUK18" s="31"/>
      <c r="CUL18" s="31"/>
      <c r="CUM18" s="31"/>
      <c r="CUN18" s="31"/>
      <c r="CUO18" s="31"/>
      <c r="CUP18" s="31"/>
      <c r="CUQ18" s="31"/>
      <c r="CUR18" s="31"/>
      <c r="CUS18" s="31"/>
      <c r="CUT18" s="31"/>
      <c r="CUU18" s="31"/>
      <c r="CUV18" s="31"/>
      <c r="CUW18" s="31"/>
      <c r="CUX18" s="31"/>
      <c r="CUY18" s="31"/>
      <c r="CUZ18" s="31"/>
      <c r="CVA18" s="31"/>
      <c r="CVB18" s="31"/>
      <c r="CVC18" s="31"/>
      <c r="CVD18" s="31"/>
      <c r="CVE18" s="31"/>
      <c r="CVF18" s="31"/>
      <c r="CVG18" s="31"/>
      <c r="CVH18" s="31"/>
      <c r="CVI18" s="31"/>
      <c r="CVJ18" s="31"/>
      <c r="CVK18" s="31"/>
      <c r="CVL18" s="31"/>
      <c r="CVM18" s="31"/>
      <c r="CVN18" s="31"/>
      <c r="CVO18" s="31"/>
      <c r="CVP18" s="31"/>
      <c r="CVQ18" s="31"/>
      <c r="CVR18" s="31"/>
      <c r="CVS18" s="31"/>
      <c r="CVT18" s="31"/>
      <c r="CVU18" s="31"/>
      <c r="CVV18" s="31"/>
      <c r="CVW18" s="31"/>
      <c r="CVX18" s="31"/>
      <c r="CVY18" s="31"/>
      <c r="CVZ18" s="31"/>
      <c r="CWA18" s="31"/>
      <c r="CWB18" s="31"/>
      <c r="CWC18" s="31"/>
      <c r="CWD18" s="31"/>
      <c r="CWE18" s="31"/>
      <c r="CWF18" s="31"/>
      <c r="CWG18" s="31"/>
      <c r="CWH18" s="31"/>
      <c r="CWI18" s="31"/>
      <c r="CWJ18" s="31"/>
      <c r="CWK18" s="31"/>
      <c r="CWL18" s="31"/>
      <c r="CWM18" s="31"/>
      <c r="CWN18" s="31"/>
      <c r="CWO18" s="31"/>
      <c r="CWP18" s="31"/>
      <c r="CWQ18" s="31"/>
      <c r="CWR18" s="31"/>
      <c r="CWS18" s="31"/>
      <c r="CWT18" s="31"/>
      <c r="CWU18" s="31"/>
      <c r="CWV18" s="31"/>
      <c r="CWW18" s="31"/>
      <c r="CWX18" s="31"/>
      <c r="CWY18" s="31"/>
      <c r="CWZ18" s="31"/>
      <c r="CXA18" s="31"/>
      <c r="CXB18" s="31"/>
      <c r="CXC18" s="31"/>
      <c r="CXD18" s="31"/>
      <c r="CXE18" s="31"/>
      <c r="CXF18" s="31"/>
      <c r="CXG18" s="31"/>
      <c r="CXH18" s="31"/>
      <c r="CXI18" s="31"/>
      <c r="CXJ18" s="31"/>
      <c r="CXK18" s="31"/>
      <c r="CXL18" s="31"/>
      <c r="CXM18" s="31"/>
      <c r="CXN18" s="31"/>
      <c r="CXO18" s="31"/>
      <c r="CXP18" s="31"/>
      <c r="CXQ18" s="31"/>
      <c r="CXR18" s="31"/>
      <c r="CXS18" s="31"/>
      <c r="CXT18" s="31"/>
      <c r="CXU18" s="31"/>
      <c r="CXV18" s="31"/>
      <c r="CXW18" s="31"/>
      <c r="CXX18" s="31"/>
      <c r="CXY18" s="31"/>
      <c r="CXZ18" s="31"/>
      <c r="CYA18" s="31"/>
      <c r="CYB18" s="31"/>
      <c r="CYC18" s="31"/>
      <c r="CYD18" s="31"/>
      <c r="CYE18" s="31"/>
      <c r="CYF18" s="31"/>
      <c r="CYG18" s="31"/>
      <c r="CYH18" s="31"/>
      <c r="CYI18" s="31"/>
      <c r="CYJ18" s="31"/>
      <c r="CYK18" s="31"/>
      <c r="CYL18" s="31"/>
      <c r="CYM18" s="31"/>
      <c r="CYN18" s="31"/>
      <c r="CYO18" s="31"/>
      <c r="CYP18" s="31"/>
      <c r="CYQ18" s="31"/>
      <c r="CYR18" s="31"/>
      <c r="CYS18" s="31"/>
      <c r="CYT18" s="31"/>
      <c r="CYU18" s="31"/>
      <c r="CYV18" s="31"/>
      <c r="CYW18" s="31"/>
      <c r="CYX18" s="31"/>
      <c r="CYY18" s="31"/>
      <c r="CYZ18" s="31"/>
      <c r="CZA18" s="31"/>
      <c r="CZB18" s="31"/>
      <c r="CZC18" s="31"/>
      <c r="CZD18" s="31"/>
      <c r="CZE18" s="31"/>
      <c r="CZF18" s="31"/>
      <c r="CZG18" s="31"/>
      <c r="CZH18" s="31"/>
      <c r="CZI18" s="31"/>
      <c r="CZJ18" s="31"/>
      <c r="CZK18" s="31"/>
      <c r="CZL18" s="31"/>
      <c r="CZM18" s="31"/>
      <c r="CZN18" s="31"/>
      <c r="CZO18" s="31"/>
      <c r="CZP18" s="31"/>
      <c r="CZQ18" s="31"/>
      <c r="CZR18" s="31"/>
      <c r="CZS18" s="31"/>
      <c r="CZT18" s="31"/>
      <c r="CZU18" s="31"/>
      <c r="CZV18" s="31"/>
      <c r="CZW18" s="31"/>
      <c r="CZX18" s="31"/>
      <c r="CZY18" s="31"/>
      <c r="CZZ18" s="31"/>
      <c r="DAA18" s="31"/>
      <c r="DAB18" s="31"/>
      <c r="DAC18" s="31"/>
      <c r="DAD18" s="31"/>
      <c r="DAE18" s="31"/>
      <c r="DAF18" s="31"/>
      <c r="DAG18" s="31"/>
      <c r="DAH18" s="31"/>
      <c r="DAI18" s="31"/>
      <c r="DAJ18" s="31"/>
      <c r="DAK18" s="31"/>
      <c r="DAL18" s="31"/>
      <c r="DAM18" s="31"/>
      <c r="DAN18" s="31"/>
      <c r="DAO18" s="31"/>
      <c r="DAP18" s="31"/>
      <c r="DAQ18" s="31"/>
      <c r="DAR18" s="31"/>
      <c r="DAS18" s="31"/>
      <c r="DAT18" s="31"/>
      <c r="DAU18" s="31"/>
      <c r="DAV18" s="31"/>
      <c r="DAW18" s="31"/>
      <c r="DAX18" s="31"/>
      <c r="DAY18" s="31"/>
      <c r="DAZ18" s="31"/>
      <c r="DBA18" s="31"/>
      <c r="DBB18" s="31"/>
      <c r="DBC18" s="31"/>
      <c r="DBD18" s="31"/>
      <c r="DBE18" s="31"/>
      <c r="DBF18" s="31"/>
      <c r="DBG18" s="31"/>
      <c r="DBH18" s="31"/>
      <c r="DBI18" s="31"/>
      <c r="DBJ18" s="31"/>
      <c r="DBK18" s="31"/>
      <c r="DBL18" s="31"/>
      <c r="DBM18" s="31"/>
      <c r="DBN18" s="31"/>
      <c r="DBO18" s="31"/>
      <c r="DBP18" s="31"/>
      <c r="DBQ18" s="31"/>
      <c r="DBR18" s="31"/>
      <c r="DBS18" s="31"/>
      <c r="DBT18" s="31"/>
      <c r="DBU18" s="31"/>
      <c r="DBV18" s="31"/>
      <c r="DBW18" s="31"/>
      <c r="DBX18" s="31"/>
      <c r="DBY18" s="31"/>
      <c r="DBZ18" s="31"/>
      <c r="DCA18" s="31"/>
      <c r="DCB18" s="31"/>
      <c r="DCC18" s="31"/>
      <c r="DCD18" s="31"/>
      <c r="DCE18" s="31"/>
      <c r="DCF18" s="31"/>
      <c r="DCG18" s="31"/>
      <c r="DCH18" s="31"/>
      <c r="DCI18" s="31"/>
      <c r="DCJ18" s="31"/>
      <c r="DCK18" s="31"/>
      <c r="DCL18" s="31"/>
      <c r="DCM18" s="31"/>
      <c r="DCN18" s="31"/>
      <c r="DCO18" s="31"/>
      <c r="DCP18" s="31"/>
      <c r="DCQ18" s="31"/>
      <c r="DCR18" s="31"/>
      <c r="DCS18" s="31"/>
      <c r="DCT18" s="31"/>
      <c r="DCU18" s="31"/>
      <c r="DCV18" s="31"/>
      <c r="DCW18" s="31"/>
      <c r="DCX18" s="31"/>
      <c r="DCY18" s="31"/>
      <c r="DCZ18" s="31"/>
      <c r="DDA18" s="31"/>
      <c r="DDB18" s="31"/>
      <c r="DDC18" s="31"/>
      <c r="DDD18" s="31"/>
      <c r="DDE18" s="31"/>
      <c r="DDF18" s="31"/>
      <c r="DDG18" s="31"/>
      <c r="DDH18" s="31"/>
      <c r="DDI18" s="31"/>
      <c r="DDJ18" s="31"/>
      <c r="DDK18" s="31"/>
      <c r="DDL18" s="31"/>
      <c r="DDM18" s="31"/>
      <c r="DDN18" s="31"/>
      <c r="DDO18" s="31"/>
      <c r="DDP18" s="31"/>
      <c r="DDQ18" s="31"/>
      <c r="DDR18" s="31"/>
      <c r="DDS18" s="31"/>
      <c r="DDT18" s="31"/>
      <c r="DDU18" s="31"/>
      <c r="DDV18" s="31"/>
      <c r="DDW18" s="31"/>
      <c r="DDX18" s="31"/>
      <c r="DDY18" s="31"/>
      <c r="DDZ18" s="31"/>
      <c r="DEA18" s="31"/>
      <c r="DEB18" s="31"/>
      <c r="DEC18" s="31"/>
      <c r="DED18" s="31"/>
      <c r="DEE18" s="31"/>
      <c r="DEF18" s="31"/>
      <c r="DEG18" s="31"/>
      <c r="DEH18" s="31"/>
      <c r="DEI18" s="31"/>
      <c r="DEJ18" s="31"/>
      <c r="DEK18" s="31"/>
      <c r="DEL18" s="31"/>
      <c r="DEM18" s="31"/>
      <c r="DEN18" s="31"/>
      <c r="DEO18" s="31"/>
      <c r="DEP18" s="31"/>
      <c r="DEQ18" s="31"/>
      <c r="DER18" s="31"/>
      <c r="DES18" s="31"/>
      <c r="DET18" s="31"/>
      <c r="DEU18" s="31"/>
      <c r="DEV18" s="31"/>
      <c r="DEW18" s="31"/>
      <c r="DEX18" s="31"/>
      <c r="DEY18" s="31"/>
      <c r="DEZ18" s="31"/>
      <c r="DFA18" s="31"/>
      <c r="DFB18" s="31"/>
      <c r="DFC18" s="31"/>
      <c r="DFD18" s="31"/>
      <c r="DFE18" s="31"/>
      <c r="DFF18" s="31"/>
      <c r="DFG18" s="31"/>
      <c r="DFH18" s="31"/>
      <c r="DFI18" s="31"/>
      <c r="DFJ18" s="31"/>
      <c r="DFK18" s="31"/>
      <c r="DFL18" s="31"/>
      <c r="DFM18" s="31"/>
      <c r="DFN18" s="31"/>
      <c r="DFO18" s="31"/>
      <c r="DFP18" s="31"/>
      <c r="DFQ18" s="31"/>
      <c r="DFR18" s="31"/>
      <c r="DFS18" s="31"/>
      <c r="DFT18" s="31"/>
      <c r="DFU18" s="31"/>
      <c r="DFV18" s="31"/>
      <c r="DFW18" s="31"/>
      <c r="DFX18" s="31"/>
      <c r="DFY18" s="31"/>
      <c r="DFZ18" s="31"/>
      <c r="DGA18" s="31"/>
      <c r="DGB18" s="31"/>
      <c r="DGC18" s="31"/>
      <c r="DGD18" s="31"/>
      <c r="DGE18" s="31"/>
      <c r="DGF18" s="31"/>
      <c r="DGG18" s="31"/>
      <c r="DGH18" s="31"/>
      <c r="DGI18" s="31"/>
      <c r="DGJ18" s="31"/>
      <c r="DGK18" s="31"/>
      <c r="DGL18" s="31"/>
      <c r="DGM18" s="31"/>
      <c r="DGN18" s="31"/>
      <c r="DGO18" s="31"/>
      <c r="DGP18" s="31"/>
      <c r="DGQ18" s="31"/>
      <c r="DGR18" s="31"/>
      <c r="DGS18" s="31"/>
      <c r="DGT18" s="31"/>
      <c r="DGU18" s="31"/>
      <c r="DGV18" s="31"/>
      <c r="DGW18" s="31"/>
      <c r="DGX18" s="31"/>
      <c r="DGY18" s="31"/>
      <c r="DGZ18" s="31"/>
      <c r="DHA18" s="31"/>
      <c r="DHB18" s="31"/>
      <c r="DHC18" s="31"/>
      <c r="DHD18" s="31"/>
      <c r="DHE18" s="31"/>
      <c r="DHF18" s="31"/>
      <c r="DHG18" s="31"/>
      <c r="DHH18" s="31"/>
      <c r="DHI18" s="31"/>
      <c r="DHJ18" s="31"/>
      <c r="DHK18" s="31"/>
      <c r="DHL18" s="31"/>
      <c r="DHM18" s="31"/>
      <c r="DHN18" s="31"/>
      <c r="DHO18" s="31"/>
      <c r="DHP18" s="31"/>
      <c r="DHQ18" s="31"/>
      <c r="DHR18" s="31"/>
      <c r="DHS18" s="31"/>
      <c r="DHT18" s="31"/>
      <c r="DHU18" s="31"/>
      <c r="DHV18" s="31"/>
      <c r="DHW18" s="31"/>
      <c r="DHX18" s="31"/>
      <c r="DHY18" s="31"/>
      <c r="DHZ18" s="31"/>
      <c r="DIA18" s="31"/>
      <c r="DIB18" s="31"/>
      <c r="DIC18" s="31"/>
      <c r="DID18" s="31"/>
      <c r="DIE18" s="31"/>
      <c r="DIF18" s="31"/>
      <c r="DIG18" s="31"/>
      <c r="DIH18" s="31"/>
      <c r="DII18" s="31"/>
      <c r="DIJ18" s="31"/>
      <c r="DIK18" s="31"/>
      <c r="DIL18" s="31"/>
      <c r="DIM18" s="31"/>
      <c r="DIN18" s="31"/>
      <c r="DIO18" s="31"/>
      <c r="DIP18" s="31"/>
      <c r="DIQ18" s="31"/>
      <c r="DIR18" s="31"/>
      <c r="DIS18" s="31"/>
      <c r="DIT18" s="31"/>
      <c r="DIU18" s="31"/>
      <c r="DIV18" s="31"/>
      <c r="DIW18" s="31"/>
      <c r="DIX18" s="31"/>
      <c r="DIY18" s="31"/>
      <c r="DIZ18" s="31"/>
      <c r="DJA18" s="31"/>
      <c r="DJB18" s="31"/>
      <c r="DJC18" s="31"/>
      <c r="DJD18" s="31"/>
      <c r="DJE18" s="31"/>
      <c r="DJF18" s="31"/>
      <c r="DJG18" s="31"/>
      <c r="DJH18" s="31"/>
      <c r="DJI18" s="31"/>
      <c r="DJJ18" s="31"/>
      <c r="DJK18" s="31"/>
      <c r="DJL18" s="31"/>
      <c r="DJM18" s="31"/>
      <c r="DJN18" s="31"/>
      <c r="DJO18" s="31"/>
      <c r="DJP18" s="31"/>
      <c r="DJQ18" s="31"/>
      <c r="DJR18" s="31"/>
      <c r="DJS18" s="31"/>
      <c r="DJT18" s="31"/>
      <c r="DJU18" s="31"/>
      <c r="DJV18" s="31"/>
      <c r="DJW18" s="31"/>
      <c r="DJX18" s="31"/>
      <c r="DJY18" s="31"/>
      <c r="DJZ18" s="31"/>
      <c r="DKA18" s="31"/>
      <c r="DKB18" s="31"/>
      <c r="DKC18" s="31"/>
      <c r="DKD18" s="31"/>
      <c r="DKE18" s="31"/>
      <c r="DKF18" s="31"/>
      <c r="DKG18" s="31"/>
      <c r="DKH18" s="31"/>
      <c r="DKI18" s="31"/>
      <c r="DKJ18" s="31"/>
      <c r="DKK18" s="31"/>
      <c r="DKL18" s="31"/>
      <c r="DKM18" s="31"/>
      <c r="DKN18" s="31"/>
      <c r="DKO18" s="31"/>
      <c r="DKP18" s="31"/>
      <c r="DKQ18" s="31"/>
      <c r="DKR18" s="31"/>
      <c r="DKS18" s="31"/>
      <c r="DKT18" s="31"/>
      <c r="DKU18" s="31"/>
      <c r="DKV18" s="31"/>
      <c r="DKW18" s="31"/>
      <c r="DKX18" s="31"/>
      <c r="DKY18" s="31"/>
      <c r="DKZ18" s="31"/>
      <c r="DLA18" s="31"/>
      <c r="DLB18" s="31"/>
      <c r="DLC18" s="31"/>
      <c r="DLD18" s="31"/>
      <c r="DLE18" s="31"/>
      <c r="DLF18" s="31"/>
      <c r="DLG18" s="31"/>
      <c r="DLH18" s="31"/>
      <c r="DLI18" s="31"/>
      <c r="DLJ18" s="31"/>
      <c r="DLK18" s="31"/>
      <c r="DLL18" s="31"/>
      <c r="DLM18" s="31"/>
      <c r="DLN18" s="31"/>
      <c r="DLO18" s="31"/>
      <c r="DLP18" s="31"/>
      <c r="DLQ18" s="31"/>
      <c r="DLR18" s="31"/>
      <c r="DLS18" s="31"/>
      <c r="DLT18" s="31"/>
      <c r="DLU18" s="31"/>
      <c r="DLV18" s="31"/>
      <c r="DLW18" s="31"/>
      <c r="DLX18" s="31"/>
      <c r="DLY18" s="31"/>
      <c r="DLZ18" s="31"/>
      <c r="DMA18" s="31"/>
      <c r="DMB18" s="31"/>
      <c r="DMC18" s="31"/>
      <c r="DMD18" s="31"/>
      <c r="DME18" s="31"/>
      <c r="DMF18" s="31"/>
      <c r="DMG18" s="31"/>
      <c r="DMH18" s="31"/>
      <c r="DMI18" s="31"/>
      <c r="DMJ18" s="31"/>
      <c r="DMK18" s="31"/>
      <c r="DML18" s="31"/>
      <c r="DMM18" s="31"/>
      <c r="DMN18" s="31"/>
      <c r="DMO18" s="31"/>
      <c r="DMP18" s="31"/>
      <c r="DMQ18" s="31"/>
      <c r="DMR18" s="31"/>
      <c r="DMS18" s="31"/>
      <c r="DMT18" s="31"/>
      <c r="DMU18" s="31"/>
      <c r="DMV18" s="31"/>
      <c r="DMW18" s="31"/>
      <c r="DMX18" s="31"/>
      <c r="DMY18" s="31"/>
      <c r="DMZ18" s="31"/>
      <c r="DNA18" s="31"/>
      <c r="DNB18" s="31"/>
      <c r="DNC18" s="31"/>
      <c r="DNE18" s="31"/>
      <c r="DNF18" s="31"/>
      <c r="DNG18" s="31"/>
      <c r="DNH18" s="31"/>
      <c r="DNI18" s="31"/>
      <c r="DNJ18" s="31"/>
      <c r="DNK18" s="31"/>
      <c r="DNL18" s="31"/>
      <c r="DNM18" s="31"/>
      <c r="DNN18" s="31"/>
      <c r="DNO18" s="31"/>
      <c r="DNP18" s="31"/>
      <c r="DNQ18" s="31"/>
      <c r="DNR18" s="31"/>
      <c r="DNS18" s="31"/>
      <c r="DNT18" s="31"/>
      <c r="DNU18" s="31"/>
      <c r="DNV18" s="31"/>
      <c r="DNW18" s="31"/>
      <c r="DNX18" s="31"/>
      <c r="DNY18" s="31"/>
      <c r="DNZ18" s="31"/>
      <c r="DOA18" s="31"/>
      <c r="DOB18" s="31"/>
      <c r="DOC18" s="31"/>
      <c r="DOD18" s="31"/>
      <c r="DOE18" s="31"/>
      <c r="DOF18" s="31"/>
      <c r="DOG18" s="31"/>
      <c r="DOH18" s="31"/>
      <c r="DOI18" s="31"/>
      <c r="DOJ18" s="31"/>
      <c r="DOK18" s="31"/>
      <c r="DOL18" s="31"/>
      <c r="DOM18" s="31"/>
      <c r="DON18" s="31"/>
      <c r="DOO18" s="31"/>
      <c r="DOP18" s="31"/>
      <c r="DOQ18" s="31"/>
      <c r="DOR18" s="31"/>
      <c r="DOS18" s="31"/>
      <c r="DOT18" s="31"/>
      <c r="DOU18" s="31"/>
      <c r="DOV18" s="31"/>
      <c r="DOW18" s="31"/>
      <c r="DOX18" s="31"/>
      <c r="DOY18" s="31"/>
      <c r="DOZ18" s="31"/>
      <c r="DPA18" s="31"/>
      <c r="DPB18" s="31"/>
      <c r="DPC18" s="31"/>
      <c r="DPD18" s="31"/>
      <c r="DPE18" s="31"/>
      <c r="DPF18" s="31"/>
      <c r="DPG18" s="31"/>
      <c r="DPH18" s="31"/>
      <c r="DPI18" s="31"/>
      <c r="DPJ18" s="31"/>
      <c r="DPK18" s="31"/>
      <c r="DPL18" s="31"/>
      <c r="DPM18" s="31"/>
      <c r="DPN18" s="31"/>
      <c r="DPO18" s="31"/>
      <c r="DPP18" s="31"/>
      <c r="DPQ18" s="31"/>
      <c r="DPR18" s="31"/>
      <c r="DPS18" s="31"/>
      <c r="DPT18" s="31"/>
      <c r="DPU18" s="31"/>
      <c r="DPV18" s="31"/>
      <c r="DPW18" s="31"/>
      <c r="DPX18" s="31"/>
      <c r="DPY18" s="31"/>
      <c r="DPZ18" s="31"/>
      <c r="DQA18" s="31"/>
      <c r="DQB18" s="31"/>
      <c r="DQC18" s="31"/>
      <c r="DQD18" s="31"/>
      <c r="DQE18" s="31"/>
      <c r="DQF18" s="31"/>
      <c r="DQG18" s="31"/>
      <c r="DQH18" s="31"/>
      <c r="DQI18" s="31"/>
      <c r="DQJ18" s="31"/>
      <c r="DQK18" s="31"/>
      <c r="DQL18" s="31"/>
      <c r="DQM18" s="31"/>
      <c r="DQN18" s="31"/>
      <c r="DQO18" s="31"/>
      <c r="DQP18" s="31"/>
      <c r="DQQ18" s="31"/>
      <c r="DQR18" s="31"/>
      <c r="DQS18" s="31"/>
      <c r="DQT18" s="31"/>
      <c r="DQU18" s="31"/>
      <c r="DQV18" s="31"/>
      <c r="DQW18" s="31"/>
      <c r="DQX18" s="31"/>
      <c r="DQY18" s="31"/>
      <c r="DQZ18" s="31"/>
      <c r="DRA18" s="31"/>
      <c r="DRB18" s="31"/>
      <c r="DRC18" s="31"/>
      <c r="DRD18" s="31"/>
      <c r="DRE18" s="31"/>
      <c r="DRF18" s="31"/>
      <c r="DRG18" s="31"/>
      <c r="DRH18" s="31"/>
      <c r="DRI18" s="31"/>
      <c r="DRJ18" s="31"/>
      <c r="DRK18" s="31"/>
      <c r="DRL18" s="31"/>
      <c r="DRM18" s="31"/>
      <c r="DRN18" s="31"/>
      <c r="DRO18" s="31"/>
      <c r="DRP18" s="31"/>
      <c r="DRQ18" s="31"/>
      <c r="DRR18" s="31"/>
      <c r="DRS18" s="31"/>
      <c r="DRT18" s="31"/>
      <c r="DRU18" s="31"/>
      <c r="DRV18" s="31"/>
      <c r="DRW18" s="31"/>
      <c r="DRX18" s="31"/>
      <c r="DRY18" s="31"/>
      <c r="DRZ18" s="31"/>
      <c r="DSA18" s="31"/>
      <c r="DSB18" s="31"/>
      <c r="DSC18" s="31"/>
      <c r="DSD18" s="31"/>
      <c r="DSE18" s="31"/>
      <c r="DSF18" s="31"/>
      <c r="DSG18" s="31"/>
      <c r="DSH18" s="31"/>
      <c r="DSI18" s="31"/>
      <c r="DSJ18" s="31"/>
      <c r="DSK18" s="31"/>
      <c r="DSL18" s="31"/>
      <c r="DSM18" s="31"/>
      <c r="DSN18" s="31"/>
      <c r="DSO18" s="31"/>
      <c r="DSP18" s="31"/>
      <c r="DSQ18" s="31"/>
      <c r="DSR18" s="31"/>
      <c r="DSS18" s="31"/>
      <c r="DST18" s="31"/>
      <c r="DSU18" s="31"/>
      <c r="DSV18" s="31"/>
      <c r="DSW18" s="31"/>
      <c r="DSX18" s="31"/>
      <c r="DSY18" s="31"/>
      <c r="DSZ18" s="31"/>
      <c r="DTA18" s="31"/>
      <c r="DTB18" s="31"/>
      <c r="DTC18" s="31"/>
      <c r="DTD18" s="31"/>
      <c r="DTE18" s="31"/>
      <c r="DTF18" s="31"/>
      <c r="DTG18" s="31"/>
      <c r="DTH18" s="31"/>
      <c r="DTI18" s="31"/>
      <c r="DTJ18" s="31"/>
      <c r="DTK18" s="31"/>
      <c r="DTL18" s="31"/>
      <c r="DTM18" s="31"/>
      <c r="DTN18" s="31"/>
      <c r="DTO18" s="31"/>
      <c r="DTP18" s="31"/>
      <c r="DTQ18" s="31"/>
      <c r="DTR18" s="31"/>
      <c r="DTS18" s="31"/>
      <c r="DTT18" s="31"/>
      <c r="DTU18" s="31"/>
      <c r="DTV18" s="31"/>
      <c r="DTW18" s="31"/>
      <c r="DTX18" s="31"/>
      <c r="DTY18" s="31"/>
      <c r="DTZ18" s="31"/>
      <c r="DUA18" s="31"/>
      <c r="DUB18" s="31"/>
      <c r="DUC18" s="31"/>
      <c r="DUD18" s="31"/>
      <c r="DUE18" s="31"/>
      <c r="DUF18" s="31"/>
      <c r="DUG18" s="31"/>
      <c r="DUH18" s="31"/>
      <c r="DUI18" s="31"/>
      <c r="DUJ18" s="31"/>
      <c r="DUK18" s="31"/>
      <c r="DUL18" s="31"/>
      <c r="DUM18" s="31"/>
      <c r="DUN18" s="31"/>
      <c r="DUO18" s="31"/>
      <c r="DUP18" s="31"/>
      <c r="DUQ18" s="31"/>
      <c r="DUR18" s="31"/>
      <c r="DUS18" s="31"/>
      <c r="DUT18" s="31"/>
      <c r="DUU18" s="31"/>
      <c r="DUV18" s="31"/>
      <c r="DUW18" s="31"/>
      <c r="DUX18" s="31"/>
      <c r="DUY18" s="31"/>
      <c r="DUZ18" s="31"/>
      <c r="DVA18" s="31"/>
      <c r="DVB18" s="31"/>
      <c r="DVC18" s="31"/>
      <c r="DVD18" s="31"/>
      <c r="DVE18" s="31"/>
      <c r="DVF18" s="31"/>
      <c r="DVG18" s="31"/>
      <c r="DVH18" s="31"/>
      <c r="DVI18" s="31"/>
      <c r="DVJ18" s="31"/>
      <c r="DVK18" s="31"/>
      <c r="DVL18" s="31"/>
      <c r="DVM18" s="31"/>
      <c r="DVN18" s="31"/>
      <c r="DVO18" s="31"/>
      <c r="DVP18" s="31"/>
      <c r="DVQ18" s="31"/>
      <c r="DVR18" s="31"/>
      <c r="DVS18" s="31"/>
      <c r="DVT18" s="31"/>
      <c r="DVU18" s="31"/>
      <c r="DVV18" s="31"/>
      <c r="DVW18" s="31"/>
      <c r="DVX18" s="31"/>
      <c r="DVY18" s="31"/>
      <c r="DVZ18" s="31"/>
      <c r="DWA18" s="31"/>
      <c r="DWB18" s="31"/>
      <c r="DWC18" s="31"/>
      <c r="DWD18" s="31"/>
      <c r="DWE18" s="31"/>
      <c r="DWF18" s="31"/>
      <c r="DWG18" s="31"/>
      <c r="DWH18" s="31"/>
      <c r="DWI18" s="31"/>
      <c r="DWJ18" s="31"/>
      <c r="DWK18" s="31"/>
      <c r="DWL18" s="31"/>
      <c r="DWM18" s="31"/>
      <c r="DWN18" s="31"/>
      <c r="DWO18" s="31"/>
      <c r="DWP18" s="31"/>
      <c r="DWQ18" s="31"/>
      <c r="DWR18" s="31"/>
      <c r="DWS18" s="31"/>
      <c r="DWT18" s="31"/>
      <c r="DWU18" s="31"/>
      <c r="DWV18" s="31"/>
      <c r="DWW18" s="31"/>
      <c r="DWX18" s="31"/>
      <c r="DWY18" s="31"/>
      <c r="DWZ18" s="31"/>
      <c r="DXA18" s="31"/>
      <c r="DXB18" s="31"/>
      <c r="DXC18" s="31"/>
      <c r="DXD18" s="31"/>
      <c r="DXE18" s="31"/>
      <c r="DXF18" s="31"/>
      <c r="DXG18" s="31"/>
      <c r="DXH18" s="31"/>
      <c r="DXI18" s="31"/>
      <c r="DXJ18" s="31"/>
      <c r="DXK18" s="31"/>
      <c r="DXL18" s="31"/>
      <c r="DXM18" s="31"/>
      <c r="DXN18" s="31"/>
      <c r="DXO18" s="31"/>
      <c r="DXP18" s="31"/>
      <c r="DXQ18" s="31"/>
      <c r="DXR18" s="31"/>
      <c r="DXS18" s="31"/>
      <c r="DXT18" s="31"/>
      <c r="DXU18" s="31"/>
      <c r="DXV18" s="31"/>
      <c r="DXW18" s="31"/>
      <c r="DXX18" s="31"/>
      <c r="DXY18" s="31"/>
      <c r="DXZ18" s="31"/>
      <c r="DYA18" s="31"/>
      <c r="DYB18" s="31"/>
      <c r="DYC18" s="31"/>
      <c r="DYD18" s="31"/>
      <c r="DYE18" s="31"/>
      <c r="DYF18" s="31"/>
      <c r="DYG18" s="31"/>
      <c r="DYH18" s="31"/>
      <c r="DYI18" s="31"/>
      <c r="DYJ18" s="31"/>
      <c r="DYK18" s="31"/>
      <c r="DYL18" s="31"/>
      <c r="DYM18" s="31"/>
      <c r="DYN18" s="31"/>
      <c r="DYO18" s="31"/>
      <c r="DYP18" s="31"/>
      <c r="DYQ18" s="31"/>
      <c r="DYR18" s="31"/>
      <c r="DYS18" s="31"/>
      <c r="DYT18" s="31"/>
      <c r="DYU18" s="31"/>
      <c r="DYV18" s="31"/>
      <c r="DYW18" s="31"/>
      <c r="DYX18" s="31"/>
      <c r="DYY18" s="31"/>
      <c r="DYZ18" s="31"/>
      <c r="DZA18" s="31"/>
      <c r="DZB18" s="31"/>
      <c r="DZC18" s="31"/>
      <c r="DZD18" s="31"/>
      <c r="DZE18" s="31"/>
      <c r="DZF18" s="31"/>
      <c r="DZG18" s="31"/>
      <c r="DZH18" s="31"/>
      <c r="DZI18" s="31"/>
      <c r="DZJ18" s="31"/>
      <c r="DZK18" s="31"/>
      <c r="DZL18" s="31"/>
      <c r="DZM18" s="31"/>
      <c r="DZN18" s="31"/>
      <c r="DZO18" s="31"/>
      <c r="DZP18" s="31"/>
      <c r="DZQ18" s="31"/>
      <c r="DZR18" s="31"/>
      <c r="DZS18" s="31"/>
      <c r="DZT18" s="31"/>
      <c r="DZU18" s="31"/>
      <c r="DZV18" s="31"/>
      <c r="DZW18" s="31"/>
      <c r="DZX18" s="31"/>
      <c r="DZY18" s="31"/>
      <c r="DZZ18" s="31"/>
      <c r="EAA18" s="31"/>
      <c r="EAB18" s="31"/>
      <c r="EAC18" s="31"/>
      <c r="EAD18" s="31"/>
      <c r="EAE18" s="31"/>
      <c r="EAF18" s="31"/>
      <c r="EAG18" s="31"/>
      <c r="EAH18" s="31"/>
      <c r="EAI18" s="31"/>
      <c r="EAJ18" s="31"/>
      <c r="EAK18" s="31"/>
      <c r="EAL18" s="31"/>
      <c r="EAM18" s="31"/>
      <c r="EAN18" s="31"/>
      <c r="EAO18" s="31"/>
      <c r="EAP18" s="31"/>
      <c r="EAQ18" s="31"/>
      <c r="EAR18" s="31"/>
      <c r="EAS18" s="31"/>
      <c r="EAT18" s="31"/>
      <c r="EAU18" s="31"/>
      <c r="EAV18" s="31"/>
      <c r="EAW18" s="31"/>
      <c r="EAX18" s="31"/>
      <c r="EAY18" s="31"/>
      <c r="EAZ18" s="31"/>
      <c r="EBA18" s="31"/>
      <c r="EBB18" s="31"/>
      <c r="EBC18" s="31"/>
      <c r="EBD18" s="31"/>
      <c r="EBE18" s="31"/>
      <c r="EBF18" s="31"/>
      <c r="EBG18" s="31"/>
      <c r="EBH18" s="31"/>
      <c r="EBI18" s="31"/>
      <c r="EBJ18" s="31"/>
      <c r="EBK18" s="31"/>
      <c r="EBL18" s="31"/>
      <c r="EBM18" s="31"/>
      <c r="EBN18" s="31"/>
      <c r="EBO18" s="31"/>
      <c r="EBP18" s="31"/>
      <c r="EBQ18" s="31"/>
      <c r="EBR18" s="31"/>
      <c r="EBS18" s="31"/>
      <c r="EBT18" s="31"/>
      <c r="EBU18" s="31"/>
      <c r="EBV18" s="31"/>
      <c r="EBW18" s="31"/>
      <c r="EBX18" s="31"/>
      <c r="EBY18" s="31"/>
      <c r="EBZ18" s="31"/>
      <c r="ECA18" s="31"/>
      <c r="ECB18" s="31"/>
      <c r="ECC18" s="31"/>
      <c r="ECD18" s="31"/>
      <c r="ECE18" s="31"/>
      <c r="ECF18" s="31"/>
      <c r="ECG18" s="31"/>
      <c r="ECH18" s="31"/>
      <c r="ECI18" s="31"/>
      <c r="ECJ18" s="31"/>
      <c r="ECK18" s="31"/>
      <c r="ECL18" s="31"/>
      <c r="ECM18" s="31"/>
      <c r="ECN18" s="31"/>
      <c r="ECO18" s="31"/>
      <c r="ECP18" s="31"/>
      <c r="ECQ18" s="31"/>
      <c r="ECR18" s="31"/>
      <c r="ECS18" s="31"/>
      <c r="ECT18" s="31"/>
      <c r="ECU18" s="31"/>
      <c r="ECV18" s="31"/>
      <c r="ECW18" s="31"/>
      <c r="ECX18" s="31"/>
      <c r="ECY18" s="31"/>
      <c r="ECZ18" s="31"/>
      <c r="EDA18" s="31"/>
      <c r="EDB18" s="31"/>
      <c r="EDC18" s="31"/>
      <c r="EDD18" s="31"/>
      <c r="EDE18" s="31"/>
      <c r="EDF18" s="31"/>
      <c r="EDG18" s="31"/>
      <c r="EDH18" s="31"/>
      <c r="EDI18" s="31"/>
      <c r="EDJ18" s="31"/>
      <c r="EDK18" s="31"/>
      <c r="EDL18" s="31"/>
      <c r="EDM18" s="31"/>
      <c r="EDN18" s="31"/>
      <c r="EDO18" s="31"/>
      <c r="EDP18" s="31"/>
      <c r="EDQ18" s="31"/>
      <c r="EDR18" s="31"/>
      <c r="EDS18" s="31"/>
      <c r="EDT18" s="31"/>
      <c r="EDU18" s="31"/>
      <c r="EDV18" s="31"/>
      <c r="EDW18" s="31"/>
      <c r="EDX18" s="31"/>
      <c r="EDY18" s="31"/>
      <c r="EDZ18" s="31"/>
      <c r="EEA18" s="31"/>
      <c r="EEB18" s="31"/>
      <c r="EEC18" s="31"/>
      <c r="EED18" s="31"/>
      <c r="EEE18" s="31"/>
      <c r="EEF18" s="31"/>
      <c r="EEG18" s="31"/>
      <c r="EEH18" s="31"/>
      <c r="EEI18" s="31"/>
      <c r="EEJ18" s="31"/>
      <c r="EEK18" s="31"/>
      <c r="EEL18" s="31"/>
      <c r="EEM18" s="31"/>
      <c r="EEN18" s="31"/>
      <c r="EEO18" s="31"/>
      <c r="EEP18" s="31"/>
      <c r="EEQ18" s="31"/>
      <c r="EER18" s="31"/>
      <c r="EES18" s="31"/>
      <c r="EET18" s="31"/>
      <c r="EEU18" s="31"/>
      <c r="EEV18" s="31"/>
      <c r="EEW18" s="31"/>
      <c r="EEX18" s="31"/>
      <c r="EEY18" s="31"/>
      <c r="EEZ18" s="31"/>
      <c r="EFA18" s="31"/>
      <c r="EFB18" s="31"/>
      <c r="EFC18" s="31"/>
      <c r="EFD18" s="31"/>
      <c r="EFE18" s="31"/>
      <c r="EFF18" s="31"/>
      <c r="EFG18" s="31"/>
      <c r="EFH18" s="31"/>
      <c r="EFI18" s="31"/>
      <c r="EFJ18" s="31"/>
      <c r="EFK18" s="31"/>
      <c r="EFL18" s="31"/>
      <c r="EFM18" s="31"/>
      <c r="EFN18" s="31"/>
      <c r="EFO18" s="31"/>
      <c r="EFP18" s="31"/>
      <c r="EFQ18" s="31"/>
      <c r="EFR18" s="31"/>
      <c r="EFS18" s="31"/>
      <c r="EFT18" s="31"/>
      <c r="EFU18" s="31"/>
      <c r="EFV18" s="31"/>
      <c r="EFW18" s="31"/>
      <c r="EFX18" s="31"/>
      <c r="EFY18" s="31"/>
      <c r="EFZ18" s="31"/>
      <c r="EGA18" s="31"/>
      <c r="EGB18" s="31"/>
      <c r="EGC18" s="31"/>
      <c r="EGD18" s="31"/>
      <c r="EGE18" s="31"/>
      <c r="EGF18" s="31"/>
      <c r="EGG18" s="31"/>
      <c r="EGH18" s="31"/>
      <c r="EGI18" s="31"/>
      <c r="EGJ18" s="31"/>
      <c r="EGK18" s="31"/>
      <c r="EGL18" s="31"/>
      <c r="EGM18" s="31"/>
      <c r="EGN18" s="31"/>
      <c r="EGO18" s="31"/>
      <c r="EGP18" s="31"/>
      <c r="EGQ18" s="31"/>
      <c r="EGR18" s="31"/>
      <c r="EGS18" s="31"/>
      <c r="EGT18" s="31"/>
      <c r="EGU18" s="31"/>
      <c r="EGV18" s="31"/>
      <c r="EGW18" s="31"/>
      <c r="EGX18" s="31"/>
      <c r="EGY18" s="31"/>
      <c r="EGZ18" s="31"/>
      <c r="EHA18" s="31"/>
      <c r="EHB18" s="31"/>
      <c r="EHC18" s="31"/>
      <c r="EHD18" s="31"/>
      <c r="EHE18" s="31"/>
      <c r="EHF18" s="31"/>
      <c r="EHG18" s="31"/>
      <c r="EHH18" s="31"/>
      <c r="EHI18" s="31"/>
      <c r="EHJ18" s="31"/>
      <c r="EHK18" s="31"/>
      <c r="EHL18" s="31"/>
      <c r="EHM18" s="31"/>
      <c r="EHN18" s="31"/>
      <c r="EHO18" s="31"/>
      <c r="EHP18" s="31"/>
      <c r="EHQ18" s="31"/>
      <c r="EHR18" s="31"/>
      <c r="EHS18" s="31"/>
      <c r="EHT18" s="31"/>
      <c r="EHU18" s="31"/>
      <c r="EHV18" s="31"/>
      <c r="EHW18" s="31"/>
      <c r="EHX18" s="31"/>
      <c r="EHY18" s="31"/>
      <c r="EHZ18" s="31"/>
      <c r="EIA18" s="31"/>
      <c r="EIB18" s="31"/>
      <c r="EIC18" s="31"/>
      <c r="EID18" s="31"/>
      <c r="EIE18" s="31"/>
      <c r="EIF18" s="31"/>
      <c r="EIG18" s="31"/>
      <c r="EIH18" s="31"/>
      <c r="EII18" s="31"/>
      <c r="EIJ18" s="31"/>
      <c r="EIK18" s="31"/>
      <c r="EIL18" s="31"/>
      <c r="EIM18" s="31"/>
      <c r="EIN18" s="31"/>
      <c r="EIO18" s="31"/>
      <c r="EIP18" s="31"/>
      <c r="EIQ18" s="31"/>
      <c r="EIR18" s="31"/>
      <c r="EIS18" s="31"/>
      <c r="EIT18" s="31"/>
      <c r="EIU18" s="31"/>
      <c r="EIV18" s="31"/>
      <c r="EIW18" s="31"/>
      <c r="EIX18" s="31"/>
      <c r="EIY18" s="31"/>
      <c r="EIZ18" s="31"/>
      <c r="EJA18" s="31"/>
      <c r="EJB18" s="31"/>
      <c r="EJC18" s="31"/>
      <c r="EJD18" s="31"/>
      <c r="EJE18" s="31"/>
      <c r="EJF18" s="31"/>
      <c r="EJG18" s="31"/>
      <c r="EJH18" s="31"/>
      <c r="EJI18" s="31"/>
      <c r="EJJ18" s="31"/>
      <c r="EJK18" s="31"/>
      <c r="EJL18" s="31"/>
      <c r="EJM18" s="31"/>
      <c r="EJN18" s="31"/>
      <c r="EJO18" s="31"/>
      <c r="EJP18" s="31"/>
      <c r="EJQ18" s="31"/>
      <c r="EJR18" s="31"/>
      <c r="EJS18" s="31"/>
      <c r="EJT18" s="31"/>
      <c r="EJU18" s="31"/>
      <c r="EJV18" s="31"/>
      <c r="EJW18" s="31"/>
      <c r="EJX18" s="31"/>
      <c r="EJY18" s="31"/>
      <c r="EJZ18" s="31"/>
      <c r="EKA18" s="31"/>
      <c r="EKB18" s="31"/>
      <c r="EKC18" s="31"/>
      <c r="EKD18" s="31"/>
      <c r="EKE18" s="31"/>
      <c r="EKF18" s="31"/>
      <c r="EKG18" s="31"/>
      <c r="EKH18" s="31"/>
      <c r="EKI18" s="31"/>
      <c r="EKJ18" s="31"/>
      <c r="EKK18" s="31"/>
      <c r="EKL18" s="31"/>
      <c r="EKM18" s="31"/>
      <c r="EKN18" s="31"/>
      <c r="EKO18" s="31"/>
      <c r="EKP18" s="31"/>
      <c r="EKQ18" s="31"/>
      <c r="EKR18" s="31"/>
      <c r="EKS18" s="31"/>
      <c r="EKT18" s="31"/>
      <c r="EKU18" s="31"/>
      <c r="EKV18" s="31"/>
      <c r="EKW18" s="31"/>
      <c r="EKX18" s="31"/>
      <c r="EKY18" s="31"/>
      <c r="EKZ18" s="31"/>
      <c r="ELA18" s="31"/>
      <c r="ELB18" s="31"/>
      <c r="ELC18" s="31"/>
      <c r="ELD18" s="31"/>
      <c r="ELE18" s="31"/>
      <c r="ELF18" s="31"/>
      <c r="ELG18" s="31"/>
      <c r="ELH18" s="31"/>
      <c r="ELI18" s="31"/>
      <c r="ELJ18" s="31"/>
      <c r="ELK18" s="31"/>
      <c r="ELL18" s="31"/>
      <c r="ELM18" s="31"/>
      <c r="ELN18" s="31"/>
      <c r="ELO18" s="31"/>
      <c r="ELP18" s="31"/>
      <c r="ELQ18" s="31"/>
      <c r="ELR18" s="31"/>
      <c r="ELS18" s="31"/>
      <c r="ELT18" s="31"/>
      <c r="ELU18" s="31"/>
      <c r="ELV18" s="31"/>
      <c r="ELW18" s="31"/>
      <c r="ELX18" s="31"/>
      <c r="ELY18" s="31"/>
      <c r="ELZ18" s="31"/>
      <c r="EMA18" s="31"/>
      <c r="EMB18" s="31"/>
      <c r="EMC18" s="31"/>
      <c r="EMD18" s="31"/>
      <c r="EME18" s="31"/>
      <c r="EMF18" s="31"/>
      <c r="EMG18" s="31"/>
      <c r="EMH18" s="31"/>
      <c r="EMI18" s="31"/>
      <c r="EMJ18" s="31"/>
      <c r="EMK18" s="31"/>
      <c r="EML18" s="31"/>
      <c r="EMM18" s="31"/>
      <c r="EMN18" s="31"/>
      <c r="EMO18" s="31"/>
      <c r="EMP18" s="31"/>
      <c r="EMQ18" s="31"/>
      <c r="EMR18" s="31"/>
      <c r="EMS18" s="31"/>
      <c r="EMT18" s="31"/>
      <c r="EMU18" s="31"/>
      <c r="EMV18" s="31"/>
      <c r="EMW18" s="31"/>
      <c r="EMX18" s="31"/>
      <c r="EMY18" s="31"/>
      <c r="EMZ18" s="31"/>
      <c r="ENA18" s="31"/>
      <c r="ENB18" s="31"/>
      <c r="ENC18" s="31"/>
      <c r="END18" s="31"/>
      <c r="ENE18" s="31"/>
      <c r="ENF18" s="31"/>
      <c r="ENG18" s="31"/>
      <c r="ENH18" s="31"/>
      <c r="ENI18" s="31"/>
      <c r="ENJ18" s="31"/>
      <c r="ENK18" s="31"/>
      <c r="ENL18" s="31"/>
      <c r="ENM18" s="31"/>
      <c r="ENN18" s="31"/>
      <c r="ENO18" s="31"/>
      <c r="ENP18" s="31"/>
      <c r="ENQ18" s="31"/>
      <c r="ENR18" s="31"/>
      <c r="ENS18" s="31"/>
      <c r="ENT18" s="31"/>
      <c r="ENU18" s="31"/>
      <c r="ENV18" s="31"/>
      <c r="ENW18" s="31"/>
      <c r="ENX18" s="31"/>
      <c r="ENY18" s="31"/>
      <c r="ENZ18" s="31"/>
      <c r="EOA18" s="31"/>
      <c r="EOB18" s="31"/>
      <c r="EOC18" s="31"/>
      <c r="EOD18" s="31"/>
      <c r="EOE18" s="31"/>
      <c r="EOF18" s="31"/>
      <c r="EOG18" s="31"/>
      <c r="EOH18" s="31"/>
      <c r="EOI18" s="31"/>
      <c r="EOJ18" s="31"/>
      <c r="EOK18" s="31"/>
      <c r="EOL18" s="31"/>
      <c r="EOM18" s="31"/>
      <c r="EON18" s="31"/>
      <c r="EOO18" s="31"/>
      <c r="EOP18" s="31"/>
      <c r="EOQ18" s="31"/>
      <c r="EOR18" s="31"/>
      <c r="EOS18" s="31"/>
      <c r="EOT18" s="31"/>
      <c r="EOU18" s="31"/>
      <c r="EOV18" s="31"/>
      <c r="EOW18" s="31"/>
      <c r="EOX18" s="31"/>
      <c r="EOY18" s="31"/>
      <c r="EOZ18" s="31"/>
      <c r="EPA18" s="31"/>
      <c r="EPB18" s="31"/>
      <c r="EPC18" s="31"/>
      <c r="EPD18" s="31"/>
      <c r="EPE18" s="31"/>
      <c r="EPF18" s="31"/>
      <c r="EPG18" s="31"/>
      <c r="EPH18" s="31"/>
      <c r="EPI18" s="31"/>
      <c r="EPJ18" s="31"/>
      <c r="EPK18" s="31"/>
      <c r="EPL18" s="31"/>
      <c r="EPM18" s="31"/>
      <c r="EPN18" s="31"/>
      <c r="EPO18" s="31"/>
      <c r="EPP18" s="31"/>
      <c r="EPQ18" s="31"/>
      <c r="EPR18" s="31"/>
      <c r="EPS18" s="31"/>
      <c r="EPT18" s="31"/>
      <c r="EPU18" s="31"/>
      <c r="EPV18" s="31"/>
      <c r="EPW18" s="31"/>
      <c r="EPX18" s="31"/>
      <c r="EPY18" s="31"/>
      <c r="EPZ18" s="31"/>
      <c r="EQA18" s="31"/>
      <c r="EQB18" s="31"/>
      <c r="EQC18" s="31"/>
      <c r="EQD18" s="31"/>
      <c r="EQE18" s="31"/>
      <c r="EQF18" s="31"/>
      <c r="EQG18" s="31"/>
      <c r="EQH18" s="31"/>
      <c r="EQI18" s="31"/>
      <c r="EQJ18" s="31"/>
      <c r="EQK18" s="31"/>
      <c r="EQL18" s="31"/>
      <c r="EQM18" s="31"/>
      <c r="EQN18" s="31"/>
      <c r="EQO18" s="31"/>
      <c r="EQP18" s="31"/>
      <c r="EQQ18" s="31"/>
      <c r="EQR18" s="31"/>
      <c r="EQS18" s="31"/>
      <c r="EQT18" s="31"/>
      <c r="EQU18" s="31"/>
      <c r="EQV18" s="31"/>
      <c r="EQW18" s="31"/>
      <c r="EQX18" s="31"/>
      <c r="EQY18" s="31"/>
      <c r="EQZ18" s="31"/>
      <c r="ERA18" s="31"/>
      <c r="ERB18" s="31"/>
      <c r="ERC18" s="31"/>
      <c r="ERD18" s="31"/>
      <c r="ERE18" s="31"/>
      <c r="ERF18" s="31"/>
      <c r="ERG18" s="31"/>
      <c r="ERH18" s="31"/>
      <c r="ERI18" s="31"/>
      <c r="ERJ18" s="31"/>
      <c r="ERK18" s="31"/>
      <c r="ERL18" s="31"/>
      <c r="ERM18" s="31"/>
      <c r="ERN18" s="31"/>
      <c r="ERO18" s="31"/>
      <c r="ERP18" s="31"/>
      <c r="ERQ18" s="31"/>
      <c r="ERR18" s="31"/>
      <c r="ERS18" s="31"/>
      <c r="ERT18" s="31"/>
      <c r="ERU18" s="31"/>
      <c r="ERV18" s="31"/>
      <c r="ERW18" s="31"/>
      <c r="ERX18" s="31"/>
      <c r="ERY18" s="31"/>
      <c r="ERZ18" s="31"/>
      <c r="ESA18" s="31"/>
      <c r="ESB18" s="31"/>
      <c r="ESC18" s="31"/>
      <c r="ESD18" s="31"/>
      <c r="ESE18" s="31"/>
      <c r="ESF18" s="31"/>
      <c r="ESG18" s="31"/>
      <c r="ESH18" s="31"/>
      <c r="ESI18" s="31"/>
      <c r="ESJ18" s="31"/>
      <c r="ESK18" s="31"/>
      <c r="ESL18" s="31"/>
      <c r="ESM18" s="31"/>
      <c r="ESN18" s="31"/>
      <c r="ESO18" s="31"/>
      <c r="ESP18" s="31"/>
      <c r="ESQ18" s="31"/>
      <c r="ESR18" s="31"/>
      <c r="ESS18" s="31"/>
      <c r="EST18" s="31"/>
      <c r="ESU18" s="31"/>
      <c r="ESV18" s="31"/>
      <c r="ESW18" s="31"/>
      <c r="ESX18" s="31"/>
      <c r="ESY18" s="31"/>
      <c r="ESZ18" s="31"/>
      <c r="ETA18" s="31"/>
      <c r="ETB18" s="31"/>
      <c r="ETC18" s="31"/>
      <c r="ETD18" s="31"/>
      <c r="ETE18" s="31"/>
      <c r="ETF18" s="31"/>
      <c r="ETG18" s="31"/>
      <c r="ETH18" s="31"/>
      <c r="ETI18" s="31"/>
      <c r="ETJ18" s="31"/>
      <c r="ETK18" s="31"/>
      <c r="ETL18" s="31"/>
      <c r="ETM18" s="31"/>
      <c r="ETN18" s="31"/>
      <c r="ETO18" s="31"/>
      <c r="ETP18" s="31"/>
      <c r="ETQ18" s="31"/>
      <c r="ETR18" s="31"/>
      <c r="ETS18" s="31"/>
      <c r="ETT18" s="31"/>
      <c r="ETU18" s="31"/>
      <c r="ETV18" s="31"/>
      <c r="ETW18" s="31"/>
      <c r="ETX18" s="31"/>
      <c r="ETY18" s="31"/>
      <c r="ETZ18" s="31"/>
      <c r="EUA18" s="31"/>
      <c r="EUB18" s="31"/>
      <c r="EUC18" s="31"/>
      <c r="EUD18" s="31"/>
      <c r="EUE18" s="31"/>
      <c r="EUF18" s="31"/>
      <c r="EUG18" s="31"/>
      <c r="EUH18" s="31"/>
      <c r="EUI18" s="31"/>
      <c r="EUJ18" s="31"/>
      <c r="EUK18" s="31"/>
      <c r="EUL18" s="31"/>
      <c r="EUM18" s="31"/>
      <c r="EUN18" s="31"/>
      <c r="EUO18" s="31"/>
      <c r="EUP18" s="31"/>
      <c r="EUQ18" s="31"/>
      <c r="EUR18" s="31"/>
      <c r="EUS18" s="31"/>
      <c r="EUT18" s="31"/>
      <c r="EUU18" s="31"/>
      <c r="EUV18" s="31"/>
      <c r="EUW18" s="31"/>
      <c r="EUX18" s="31"/>
      <c r="EUY18" s="31"/>
      <c r="EUZ18" s="31"/>
      <c r="EVA18" s="31"/>
      <c r="EVB18" s="31"/>
      <c r="EVC18" s="31"/>
      <c r="EVD18" s="31"/>
      <c r="EVE18" s="31"/>
      <c r="EVF18" s="31"/>
      <c r="EVG18" s="31"/>
      <c r="EVH18" s="31"/>
      <c r="EVI18" s="31"/>
      <c r="EVJ18" s="31"/>
      <c r="EVK18" s="31"/>
      <c r="EVL18" s="31"/>
      <c r="EVM18" s="31"/>
      <c r="EVN18" s="31"/>
      <c r="EVO18" s="31"/>
      <c r="EVP18" s="31"/>
      <c r="EVQ18" s="31"/>
      <c r="EVR18" s="31"/>
      <c r="EVS18" s="31"/>
      <c r="EVT18" s="31"/>
      <c r="EVU18" s="31"/>
      <c r="EVV18" s="31"/>
      <c r="EVW18" s="31"/>
      <c r="EVX18" s="31"/>
      <c r="EVY18" s="31"/>
      <c r="EVZ18" s="31"/>
      <c r="EWA18" s="31"/>
      <c r="EWB18" s="31"/>
      <c r="EWC18" s="31"/>
      <c r="EWD18" s="31"/>
      <c r="EWE18" s="31"/>
      <c r="EWF18" s="31"/>
      <c r="EWG18" s="31"/>
      <c r="EWH18" s="31"/>
      <c r="EWI18" s="31"/>
      <c r="EWJ18" s="31"/>
      <c r="EWK18" s="31"/>
      <c r="EWL18" s="31"/>
      <c r="EWM18" s="31"/>
      <c r="EWN18" s="31"/>
      <c r="EWO18" s="31"/>
      <c r="EWP18" s="31"/>
      <c r="EWQ18" s="31"/>
      <c r="EWR18" s="31"/>
      <c r="EWS18" s="31"/>
      <c r="EWT18" s="31"/>
      <c r="EWU18" s="31"/>
      <c r="EWV18" s="31"/>
      <c r="EWW18" s="31"/>
      <c r="EWX18" s="31"/>
      <c r="EWY18" s="31"/>
      <c r="EWZ18" s="31"/>
      <c r="EXA18" s="31"/>
      <c r="EXB18" s="31"/>
      <c r="EXC18" s="31"/>
      <c r="EXD18" s="31"/>
      <c r="EXE18" s="31"/>
      <c r="EXF18" s="31"/>
      <c r="EXG18" s="31"/>
      <c r="EXH18" s="31"/>
      <c r="EXI18" s="31"/>
      <c r="EXJ18" s="31"/>
      <c r="EXK18" s="31"/>
      <c r="EXL18" s="31"/>
      <c r="EXM18" s="31"/>
      <c r="EXN18" s="31"/>
      <c r="EXO18" s="31"/>
      <c r="EXP18" s="31"/>
      <c r="EXQ18" s="31"/>
      <c r="EXR18" s="31"/>
      <c r="EXS18" s="31"/>
      <c r="EXT18" s="31"/>
      <c r="EXU18" s="31"/>
      <c r="EXV18" s="31"/>
      <c r="EXW18" s="31"/>
      <c r="EXX18" s="31"/>
      <c r="EXY18" s="31"/>
      <c r="EXZ18" s="31"/>
      <c r="EYA18" s="31"/>
      <c r="EYB18" s="31"/>
      <c r="EYC18" s="31"/>
      <c r="EYD18" s="31"/>
      <c r="EYE18" s="31"/>
      <c r="EYF18" s="31"/>
      <c r="EYG18" s="31"/>
      <c r="EYH18" s="31"/>
      <c r="EYI18" s="31"/>
      <c r="EYJ18" s="31"/>
      <c r="EYK18" s="31"/>
      <c r="EYL18" s="31"/>
      <c r="EYM18" s="31"/>
      <c r="EYN18" s="31"/>
      <c r="EYO18" s="31"/>
      <c r="EYP18" s="31"/>
      <c r="EYQ18" s="31"/>
      <c r="EYR18" s="31"/>
      <c r="EYS18" s="31"/>
      <c r="EYT18" s="31"/>
      <c r="EYU18" s="31"/>
      <c r="EYV18" s="31"/>
      <c r="EYW18" s="31"/>
      <c r="EYX18" s="31"/>
      <c r="EYY18" s="31"/>
      <c r="EYZ18" s="31"/>
      <c r="EZA18" s="31"/>
      <c r="EZB18" s="31"/>
      <c r="EZC18" s="31"/>
      <c r="EZD18" s="31"/>
      <c r="EZE18" s="31"/>
      <c r="EZF18" s="31"/>
      <c r="EZG18" s="31"/>
      <c r="EZH18" s="31"/>
      <c r="EZI18" s="31"/>
      <c r="EZJ18" s="31"/>
      <c r="EZK18" s="31"/>
      <c r="EZL18" s="31"/>
      <c r="EZM18" s="31"/>
      <c r="EZN18" s="31"/>
      <c r="EZO18" s="31"/>
      <c r="EZP18" s="31"/>
      <c r="EZQ18" s="31"/>
      <c r="EZR18" s="31"/>
      <c r="EZS18" s="31"/>
      <c r="EZT18" s="31"/>
      <c r="EZU18" s="31"/>
      <c r="EZV18" s="31"/>
      <c r="EZW18" s="31"/>
      <c r="EZX18" s="31"/>
      <c r="EZY18" s="31"/>
      <c r="EZZ18" s="31"/>
      <c r="FAA18" s="31"/>
      <c r="FAB18" s="31"/>
      <c r="FAC18" s="31"/>
      <c r="FAD18" s="31"/>
      <c r="FAE18" s="31"/>
      <c r="FAF18" s="31"/>
      <c r="FAG18" s="31"/>
      <c r="FAH18" s="31"/>
      <c r="FAI18" s="31"/>
      <c r="FAJ18" s="31"/>
      <c r="FAK18" s="31"/>
      <c r="FAL18" s="31"/>
      <c r="FAM18" s="31"/>
      <c r="FAO18" s="31"/>
      <c r="FAP18" s="31"/>
      <c r="FAQ18" s="31"/>
      <c r="FAR18" s="31"/>
      <c r="FAS18" s="31"/>
      <c r="FAT18" s="31"/>
      <c r="FAU18" s="31"/>
      <c r="FAV18" s="31"/>
      <c r="FAW18" s="31"/>
      <c r="FAX18" s="31"/>
      <c r="FAY18" s="31"/>
      <c r="FAZ18" s="31"/>
      <c r="FBA18" s="31"/>
      <c r="FBB18" s="31"/>
      <c r="FBC18" s="31"/>
      <c r="FBD18" s="31"/>
      <c r="FBE18" s="31"/>
      <c r="FBF18" s="31"/>
      <c r="FBG18" s="31"/>
      <c r="FBH18" s="31"/>
      <c r="FBI18" s="31"/>
      <c r="FBJ18" s="31"/>
      <c r="FBK18" s="31"/>
      <c r="FBL18" s="31"/>
      <c r="FBM18" s="31"/>
      <c r="FBN18" s="31"/>
      <c r="FBO18" s="31"/>
      <c r="FBP18" s="31"/>
      <c r="FBQ18" s="31"/>
      <c r="FBR18" s="31"/>
      <c r="FBS18" s="31"/>
      <c r="FBT18" s="31"/>
      <c r="FBU18" s="31"/>
      <c r="FBV18" s="31"/>
      <c r="FBW18" s="31"/>
      <c r="FBX18" s="31"/>
      <c r="FBY18" s="31"/>
      <c r="FBZ18" s="31"/>
      <c r="FCA18" s="31"/>
      <c r="FCB18" s="31"/>
      <c r="FCC18" s="31"/>
      <c r="FCD18" s="31"/>
      <c r="FCE18" s="31"/>
      <c r="FCF18" s="31"/>
      <c r="FCG18" s="31"/>
      <c r="FCH18" s="31"/>
      <c r="FCI18" s="31"/>
      <c r="FCJ18" s="31"/>
      <c r="FCK18" s="31"/>
      <c r="FCL18" s="31"/>
      <c r="FCM18" s="31"/>
      <c r="FCN18" s="31"/>
      <c r="FCO18" s="31"/>
      <c r="FCP18" s="31"/>
      <c r="FCQ18" s="31"/>
      <c r="FCR18" s="31"/>
      <c r="FCS18" s="31"/>
      <c r="FCT18" s="31"/>
      <c r="FCU18" s="31"/>
      <c r="FCV18" s="31"/>
      <c r="FCW18" s="31"/>
      <c r="FCX18" s="31"/>
      <c r="FCY18" s="31"/>
      <c r="FCZ18" s="31"/>
      <c r="FDA18" s="31"/>
      <c r="FDB18" s="31"/>
      <c r="FDC18" s="31"/>
      <c r="FDD18" s="31"/>
      <c r="FDE18" s="31"/>
      <c r="FDF18" s="31"/>
      <c r="FDG18" s="31"/>
      <c r="FDH18" s="31"/>
      <c r="FDI18" s="31"/>
      <c r="FDJ18" s="31"/>
      <c r="FDK18" s="31"/>
      <c r="FDL18" s="31"/>
      <c r="FDM18" s="31"/>
      <c r="FDN18" s="31"/>
      <c r="FDO18" s="31"/>
      <c r="FDP18" s="31"/>
      <c r="FDQ18" s="31"/>
      <c r="FDR18" s="31"/>
      <c r="FDS18" s="31"/>
      <c r="FDT18" s="31"/>
      <c r="FDU18" s="31"/>
      <c r="FDV18" s="31"/>
      <c r="FDW18" s="31"/>
      <c r="FDX18" s="31"/>
      <c r="FDY18" s="31"/>
      <c r="FDZ18" s="31"/>
      <c r="FEA18" s="31"/>
      <c r="FEB18" s="31"/>
      <c r="FEC18" s="31"/>
      <c r="FED18" s="31"/>
      <c r="FEE18" s="31"/>
      <c r="FEF18" s="31"/>
      <c r="FEG18" s="31"/>
      <c r="FEH18" s="31"/>
      <c r="FEI18" s="31"/>
      <c r="FEJ18" s="31"/>
      <c r="FEK18" s="31"/>
      <c r="FEL18" s="31"/>
      <c r="FEM18" s="31"/>
      <c r="FEN18" s="31"/>
      <c r="FEO18" s="31"/>
      <c r="FEP18" s="31"/>
      <c r="FEQ18" s="31"/>
      <c r="FER18" s="31"/>
      <c r="FES18" s="31"/>
      <c r="FET18" s="31"/>
      <c r="FEU18" s="31"/>
      <c r="FEV18" s="31"/>
      <c r="FEW18" s="31"/>
      <c r="FEX18" s="31"/>
      <c r="FEY18" s="31"/>
      <c r="FEZ18" s="31"/>
      <c r="FFA18" s="31"/>
      <c r="FFB18" s="31"/>
      <c r="FFC18" s="31"/>
      <c r="FFD18" s="31"/>
      <c r="FFE18" s="31"/>
      <c r="FFF18" s="31"/>
      <c r="FFG18" s="31"/>
      <c r="FFH18" s="31"/>
      <c r="FFI18" s="31"/>
      <c r="FFJ18" s="31"/>
      <c r="FFK18" s="31"/>
      <c r="FFL18" s="31"/>
      <c r="FFM18" s="31"/>
      <c r="FFN18" s="31"/>
      <c r="FFO18" s="31"/>
      <c r="FFP18" s="31"/>
      <c r="FFQ18" s="31"/>
      <c r="FFR18" s="31"/>
      <c r="FFS18" s="31"/>
      <c r="FFT18" s="31"/>
      <c r="FFU18" s="31"/>
      <c r="FFV18" s="31"/>
      <c r="FFW18" s="31"/>
      <c r="FFX18" s="31"/>
      <c r="FFY18" s="31"/>
      <c r="FFZ18" s="31"/>
      <c r="FGA18" s="31"/>
      <c r="FGB18" s="31"/>
      <c r="FGC18" s="31"/>
      <c r="FGD18" s="31"/>
      <c r="FGE18" s="31"/>
      <c r="FGF18" s="31"/>
      <c r="FGG18" s="31"/>
      <c r="FGH18" s="31"/>
      <c r="FGI18" s="31"/>
      <c r="FGJ18" s="31"/>
      <c r="FGK18" s="31"/>
      <c r="FGL18" s="31"/>
      <c r="FGM18" s="31"/>
      <c r="FGN18" s="31"/>
      <c r="FGO18" s="31"/>
      <c r="FGP18" s="31"/>
      <c r="FGQ18" s="31"/>
      <c r="FGR18" s="31"/>
      <c r="FGS18" s="31"/>
      <c r="FGT18" s="31"/>
      <c r="FGU18" s="31"/>
      <c r="FGV18" s="31"/>
      <c r="FGW18" s="31"/>
      <c r="FGX18" s="31"/>
      <c r="FGY18" s="31"/>
      <c r="FGZ18" s="31"/>
      <c r="FHA18" s="31"/>
      <c r="FHB18" s="31"/>
      <c r="FHC18" s="31"/>
      <c r="FHD18" s="31"/>
      <c r="FHE18" s="31"/>
      <c r="FHF18" s="31"/>
      <c r="FHG18" s="31"/>
      <c r="FHH18" s="31"/>
      <c r="FHI18" s="31"/>
      <c r="FHJ18" s="31"/>
      <c r="FHK18" s="31"/>
      <c r="FHL18" s="31"/>
      <c r="FHM18" s="31"/>
      <c r="FHN18" s="31"/>
      <c r="FHO18" s="31"/>
      <c r="FHP18" s="31"/>
      <c r="FHQ18" s="31"/>
      <c r="FHR18" s="31"/>
      <c r="FHS18" s="31"/>
      <c r="FHT18" s="31"/>
      <c r="FHU18" s="31"/>
      <c r="FHV18" s="31"/>
      <c r="FHW18" s="31"/>
      <c r="FHX18" s="31"/>
      <c r="FHY18" s="31"/>
      <c r="FHZ18" s="31"/>
      <c r="FIA18" s="31"/>
      <c r="FIB18" s="31"/>
      <c r="FIC18" s="31"/>
      <c r="FID18" s="31"/>
      <c r="FIE18" s="31"/>
      <c r="FIF18" s="31"/>
      <c r="FIG18" s="31"/>
      <c r="FIH18" s="31"/>
      <c r="FII18" s="31"/>
      <c r="FIJ18" s="31"/>
      <c r="FIK18" s="31"/>
      <c r="FIL18" s="31"/>
      <c r="FIM18" s="31"/>
      <c r="FIN18" s="31"/>
      <c r="FIO18" s="31"/>
      <c r="FIP18" s="31"/>
      <c r="FIQ18" s="31"/>
      <c r="FIR18" s="31"/>
      <c r="FIS18" s="31"/>
      <c r="FIT18" s="31"/>
      <c r="FIU18" s="31"/>
      <c r="FIV18" s="31"/>
      <c r="FIW18" s="31"/>
      <c r="FIX18" s="31"/>
      <c r="FIY18" s="31"/>
      <c r="FIZ18" s="31"/>
      <c r="FJA18" s="31"/>
      <c r="FJB18" s="31"/>
      <c r="FJC18" s="31"/>
      <c r="FJD18" s="31"/>
      <c r="FJE18" s="31"/>
      <c r="FJF18" s="31"/>
      <c r="FJG18" s="31"/>
      <c r="FJH18" s="31"/>
      <c r="FJI18" s="31"/>
      <c r="FJJ18" s="31"/>
      <c r="FJK18" s="31"/>
      <c r="FJL18" s="31"/>
      <c r="FJM18" s="31"/>
      <c r="FJN18" s="31"/>
      <c r="FJO18" s="31"/>
      <c r="FJP18" s="31"/>
      <c r="FJQ18" s="31"/>
      <c r="FJR18" s="31"/>
      <c r="FJS18" s="31"/>
      <c r="FJT18" s="31"/>
      <c r="FJU18" s="31"/>
      <c r="FJV18" s="31"/>
      <c r="FJW18" s="31"/>
      <c r="FJX18" s="31"/>
      <c r="FJY18" s="31"/>
      <c r="FJZ18" s="31"/>
      <c r="FKA18" s="31"/>
      <c r="FKB18" s="31"/>
      <c r="FKC18" s="31"/>
      <c r="FKD18" s="31"/>
      <c r="FKE18" s="31"/>
      <c r="FKF18" s="31"/>
      <c r="FKG18" s="31"/>
      <c r="FKH18" s="31"/>
      <c r="FKI18" s="31"/>
      <c r="FKJ18" s="31"/>
      <c r="FKK18" s="31"/>
      <c r="FKL18" s="31"/>
      <c r="FKM18" s="31"/>
      <c r="FKN18" s="31"/>
      <c r="FKO18" s="31"/>
      <c r="FKP18" s="31"/>
      <c r="FKQ18" s="31"/>
      <c r="FKR18" s="31"/>
      <c r="FKS18" s="31"/>
      <c r="FKT18" s="31"/>
      <c r="FKU18" s="31"/>
      <c r="FKV18" s="31"/>
      <c r="FKW18" s="31"/>
      <c r="FKX18" s="31"/>
      <c r="FKY18" s="31"/>
      <c r="FKZ18" s="31"/>
      <c r="FLA18" s="31"/>
      <c r="FLB18" s="31"/>
      <c r="FLC18" s="31"/>
      <c r="FLD18" s="31"/>
      <c r="FLE18" s="31"/>
      <c r="FLF18" s="31"/>
      <c r="FLG18" s="31"/>
      <c r="FLH18" s="31"/>
      <c r="FLI18" s="31"/>
      <c r="FLJ18" s="31"/>
      <c r="FLK18" s="31"/>
      <c r="FLL18" s="31"/>
      <c r="FLM18" s="31"/>
      <c r="FLN18" s="31"/>
      <c r="FLO18" s="31"/>
      <c r="FLP18" s="31"/>
      <c r="FLQ18" s="31"/>
      <c r="FLR18" s="31"/>
      <c r="FLS18" s="31"/>
      <c r="FLT18" s="31"/>
      <c r="FLU18" s="31"/>
      <c r="FLV18" s="31"/>
      <c r="FLW18" s="31"/>
      <c r="FLX18" s="31"/>
      <c r="FLY18" s="31"/>
      <c r="FLZ18" s="31"/>
      <c r="FMA18" s="31"/>
      <c r="FMB18" s="31"/>
      <c r="FMC18" s="31"/>
      <c r="FMD18" s="31"/>
      <c r="FME18" s="31"/>
      <c r="FMF18" s="31"/>
      <c r="FMG18" s="31"/>
      <c r="FMH18" s="31"/>
      <c r="FMI18" s="31"/>
      <c r="FMJ18" s="31"/>
      <c r="FMK18" s="31"/>
      <c r="FML18" s="31"/>
      <c r="FMM18" s="31"/>
      <c r="FMN18" s="31"/>
      <c r="FMO18" s="31"/>
      <c r="FMP18" s="31"/>
      <c r="FMQ18" s="31"/>
      <c r="FMR18" s="31"/>
      <c r="FMS18" s="31"/>
      <c r="FMT18" s="31"/>
      <c r="FMU18" s="31"/>
      <c r="FMV18" s="31"/>
      <c r="FMW18" s="31"/>
      <c r="FMX18" s="31"/>
      <c r="FMY18" s="31"/>
      <c r="FMZ18" s="31"/>
      <c r="FNA18" s="31"/>
      <c r="FNB18" s="31"/>
      <c r="FNC18" s="31"/>
      <c r="FND18" s="31"/>
      <c r="FNE18" s="31"/>
      <c r="FNF18" s="31"/>
      <c r="FNG18" s="31"/>
      <c r="FNH18" s="31"/>
      <c r="FNI18" s="31"/>
      <c r="FNJ18" s="31"/>
      <c r="FNK18" s="31"/>
      <c r="FNL18" s="31"/>
      <c r="FNM18" s="31"/>
      <c r="FNN18" s="31"/>
      <c r="FNO18" s="31"/>
      <c r="FNP18" s="31"/>
      <c r="FNQ18" s="31"/>
      <c r="FNR18" s="31"/>
      <c r="FNS18" s="31"/>
      <c r="FNT18" s="31"/>
      <c r="FNU18" s="31"/>
      <c r="FNV18" s="31"/>
      <c r="FNW18" s="31"/>
      <c r="FNX18" s="31"/>
      <c r="FNY18" s="31"/>
      <c r="FNZ18" s="31"/>
      <c r="FOA18" s="31"/>
      <c r="FOB18" s="31"/>
      <c r="FOC18" s="31"/>
      <c r="FOD18" s="31"/>
      <c r="FOE18" s="31"/>
      <c r="FOF18" s="31"/>
      <c r="FOG18" s="31"/>
      <c r="FOH18" s="31"/>
      <c r="FOI18" s="31"/>
      <c r="FOJ18" s="31"/>
      <c r="FOK18" s="31"/>
      <c r="FOL18" s="31"/>
      <c r="FOM18" s="31"/>
      <c r="FON18" s="31"/>
      <c r="FOO18" s="31"/>
      <c r="FOP18" s="31"/>
      <c r="FOQ18" s="31"/>
      <c r="FOR18" s="31"/>
      <c r="FOS18" s="31"/>
      <c r="FOT18" s="31"/>
      <c r="FOU18" s="31"/>
      <c r="FOV18" s="31"/>
      <c r="FOW18" s="31"/>
      <c r="FOX18" s="31"/>
      <c r="FOY18" s="31"/>
      <c r="FOZ18" s="31"/>
      <c r="FPA18" s="31"/>
      <c r="FPB18" s="31"/>
      <c r="FPC18" s="31"/>
      <c r="FPD18" s="31"/>
      <c r="FPE18" s="31"/>
      <c r="FPF18" s="31"/>
      <c r="FPG18" s="31"/>
      <c r="FPH18" s="31"/>
      <c r="FPI18" s="31"/>
      <c r="FPJ18" s="31"/>
      <c r="FPK18" s="31"/>
      <c r="FPL18" s="31"/>
      <c r="FPM18" s="31"/>
      <c r="FPN18" s="31"/>
      <c r="FPO18" s="31"/>
      <c r="FPP18" s="31"/>
      <c r="FPQ18" s="31"/>
      <c r="FPR18" s="31"/>
      <c r="FPS18" s="31"/>
      <c r="FPT18" s="31"/>
      <c r="FPU18" s="31"/>
      <c r="FPV18" s="31"/>
      <c r="FPW18" s="31"/>
      <c r="FPX18" s="31"/>
      <c r="FPY18" s="31"/>
      <c r="FPZ18" s="31"/>
      <c r="FQA18" s="31"/>
      <c r="FQB18" s="31"/>
      <c r="FQC18" s="31"/>
      <c r="FQD18" s="31"/>
      <c r="FQE18" s="31"/>
      <c r="FQF18" s="31"/>
      <c r="FQG18" s="31"/>
      <c r="FQH18" s="31"/>
      <c r="FQI18" s="31"/>
      <c r="FQJ18" s="31"/>
      <c r="FQK18" s="31"/>
      <c r="FQL18" s="31"/>
      <c r="FQM18" s="31"/>
      <c r="FQN18" s="31"/>
      <c r="FQO18" s="31"/>
      <c r="FQP18" s="31"/>
      <c r="FQQ18" s="31"/>
      <c r="FQR18" s="31"/>
      <c r="FQS18" s="31"/>
      <c r="FQT18" s="31"/>
      <c r="FQU18" s="31"/>
      <c r="FQV18" s="31"/>
      <c r="FQW18" s="31"/>
      <c r="FQX18" s="31"/>
      <c r="FQY18" s="31"/>
      <c r="FQZ18" s="31"/>
      <c r="FRA18" s="31"/>
      <c r="FRB18" s="31"/>
      <c r="FRC18" s="31"/>
      <c r="FRD18" s="31"/>
      <c r="FRE18" s="31"/>
      <c r="FRF18" s="31"/>
      <c r="FRG18" s="31"/>
      <c r="FRH18" s="31"/>
      <c r="FRI18" s="31"/>
      <c r="FRJ18" s="31"/>
      <c r="FRK18" s="31"/>
      <c r="FRL18" s="31"/>
      <c r="FRM18" s="31"/>
      <c r="FRN18" s="31"/>
      <c r="FRO18" s="31"/>
      <c r="FRP18" s="31"/>
      <c r="FRQ18" s="31"/>
      <c r="FRR18" s="31"/>
      <c r="FRS18" s="31"/>
      <c r="FRT18" s="31"/>
      <c r="FRU18" s="31"/>
      <c r="FRV18" s="31"/>
      <c r="FRW18" s="31"/>
      <c r="FRX18" s="31"/>
      <c r="FRY18" s="31"/>
      <c r="FRZ18" s="31"/>
      <c r="FSA18" s="31"/>
      <c r="FSB18" s="31"/>
      <c r="FSC18" s="31"/>
      <c r="FSD18" s="31"/>
      <c r="FSE18" s="31"/>
      <c r="FSF18" s="31"/>
      <c r="FSG18" s="31"/>
      <c r="FSH18" s="31"/>
      <c r="FSI18" s="31"/>
      <c r="FSJ18" s="31"/>
      <c r="FSK18" s="31"/>
      <c r="FSL18" s="31"/>
      <c r="FSM18" s="31"/>
      <c r="FSN18" s="31"/>
      <c r="FSO18" s="31"/>
      <c r="FSP18" s="31"/>
      <c r="FSQ18" s="31"/>
      <c r="FSR18" s="31"/>
      <c r="FSS18" s="31"/>
      <c r="FST18" s="31"/>
      <c r="FSU18" s="31"/>
      <c r="FSV18" s="31"/>
      <c r="FSW18" s="31"/>
      <c r="FSX18" s="31"/>
      <c r="FSY18" s="31"/>
      <c r="FSZ18" s="31"/>
      <c r="FTA18" s="31"/>
      <c r="FTB18" s="31"/>
      <c r="FTC18" s="31"/>
      <c r="FTD18" s="31"/>
      <c r="FTE18" s="31"/>
      <c r="FTF18" s="31"/>
      <c r="FTG18" s="31"/>
      <c r="FTH18" s="31"/>
      <c r="FTI18" s="31"/>
      <c r="FTJ18" s="31"/>
      <c r="FTK18" s="31"/>
      <c r="FTL18" s="31"/>
      <c r="FTM18" s="31"/>
      <c r="FTN18" s="31"/>
      <c r="FTO18" s="31"/>
      <c r="FTP18" s="31"/>
      <c r="FTQ18" s="31"/>
      <c r="FTR18" s="31"/>
      <c r="FTS18" s="31"/>
      <c r="FTT18" s="31"/>
      <c r="FTU18" s="31"/>
      <c r="FTV18" s="31"/>
      <c r="FTW18" s="31"/>
      <c r="FTX18" s="31"/>
      <c r="FTY18" s="31"/>
      <c r="FTZ18" s="31"/>
      <c r="FUA18" s="31"/>
      <c r="FUB18" s="31"/>
      <c r="FUC18" s="31"/>
      <c r="FUD18" s="31"/>
      <c r="FUE18" s="31"/>
      <c r="FUF18" s="31"/>
      <c r="FUG18" s="31"/>
      <c r="FUH18" s="31"/>
      <c r="FUI18" s="31"/>
      <c r="FUJ18" s="31"/>
      <c r="FUK18" s="31"/>
      <c r="FUL18" s="31"/>
      <c r="FUM18" s="31"/>
      <c r="FUN18" s="31"/>
      <c r="FUO18" s="31"/>
      <c r="FUP18" s="31"/>
      <c r="FUQ18" s="31"/>
      <c r="FUR18" s="31"/>
      <c r="FUS18" s="31"/>
      <c r="FUT18" s="31"/>
      <c r="FUU18" s="31"/>
      <c r="FUV18" s="31"/>
      <c r="FUW18" s="31"/>
      <c r="FUX18" s="31"/>
      <c r="FUY18" s="31"/>
      <c r="FUZ18" s="31"/>
      <c r="FVA18" s="31"/>
      <c r="FVB18" s="31"/>
      <c r="FVC18" s="31"/>
      <c r="FVD18" s="31"/>
      <c r="FVE18" s="31"/>
      <c r="FVF18" s="31"/>
      <c r="FVG18" s="31"/>
      <c r="FVH18" s="31"/>
      <c r="FVI18" s="31"/>
      <c r="FVJ18" s="31"/>
      <c r="FVK18" s="31"/>
      <c r="FVL18" s="31"/>
      <c r="FVM18" s="31"/>
      <c r="FVN18" s="31"/>
      <c r="FVO18" s="31"/>
      <c r="FVP18" s="31"/>
      <c r="FVQ18" s="31"/>
      <c r="FVR18" s="31"/>
      <c r="FVS18" s="31"/>
      <c r="FVT18" s="31"/>
      <c r="FVU18" s="31"/>
      <c r="FVV18" s="31"/>
      <c r="FVW18" s="31"/>
      <c r="FVX18" s="31"/>
      <c r="FVY18" s="31"/>
      <c r="FVZ18" s="31"/>
      <c r="FWA18" s="31"/>
      <c r="FWB18" s="31"/>
      <c r="FWC18" s="31"/>
      <c r="FWD18" s="31"/>
      <c r="FWE18" s="31"/>
      <c r="FWF18" s="31"/>
      <c r="FWG18" s="31"/>
      <c r="FWH18" s="31"/>
      <c r="FWI18" s="31"/>
      <c r="FWJ18" s="31"/>
      <c r="FWK18" s="31"/>
      <c r="FWL18" s="31"/>
      <c r="FWM18" s="31"/>
      <c r="FWN18" s="31"/>
      <c r="FWO18" s="31"/>
      <c r="FWP18" s="31"/>
      <c r="FWQ18" s="31"/>
      <c r="FWR18" s="31"/>
      <c r="FWS18" s="31"/>
      <c r="FWT18" s="31"/>
      <c r="FWU18" s="31"/>
      <c r="FWV18" s="31"/>
      <c r="FWW18" s="31"/>
      <c r="FWX18" s="31"/>
      <c r="FWY18" s="31"/>
      <c r="FWZ18" s="31"/>
      <c r="FXA18" s="31"/>
      <c r="FXB18" s="31"/>
      <c r="FXC18" s="31"/>
      <c r="FXD18" s="31"/>
      <c r="FXE18" s="31"/>
      <c r="FXF18" s="31"/>
      <c r="FXG18" s="31"/>
      <c r="FXH18" s="31"/>
      <c r="FXI18" s="31"/>
      <c r="FXJ18" s="31"/>
      <c r="FXK18" s="31"/>
      <c r="FXL18" s="31"/>
      <c r="FXM18" s="31"/>
      <c r="FXN18" s="31"/>
      <c r="FXO18" s="31"/>
      <c r="FXP18" s="31"/>
      <c r="FXQ18" s="31"/>
      <c r="FXR18" s="31"/>
      <c r="FXS18" s="31"/>
      <c r="FXT18" s="31"/>
      <c r="FXU18" s="31"/>
      <c r="FXV18" s="31"/>
      <c r="FXW18" s="31"/>
      <c r="FXX18" s="31"/>
      <c r="FXY18" s="31"/>
      <c r="FXZ18" s="31"/>
      <c r="FYA18" s="31"/>
      <c r="FYB18" s="31"/>
      <c r="FYC18" s="31"/>
      <c r="FYD18" s="31"/>
      <c r="FYE18" s="31"/>
      <c r="FYF18" s="31"/>
      <c r="FYG18" s="31"/>
      <c r="FYH18" s="31"/>
      <c r="FYI18" s="31"/>
      <c r="FYJ18" s="31"/>
      <c r="FYK18" s="31"/>
      <c r="FYL18" s="31"/>
      <c r="FYM18" s="31"/>
      <c r="FYN18" s="31"/>
      <c r="FYO18" s="31"/>
      <c r="FYP18" s="31"/>
      <c r="FYQ18" s="31"/>
      <c r="FYR18" s="31"/>
      <c r="FYS18" s="31"/>
      <c r="FYT18" s="31"/>
      <c r="FYU18" s="31"/>
      <c r="FYV18" s="31"/>
      <c r="FYW18" s="31"/>
      <c r="FYX18" s="31"/>
      <c r="FYY18" s="31"/>
      <c r="FYZ18" s="31"/>
      <c r="FZA18" s="31"/>
      <c r="FZB18" s="31"/>
      <c r="FZC18" s="31"/>
      <c r="FZD18" s="31"/>
      <c r="FZE18" s="31"/>
      <c r="FZF18" s="31"/>
      <c r="FZG18" s="31"/>
      <c r="FZH18" s="31"/>
      <c r="FZI18" s="31"/>
      <c r="FZJ18" s="31"/>
      <c r="FZK18" s="31"/>
      <c r="FZL18" s="31"/>
      <c r="FZM18" s="31"/>
      <c r="FZN18" s="31"/>
      <c r="FZO18" s="31"/>
      <c r="FZP18" s="31"/>
      <c r="FZQ18" s="31"/>
      <c r="FZR18" s="31"/>
      <c r="FZS18" s="31"/>
      <c r="FZT18" s="31"/>
      <c r="FZU18" s="31"/>
      <c r="FZV18" s="31"/>
      <c r="FZW18" s="31"/>
      <c r="FZX18" s="31"/>
      <c r="FZY18" s="31"/>
      <c r="FZZ18" s="31"/>
      <c r="GAA18" s="31"/>
      <c r="GAB18" s="31"/>
      <c r="GAC18" s="31"/>
      <c r="GAD18" s="31"/>
      <c r="GAE18" s="31"/>
      <c r="GAF18" s="31"/>
      <c r="GAG18" s="31"/>
      <c r="GAH18" s="31"/>
      <c r="GAI18" s="31"/>
      <c r="GAJ18" s="31"/>
      <c r="GAK18" s="31"/>
      <c r="GAL18" s="31"/>
      <c r="GAM18" s="31"/>
      <c r="GAN18" s="31"/>
      <c r="GAO18" s="31"/>
      <c r="GAP18" s="31"/>
      <c r="GAQ18" s="31"/>
      <c r="GAR18" s="31"/>
      <c r="GAS18" s="31"/>
      <c r="GAT18" s="31"/>
      <c r="GAU18" s="31"/>
      <c r="GAV18" s="31"/>
      <c r="GAW18" s="31"/>
      <c r="GAX18" s="31"/>
      <c r="GAY18" s="31"/>
      <c r="GAZ18" s="31"/>
      <c r="GBA18" s="31"/>
      <c r="GBB18" s="31"/>
      <c r="GBC18" s="31"/>
      <c r="GBD18" s="31"/>
      <c r="GBE18" s="31"/>
      <c r="GBF18" s="31"/>
      <c r="GBG18" s="31"/>
      <c r="GBH18" s="31"/>
      <c r="GBI18" s="31"/>
      <c r="GBJ18" s="31"/>
      <c r="GBK18" s="31"/>
      <c r="GBL18" s="31"/>
      <c r="GBM18" s="31"/>
      <c r="GBN18" s="31"/>
      <c r="GBO18" s="31"/>
      <c r="GBP18" s="31"/>
      <c r="GBQ18" s="31"/>
      <c r="GBR18" s="31"/>
      <c r="GBS18" s="31"/>
      <c r="GBT18" s="31"/>
      <c r="GBU18" s="31"/>
      <c r="GBV18" s="31"/>
      <c r="GBW18" s="31"/>
      <c r="GBX18" s="31"/>
      <c r="GBY18" s="31"/>
      <c r="GBZ18" s="31"/>
      <c r="GCA18" s="31"/>
      <c r="GCB18" s="31"/>
      <c r="GCC18" s="31"/>
      <c r="GCD18" s="31"/>
      <c r="GCE18" s="31"/>
      <c r="GCF18" s="31"/>
      <c r="GCG18" s="31"/>
      <c r="GCH18" s="31"/>
      <c r="GCI18" s="31"/>
      <c r="GCJ18" s="31"/>
      <c r="GCK18" s="31"/>
      <c r="GCL18" s="31"/>
      <c r="GCM18" s="31"/>
      <c r="GCN18" s="31"/>
      <c r="GCO18" s="31"/>
      <c r="GCP18" s="31"/>
      <c r="GCQ18" s="31"/>
      <c r="GCR18" s="31"/>
      <c r="GCS18" s="31"/>
      <c r="GCT18" s="31"/>
      <c r="GCU18" s="31"/>
      <c r="GCV18" s="31"/>
      <c r="GCW18" s="31"/>
      <c r="GCX18" s="31"/>
      <c r="GCY18" s="31"/>
      <c r="GCZ18" s="31"/>
      <c r="GDA18" s="31"/>
      <c r="GDB18" s="31"/>
      <c r="GDC18" s="31"/>
      <c r="GDD18" s="31"/>
      <c r="GDE18" s="31"/>
      <c r="GDF18" s="31"/>
      <c r="GDG18" s="31"/>
      <c r="GDH18" s="31"/>
      <c r="GDI18" s="31"/>
      <c r="GDJ18" s="31"/>
      <c r="GDK18" s="31"/>
      <c r="GDL18" s="31"/>
      <c r="GDM18" s="31"/>
      <c r="GDN18" s="31"/>
      <c r="GDO18" s="31"/>
      <c r="GDP18" s="31"/>
      <c r="GDQ18" s="31"/>
      <c r="GDR18" s="31"/>
      <c r="GDS18" s="31"/>
      <c r="GDT18" s="31"/>
      <c r="GDU18" s="31"/>
      <c r="GDV18" s="31"/>
      <c r="GDW18" s="31"/>
      <c r="GDX18" s="31"/>
      <c r="GDY18" s="31"/>
      <c r="GDZ18" s="31"/>
      <c r="GEA18" s="31"/>
      <c r="GEB18" s="31"/>
      <c r="GEC18" s="31"/>
      <c r="GED18" s="31"/>
      <c r="GEE18" s="31"/>
      <c r="GEF18" s="31"/>
      <c r="GEG18" s="31"/>
      <c r="GEH18" s="31"/>
      <c r="GEI18" s="31"/>
      <c r="GEJ18" s="31"/>
      <c r="GEK18" s="31"/>
      <c r="GEL18" s="31"/>
      <c r="GEM18" s="31"/>
      <c r="GEN18" s="31"/>
      <c r="GEO18" s="31"/>
      <c r="GEP18" s="31"/>
      <c r="GEQ18" s="31"/>
      <c r="GER18" s="31"/>
      <c r="GES18" s="31"/>
      <c r="GET18" s="31"/>
      <c r="GEU18" s="31"/>
      <c r="GEV18" s="31"/>
      <c r="GEW18" s="31"/>
      <c r="GEX18" s="31"/>
      <c r="GEY18" s="31"/>
      <c r="GEZ18" s="31"/>
      <c r="GFA18" s="31"/>
      <c r="GFB18" s="31"/>
      <c r="GFC18" s="31"/>
      <c r="GFD18" s="31"/>
      <c r="GFE18" s="31"/>
      <c r="GFF18" s="31"/>
      <c r="GFG18" s="31"/>
      <c r="GFH18" s="31"/>
      <c r="GFI18" s="31"/>
      <c r="GFJ18" s="31"/>
      <c r="GFK18" s="31"/>
      <c r="GFL18" s="31"/>
      <c r="GFM18" s="31"/>
      <c r="GFN18" s="31"/>
      <c r="GFO18" s="31"/>
      <c r="GFP18" s="31"/>
      <c r="GFQ18" s="31"/>
      <c r="GFR18" s="31"/>
      <c r="GFS18" s="31"/>
      <c r="GFT18" s="31"/>
      <c r="GFU18" s="31"/>
      <c r="GFV18" s="31"/>
      <c r="GFW18" s="31"/>
      <c r="GFX18" s="31"/>
      <c r="GFY18" s="31"/>
      <c r="GFZ18" s="31"/>
      <c r="GGA18" s="31"/>
      <c r="GGB18" s="31"/>
      <c r="GGC18" s="31"/>
      <c r="GGD18" s="31"/>
      <c r="GGE18" s="31"/>
      <c r="GGF18" s="31"/>
      <c r="GGG18" s="31"/>
      <c r="GGH18" s="31"/>
      <c r="GGI18" s="31"/>
      <c r="GGJ18" s="31"/>
      <c r="GGK18" s="31"/>
      <c r="GGL18" s="31"/>
      <c r="GGM18" s="31"/>
      <c r="GGN18" s="31"/>
      <c r="GGO18" s="31"/>
      <c r="GGP18" s="31"/>
      <c r="GGQ18" s="31"/>
      <c r="GGR18" s="31"/>
      <c r="GGS18" s="31"/>
      <c r="GGT18" s="31"/>
      <c r="GGU18" s="31"/>
      <c r="GGV18" s="31"/>
      <c r="GGW18" s="31"/>
      <c r="GGX18" s="31"/>
      <c r="GGY18" s="31"/>
      <c r="GGZ18" s="31"/>
      <c r="GHA18" s="31"/>
      <c r="GHB18" s="31"/>
      <c r="GHC18" s="31"/>
      <c r="GHD18" s="31"/>
      <c r="GHE18" s="31"/>
      <c r="GHF18" s="31"/>
      <c r="GHG18" s="31"/>
      <c r="GHH18" s="31"/>
      <c r="GHI18" s="31"/>
      <c r="GHJ18" s="31"/>
      <c r="GHK18" s="31"/>
      <c r="GHL18" s="31"/>
      <c r="GHM18" s="31"/>
      <c r="GHN18" s="31"/>
      <c r="GHO18" s="31"/>
      <c r="GHP18" s="31"/>
      <c r="GHQ18" s="31"/>
      <c r="GHR18" s="31"/>
      <c r="GHS18" s="31"/>
      <c r="GHT18" s="31"/>
      <c r="GHU18" s="31"/>
      <c r="GHV18" s="31"/>
      <c r="GHW18" s="31"/>
      <c r="GHX18" s="31"/>
      <c r="GHY18" s="31"/>
      <c r="GHZ18" s="31"/>
      <c r="GIA18" s="31"/>
      <c r="GIB18" s="31"/>
      <c r="GIC18" s="31"/>
      <c r="GID18" s="31"/>
      <c r="GIE18" s="31"/>
      <c r="GIF18" s="31"/>
      <c r="GIG18" s="31"/>
      <c r="GIH18" s="31"/>
      <c r="GII18" s="31"/>
      <c r="GIJ18" s="31"/>
      <c r="GIK18" s="31"/>
      <c r="GIL18" s="31"/>
      <c r="GIM18" s="31"/>
      <c r="GIN18" s="31"/>
      <c r="GIO18" s="31"/>
      <c r="GIP18" s="31"/>
      <c r="GIQ18" s="31"/>
      <c r="GIR18" s="31"/>
      <c r="GIS18" s="31"/>
      <c r="GIT18" s="31"/>
      <c r="GIU18" s="31"/>
      <c r="GIV18" s="31"/>
      <c r="GIW18" s="31"/>
      <c r="GIX18" s="31"/>
      <c r="GIY18" s="31"/>
      <c r="GIZ18" s="31"/>
      <c r="GJA18" s="31"/>
      <c r="GJB18" s="31"/>
      <c r="GJC18" s="31"/>
      <c r="GJD18" s="31"/>
      <c r="GJE18" s="31"/>
      <c r="GJF18" s="31"/>
      <c r="GJG18" s="31"/>
      <c r="GJH18" s="31"/>
      <c r="GJI18" s="31"/>
      <c r="GJJ18" s="31"/>
      <c r="GJK18" s="31"/>
      <c r="GJL18" s="31"/>
      <c r="GJM18" s="31"/>
      <c r="GJN18" s="31"/>
      <c r="GJO18" s="31"/>
      <c r="GJP18" s="31"/>
      <c r="GJQ18" s="31"/>
      <c r="GJR18" s="31"/>
      <c r="GJS18" s="31"/>
      <c r="GJT18" s="31"/>
      <c r="GJU18" s="31"/>
      <c r="GJV18" s="31"/>
      <c r="GJW18" s="31"/>
      <c r="GJX18" s="31"/>
      <c r="GJY18" s="31"/>
      <c r="GJZ18" s="31"/>
      <c r="GKA18" s="31"/>
      <c r="GKB18" s="31"/>
      <c r="GKC18" s="31"/>
      <c r="GKD18" s="31"/>
      <c r="GKE18" s="31"/>
      <c r="GKF18" s="31"/>
      <c r="GKG18" s="31"/>
      <c r="GKH18" s="31"/>
      <c r="GKI18" s="31"/>
      <c r="GKJ18" s="31"/>
      <c r="GKK18" s="31"/>
      <c r="GKL18" s="31"/>
      <c r="GKM18" s="31"/>
      <c r="GKN18" s="31"/>
      <c r="GKO18" s="31"/>
      <c r="GKP18" s="31"/>
      <c r="GKQ18" s="31"/>
      <c r="GKR18" s="31"/>
      <c r="GKS18" s="31"/>
      <c r="GKT18" s="31"/>
      <c r="GKU18" s="31"/>
      <c r="GKV18" s="31"/>
      <c r="GKW18" s="31"/>
      <c r="GKX18" s="31"/>
      <c r="GKY18" s="31"/>
      <c r="GKZ18" s="31"/>
      <c r="GLA18" s="31"/>
      <c r="GLB18" s="31"/>
      <c r="GLC18" s="31"/>
      <c r="GLD18" s="31"/>
      <c r="GLE18" s="31"/>
      <c r="GLF18" s="31"/>
      <c r="GLG18" s="31"/>
      <c r="GLH18" s="31"/>
      <c r="GLI18" s="31"/>
      <c r="GLJ18" s="31"/>
      <c r="GLK18" s="31"/>
      <c r="GLL18" s="31"/>
      <c r="GLM18" s="31"/>
      <c r="GLN18" s="31"/>
      <c r="GLO18" s="31"/>
      <c r="GLP18" s="31"/>
      <c r="GLQ18" s="31"/>
      <c r="GLR18" s="31"/>
      <c r="GLS18" s="31"/>
      <c r="GLT18" s="31"/>
      <c r="GLU18" s="31"/>
      <c r="GLV18" s="31"/>
      <c r="GLW18" s="31"/>
      <c r="GLX18" s="31"/>
      <c r="GLY18" s="31"/>
      <c r="GLZ18" s="31"/>
      <c r="GMA18" s="31"/>
      <c r="GMB18" s="31"/>
      <c r="GMC18" s="31"/>
      <c r="GMD18" s="31"/>
      <c r="GME18" s="31"/>
      <c r="GMF18" s="31"/>
      <c r="GMG18" s="31"/>
      <c r="GMH18" s="31"/>
      <c r="GMI18" s="31"/>
      <c r="GMJ18" s="31"/>
      <c r="GMK18" s="31"/>
      <c r="GML18" s="31"/>
      <c r="GMM18" s="31"/>
      <c r="GMN18" s="31"/>
      <c r="GMO18" s="31"/>
      <c r="GMP18" s="31"/>
      <c r="GMQ18" s="31"/>
      <c r="GMR18" s="31"/>
      <c r="GMS18" s="31"/>
      <c r="GMT18" s="31"/>
      <c r="GMU18" s="31"/>
      <c r="GMV18" s="31"/>
      <c r="GMW18" s="31"/>
      <c r="GMX18" s="31"/>
      <c r="GMY18" s="31"/>
      <c r="GMZ18" s="31"/>
      <c r="GNA18" s="31"/>
      <c r="GNB18" s="31"/>
      <c r="GNC18" s="31"/>
      <c r="GND18" s="31"/>
      <c r="GNE18" s="31"/>
      <c r="GNF18" s="31"/>
      <c r="GNG18" s="31"/>
      <c r="GNH18" s="31"/>
      <c r="GNI18" s="31"/>
      <c r="GNJ18" s="31"/>
      <c r="GNK18" s="31"/>
      <c r="GNL18" s="31"/>
      <c r="GNM18" s="31"/>
      <c r="GNN18" s="31"/>
      <c r="GNO18" s="31"/>
      <c r="GNP18" s="31"/>
      <c r="GNQ18" s="31"/>
      <c r="GNR18" s="31"/>
      <c r="GNS18" s="31"/>
      <c r="GNT18" s="31"/>
      <c r="GNU18" s="31"/>
      <c r="GNV18" s="31"/>
      <c r="GNW18" s="31"/>
      <c r="GNY18" s="31"/>
      <c r="GNZ18" s="31"/>
      <c r="GOA18" s="31"/>
      <c r="GOB18" s="31"/>
      <c r="GOC18" s="31"/>
      <c r="GOD18" s="31"/>
      <c r="GOE18" s="31"/>
      <c r="GOF18" s="31"/>
      <c r="GOG18" s="31"/>
      <c r="GOH18" s="31"/>
      <c r="GOI18" s="31"/>
      <c r="GOJ18" s="31"/>
      <c r="GOK18" s="31"/>
      <c r="GOL18" s="31"/>
      <c r="GOM18" s="31"/>
      <c r="GON18" s="31"/>
      <c r="GOO18" s="31"/>
      <c r="GOP18" s="31"/>
      <c r="GOQ18" s="31"/>
      <c r="GOR18" s="31"/>
      <c r="GOS18" s="31"/>
      <c r="GOT18" s="31"/>
      <c r="GOU18" s="31"/>
      <c r="GOV18" s="31"/>
      <c r="GOW18" s="31"/>
      <c r="GOX18" s="31"/>
      <c r="GOY18" s="31"/>
      <c r="GOZ18" s="31"/>
      <c r="GPA18" s="31"/>
      <c r="GPB18" s="31"/>
      <c r="GPC18" s="31"/>
      <c r="GPD18" s="31"/>
      <c r="GPE18" s="31"/>
      <c r="GPF18" s="31"/>
      <c r="GPG18" s="31"/>
      <c r="GPH18" s="31"/>
      <c r="GPI18" s="31"/>
      <c r="GPJ18" s="31"/>
      <c r="GPK18" s="31"/>
      <c r="GPL18" s="31"/>
      <c r="GPM18" s="31"/>
      <c r="GPN18" s="31"/>
      <c r="GPO18" s="31"/>
      <c r="GPP18" s="31"/>
      <c r="GPQ18" s="31"/>
      <c r="GPR18" s="31"/>
      <c r="GPS18" s="31"/>
      <c r="GPT18" s="31"/>
      <c r="GPU18" s="31"/>
      <c r="GPV18" s="31"/>
      <c r="GPW18" s="31"/>
      <c r="GPX18" s="31"/>
      <c r="GPY18" s="31"/>
      <c r="GPZ18" s="31"/>
      <c r="GQA18" s="31"/>
      <c r="GQB18" s="31"/>
      <c r="GQC18" s="31"/>
      <c r="GQD18" s="31"/>
      <c r="GQE18" s="31"/>
      <c r="GQF18" s="31"/>
      <c r="GQG18" s="31"/>
      <c r="GQH18" s="31"/>
      <c r="GQI18" s="31"/>
      <c r="GQJ18" s="31"/>
      <c r="GQK18" s="31"/>
      <c r="GQL18" s="31"/>
      <c r="GQM18" s="31"/>
      <c r="GQN18" s="31"/>
      <c r="GQO18" s="31"/>
      <c r="GQP18" s="31"/>
      <c r="GQQ18" s="31"/>
      <c r="GQR18" s="31"/>
      <c r="GQS18" s="31"/>
      <c r="GQT18" s="31"/>
      <c r="GQU18" s="31"/>
      <c r="GQV18" s="31"/>
      <c r="GQW18" s="31"/>
      <c r="GQX18" s="31"/>
      <c r="GQY18" s="31"/>
      <c r="GQZ18" s="31"/>
      <c r="GRA18" s="31"/>
      <c r="GRB18" s="31"/>
      <c r="GRC18" s="31"/>
      <c r="GRD18" s="31"/>
      <c r="GRE18" s="31"/>
      <c r="GRF18" s="31"/>
      <c r="GRG18" s="31"/>
      <c r="GRH18" s="31"/>
      <c r="GRI18" s="31"/>
      <c r="GRJ18" s="31"/>
      <c r="GRK18" s="31"/>
      <c r="GRL18" s="31"/>
      <c r="GRM18" s="31"/>
      <c r="GRN18" s="31"/>
      <c r="GRO18" s="31"/>
      <c r="GRP18" s="31"/>
      <c r="GRQ18" s="31"/>
      <c r="GRR18" s="31"/>
      <c r="GRS18" s="31"/>
      <c r="GRT18" s="31"/>
      <c r="GRU18" s="31"/>
      <c r="GRV18" s="31"/>
      <c r="GRW18" s="31"/>
      <c r="GRX18" s="31"/>
      <c r="GRY18" s="31"/>
      <c r="GRZ18" s="31"/>
      <c r="GSA18" s="31"/>
      <c r="GSB18" s="31"/>
      <c r="GSC18" s="31"/>
      <c r="GSD18" s="31"/>
      <c r="GSE18" s="31"/>
      <c r="GSF18" s="31"/>
      <c r="GSG18" s="31"/>
      <c r="GSH18" s="31"/>
      <c r="GSI18" s="31"/>
      <c r="GSJ18" s="31"/>
      <c r="GSK18" s="31"/>
      <c r="GSL18" s="31"/>
      <c r="GSM18" s="31"/>
      <c r="GSN18" s="31"/>
      <c r="GSO18" s="31"/>
      <c r="GSP18" s="31"/>
      <c r="GSQ18" s="31"/>
      <c r="GSR18" s="31"/>
      <c r="GSS18" s="31"/>
      <c r="GST18" s="31"/>
      <c r="GSU18" s="31"/>
      <c r="GSV18" s="31"/>
      <c r="GSW18" s="31"/>
      <c r="GSX18" s="31"/>
      <c r="GSY18" s="31"/>
      <c r="GSZ18" s="31"/>
      <c r="GTA18" s="31"/>
      <c r="GTB18" s="31"/>
      <c r="GTC18" s="31"/>
      <c r="GTD18" s="31"/>
      <c r="GTE18" s="31"/>
      <c r="GTF18" s="31"/>
      <c r="GTG18" s="31"/>
      <c r="GTH18" s="31"/>
      <c r="GTI18" s="31"/>
      <c r="GTJ18" s="31"/>
      <c r="GTK18" s="31"/>
      <c r="GTL18" s="31"/>
      <c r="GTM18" s="31"/>
      <c r="GTN18" s="31"/>
      <c r="GTO18" s="31"/>
      <c r="GTP18" s="31"/>
      <c r="GTQ18" s="31"/>
      <c r="GTR18" s="31"/>
      <c r="GTS18" s="31"/>
      <c r="GTT18" s="31"/>
      <c r="GTU18" s="31"/>
      <c r="GTV18" s="31"/>
      <c r="GTW18" s="31"/>
      <c r="GTX18" s="31"/>
      <c r="GTY18" s="31"/>
      <c r="GTZ18" s="31"/>
      <c r="GUA18" s="31"/>
      <c r="GUB18" s="31"/>
      <c r="GUC18" s="31"/>
      <c r="GUD18" s="31"/>
      <c r="GUE18" s="31"/>
      <c r="GUF18" s="31"/>
      <c r="GUG18" s="31"/>
      <c r="GUH18" s="31"/>
      <c r="GUI18" s="31"/>
      <c r="GUJ18" s="31"/>
      <c r="GUK18" s="31"/>
      <c r="GUL18" s="31"/>
      <c r="GUM18" s="31"/>
      <c r="GUN18" s="31"/>
      <c r="GUO18" s="31"/>
      <c r="GUP18" s="31"/>
      <c r="GUQ18" s="31"/>
      <c r="GUR18" s="31"/>
      <c r="GUS18" s="31"/>
      <c r="GUT18" s="31"/>
      <c r="GUU18" s="31"/>
      <c r="GUV18" s="31"/>
      <c r="GUW18" s="31"/>
      <c r="GUX18" s="31"/>
      <c r="GUY18" s="31"/>
      <c r="GUZ18" s="31"/>
      <c r="GVA18" s="31"/>
      <c r="GVB18" s="31"/>
      <c r="GVC18" s="31"/>
      <c r="GVD18" s="31"/>
      <c r="GVE18" s="31"/>
      <c r="GVF18" s="31"/>
      <c r="GVG18" s="31"/>
      <c r="GVH18" s="31"/>
      <c r="GVI18" s="31"/>
      <c r="GVJ18" s="31"/>
      <c r="GVK18" s="31"/>
      <c r="GVL18" s="31"/>
      <c r="GVM18" s="31"/>
      <c r="GVN18" s="31"/>
      <c r="GVO18" s="31"/>
      <c r="GVP18" s="31"/>
      <c r="GVQ18" s="31"/>
      <c r="GVR18" s="31"/>
      <c r="GVS18" s="31"/>
      <c r="GVT18" s="31"/>
      <c r="GVU18" s="31"/>
      <c r="GVV18" s="31"/>
      <c r="GVW18" s="31"/>
      <c r="GVX18" s="31"/>
      <c r="GVY18" s="31"/>
      <c r="GVZ18" s="31"/>
      <c r="GWA18" s="31"/>
      <c r="GWB18" s="31"/>
      <c r="GWC18" s="31"/>
      <c r="GWD18" s="31"/>
      <c r="GWE18" s="31"/>
      <c r="GWF18" s="31"/>
      <c r="GWG18" s="31"/>
      <c r="GWH18" s="31"/>
      <c r="GWI18" s="31"/>
      <c r="GWJ18" s="31"/>
      <c r="GWK18" s="31"/>
      <c r="GWL18" s="31"/>
      <c r="GWM18" s="31"/>
      <c r="GWN18" s="31"/>
      <c r="GWO18" s="31"/>
      <c r="GWP18" s="31"/>
      <c r="GWQ18" s="31"/>
      <c r="GWR18" s="31"/>
      <c r="GWS18" s="31"/>
      <c r="GWT18" s="31"/>
      <c r="GWU18" s="31"/>
      <c r="GWV18" s="31"/>
      <c r="GWW18" s="31"/>
      <c r="GWX18" s="31"/>
      <c r="GWY18" s="31"/>
      <c r="GWZ18" s="31"/>
      <c r="GXA18" s="31"/>
      <c r="GXB18" s="31"/>
      <c r="GXC18" s="31"/>
      <c r="GXD18" s="31"/>
      <c r="GXE18" s="31"/>
      <c r="GXF18" s="31"/>
      <c r="GXG18" s="31"/>
      <c r="GXH18" s="31"/>
      <c r="GXI18" s="31"/>
      <c r="GXJ18" s="31"/>
      <c r="GXK18" s="31"/>
      <c r="GXL18" s="31"/>
      <c r="GXM18" s="31"/>
      <c r="GXN18" s="31"/>
      <c r="GXO18" s="31"/>
      <c r="GXP18" s="31"/>
      <c r="GXQ18" s="31"/>
      <c r="GXR18" s="31"/>
      <c r="GXS18" s="31"/>
      <c r="GXT18" s="31"/>
      <c r="GXU18" s="31"/>
      <c r="GXV18" s="31"/>
      <c r="GXW18" s="31"/>
      <c r="GXX18" s="31"/>
      <c r="GXY18" s="31"/>
      <c r="GXZ18" s="31"/>
      <c r="GYA18" s="31"/>
      <c r="GYB18" s="31"/>
      <c r="GYC18" s="31"/>
      <c r="GYD18" s="31"/>
      <c r="GYE18" s="31"/>
      <c r="GYF18" s="31"/>
      <c r="GYG18" s="31"/>
      <c r="GYH18" s="31"/>
      <c r="GYI18" s="31"/>
      <c r="GYJ18" s="31"/>
      <c r="GYK18" s="31"/>
      <c r="GYL18" s="31"/>
      <c r="GYM18" s="31"/>
      <c r="GYN18" s="31"/>
      <c r="GYO18" s="31"/>
      <c r="GYP18" s="31"/>
      <c r="GYQ18" s="31"/>
      <c r="GYR18" s="31"/>
      <c r="GYS18" s="31"/>
      <c r="GYT18" s="31"/>
      <c r="GYU18" s="31"/>
      <c r="GYV18" s="31"/>
      <c r="GYW18" s="31"/>
      <c r="GYX18" s="31"/>
      <c r="GYY18" s="31"/>
      <c r="GYZ18" s="31"/>
      <c r="GZA18" s="31"/>
      <c r="GZB18" s="31"/>
      <c r="GZC18" s="31"/>
      <c r="GZD18" s="31"/>
      <c r="GZE18" s="31"/>
      <c r="GZF18" s="31"/>
      <c r="GZG18" s="31"/>
      <c r="GZH18" s="31"/>
      <c r="GZI18" s="31"/>
      <c r="GZJ18" s="31"/>
      <c r="GZK18" s="31"/>
      <c r="GZL18" s="31"/>
      <c r="GZM18" s="31"/>
      <c r="GZN18" s="31"/>
      <c r="GZO18" s="31"/>
      <c r="GZP18" s="31"/>
      <c r="GZQ18" s="31"/>
      <c r="GZR18" s="31"/>
      <c r="GZS18" s="31"/>
      <c r="GZT18" s="31"/>
      <c r="GZU18" s="31"/>
      <c r="GZV18" s="31"/>
      <c r="GZW18" s="31"/>
      <c r="GZX18" s="31"/>
      <c r="GZY18" s="31"/>
      <c r="GZZ18" s="31"/>
      <c r="HAA18" s="31"/>
      <c r="HAB18" s="31"/>
      <c r="HAC18" s="31"/>
      <c r="HAD18" s="31"/>
      <c r="HAE18" s="31"/>
      <c r="HAF18" s="31"/>
      <c r="HAG18" s="31"/>
      <c r="HAH18" s="31"/>
      <c r="HAI18" s="31"/>
      <c r="HAJ18" s="31"/>
      <c r="HAK18" s="31"/>
      <c r="HAL18" s="31"/>
      <c r="HAM18" s="31"/>
      <c r="HAN18" s="31"/>
      <c r="HAO18" s="31"/>
      <c r="HAP18" s="31"/>
      <c r="HAQ18" s="31"/>
      <c r="HAR18" s="31"/>
      <c r="HAS18" s="31"/>
      <c r="HAT18" s="31"/>
      <c r="HAU18" s="31"/>
      <c r="HAV18" s="31"/>
      <c r="HAW18" s="31"/>
      <c r="HAX18" s="31"/>
      <c r="HAY18" s="31"/>
      <c r="HAZ18" s="31"/>
      <c r="HBA18" s="31"/>
      <c r="HBB18" s="31"/>
      <c r="HBC18" s="31"/>
      <c r="HBD18" s="31"/>
      <c r="HBE18" s="31"/>
      <c r="HBF18" s="31"/>
      <c r="HBG18" s="31"/>
      <c r="HBH18" s="31"/>
      <c r="HBI18" s="31"/>
      <c r="HBJ18" s="31"/>
      <c r="HBK18" s="31"/>
      <c r="HBL18" s="31"/>
      <c r="HBM18" s="31"/>
      <c r="HBN18" s="31"/>
      <c r="HBO18" s="31"/>
      <c r="HBP18" s="31"/>
      <c r="HBQ18" s="31"/>
      <c r="HBR18" s="31"/>
      <c r="HBS18" s="31"/>
      <c r="HBT18" s="31"/>
      <c r="HBU18" s="31"/>
      <c r="HBV18" s="31"/>
      <c r="HBW18" s="31"/>
      <c r="HBX18" s="31"/>
      <c r="HBY18" s="31"/>
      <c r="HBZ18" s="31"/>
      <c r="HCA18" s="31"/>
      <c r="HCB18" s="31"/>
      <c r="HCC18" s="31"/>
      <c r="HCD18" s="31"/>
      <c r="HCE18" s="31"/>
      <c r="HCF18" s="31"/>
      <c r="HCG18" s="31"/>
      <c r="HCH18" s="31"/>
      <c r="HCI18" s="31"/>
      <c r="HCJ18" s="31"/>
      <c r="HCK18" s="31"/>
      <c r="HCL18" s="31"/>
      <c r="HCM18" s="31"/>
      <c r="HCN18" s="31"/>
      <c r="HCO18" s="31"/>
      <c r="HCP18" s="31"/>
      <c r="HCQ18" s="31"/>
      <c r="HCR18" s="31"/>
      <c r="HCS18" s="31"/>
      <c r="HCT18" s="31"/>
      <c r="HCU18" s="31"/>
      <c r="HCV18" s="31"/>
      <c r="HCW18" s="31"/>
      <c r="HCX18" s="31"/>
      <c r="HCY18" s="31"/>
      <c r="HCZ18" s="31"/>
      <c r="HDA18" s="31"/>
      <c r="HDB18" s="31"/>
      <c r="HDC18" s="31"/>
      <c r="HDD18" s="31"/>
      <c r="HDE18" s="31"/>
      <c r="HDF18" s="31"/>
      <c r="HDG18" s="31"/>
      <c r="HDH18" s="31"/>
      <c r="HDI18" s="31"/>
      <c r="HDJ18" s="31"/>
      <c r="HDK18" s="31"/>
      <c r="HDL18" s="31"/>
      <c r="HDM18" s="31"/>
      <c r="HDN18" s="31"/>
      <c r="HDO18" s="31"/>
      <c r="HDP18" s="31"/>
      <c r="HDQ18" s="31"/>
      <c r="HDR18" s="31"/>
      <c r="HDS18" s="31"/>
      <c r="HDT18" s="31"/>
      <c r="HDU18" s="31"/>
      <c r="HDV18" s="31"/>
      <c r="HDW18" s="31"/>
      <c r="HDX18" s="31"/>
      <c r="HDY18" s="31"/>
      <c r="HDZ18" s="31"/>
      <c r="HEA18" s="31"/>
      <c r="HEB18" s="31"/>
      <c r="HEC18" s="31"/>
      <c r="HED18" s="31"/>
      <c r="HEE18" s="31"/>
      <c r="HEF18" s="31"/>
      <c r="HEG18" s="31"/>
      <c r="HEH18" s="31"/>
      <c r="HEI18" s="31"/>
      <c r="HEJ18" s="31"/>
      <c r="HEK18" s="31"/>
      <c r="HEL18" s="31"/>
      <c r="HEM18" s="31"/>
      <c r="HEN18" s="31"/>
      <c r="HEO18" s="31"/>
      <c r="HEP18" s="31"/>
      <c r="HEQ18" s="31"/>
      <c r="HER18" s="31"/>
      <c r="HES18" s="31"/>
      <c r="HET18" s="31"/>
      <c r="HEU18" s="31"/>
      <c r="HEV18" s="31"/>
      <c r="HEW18" s="31"/>
      <c r="HEX18" s="31"/>
      <c r="HEY18" s="31"/>
      <c r="HEZ18" s="31"/>
      <c r="HFA18" s="31"/>
      <c r="HFB18" s="31"/>
      <c r="HFC18" s="31"/>
      <c r="HFD18" s="31"/>
      <c r="HFE18" s="31"/>
      <c r="HFF18" s="31"/>
      <c r="HFG18" s="31"/>
      <c r="HFH18" s="31"/>
      <c r="HFI18" s="31"/>
      <c r="HFJ18" s="31"/>
      <c r="HFK18" s="31"/>
      <c r="HFL18" s="31"/>
      <c r="HFM18" s="31"/>
      <c r="HFN18" s="31"/>
      <c r="HFO18" s="31"/>
      <c r="HFP18" s="31"/>
      <c r="HFQ18" s="31"/>
      <c r="HFR18" s="31"/>
      <c r="HFS18" s="31"/>
      <c r="HFT18" s="31"/>
      <c r="HFU18" s="31"/>
      <c r="HFV18" s="31"/>
      <c r="HFW18" s="31"/>
      <c r="HFX18" s="31"/>
      <c r="HFY18" s="31"/>
      <c r="HFZ18" s="31"/>
      <c r="HGA18" s="31"/>
      <c r="HGB18" s="31"/>
      <c r="HGC18" s="31"/>
      <c r="HGD18" s="31"/>
      <c r="HGE18" s="31"/>
      <c r="HGF18" s="31"/>
      <c r="HGG18" s="31"/>
      <c r="HGH18" s="31"/>
      <c r="HGI18" s="31"/>
      <c r="HGJ18" s="31"/>
      <c r="HGK18" s="31"/>
      <c r="HGL18" s="31"/>
      <c r="HGM18" s="31"/>
      <c r="HGN18" s="31"/>
      <c r="HGO18" s="31"/>
      <c r="HGP18" s="31"/>
      <c r="HGQ18" s="31"/>
      <c r="HGR18" s="31"/>
      <c r="HGS18" s="31"/>
      <c r="HGT18" s="31"/>
      <c r="HGU18" s="31"/>
      <c r="HGV18" s="31"/>
      <c r="HGW18" s="31"/>
      <c r="HGX18" s="31"/>
      <c r="HGY18" s="31"/>
      <c r="HGZ18" s="31"/>
      <c r="HHA18" s="31"/>
      <c r="HHB18" s="31"/>
      <c r="HHC18" s="31"/>
      <c r="HHD18" s="31"/>
      <c r="HHE18" s="31"/>
      <c r="HHF18" s="31"/>
      <c r="HHG18" s="31"/>
      <c r="HHH18" s="31"/>
      <c r="HHI18" s="31"/>
      <c r="HHJ18" s="31"/>
      <c r="HHK18" s="31"/>
      <c r="HHL18" s="31"/>
      <c r="HHM18" s="31"/>
      <c r="HHN18" s="31"/>
      <c r="HHO18" s="31"/>
      <c r="HHP18" s="31"/>
      <c r="HHQ18" s="31"/>
      <c r="HHR18" s="31"/>
      <c r="HHS18" s="31"/>
      <c r="HHT18" s="31"/>
      <c r="HHU18" s="31"/>
      <c r="HHV18" s="31"/>
      <c r="HHW18" s="31"/>
      <c r="HHX18" s="31"/>
      <c r="HHY18" s="31"/>
      <c r="HHZ18" s="31"/>
      <c r="HIA18" s="31"/>
      <c r="HIB18" s="31"/>
      <c r="HIC18" s="31"/>
      <c r="HID18" s="31"/>
      <c r="HIE18" s="31"/>
      <c r="HIF18" s="31"/>
      <c r="HIG18" s="31"/>
      <c r="HIH18" s="31"/>
      <c r="HII18" s="31"/>
      <c r="HIJ18" s="31"/>
      <c r="HIK18" s="31"/>
      <c r="HIL18" s="31"/>
      <c r="HIM18" s="31"/>
      <c r="HIN18" s="31"/>
      <c r="HIO18" s="31"/>
      <c r="HIP18" s="31"/>
      <c r="HIQ18" s="31"/>
      <c r="HIR18" s="31"/>
      <c r="HIS18" s="31"/>
      <c r="HIT18" s="31"/>
      <c r="HIU18" s="31"/>
      <c r="HIV18" s="31"/>
      <c r="HIW18" s="31"/>
      <c r="HIX18" s="31"/>
      <c r="HIY18" s="31"/>
      <c r="HIZ18" s="31"/>
      <c r="HJA18" s="31"/>
      <c r="HJB18" s="31"/>
      <c r="HJC18" s="31"/>
      <c r="HJD18" s="31"/>
      <c r="HJE18" s="31"/>
      <c r="HJF18" s="31"/>
      <c r="HJG18" s="31"/>
      <c r="HJH18" s="31"/>
      <c r="HJI18" s="31"/>
      <c r="HJJ18" s="31"/>
      <c r="HJK18" s="31"/>
      <c r="HJL18" s="31"/>
      <c r="HJM18" s="31"/>
      <c r="HJN18" s="31"/>
      <c r="HJO18" s="31"/>
      <c r="HJP18" s="31"/>
      <c r="HJQ18" s="31"/>
      <c r="HJR18" s="31"/>
      <c r="HJS18" s="31"/>
      <c r="HJT18" s="31"/>
      <c r="HJU18" s="31"/>
      <c r="HJV18" s="31"/>
      <c r="HJW18" s="31"/>
      <c r="HJX18" s="31"/>
      <c r="HJY18" s="31"/>
      <c r="HJZ18" s="31"/>
      <c r="HKA18" s="31"/>
      <c r="HKB18" s="31"/>
      <c r="HKC18" s="31"/>
      <c r="HKD18" s="31"/>
      <c r="HKE18" s="31"/>
      <c r="HKF18" s="31"/>
      <c r="HKG18" s="31"/>
      <c r="HKH18" s="31"/>
      <c r="HKI18" s="31"/>
      <c r="HKJ18" s="31"/>
      <c r="HKK18" s="31"/>
      <c r="HKL18" s="31"/>
      <c r="HKM18" s="31"/>
      <c r="HKN18" s="31"/>
      <c r="HKO18" s="31"/>
      <c r="HKP18" s="31"/>
      <c r="HKQ18" s="31"/>
      <c r="HKR18" s="31"/>
      <c r="HKS18" s="31"/>
      <c r="HKT18" s="31"/>
      <c r="HKU18" s="31"/>
      <c r="HKV18" s="31"/>
      <c r="HKW18" s="31"/>
      <c r="HKX18" s="31"/>
      <c r="HKY18" s="31"/>
      <c r="HKZ18" s="31"/>
      <c r="HLA18" s="31"/>
      <c r="HLB18" s="31"/>
      <c r="HLC18" s="31"/>
      <c r="HLD18" s="31"/>
      <c r="HLE18" s="31"/>
      <c r="HLF18" s="31"/>
      <c r="HLG18" s="31"/>
      <c r="HLH18" s="31"/>
      <c r="HLI18" s="31"/>
      <c r="HLJ18" s="31"/>
      <c r="HLK18" s="31"/>
      <c r="HLL18" s="31"/>
      <c r="HLM18" s="31"/>
      <c r="HLN18" s="31"/>
      <c r="HLO18" s="31"/>
      <c r="HLP18" s="31"/>
      <c r="HLQ18" s="31"/>
      <c r="HLR18" s="31"/>
      <c r="HLS18" s="31"/>
      <c r="HLT18" s="31"/>
      <c r="HLU18" s="31"/>
      <c r="HLV18" s="31"/>
      <c r="HLW18" s="31"/>
      <c r="HLX18" s="31"/>
      <c r="HLY18" s="31"/>
      <c r="HLZ18" s="31"/>
      <c r="HMA18" s="31"/>
      <c r="HMB18" s="31"/>
      <c r="HMC18" s="31"/>
      <c r="HMD18" s="31"/>
      <c r="HME18" s="31"/>
      <c r="HMF18" s="31"/>
      <c r="HMG18" s="31"/>
      <c r="HMH18" s="31"/>
      <c r="HMI18" s="31"/>
      <c r="HMJ18" s="31"/>
      <c r="HMK18" s="31"/>
      <c r="HML18" s="31"/>
      <c r="HMM18" s="31"/>
      <c r="HMN18" s="31"/>
      <c r="HMO18" s="31"/>
      <c r="HMP18" s="31"/>
      <c r="HMQ18" s="31"/>
      <c r="HMR18" s="31"/>
      <c r="HMS18" s="31"/>
      <c r="HMT18" s="31"/>
      <c r="HMU18" s="31"/>
      <c r="HMV18" s="31"/>
      <c r="HMW18" s="31"/>
      <c r="HMX18" s="31"/>
      <c r="HMY18" s="31"/>
      <c r="HMZ18" s="31"/>
      <c r="HNA18" s="31"/>
      <c r="HNB18" s="31"/>
      <c r="HNC18" s="31"/>
      <c r="HND18" s="31"/>
      <c r="HNE18" s="31"/>
      <c r="HNF18" s="31"/>
      <c r="HNG18" s="31"/>
      <c r="HNH18" s="31"/>
      <c r="HNI18" s="31"/>
      <c r="HNJ18" s="31"/>
      <c r="HNK18" s="31"/>
      <c r="HNL18" s="31"/>
      <c r="HNM18" s="31"/>
      <c r="HNN18" s="31"/>
      <c r="HNO18" s="31"/>
      <c r="HNP18" s="31"/>
      <c r="HNQ18" s="31"/>
      <c r="HNR18" s="31"/>
      <c r="HNS18" s="31"/>
      <c r="HNT18" s="31"/>
      <c r="HNU18" s="31"/>
      <c r="HNV18" s="31"/>
      <c r="HNW18" s="31"/>
      <c r="HNX18" s="31"/>
      <c r="HNY18" s="31"/>
      <c r="HNZ18" s="31"/>
      <c r="HOA18" s="31"/>
      <c r="HOB18" s="31"/>
      <c r="HOC18" s="31"/>
      <c r="HOD18" s="31"/>
      <c r="HOE18" s="31"/>
      <c r="HOF18" s="31"/>
      <c r="HOG18" s="31"/>
      <c r="HOH18" s="31"/>
      <c r="HOI18" s="31"/>
      <c r="HOJ18" s="31"/>
      <c r="HOK18" s="31"/>
      <c r="HOL18" s="31"/>
      <c r="HOM18" s="31"/>
      <c r="HON18" s="31"/>
      <c r="HOO18" s="31"/>
      <c r="HOP18" s="31"/>
      <c r="HOQ18" s="31"/>
      <c r="HOR18" s="31"/>
      <c r="HOS18" s="31"/>
      <c r="HOT18" s="31"/>
      <c r="HOU18" s="31"/>
      <c r="HOV18" s="31"/>
      <c r="HOW18" s="31"/>
      <c r="HOX18" s="31"/>
      <c r="HOY18" s="31"/>
      <c r="HOZ18" s="31"/>
      <c r="HPA18" s="31"/>
      <c r="HPB18" s="31"/>
      <c r="HPC18" s="31"/>
      <c r="HPD18" s="31"/>
      <c r="HPE18" s="31"/>
      <c r="HPF18" s="31"/>
      <c r="HPG18" s="31"/>
      <c r="HPH18" s="31"/>
      <c r="HPI18" s="31"/>
      <c r="HPJ18" s="31"/>
      <c r="HPK18" s="31"/>
      <c r="HPL18" s="31"/>
      <c r="HPM18" s="31"/>
      <c r="HPN18" s="31"/>
      <c r="HPO18" s="31"/>
      <c r="HPP18" s="31"/>
      <c r="HPQ18" s="31"/>
      <c r="HPR18" s="31"/>
      <c r="HPS18" s="31"/>
      <c r="HPT18" s="31"/>
      <c r="HPU18" s="31"/>
      <c r="HPV18" s="31"/>
      <c r="HPW18" s="31"/>
      <c r="HPX18" s="31"/>
      <c r="HPY18" s="31"/>
      <c r="HPZ18" s="31"/>
      <c r="HQA18" s="31"/>
      <c r="HQB18" s="31"/>
      <c r="HQC18" s="31"/>
      <c r="HQD18" s="31"/>
      <c r="HQE18" s="31"/>
      <c r="HQF18" s="31"/>
      <c r="HQG18" s="31"/>
      <c r="HQH18" s="31"/>
      <c r="HQI18" s="31"/>
      <c r="HQJ18" s="31"/>
      <c r="HQK18" s="31"/>
      <c r="HQL18" s="31"/>
      <c r="HQM18" s="31"/>
      <c r="HQN18" s="31"/>
      <c r="HQO18" s="31"/>
      <c r="HQP18" s="31"/>
      <c r="HQQ18" s="31"/>
      <c r="HQR18" s="31"/>
      <c r="HQS18" s="31"/>
      <c r="HQT18" s="31"/>
      <c r="HQU18" s="31"/>
      <c r="HQV18" s="31"/>
      <c r="HQW18" s="31"/>
      <c r="HQX18" s="31"/>
      <c r="HQY18" s="31"/>
      <c r="HQZ18" s="31"/>
      <c r="HRA18" s="31"/>
      <c r="HRB18" s="31"/>
      <c r="HRC18" s="31"/>
      <c r="HRD18" s="31"/>
      <c r="HRE18" s="31"/>
      <c r="HRF18" s="31"/>
      <c r="HRG18" s="31"/>
      <c r="HRH18" s="31"/>
      <c r="HRI18" s="31"/>
      <c r="HRJ18" s="31"/>
      <c r="HRK18" s="31"/>
      <c r="HRL18" s="31"/>
      <c r="HRM18" s="31"/>
      <c r="HRN18" s="31"/>
      <c r="HRO18" s="31"/>
      <c r="HRP18" s="31"/>
      <c r="HRQ18" s="31"/>
      <c r="HRR18" s="31"/>
      <c r="HRS18" s="31"/>
      <c r="HRT18" s="31"/>
      <c r="HRU18" s="31"/>
      <c r="HRV18" s="31"/>
      <c r="HRW18" s="31"/>
      <c r="HRX18" s="31"/>
      <c r="HRY18" s="31"/>
      <c r="HRZ18" s="31"/>
      <c r="HSA18" s="31"/>
      <c r="HSB18" s="31"/>
      <c r="HSC18" s="31"/>
      <c r="HSD18" s="31"/>
      <c r="HSE18" s="31"/>
      <c r="HSF18" s="31"/>
      <c r="HSG18" s="31"/>
      <c r="HSH18" s="31"/>
      <c r="HSI18" s="31"/>
      <c r="HSJ18" s="31"/>
      <c r="HSK18" s="31"/>
      <c r="HSL18" s="31"/>
      <c r="HSM18" s="31"/>
      <c r="HSN18" s="31"/>
      <c r="HSO18" s="31"/>
      <c r="HSP18" s="31"/>
      <c r="HSQ18" s="31"/>
      <c r="HSR18" s="31"/>
      <c r="HSS18" s="31"/>
      <c r="HST18" s="31"/>
      <c r="HSU18" s="31"/>
      <c r="HSV18" s="31"/>
      <c r="HSW18" s="31"/>
      <c r="HSX18" s="31"/>
      <c r="HSY18" s="31"/>
      <c r="HSZ18" s="31"/>
      <c r="HTA18" s="31"/>
      <c r="HTB18" s="31"/>
      <c r="HTC18" s="31"/>
      <c r="HTD18" s="31"/>
      <c r="HTE18" s="31"/>
      <c r="HTF18" s="31"/>
      <c r="HTG18" s="31"/>
      <c r="HTH18" s="31"/>
      <c r="HTI18" s="31"/>
      <c r="HTJ18" s="31"/>
      <c r="HTK18" s="31"/>
      <c r="HTL18" s="31"/>
      <c r="HTM18" s="31"/>
      <c r="HTN18" s="31"/>
      <c r="HTO18" s="31"/>
      <c r="HTP18" s="31"/>
      <c r="HTQ18" s="31"/>
      <c r="HTR18" s="31"/>
      <c r="HTS18" s="31"/>
      <c r="HTT18" s="31"/>
      <c r="HTU18" s="31"/>
      <c r="HTV18" s="31"/>
      <c r="HTW18" s="31"/>
      <c r="HTX18" s="31"/>
      <c r="HTY18" s="31"/>
      <c r="HTZ18" s="31"/>
      <c r="HUA18" s="31"/>
      <c r="HUB18" s="31"/>
      <c r="HUC18" s="31"/>
      <c r="HUD18" s="31"/>
      <c r="HUE18" s="31"/>
      <c r="HUF18" s="31"/>
      <c r="HUG18" s="31"/>
      <c r="HUH18" s="31"/>
      <c r="HUI18" s="31"/>
      <c r="HUJ18" s="31"/>
      <c r="HUK18" s="31"/>
      <c r="HUL18" s="31"/>
      <c r="HUM18" s="31"/>
      <c r="HUN18" s="31"/>
      <c r="HUO18" s="31"/>
      <c r="HUP18" s="31"/>
      <c r="HUQ18" s="31"/>
      <c r="HUR18" s="31"/>
      <c r="HUS18" s="31"/>
      <c r="HUT18" s="31"/>
      <c r="HUU18" s="31"/>
      <c r="HUV18" s="31"/>
      <c r="HUW18" s="31"/>
      <c r="HUX18" s="31"/>
      <c r="HUY18" s="31"/>
      <c r="HUZ18" s="31"/>
      <c r="HVA18" s="31"/>
      <c r="HVB18" s="31"/>
      <c r="HVC18" s="31"/>
      <c r="HVD18" s="31"/>
      <c r="HVE18" s="31"/>
      <c r="HVF18" s="31"/>
      <c r="HVG18" s="31"/>
      <c r="HVH18" s="31"/>
      <c r="HVI18" s="31"/>
      <c r="HVJ18" s="31"/>
      <c r="HVK18" s="31"/>
      <c r="HVL18" s="31"/>
      <c r="HVM18" s="31"/>
      <c r="HVN18" s="31"/>
      <c r="HVO18" s="31"/>
      <c r="HVP18" s="31"/>
      <c r="HVQ18" s="31"/>
      <c r="HVR18" s="31"/>
      <c r="HVS18" s="31"/>
      <c r="HVT18" s="31"/>
      <c r="HVU18" s="31"/>
      <c r="HVV18" s="31"/>
      <c r="HVW18" s="31"/>
      <c r="HVX18" s="31"/>
      <c r="HVY18" s="31"/>
      <c r="HVZ18" s="31"/>
      <c r="HWA18" s="31"/>
      <c r="HWB18" s="31"/>
      <c r="HWC18" s="31"/>
      <c r="HWD18" s="31"/>
      <c r="HWE18" s="31"/>
      <c r="HWF18" s="31"/>
      <c r="HWG18" s="31"/>
      <c r="HWH18" s="31"/>
      <c r="HWI18" s="31"/>
      <c r="HWJ18" s="31"/>
      <c r="HWK18" s="31"/>
      <c r="HWL18" s="31"/>
      <c r="HWM18" s="31"/>
      <c r="HWN18" s="31"/>
      <c r="HWO18" s="31"/>
      <c r="HWP18" s="31"/>
      <c r="HWQ18" s="31"/>
      <c r="HWR18" s="31"/>
      <c r="HWS18" s="31"/>
      <c r="HWT18" s="31"/>
      <c r="HWU18" s="31"/>
      <c r="HWV18" s="31"/>
      <c r="HWW18" s="31"/>
      <c r="HWX18" s="31"/>
      <c r="HWY18" s="31"/>
      <c r="HWZ18" s="31"/>
      <c r="HXA18" s="31"/>
      <c r="HXB18" s="31"/>
      <c r="HXC18" s="31"/>
      <c r="HXD18" s="31"/>
      <c r="HXE18" s="31"/>
      <c r="HXF18" s="31"/>
      <c r="HXG18" s="31"/>
      <c r="HXH18" s="31"/>
      <c r="HXI18" s="31"/>
      <c r="HXJ18" s="31"/>
      <c r="HXK18" s="31"/>
      <c r="HXL18" s="31"/>
      <c r="HXM18" s="31"/>
      <c r="HXN18" s="31"/>
      <c r="HXO18" s="31"/>
      <c r="HXP18" s="31"/>
      <c r="HXQ18" s="31"/>
      <c r="HXR18" s="31"/>
      <c r="HXS18" s="31"/>
      <c r="HXT18" s="31"/>
      <c r="HXU18" s="31"/>
      <c r="HXV18" s="31"/>
      <c r="HXW18" s="31"/>
      <c r="HXX18" s="31"/>
      <c r="HXY18" s="31"/>
      <c r="HXZ18" s="31"/>
      <c r="HYA18" s="31"/>
      <c r="HYB18" s="31"/>
      <c r="HYC18" s="31"/>
      <c r="HYD18" s="31"/>
      <c r="HYE18" s="31"/>
      <c r="HYF18" s="31"/>
      <c r="HYG18" s="31"/>
      <c r="HYH18" s="31"/>
      <c r="HYI18" s="31"/>
      <c r="HYJ18" s="31"/>
      <c r="HYK18" s="31"/>
      <c r="HYL18" s="31"/>
      <c r="HYM18" s="31"/>
      <c r="HYN18" s="31"/>
      <c r="HYO18" s="31"/>
      <c r="HYP18" s="31"/>
      <c r="HYQ18" s="31"/>
      <c r="HYR18" s="31"/>
      <c r="HYS18" s="31"/>
      <c r="HYT18" s="31"/>
      <c r="HYU18" s="31"/>
      <c r="HYV18" s="31"/>
      <c r="HYW18" s="31"/>
      <c r="HYX18" s="31"/>
      <c r="HYY18" s="31"/>
      <c r="HYZ18" s="31"/>
      <c r="HZA18" s="31"/>
      <c r="HZB18" s="31"/>
      <c r="HZC18" s="31"/>
      <c r="HZD18" s="31"/>
      <c r="HZE18" s="31"/>
      <c r="HZF18" s="31"/>
      <c r="HZG18" s="31"/>
      <c r="HZH18" s="31"/>
      <c r="HZI18" s="31"/>
      <c r="HZJ18" s="31"/>
      <c r="HZK18" s="31"/>
      <c r="HZL18" s="31"/>
      <c r="HZM18" s="31"/>
      <c r="HZN18" s="31"/>
      <c r="HZO18" s="31"/>
      <c r="HZP18" s="31"/>
      <c r="HZQ18" s="31"/>
      <c r="HZR18" s="31"/>
      <c r="HZS18" s="31"/>
      <c r="HZT18" s="31"/>
      <c r="HZU18" s="31"/>
      <c r="HZV18" s="31"/>
      <c r="HZW18" s="31"/>
      <c r="HZX18" s="31"/>
      <c r="HZY18" s="31"/>
      <c r="HZZ18" s="31"/>
      <c r="IAA18" s="31"/>
      <c r="IAB18" s="31"/>
      <c r="IAC18" s="31"/>
      <c r="IAD18" s="31"/>
      <c r="IAE18" s="31"/>
      <c r="IAF18" s="31"/>
      <c r="IAG18" s="31"/>
      <c r="IAH18" s="31"/>
      <c r="IAI18" s="31"/>
      <c r="IAJ18" s="31"/>
      <c r="IAK18" s="31"/>
      <c r="IAL18" s="31"/>
      <c r="IAM18" s="31"/>
      <c r="IAN18" s="31"/>
      <c r="IAO18" s="31"/>
      <c r="IAP18" s="31"/>
      <c r="IAQ18" s="31"/>
      <c r="IAR18" s="31"/>
      <c r="IAS18" s="31"/>
      <c r="IAT18" s="31"/>
      <c r="IAU18" s="31"/>
      <c r="IAV18" s="31"/>
      <c r="IAW18" s="31"/>
      <c r="IAX18" s="31"/>
      <c r="IAY18" s="31"/>
      <c r="IAZ18" s="31"/>
      <c r="IBA18" s="31"/>
      <c r="IBB18" s="31"/>
      <c r="IBC18" s="31"/>
      <c r="IBD18" s="31"/>
      <c r="IBE18" s="31"/>
      <c r="IBF18" s="31"/>
      <c r="IBG18" s="31"/>
      <c r="IBI18" s="31"/>
      <c r="IBJ18" s="31"/>
      <c r="IBK18" s="31"/>
      <c r="IBL18" s="31"/>
      <c r="IBM18" s="31"/>
      <c r="IBN18" s="31"/>
      <c r="IBO18" s="31"/>
      <c r="IBP18" s="31"/>
      <c r="IBQ18" s="31"/>
      <c r="IBR18" s="31"/>
      <c r="IBS18" s="31"/>
      <c r="IBT18" s="31"/>
      <c r="IBU18" s="31"/>
      <c r="IBV18" s="31"/>
      <c r="IBW18" s="31"/>
      <c r="IBX18" s="31"/>
      <c r="IBY18" s="31"/>
      <c r="IBZ18" s="31"/>
      <c r="ICA18" s="31"/>
      <c r="ICB18" s="31"/>
      <c r="ICC18" s="31"/>
      <c r="ICD18" s="31"/>
      <c r="ICE18" s="31"/>
      <c r="ICF18" s="31"/>
      <c r="ICG18" s="31"/>
      <c r="ICH18" s="31"/>
      <c r="ICI18" s="31"/>
      <c r="ICJ18" s="31"/>
      <c r="ICK18" s="31"/>
      <c r="ICL18" s="31"/>
      <c r="ICM18" s="31"/>
      <c r="ICN18" s="31"/>
      <c r="ICO18" s="31"/>
      <c r="ICP18" s="31"/>
      <c r="ICQ18" s="31"/>
      <c r="ICR18" s="31"/>
      <c r="ICS18" s="31"/>
      <c r="ICT18" s="31"/>
      <c r="ICU18" s="31"/>
      <c r="ICV18" s="31"/>
      <c r="ICW18" s="31"/>
      <c r="ICX18" s="31"/>
      <c r="ICY18" s="31"/>
      <c r="ICZ18" s="31"/>
      <c r="IDA18" s="31"/>
      <c r="IDB18" s="31"/>
      <c r="IDC18" s="31"/>
      <c r="IDD18" s="31"/>
      <c r="IDE18" s="31"/>
      <c r="IDF18" s="31"/>
      <c r="IDG18" s="31"/>
      <c r="IDH18" s="31"/>
      <c r="IDI18" s="31"/>
      <c r="IDJ18" s="31"/>
      <c r="IDK18" s="31"/>
      <c r="IDL18" s="31"/>
      <c r="IDM18" s="31"/>
      <c r="IDN18" s="31"/>
      <c r="IDO18" s="31"/>
      <c r="IDP18" s="31"/>
      <c r="IDQ18" s="31"/>
      <c r="IDR18" s="31"/>
      <c r="IDS18" s="31"/>
      <c r="IDT18" s="31"/>
      <c r="IDU18" s="31"/>
      <c r="IDV18" s="31"/>
      <c r="IDW18" s="31"/>
      <c r="IDX18" s="31"/>
      <c r="IDY18" s="31"/>
      <c r="IDZ18" s="31"/>
      <c r="IEA18" s="31"/>
      <c r="IEB18" s="31"/>
      <c r="IEC18" s="31"/>
      <c r="IED18" s="31"/>
      <c r="IEE18" s="31"/>
      <c r="IEF18" s="31"/>
      <c r="IEG18" s="31"/>
      <c r="IEH18" s="31"/>
      <c r="IEI18" s="31"/>
      <c r="IEJ18" s="31"/>
      <c r="IEK18" s="31"/>
      <c r="IEL18" s="31"/>
      <c r="IEM18" s="31"/>
      <c r="IEN18" s="31"/>
      <c r="IEO18" s="31"/>
      <c r="IEP18" s="31"/>
      <c r="IEQ18" s="31"/>
      <c r="IER18" s="31"/>
      <c r="IES18" s="31"/>
      <c r="IET18" s="31"/>
      <c r="IEU18" s="31"/>
      <c r="IEV18" s="31"/>
      <c r="IEW18" s="31"/>
      <c r="IEX18" s="31"/>
      <c r="IEY18" s="31"/>
      <c r="IEZ18" s="31"/>
      <c r="IFA18" s="31"/>
      <c r="IFB18" s="31"/>
      <c r="IFC18" s="31"/>
      <c r="IFD18" s="31"/>
      <c r="IFE18" s="31"/>
      <c r="IFF18" s="31"/>
      <c r="IFG18" s="31"/>
      <c r="IFH18" s="31"/>
      <c r="IFI18" s="31"/>
      <c r="IFJ18" s="31"/>
      <c r="IFK18" s="31"/>
      <c r="IFL18" s="31"/>
      <c r="IFM18" s="31"/>
      <c r="IFN18" s="31"/>
      <c r="IFO18" s="31"/>
      <c r="IFP18" s="31"/>
      <c r="IFQ18" s="31"/>
      <c r="IFR18" s="31"/>
      <c r="IFS18" s="31"/>
      <c r="IFT18" s="31"/>
      <c r="IFU18" s="31"/>
      <c r="IFV18" s="31"/>
      <c r="IFW18" s="31"/>
      <c r="IFX18" s="31"/>
      <c r="IFY18" s="31"/>
      <c r="IFZ18" s="31"/>
      <c r="IGA18" s="31"/>
      <c r="IGB18" s="31"/>
      <c r="IGC18" s="31"/>
      <c r="IGD18" s="31"/>
      <c r="IGE18" s="31"/>
      <c r="IGF18" s="31"/>
      <c r="IGG18" s="31"/>
      <c r="IGH18" s="31"/>
      <c r="IGI18" s="31"/>
      <c r="IGJ18" s="31"/>
      <c r="IGK18" s="31"/>
      <c r="IGL18" s="31"/>
      <c r="IGM18" s="31"/>
      <c r="IGN18" s="31"/>
      <c r="IGO18" s="31"/>
      <c r="IGP18" s="31"/>
      <c r="IGQ18" s="31"/>
      <c r="IGR18" s="31"/>
      <c r="IGS18" s="31"/>
      <c r="IGT18" s="31"/>
      <c r="IGU18" s="31"/>
      <c r="IGV18" s="31"/>
      <c r="IGW18" s="31"/>
      <c r="IGX18" s="31"/>
      <c r="IGY18" s="31"/>
      <c r="IGZ18" s="31"/>
      <c r="IHA18" s="31"/>
      <c r="IHB18" s="31"/>
      <c r="IHC18" s="31"/>
      <c r="IHD18" s="31"/>
      <c r="IHE18" s="31"/>
      <c r="IHF18" s="31"/>
      <c r="IHG18" s="31"/>
      <c r="IHH18" s="31"/>
      <c r="IHI18" s="31"/>
      <c r="IHJ18" s="31"/>
      <c r="IHK18" s="31"/>
      <c r="IHL18" s="31"/>
      <c r="IHM18" s="31"/>
      <c r="IHN18" s="31"/>
      <c r="IHO18" s="31"/>
      <c r="IHP18" s="31"/>
      <c r="IHQ18" s="31"/>
      <c r="IHR18" s="31"/>
      <c r="IHS18" s="31"/>
      <c r="IHT18" s="31"/>
      <c r="IHU18" s="31"/>
      <c r="IHV18" s="31"/>
      <c r="IHW18" s="31"/>
      <c r="IHX18" s="31"/>
      <c r="IHY18" s="31"/>
      <c r="IHZ18" s="31"/>
      <c r="IIA18" s="31"/>
      <c r="IIB18" s="31"/>
      <c r="IIC18" s="31"/>
      <c r="IID18" s="31"/>
      <c r="IIE18" s="31"/>
      <c r="IIF18" s="31"/>
      <c r="IIG18" s="31"/>
      <c r="IIH18" s="31"/>
      <c r="III18" s="31"/>
      <c r="IIJ18" s="31"/>
      <c r="IIK18" s="31"/>
      <c r="IIL18" s="31"/>
      <c r="IIM18" s="31"/>
      <c r="IIN18" s="31"/>
      <c r="IIO18" s="31"/>
      <c r="IIP18" s="31"/>
      <c r="IIQ18" s="31"/>
      <c r="IIR18" s="31"/>
      <c r="IIS18" s="31"/>
      <c r="IIT18" s="31"/>
      <c r="IIU18" s="31"/>
      <c r="IIV18" s="31"/>
      <c r="IIW18" s="31"/>
      <c r="IIX18" s="31"/>
      <c r="IIY18" s="31"/>
      <c r="IIZ18" s="31"/>
      <c r="IJA18" s="31"/>
      <c r="IJB18" s="31"/>
      <c r="IJC18" s="31"/>
      <c r="IJD18" s="31"/>
      <c r="IJE18" s="31"/>
      <c r="IJF18" s="31"/>
      <c r="IJG18" s="31"/>
      <c r="IJH18" s="31"/>
      <c r="IJI18" s="31"/>
      <c r="IJJ18" s="31"/>
      <c r="IJK18" s="31"/>
      <c r="IJL18" s="31"/>
      <c r="IJM18" s="31"/>
      <c r="IJN18" s="31"/>
      <c r="IJO18" s="31"/>
      <c r="IJP18" s="31"/>
      <c r="IJQ18" s="31"/>
      <c r="IJR18" s="31"/>
      <c r="IJS18" s="31"/>
      <c r="IJT18" s="31"/>
      <c r="IJU18" s="31"/>
      <c r="IJV18" s="31"/>
      <c r="IJW18" s="31"/>
      <c r="IJX18" s="31"/>
      <c r="IJY18" s="31"/>
      <c r="IJZ18" s="31"/>
      <c r="IKA18" s="31"/>
      <c r="IKB18" s="31"/>
      <c r="IKC18" s="31"/>
      <c r="IKD18" s="31"/>
      <c r="IKE18" s="31"/>
      <c r="IKF18" s="31"/>
      <c r="IKG18" s="31"/>
      <c r="IKH18" s="31"/>
      <c r="IKI18" s="31"/>
      <c r="IKJ18" s="31"/>
      <c r="IKK18" s="31"/>
      <c r="IKL18" s="31"/>
      <c r="IKM18" s="31"/>
      <c r="IKN18" s="31"/>
      <c r="IKO18" s="31"/>
      <c r="IKP18" s="31"/>
      <c r="IKQ18" s="31"/>
      <c r="IKR18" s="31"/>
      <c r="IKS18" s="31"/>
      <c r="IKT18" s="31"/>
      <c r="IKU18" s="31"/>
      <c r="IKV18" s="31"/>
      <c r="IKW18" s="31"/>
      <c r="IKX18" s="31"/>
      <c r="IKY18" s="31"/>
      <c r="IKZ18" s="31"/>
      <c r="ILA18" s="31"/>
      <c r="ILB18" s="31"/>
      <c r="ILC18" s="31"/>
      <c r="ILD18" s="31"/>
      <c r="ILE18" s="31"/>
      <c r="ILF18" s="31"/>
      <c r="ILG18" s="31"/>
      <c r="ILH18" s="31"/>
      <c r="ILI18" s="31"/>
      <c r="ILJ18" s="31"/>
      <c r="ILK18" s="31"/>
      <c r="ILL18" s="31"/>
      <c r="ILM18" s="31"/>
      <c r="ILN18" s="31"/>
      <c r="ILO18" s="31"/>
      <c r="ILP18" s="31"/>
      <c r="ILQ18" s="31"/>
      <c r="ILR18" s="31"/>
      <c r="ILS18" s="31"/>
      <c r="ILT18" s="31"/>
      <c r="ILU18" s="31"/>
      <c r="ILV18" s="31"/>
      <c r="ILW18" s="31"/>
      <c r="ILX18" s="31"/>
      <c r="ILY18" s="31"/>
      <c r="ILZ18" s="31"/>
      <c r="IMA18" s="31"/>
      <c r="IMB18" s="31"/>
      <c r="IMC18" s="31"/>
      <c r="IMD18" s="31"/>
      <c r="IME18" s="31"/>
      <c r="IMF18" s="31"/>
      <c r="IMG18" s="31"/>
      <c r="IMH18" s="31"/>
      <c r="IMI18" s="31"/>
      <c r="IMJ18" s="31"/>
      <c r="IMK18" s="31"/>
      <c r="IML18" s="31"/>
      <c r="IMM18" s="31"/>
      <c r="IMN18" s="31"/>
      <c r="IMO18" s="31"/>
      <c r="IMP18" s="31"/>
      <c r="IMQ18" s="31"/>
      <c r="IMR18" s="31"/>
      <c r="IMS18" s="31"/>
      <c r="IMT18" s="31"/>
      <c r="IMU18" s="31"/>
      <c r="IMV18" s="31"/>
      <c r="IMW18" s="31"/>
      <c r="IMX18" s="31"/>
      <c r="IMY18" s="31"/>
      <c r="IMZ18" s="31"/>
      <c r="INA18" s="31"/>
      <c r="INB18" s="31"/>
      <c r="INC18" s="31"/>
      <c r="IND18" s="31"/>
      <c r="INE18" s="31"/>
      <c r="INF18" s="31"/>
      <c r="ING18" s="31"/>
      <c r="INH18" s="31"/>
      <c r="INI18" s="31"/>
      <c r="INJ18" s="31"/>
      <c r="INK18" s="31"/>
      <c r="INL18" s="31"/>
      <c r="INM18" s="31"/>
      <c r="INN18" s="31"/>
      <c r="INO18" s="31"/>
      <c r="INP18" s="31"/>
      <c r="INQ18" s="31"/>
      <c r="INR18" s="31"/>
      <c r="INS18" s="31"/>
      <c r="INT18" s="31"/>
      <c r="INU18" s="31"/>
      <c r="INV18" s="31"/>
      <c r="INW18" s="31"/>
      <c r="INX18" s="31"/>
      <c r="INY18" s="31"/>
      <c r="INZ18" s="31"/>
      <c r="IOA18" s="31"/>
      <c r="IOB18" s="31"/>
      <c r="IOC18" s="31"/>
      <c r="IOD18" s="31"/>
      <c r="IOE18" s="31"/>
      <c r="IOF18" s="31"/>
      <c r="IOG18" s="31"/>
      <c r="IOH18" s="31"/>
      <c r="IOI18" s="31"/>
      <c r="IOJ18" s="31"/>
      <c r="IOK18" s="31"/>
      <c r="IOL18" s="31"/>
      <c r="IOM18" s="31"/>
      <c r="ION18" s="31"/>
      <c r="IOO18" s="31"/>
      <c r="IOP18" s="31"/>
      <c r="IOQ18" s="31"/>
      <c r="IOR18" s="31"/>
      <c r="IOS18" s="31"/>
      <c r="IOT18" s="31"/>
      <c r="IOU18" s="31"/>
      <c r="IOV18" s="31"/>
      <c r="IOW18" s="31"/>
      <c r="IOX18" s="31"/>
      <c r="IOY18" s="31"/>
      <c r="IOZ18" s="31"/>
      <c r="IPA18" s="31"/>
      <c r="IPB18" s="31"/>
      <c r="IPC18" s="31"/>
      <c r="IPD18" s="31"/>
      <c r="IPE18" s="31"/>
      <c r="IPF18" s="31"/>
      <c r="IPG18" s="31"/>
      <c r="IPH18" s="31"/>
      <c r="IPI18" s="31"/>
      <c r="IPJ18" s="31"/>
      <c r="IPK18" s="31"/>
      <c r="IPL18" s="31"/>
      <c r="IPM18" s="31"/>
      <c r="IPN18" s="31"/>
      <c r="IPO18" s="31"/>
      <c r="IPP18" s="31"/>
      <c r="IPQ18" s="31"/>
      <c r="IPR18" s="31"/>
      <c r="IPS18" s="31"/>
      <c r="IPT18" s="31"/>
      <c r="IPU18" s="31"/>
      <c r="IPV18" s="31"/>
      <c r="IPW18" s="31"/>
      <c r="IPX18" s="31"/>
      <c r="IPY18" s="31"/>
      <c r="IPZ18" s="31"/>
      <c r="IQA18" s="31"/>
      <c r="IQB18" s="31"/>
      <c r="IQC18" s="31"/>
      <c r="IQD18" s="31"/>
      <c r="IQE18" s="31"/>
      <c r="IQF18" s="31"/>
      <c r="IQG18" s="31"/>
      <c r="IQH18" s="31"/>
      <c r="IQI18" s="31"/>
      <c r="IQJ18" s="31"/>
      <c r="IQK18" s="31"/>
      <c r="IQL18" s="31"/>
      <c r="IQM18" s="31"/>
      <c r="IQN18" s="31"/>
      <c r="IQO18" s="31"/>
      <c r="IQP18" s="31"/>
      <c r="IQQ18" s="31"/>
      <c r="IQR18" s="31"/>
      <c r="IQS18" s="31"/>
      <c r="IQT18" s="31"/>
      <c r="IQU18" s="31"/>
      <c r="IQV18" s="31"/>
      <c r="IQW18" s="31"/>
      <c r="IQX18" s="31"/>
      <c r="IQY18" s="31"/>
      <c r="IQZ18" s="31"/>
      <c r="IRA18" s="31"/>
      <c r="IRB18" s="31"/>
      <c r="IRC18" s="31"/>
      <c r="IRD18" s="31"/>
      <c r="IRE18" s="31"/>
      <c r="IRF18" s="31"/>
      <c r="IRG18" s="31"/>
      <c r="IRH18" s="31"/>
      <c r="IRI18" s="31"/>
      <c r="IRJ18" s="31"/>
      <c r="IRK18" s="31"/>
      <c r="IRL18" s="31"/>
      <c r="IRM18" s="31"/>
      <c r="IRN18" s="31"/>
      <c r="IRO18" s="31"/>
      <c r="IRP18" s="31"/>
      <c r="IRQ18" s="31"/>
      <c r="IRR18" s="31"/>
      <c r="IRS18" s="31"/>
      <c r="IRT18" s="31"/>
      <c r="IRU18" s="31"/>
      <c r="IRV18" s="31"/>
      <c r="IRW18" s="31"/>
      <c r="IRX18" s="31"/>
      <c r="IRY18" s="31"/>
      <c r="IRZ18" s="31"/>
      <c r="ISA18" s="31"/>
      <c r="ISB18" s="31"/>
      <c r="ISC18" s="31"/>
      <c r="ISD18" s="31"/>
      <c r="ISE18" s="31"/>
      <c r="ISF18" s="31"/>
      <c r="ISG18" s="31"/>
      <c r="ISH18" s="31"/>
      <c r="ISI18" s="31"/>
      <c r="ISJ18" s="31"/>
      <c r="ISK18" s="31"/>
      <c r="ISL18" s="31"/>
      <c r="ISM18" s="31"/>
      <c r="ISN18" s="31"/>
      <c r="ISO18" s="31"/>
      <c r="ISP18" s="31"/>
      <c r="ISQ18" s="31"/>
      <c r="ISR18" s="31"/>
      <c r="ISS18" s="31"/>
      <c r="IST18" s="31"/>
      <c r="ISU18" s="31"/>
      <c r="ISV18" s="31"/>
      <c r="ISW18" s="31"/>
      <c r="ISX18" s="31"/>
      <c r="ISY18" s="31"/>
      <c r="ISZ18" s="31"/>
      <c r="ITA18" s="31"/>
      <c r="ITB18" s="31"/>
      <c r="ITC18" s="31"/>
      <c r="ITD18" s="31"/>
      <c r="ITE18" s="31"/>
      <c r="ITF18" s="31"/>
      <c r="ITG18" s="31"/>
      <c r="ITH18" s="31"/>
      <c r="ITI18" s="31"/>
      <c r="ITJ18" s="31"/>
      <c r="ITK18" s="31"/>
      <c r="ITL18" s="31"/>
      <c r="ITM18" s="31"/>
      <c r="ITN18" s="31"/>
      <c r="ITO18" s="31"/>
      <c r="ITP18" s="31"/>
      <c r="ITQ18" s="31"/>
      <c r="ITR18" s="31"/>
      <c r="ITS18" s="31"/>
      <c r="ITT18" s="31"/>
      <c r="ITU18" s="31"/>
      <c r="ITV18" s="31"/>
      <c r="ITW18" s="31"/>
      <c r="ITX18" s="31"/>
      <c r="ITY18" s="31"/>
      <c r="ITZ18" s="31"/>
      <c r="IUA18" s="31"/>
      <c r="IUB18" s="31"/>
      <c r="IUC18" s="31"/>
      <c r="IUD18" s="31"/>
      <c r="IUE18" s="31"/>
      <c r="IUF18" s="31"/>
      <c r="IUG18" s="31"/>
      <c r="IUH18" s="31"/>
      <c r="IUI18" s="31"/>
      <c r="IUJ18" s="31"/>
      <c r="IUK18" s="31"/>
      <c r="IUL18" s="31"/>
      <c r="IUM18" s="31"/>
      <c r="IUN18" s="31"/>
      <c r="IUO18" s="31"/>
      <c r="IUP18" s="31"/>
      <c r="IUQ18" s="31"/>
      <c r="IUR18" s="31"/>
      <c r="IUS18" s="31"/>
      <c r="IUT18" s="31"/>
      <c r="IUU18" s="31"/>
      <c r="IUV18" s="31"/>
      <c r="IUW18" s="31"/>
      <c r="IUX18" s="31"/>
      <c r="IUY18" s="31"/>
      <c r="IUZ18" s="31"/>
      <c r="IVA18" s="31"/>
      <c r="IVB18" s="31"/>
      <c r="IVC18" s="31"/>
      <c r="IVD18" s="31"/>
      <c r="IVE18" s="31"/>
      <c r="IVF18" s="31"/>
      <c r="IVG18" s="31"/>
      <c r="IVH18" s="31"/>
      <c r="IVI18" s="31"/>
      <c r="IVJ18" s="31"/>
      <c r="IVK18" s="31"/>
      <c r="IVL18" s="31"/>
      <c r="IVM18" s="31"/>
      <c r="IVN18" s="31"/>
      <c r="IVO18" s="31"/>
      <c r="IVP18" s="31"/>
      <c r="IVQ18" s="31"/>
      <c r="IVR18" s="31"/>
      <c r="IVS18" s="31"/>
      <c r="IVT18" s="31"/>
      <c r="IVU18" s="31"/>
      <c r="IVV18" s="31"/>
      <c r="IVW18" s="31"/>
      <c r="IVX18" s="31"/>
      <c r="IVY18" s="31"/>
      <c r="IVZ18" s="31"/>
      <c r="IWA18" s="31"/>
      <c r="IWB18" s="31"/>
      <c r="IWC18" s="31"/>
      <c r="IWD18" s="31"/>
      <c r="IWE18" s="31"/>
      <c r="IWF18" s="31"/>
      <c r="IWG18" s="31"/>
      <c r="IWH18" s="31"/>
      <c r="IWI18" s="31"/>
      <c r="IWJ18" s="31"/>
      <c r="IWK18" s="31"/>
      <c r="IWL18" s="31"/>
      <c r="IWM18" s="31"/>
      <c r="IWN18" s="31"/>
      <c r="IWO18" s="31"/>
      <c r="IWP18" s="31"/>
      <c r="IWQ18" s="31"/>
      <c r="IWR18" s="31"/>
      <c r="IWS18" s="31"/>
      <c r="IWT18" s="31"/>
      <c r="IWU18" s="31"/>
      <c r="IWV18" s="31"/>
      <c r="IWW18" s="31"/>
      <c r="IWX18" s="31"/>
      <c r="IWY18" s="31"/>
      <c r="IWZ18" s="31"/>
      <c r="IXA18" s="31"/>
      <c r="IXB18" s="31"/>
      <c r="IXC18" s="31"/>
      <c r="IXD18" s="31"/>
      <c r="IXE18" s="31"/>
      <c r="IXF18" s="31"/>
      <c r="IXG18" s="31"/>
      <c r="IXH18" s="31"/>
      <c r="IXI18" s="31"/>
      <c r="IXJ18" s="31"/>
      <c r="IXK18" s="31"/>
      <c r="IXL18" s="31"/>
      <c r="IXM18" s="31"/>
      <c r="IXN18" s="31"/>
      <c r="IXO18" s="31"/>
      <c r="IXP18" s="31"/>
      <c r="IXQ18" s="31"/>
      <c r="IXR18" s="31"/>
      <c r="IXS18" s="31"/>
      <c r="IXT18" s="31"/>
      <c r="IXU18" s="31"/>
      <c r="IXV18" s="31"/>
      <c r="IXW18" s="31"/>
      <c r="IXX18" s="31"/>
      <c r="IXY18" s="31"/>
      <c r="IXZ18" s="31"/>
      <c r="IYA18" s="31"/>
      <c r="IYB18" s="31"/>
      <c r="IYC18" s="31"/>
      <c r="IYD18" s="31"/>
      <c r="IYE18" s="31"/>
      <c r="IYF18" s="31"/>
      <c r="IYG18" s="31"/>
      <c r="IYH18" s="31"/>
      <c r="IYI18" s="31"/>
      <c r="IYJ18" s="31"/>
      <c r="IYK18" s="31"/>
      <c r="IYL18" s="31"/>
      <c r="IYM18" s="31"/>
      <c r="IYN18" s="31"/>
      <c r="IYO18" s="31"/>
      <c r="IYP18" s="31"/>
      <c r="IYQ18" s="31"/>
      <c r="IYR18" s="31"/>
      <c r="IYS18" s="31"/>
      <c r="IYT18" s="31"/>
      <c r="IYU18" s="31"/>
      <c r="IYV18" s="31"/>
      <c r="IYW18" s="31"/>
      <c r="IYX18" s="31"/>
      <c r="IYY18" s="31"/>
      <c r="IYZ18" s="31"/>
      <c r="IZA18" s="31"/>
      <c r="IZB18" s="31"/>
      <c r="IZC18" s="31"/>
      <c r="IZD18" s="31"/>
      <c r="IZE18" s="31"/>
      <c r="IZF18" s="31"/>
      <c r="IZG18" s="31"/>
      <c r="IZH18" s="31"/>
      <c r="IZI18" s="31"/>
      <c r="IZJ18" s="31"/>
      <c r="IZK18" s="31"/>
      <c r="IZL18" s="31"/>
      <c r="IZM18" s="31"/>
      <c r="IZN18" s="31"/>
      <c r="IZO18" s="31"/>
      <c r="IZP18" s="31"/>
      <c r="IZQ18" s="31"/>
      <c r="IZR18" s="31"/>
      <c r="IZS18" s="31"/>
      <c r="IZT18" s="31"/>
      <c r="IZU18" s="31"/>
      <c r="IZV18" s="31"/>
      <c r="IZW18" s="31"/>
      <c r="IZX18" s="31"/>
      <c r="IZY18" s="31"/>
      <c r="IZZ18" s="31"/>
      <c r="JAA18" s="31"/>
      <c r="JAB18" s="31"/>
      <c r="JAC18" s="31"/>
      <c r="JAD18" s="31"/>
      <c r="JAE18" s="31"/>
      <c r="JAF18" s="31"/>
      <c r="JAG18" s="31"/>
      <c r="JAH18" s="31"/>
      <c r="JAI18" s="31"/>
      <c r="JAJ18" s="31"/>
      <c r="JAK18" s="31"/>
      <c r="JAL18" s="31"/>
      <c r="JAM18" s="31"/>
      <c r="JAN18" s="31"/>
      <c r="JAO18" s="31"/>
      <c r="JAP18" s="31"/>
      <c r="JAQ18" s="31"/>
      <c r="JAR18" s="31"/>
      <c r="JAS18" s="31"/>
      <c r="JAT18" s="31"/>
      <c r="JAU18" s="31"/>
      <c r="JAV18" s="31"/>
      <c r="JAW18" s="31"/>
      <c r="JAX18" s="31"/>
      <c r="JAY18" s="31"/>
      <c r="JAZ18" s="31"/>
      <c r="JBA18" s="31"/>
      <c r="JBB18" s="31"/>
      <c r="JBC18" s="31"/>
      <c r="JBD18" s="31"/>
      <c r="JBE18" s="31"/>
      <c r="JBF18" s="31"/>
      <c r="JBG18" s="31"/>
      <c r="JBH18" s="31"/>
      <c r="JBI18" s="31"/>
      <c r="JBJ18" s="31"/>
      <c r="JBK18" s="31"/>
      <c r="JBL18" s="31"/>
      <c r="JBM18" s="31"/>
      <c r="JBN18" s="31"/>
      <c r="JBO18" s="31"/>
      <c r="JBP18" s="31"/>
      <c r="JBQ18" s="31"/>
      <c r="JBR18" s="31"/>
      <c r="JBS18" s="31"/>
      <c r="JBT18" s="31"/>
      <c r="JBU18" s="31"/>
      <c r="JBV18" s="31"/>
      <c r="JBW18" s="31"/>
      <c r="JBX18" s="31"/>
      <c r="JBY18" s="31"/>
      <c r="JBZ18" s="31"/>
      <c r="JCA18" s="31"/>
      <c r="JCB18" s="31"/>
      <c r="JCC18" s="31"/>
      <c r="JCD18" s="31"/>
      <c r="JCE18" s="31"/>
      <c r="JCF18" s="31"/>
      <c r="JCG18" s="31"/>
      <c r="JCH18" s="31"/>
      <c r="JCI18" s="31"/>
      <c r="JCJ18" s="31"/>
      <c r="JCK18" s="31"/>
      <c r="JCL18" s="31"/>
      <c r="JCM18" s="31"/>
      <c r="JCN18" s="31"/>
      <c r="JCO18" s="31"/>
      <c r="JCP18" s="31"/>
      <c r="JCQ18" s="31"/>
      <c r="JCR18" s="31"/>
      <c r="JCS18" s="31"/>
      <c r="JCT18" s="31"/>
      <c r="JCU18" s="31"/>
      <c r="JCV18" s="31"/>
      <c r="JCW18" s="31"/>
      <c r="JCX18" s="31"/>
      <c r="JCY18" s="31"/>
      <c r="JCZ18" s="31"/>
      <c r="JDA18" s="31"/>
      <c r="JDB18" s="31"/>
      <c r="JDC18" s="31"/>
      <c r="JDD18" s="31"/>
      <c r="JDE18" s="31"/>
      <c r="JDF18" s="31"/>
      <c r="JDG18" s="31"/>
      <c r="JDH18" s="31"/>
      <c r="JDI18" s="31"/>
      <c r="JDJ18" s="31"/>
      <c r="JDK18" s="31"/>
      <c r="JDL18" s="31"/>
      <c r="JDM18" s="31"/>
      <c r="JDN18" s="31"/>
      <c r="JDO18" s="31"/>
      <c r="JDP18" s="31"/>
      <c r="JDQ18" s="31"/>
      <c r="JDR18" s="31"/>
      <c r="JDS18" s="31"/>
      <c r="JDT18" s="31"/>
      <c r="JDU18" s="31"/>
      <c r="JDV18" s="31"/>
      <c r="JDW18" s="31"/>
      <c r="JDX18" s="31"/>
      <c r="JDY18" s="31"/>
      <c r="JDZ18" s="31"/>
      <c r="JEA18" s="31"/>
      <c r="JEB18" s="31"/>
      <c r="JEC18" s="31"/>
      <c r="JED18" s="31"/>
      <c r="JEE18" s="31"/>
      <c r="JEF18" s="31"/>
      <c r="JEG18" s="31"/>
      <c r="JEH18" s="31"/>
      <c r="JEI18" s="31"/>
      <c r="JEJ18" s="31"/>
      <c r="JEK18" s="31"/>
      <c r="JEL18" s="31"/>
      <c r="JEM18" s="31"/>
      <c r="JEN18" s="31"/>
      <c r="JEO18" s="31"/>
      <c r="JEP18" s="31"/>
      <c r="JEQ18" s="31"/>
      <c r="JER18" s="31"/>
      <c r="JES18" s="31"/>
      <c r="JET18" s="31"/>
      <c r="JEU18" s="31"/>
      <c r="JEV18" s="31"/>
      <c r="JEW18" s="31"/>
      <c r="JEX18" s="31"/>
      <c r="JEY18" s="31"/>
      <c r="JEZ18" s="31"/>
      <c r="JFA18" s="31"/>
      <c r="JFB18" s="31"/>
      <c r="JFC18" s="31"/>
      <c r="JFD18" s="31"/>
      <c r="JFE18" s="31"/>
      <c r="JFF18" s="31"/>
      <c r="JFG18" s="31"/>
      <c r="JFH18" s="31"/>
      <c r="JFI18" s="31"/>
      <c r="JFJ18" s="31"/>
      <c r="JFK18" s="31"/>
      <c r="JFL18" s="31"/>
      <c r="JFM18" s="31"/>
      <c r="JFN18" s="31"/>
      <c r="JFO18" s="31"/>
      <c r="JFP18" s="31"/>
      <c r="JFQ18" s="31"/>
      <c r="JFR18" s="31"/>
      <c r="JFS18" s="31"/>
      <c r="JFT18" s="31"/>
      <c r="JFU18" s="31"/>
      <c r="JFV18" s="31"/>
      <c r="JFW18" s="31"/>
      <c r="JFX18" s="31"/>
      <c r="JFY18" s="31"/>
      <c r="JFZ18" s="31"/>
      <c r="JGA18" s="31"/>
      <c r="JGB18" s="31"/>
      <c r="JGC18" s="31"/>
      <c r="JGD18" s="31"/>
      <c r="JGE18" s="31"/>
      <c r="JGF18" s="31"/>
      <c r="JGG18" s="31"/>
      <c r="JGH18" s="31"/>
      <c r="JGI18" s="31"/>
      <c r="JGJ18" s="31"/>
      <c r="JGK18" s="31"/>
      <c r="JGL18" s="31"/>
      <c r="JGM18" s="31"/>
      <c r="JGN18" s="31"/>
      <c r="JGO18" s="31"/>
      <c r="JGP18" s="31"/>
      <c r="JGQ18" s="31"/>
      <c r="JGR18" s="31"/>
      <c r="JGS18" s="31"/>
      <c r="JGT18" s="31"/>
      <c r="JGU18" s="31"/>
      <c r="JGV18" s="31"/>
      <c r="JGW18" s="31"/>
      <c r="JGX18" s="31"/>
      <c r="JGY18" s="31"/>
      <c r="JGZ18" s="31"/>
      <c r="JHA18" s="31"/>
      <c r="JHB18" s="31"/>
      <c r="JHC18" s="31"/>
      <c r="JHD18" s="31"/>
      <c r="JHE18" s="31"/>
      <c r="JHF18" s="31"/>
      <c r="JHG18" s="31"/>
      <c r="JHH18" s="31"/>
      <c r="JHI18" s="31"/>
      <c r="JHJ18" s="31"/>
      <c r="JHK18" s="31"/>
      <c r="JHL18" s="31"/>
      <c r="JHM18" s="31"/>
      <c r="JHN18" s="31"/>
      <c r="JHO18" s="31"/>
      <c r="JHP18" s="31"/>
      <c r="JHQ18" s="31"/>
      <c r="JHR18" s="31"/>
      <c r="JHS18" s="31"/>
      <c r="JHT18" s="31"/>
      <c r="JHU18" s="31"/>
      <c r="JHV18" s="31"/>
      <c r="JHW18" s="31"/>
      <c r="JHX18" s="31"/>
      <c r="JHY18" s="31"/>
      <c r="JHZ18" s="31"/>
      <c r="JIA18" s="31"/>
      <c r="JIB18" s="31"/>
      <c r="JIC18" s="31"/>
      <c r="JID18" s="31"/>
      <c r="JIE18" s="31"/>
      <c r="JIF18" s="31"/>
      <c r="JIG18" s="31"/>
      <c r="JIH18" s="31"/>
      <c r="JII18" s="31"/>
      <c r="JIJ18" s="31"/>
      <c r="JIK18" s="31"/>
      <c r="JIL18" s="31"/>
      <c r="JIM18" s="31"/>
      <c r="JIN18" s="31"/>
      <c r="JIO18" s="31"/>
      <c r="JIP18" s="31"/>
      <c r="JIQ18" s="31"/>
      <c r="JIR18" s="31"/>
      <c r="JIS18" s="31"/>
      <c r="JIT18" s="31"/>
      <c r="JIU18" s="31"/>
      <c r="JIV18" s="31"/>
      <c r="JIW18" s="31"/>
      <c r="JIX18" s="31"/>
      <c r="JIY18" s="31"/>
      <c r="JIZ18" s="31"/>
      <c r="JJA18" s="31"/>
      <c r="JJB18" s="31"/>
      <c r="JJC18" s="31"/>
      <c r="JJD18" s="31"/>
      <c r="JJE18" s="31"/>
      <c r="JJF18" s="31"/>
      <c r="JJG18" s="31"/>
      <c r="JJH18" s="31"/>
      <c r="JJI18" s="31"/>
      <c r="JJJ18" s="31"/>
      <c r="JJK18" s="31"/>
      <c r="JJL18" s="31"/>
      <c r="JJM18" s="31"/>
      <c r="JJN18" s="31"/>
      <c r="JJO18" s="31"/>
      <c r="JJP18" s="31"/>
      <c r="JJQ18" s="31"/>
      <c r="JJR18" s="31"/>
      <c r="JJS18" s="31"/>
      <c r="JJT18" s="31"/>
      <c r="JJU18" s="31"/>
      <c r="JJV18" s="31"/>
      <c r="JJW18" s="31"/>
      <c r="JJX18" s="31"/>
      <c r="JJY18" s="31"/>
      <c r="JJZ18" s="31"/>
      <c r="JKA18" s="31"/>
      <c r="JKB18" s="31"/>
      <c r="JKC18" s="31"/>
      <c r="JKD18" s="31"/>
      <c r="JKE18" s="31"/>
      <c r="JKF18" s="31"/>
      <c r="JKG18" s="31"/>
      <c r="JKH18" s="31"/>
      <c r="JKI18" s="31"/>
      <c r="JKJ18" s="31"/>
      <c r="JKK18" s="31"/>
      <c r="JKL18" s="31"/>
      <c r="JKM18" s="31"/>
      <c r="JKN18" s="31"/>
      <c r="JKO18" s="31"/>
      <c r="JKP18" s="31"/>
      <c r="JKQ18" s="31"/>
      <c r="JKR18" s="31"/>
      <c r="JKS18" s="31"/>
      <c r="JKT18" s="31"/>
      <c r="JKU18" s="31"/>
      <c r="JKV18" s="31"/>
      <c r="JKW18" s="31"/>
      <c r="JKX18" s="31"/>
      <c r="JKY18" s="31"/>
      <c r="JKZ18" s="31"/>
      <c r="JLA18" s="31"/>
      <c r="JLB18" s="31"/>
      <c r="JLC18" s="31"/>
      <c r="JLD18" s="31"/>
      <c r="JLE18" s="31"/>
      <c r="JLF18" s="31"/>
      <c r="JLG18" s="31"/>
      <c r="JLH18" s="31"/>
      <c r="JLI18" s="31"/>
      <c r="JLJ18" s="31"/>
      <c r="JLK18" s="31"/>
      <c r="JLL18" s="31"/>
      <c r="JLM18" s="31"/>
      <c r="JLN18" s="31"/>
      <c r="JLO18" s="31"/>
      <c r="JLP18" s="31"/>
      <c r="JLQ18" s="31"/>
      <c r="JLR18" s="31"/>
      <c r="JLS18" s="31"/>
      <c r="JLT18" s="31"/>
      <c r="JLU18" s="31"/>
      <c r="JLV18" s="31"/>
      <c r="JLW18" s="31"/>
      <c r="JLX18" s="31"/>
      <c r="JLY18" s="31"/>
      <c r="JLZ18" s="31"/>
      <c r="JMA18" s="31"/>
      <c r="JMB18" s="31"/>
      <c r="JMC18" s="31"/>
      <c r="JMD18" s="31"/>
      <c r="JME18" s="31"/>
      <c r="JMF18" s="31"/>
      <c r="JMG18" s="31"/>
      <c r="JMH18" s="31"/>
      <c r="JMI18" s="31"/>
      <c r="JMJ18" s="31"/>
      <c r="JMK18" s="31"/>
      <c r="JML18" s="31"/>
      <c r="JMM18" s="31"/>
      <c r="JMN18" s="31"/>
      <c r="JMO18" s="31"/>
      <c r="JMP18" s="31"/>
      <c r="JMQ18" s="31"/>
      <c r="JMR18" s="31"/>
      <c r="JMS18" s="31"/>
      <c r="JMT18" s="31"/>
      <c r="JMU18" s="31"/>
      <c r="JMV18" s="31"/>
      <c r="JMW18" s="31"/>
      <c r="JMX18" s="31"/>
      <c r="JMY18" s="31"/>
      <c r="JMZ18" s="31"/>
      <c r="JNA18" s="31"/>
      <c r="JNB18" s="31"/>
      <c r="JNC18" s="31"/>
      <c r="JND18" s="31"/>
      <c r="JNE18" s="31"/>
      <c r="JNF18" s="31"/>
      <c r="JNG18" s="31"/>
      <c r="JNH18" s="31"/>
      <c r="JNI18" s="31"/>
      <c r="JNJ18" s="31"/>
      <c r="JNK18" s="31"/>
      <c r="JNL18" s="31"/>
      <c r="JNM18" s="31"/>
      <c r="JNN18" s="31"/>
      <c r="JNO18" s="31"/>
      <c r="JNP18" s="31"/>
      <c r="JNQ18" s="31"/>
      <c r="JNR18" s="31"/>
      <c r="JNS18" s="31"/>
      <c r="JNT18" s="31"/>
      <c r="JNU18" s="31"/>
      <c r="JNV18" s="31"/>
      <c r="JNW18" s="31"/>
      <c r="JNX18" s="31"/>
      <c r="JNY18" s="31"/>
      <c r="JNZ18" s="31"/>
      <c r="JOA18" s="31"/>
      <c r="JOB18" s="31"/>
      <c r="JOC18" s="31"/>
      <c r="JOD18" s="31"/>
      <c r="JOE18" s="31"/>
      <c r="JOF18" s="31"/>
      <c r="JOG18" s="31"/>
      <c r="JOH18" s="31"/>
      <c r="JOI18" s="31"/>
      <c r="JOJ18" s="31"/>
      <c r="JOK18" s="31"/>
      <c r="JOL18" s="31"/>
      <c r="JOM18" s="31"/>
      <c r="JON18" s="31"/>
      <c r="JOO18" s="31"/>
      <c r="JOP18" s="31"/>
      <c r="JOQ18" s="31"/>
      <c r="JOS18" s="31"/>
      <c r="JOT18" s="31"/>
      <c r="JOU18" s="31"/>
      <c r="JOV18" s="31"/>
      <c r="JOW18" s="31"/>
      <c r="JOX18" s="31"/>
      <c r="JOY18" s="31"/>
      <c r="JOZ18" s="31"/>
      <c r="JPA18" s="31"/>
      <c r="JPB18" s="31"/>
      <c r="JPC18" s="31"/>
      <c r="JPD18" s="31"/>
      <c r="JPE18" s="31"/>
      <c r="JPF18" s="31"/>
      <c r="JPG18" s="31"/>
      <c r="JPH18" s="31"/>
      <c r="JPI18" s="31"/>
      <c r="JPJ18" s="31"/>
      <c r="JPK18" s="31"/>
      <c r="JPL18" s="31"/>
      <c r="JPM18" s="31"/>
      <c r="JPN18" s="31"/>
      <c r="JPO18" s="31"/>
      <c r="JPP18" s="31"/>
      <c r="JPQ18" s="31"/>
      <c r="JPR18" s="31"/>
      <c r="JPS18" s="31"/>
      <c r="JPT18" s="31"/>
      <c r="JPU18" s="31"/>
      <c r="JPV18" s="31"/>
      <c r="JPW18" s="31"/>
      <c r="JPX18" s="31"/>
      <c r="JPY18" s="31"/>
      <c r="JPZ18" s="31"/>
      <c r="JQA18" s="31"/>
      <c r="JQB18" s="31"/>
      <c r="JQC18" s="31"/>
      <c r="JQD18" s="31"/>
      <c r="JQE18" s="31"/>
      <c r="JQF18" s="31"/>
      <c r="JQG18" s="31"/>
      <c r="JQH18" s="31"/>
      <c r="JQI18" s="31"/>
      <c r="JQJ18" s="31"/>
      <c r="JQK18" s="31"/>
      <c r="JQL18" s="31"/>
      <c r="JQM18" s="31"/>
      <c r="JQN18" s="31"/>
      <c r="JQO18" s="31"/>
      <c r="JQP18" s="31"/>
      <c r="JQQ18" s="31"/>
      <c r="JQR18" s="31"/>
      <c r="JQS18" s="31"/>
      <c r="JQT18" s="31"/>
      <c r="JQU18" s="31"/>
      <c r="JQV18" s="31"/>
      <c r="JQW18" s="31"/>
      <c r="JQX18" s="31"/>
      <c r="JQY18" s="31"/>
      <c r="JQZ18" s="31"/>
      <c r="JRA18" s="31"/>
      <c r="JRB18" s="31"/>
      <c r="JRC18" s="31"/>
      <c r="JRD18" s="31"/>
      <c r="JRE18" s="31"/>
      <c r="JRF18" s="31"/>
      <c r="JRG18" s="31"/>
      <c r="JRH18" s="31"/>
      <c r="JRI18" s="31"/>
      <c r="JRJ18" s="31"/>
      <c r="JRK18" s="31"/>
      <c r="JRL18" s="31"/>
      <c r="JRM18" s="31"/>
      <c r="JRN18" s="31"/>
      <c r="JRO18" s="31"/>
      <c r="JRP18" s="31"/>
      <c r="JRQ18" s="31"/>
      <c r="JRR18" s="31"/>
      <c r="JRS18" s="31"/>
      <c r="JRT18" s="31"/>
      <c r="JRU18" s="31"/>
      <c r="JRV18" s="31"/>
      <c r="JRW18" s="31"/>
      <c r="JRX18" s="31"/>
      <c r="JRY18" s="31"/>
      <c r="JRZ18" s="31"/>
      <c r="JSA18" s="31"/>
      <c r="JSB18" s="31"/>
      <c r="JSC18" s="31"/>
      <c r="JSD18" s="31"/>
      <c r="JSE18" s="31"/>
      <c r="JSF18" s="31"/>
      <c r="JSG18" s="31"/>
      <c r="JSH18" s="31"/>
      <c r="JSI18" s="31"/>
      <c r="JSJ18" s="31"/>
      <c r="JSK18" s="31"/>
      <c r="JSL18" s="31"/>
      <c r="JSM18" s="31"/>
      <c r="JSN18" s="31"/>
      <c r="JSO18" s="31"/>
      <c r="JSP18" s="31"/>
      <c r="JSQ18" s="31"/>
      <c r="JSR18" s="31"/>
      <c r="JSS18" s="31"/>
      <c r="JST18" s="31"/>
      <c r="JSU18" s="31"/>
      <c r="JSV18" s="31"/>
      <c r="JSW18" s="31"/>
      <c r="JSX18" s="31"/>
      <c r="JSY18" s="31"/>
      <c r="JSZ18" s="31"/>
      <c r="JTA18" s="31"/>
      <c r="JTB18" s="31"/>
      <c r="JTC18" s="31"/>
      <c r="JTD18" s="31"/>
      <c r="JTE18" s="31"/>
      <c r="JTF18" s="31"/>
      <c r="JTG18" s="31"/>
      <c r="JTH18" s="31"/>
      <c r="JTI18" s="31"/>
      <c r="JTJ18" s="31"/>
      <c r="JTK18" s="31"/>
      <c r="JTL18" s="31"/>
      <c r="JTM18" s="31"/>
      <c r="JTN18" s="31"/>
      <c r="JTO18" s="31"/>
      <c r="JTP18" s="31"/>
      <c r="JTQ18" s="31"/>
      <c r="JTR18" s="31"/>
      <c r="JTS18" s="31"/>
      <c r="JTT18" s="31"/>
      <c r="JTU18" s="31"/>
      <c r="JTV18" s="31"/>
      <c r="JTW18" s="31"/>
      <c r="JTX18" s="31"/>
      <c r="JTY18" s="31"/>
      <c r="JTZ18" s="31"/>
      <c r="JUA18" s="31"/>
      <c r="JUB18" s="31"/>
      <c r="JUC18" s="31"/>
      <c r="JUD18" s="31"/>
      <c r="JUE18" s="31"/>
      <c r="JUF18" s="31"/>
      <c r="JUG18" s="31"/>
      <c r="JUH18" s="31"/>
      <c r="JUI18" s="31"/>
      <c r="JUJ18" s="31"/>
      <c r="JUK18" s="31"/>
      <c r="JUL18" s="31"/>
      <c r="JUM18" s="31"/>
      <c r="JUN18" s="31"/>
      <c r="JUO18" s="31"/>
      <c r="JUP18" s="31"/>
      <c r="JUQ18" s="31"/>
      <c r="JUR18" s="31"/>
      <c r="JUS18" s="31"/>
      <c r="JUT18" s="31"/>
      <c r="JUU18" s="31"/>
      <c r="JUV18" s="31"/>
      <c r="JUW18" s="31"/>
      <c r="JUX18" s="31"/>
      <c r="JUY18" s="31"/>
      <c r="JUZ18" s="31"/>
      <c r="JVA18" s="31"/>
      <c r="JVB18" s="31"/>
      <c r="JVC18" s="31"/>
      <c r="JVD18" s="31"/>
      <c r="JVE18" s="31"/>
      <c r="JVF18" s="31"/>
      <c r="JVG18" s="31"/>
      <c r="JVH18" s="31"/>
      <c r="JVI18" s="31"/>
      <c r="JVJ18" s="31"/>
      <c r="JVK18" s="31"/>
      <c r="JVL18" s="31"/>
      <c r="JVM18" s="31"/>
      <c r="JVN18" s="31"/>
      <c r="JVO18" s="31"/>
      <c r="JVP18" s="31"/>
      <c r="JVQ18" s="31"/>
      <c r="JVR18" s="31"/>
      <c r="JVS18" s="31"/>
      <c r="JVT18" s="31"/>
      <c r="JVU18" s="31"/>
      <c r="JVV18" s="31"/>
      <c r="JVW18" s="31"/>
      <c r="JVX18" s="31"/>
      <c r="JVY18" s="31"/>
      <c r="JVZ18" s="31"/>
      <c r="JWA18" s="31"/>
      <c r="JWB18" s="31"/>
      <c r="JWC18" s="31"/>
      <c r="JWD18" s="31"/>
      <c r="JWE18" s="31"/>
      <c r="JWF18" s="31"/>
      <c r="JWG18" s="31"/>
      <c r="JWH18" s="31"/>
      <c r="JWI18" s="31"/>
      <c r="JWJ18" s="31"/>
      <c r="JWK18" s="31"/>
      <c r="JWL18" s="31"/>
      <c r="JWM18" s="31"/>
      <c r="JWN18" s="31"/>
      <c r="JWO18" s="31"/>
      <c r="JWP18" s="31"/>
      <c r="JWQ18" s="31"/>
      <c r="JWR18" s="31"/>
      <c r="JWS18" s="31"/>
      <c r="JWT18" s="31"/>
      <c r="JWU18" s="31"/>
      <c r="JWV18" s="31"/>
      <c r="JWW18" s="31"/>
      <c r="JWX18" s="31"/>
      <c r="JWY18" s="31"/>
      <c r="JWZ18" s="31"/>
      <c r="JXA18" s="31"/>
      <c r="JXB18" s="31"/>
      <c r="JXC18" s="31"/>
      <c r="JXD18" s="31"/>
      <c r="JXE18" s="31"/>
      <c r="JXF18" s="31"/>
      <c r="JXG18" s="31"/>
      <c r="JXH18" s="31"/>
      <c r="JXI18" s="31"/>
      <c r="JXJ18" s="31"/>
      <c r="JXK18" s="31"/>
      <c r="JXL18" s="31"/>
      <c r="JXM18" s="31"/>
      <c r="JXN18" s="31"/>
      <c r="JXO18" s="31"/>
      <c r="JXP18" s="31"/>
      <c r="JXQ18" s="31"/>
      <c r="JXR18" s="31"/>
      <c r="JXS18" s="31"/>
      <c r="JXT18" s="31"/>
      <c r="JXU18" s="31"/>
      <c r="JXV18" s="31"/>
      <c r="JXW18" s="31"/>
      <c r="JXX18" s="31"/>
      <c r="JXY18" s="31"/>
      <c r="JXZ18" s="31"/>
      <c r="JYA18" s="31"/>
      <c r="JYB18" s="31"/>
      <c r="JYC18" s="31"/>
      <c r="JYD18" s="31"/>
      <c r="JYE18" s="31"/>
      <c r="JYF18" s="31"/>
      <c r="JYG18" s="31"/>
      <c r="JYH18" s="31"/>
      <c r="JYI18" s="31"/>
      <c r="JYJ18" s="31"/>
      <c r="JYK18" s="31"/>
      <c r="JYL18" s="31"/>
      <c r="JYM18" s="31"/>
      <c r="JYN18" s="31"/>
      <c r="JYO18" s="31"/>
      <c r="JYP18" s="31"/>
      <c r="JYQ18" s="31"/>
      <c r="JYR18" s="31"/>
      <c r="JYS18" s="31"/>
      <c r="JYT18" s="31"/>
      <c r="JYU18" s="31"/>
      <c r="JYV18" s="31"/>
      <c r="JYW18" s="31"/>
      <c r="JYX18" s="31"/>
      <c r="JYY18" s="31"/>
      <c r="JYZ18" s="31"/>
      <c r="JZA18" s="31"/>
      <c r="JZB18" s="31"/>
      <c r="JZC18" s="31"/>
      <c r="JZD18" s="31"/>
      <c r="JZE18" s="31"/>
      <c r="JZF18" s="31"/>
      <c r="JZG18" s="31"/>
      <c r="JZH18" s="31"/>
      <c r="JZI18" s="31"/>
      <c r="JZJ18" s="31"/>
      <c r="JZK18" s="31"/>
      <c r="JZL18" s="31"/>
      <c r="JZM18" s="31"/>
      <c r="JZN18" s="31"/>
      <c r="JZO18" s="31"/>
      <c r="JZP18" s="31"/>
      <c r="JZQ18" s="31"/>
      <c r="JZR18" s="31"/>
      <c r="JZS18" s="31"/>
      <c r="JZT18" s="31"/>
      <c r="JZU18" s="31"/>
      <c r="JZV18" s="31"/>
      <c r="JZW18" s="31"/>
      <c r="JZX18" s="31"/>
      <c r="JZY18" s="31"/>
      <c r="JZZ18" s="31"/>
      <c r="KAA18" s="31"/>
      <c r="KAB18" s="31"/>
      <c r="KAC18" s="31"/>
      <c r="KAD18" s="31"/>
      <c r="KAE18" s="31"/>
      <c r="KAF18" s="31"/>
      <c r="KAG18" s="31"/>
      <c r="KAH18" s="31"/>
      <c r="KAI18" s="31"/>
      <c r="KAJ18" s="31"/>
      <c r="KAK18" s="31"/>
      <c r="KAL18" s="31"/>
      <c r="KAM18" s="31"/>
      <c r="KAN18" s="31"/>
      <c r="KAO18" s="31"/>
      <c r="KAP18" s="31"/>
      <c r="KAQ18" s="31"/>
      <c r="KAR18" s="31"/>
      <c r="KAS18" s="31"/>
      <c r="KAT18" s="31"/>
      <c r="KAU18" s="31"/>
      <c r="KAV18" s="31"/>
      <c r="KAW18" s="31"/>
      <c r="KAX18" s="31"/>
      <c r="KAY18" s="31"/>
      <c r="KAZ18" s="31"/>
      <c r="KBA18" s="31"/>
      <c r="KBB18" s="31"/>
      <c r="KBC18" s="31"/>
      <c r="KBD18" s="31"/>
      <c r="KBE18" s="31"/>
      <c r="KBF18" s="31"/>
      <c r="KBG18" s="31"/>
      <c r="KBH18" s="31"/>
      <c r="KBI18" s="31"/>
      <c r="KBJ18" s="31"/>
      <c r="KBK18" s="31"/>
      <c r="KBL18" s="31"/>
      <c r="KBM18" s="31"/>
      <c r="KBN18" s="31"/>
      <c r="KBO18" s="31"/>
      <c r="KBP18" s="31"/>
      <c r="KBQ18" s="31"/>
      <c r="KBR18" s="31"/>
      <c r="KBS18" s="31"/>
      <c r="KBT18" s="31"/>
      <c r="KBU18" s="31"/>
      <c r="KBV18" s="31"/>
      <c r="KBW18" s="31"/>
      <c r="KBX18" s="31"/>
      <c r="KBY18" s="31"/>
      <c r="KBZ18" s="31"/>
      <c r="KCA18" s="31"/>
      <c r="KCB18" s="31"/>
      <c r="KCC18" s="31"/>
      <c r="KCD18" s="31"/>
      <c r="KCE18" s="31"/>
      <c r="KCF18" s="31"/>
      <c r="KCG18" s="31"/>
      <c r="KCH18" s="31"/>
      <c r="KCI18" s="31"/>
      <c r="KCJ18" s="31"/>
      <c r="KCK18" s="31"/>
      <c r="KCL18" s="31"/>
      <c r="KCM18" s="31"/>
      <c r="KCN18" s="31"/>
      <c r="KCO18" s="31"/>
      <c r="KCP18" s="31"/>
      <c r="KCQ18" s="31"/>
      <c r="KCR18" s="31"/>
      <c r="KCS18" s="31"/>
      <c r="KCT18" s="31"/>
      <c r="KCU18" s="31"/>
      <c r="KCV18" s="31"/>
      <c r="KCW18" s="31"/>
      <c r="KCX18" s="31"/>
      <c r="KCY18" s="31"/>
      <c r="KCZ18" s="31"/>
      <c r="KDA18" s="31"/>
      <c r="KDB18" s="31"/>
      <c r="KDC18" s="31"/>
      <c r="KDD18" s="31"/>
      <c r="KDE18" s="31"/>
      <c r="KDF18" s="31"/>
      <c r="KDG18" s="31"/>
      <c r="KDH18" s="31"/>
      <c r="KDI18" s="31"/>
      <c r="KDJ18" s="31"/>
      <c r="KDK18" s="31"/>
      <c r="KDL18" s="31"/>
      <c r="KDM18" s="31"/>
      <c r="KDN18" s="31"/>
      <c r="KDO18" s="31"/>
      <c r="KDP18" s="31"/>
      <c r="KDQ18" s="31"/>
      <c r="KDR18" s="31"/>
      <c r="KDS18" s="31"/>
      <c r="KDT18" s="31"/>
      <c r="KDU18" s="31"/>
      <c r="KDV18" s="31"/>
      <c r="KDW18" s="31"/>
      <c r="KDX18" s="31"/>
      <c r="KDY18" s="31"/>
      <c r="KDZ18" s="31"/>
      <c r="KEA18" s="31"/>
      <c r="KEB18" s="31"/>
      <c r="KEC18" s="31"/>
      <c r="KED18" s="31"/>
      <c r="KEE18" s="31"/>
      <c r="KEF18" s="31"/>
      <c r="KEG18" s="31"/>
      <c r="KEH18" s="31"/>
      <c r="KEI18" s="31"/>
      <c r="KEJ18" s="31"/>
      <c r="KEK18" s="31"/>
      <c r="KEL18" s="31"/>
      <c r="KEM18" s="31"/>
      <c r="KEN18" s="31"/>
      <c r="KEO18" s="31"/>
      <c r="KEP18" s="31"/>
      <c r="KEQ18" s="31"/>
      <c r="KER18" s="31"/>
      <c r="KES18" s="31"/>
      <c r="KET18" s="31"/>
      <c r="KEU18" s="31"/>
      <c r="KEV18" s="31"/>
      <c r="KEW18" s="31"/>
      <c r="KEX18" s="31"/>
      <c r="KEY18" s="31"/>
      <c r="KEZ18" s="31"/>
      <c r="KFA18" s="31"/>
      <c r="KFB18" s="31"/>
      <c r="KFC18" s="31"/>
      <c r="KFD18" s="31"/>
      <c r="KFE18" s="31"/>
      <c r="KFF18" s="31"/>
      <c r="KFG18" s="31"/>
      <c r="KFH18" s="31"/>
      <c r="KFI18" s="31"/>
      <c r="KFJ18" s="31"/>
      <c r="KFK18" s="31"/>
      <c r="KFL18" s="31"/>
      <c r="KFM18" s="31"/>
      <c r="KFN18" s="31"/>
      <c r="KFO18" s="31"/>
      <c r="KFP18" s="31"/>
      <c r="KFQ18" s="31"/>
      <c r="KFR18" s="31"/>
      <c r="KFS18" s="31"/>
      <c r="KFT18" s="31"/>
      <c r="KFU18" s="31"/>
      <c r="KFV18" s="31"/>
      <c r="KFW18" s="31"/>
      <c r="KFX18" s="31"/>
      <c r="KFY18" s="31"/>
      <c r="KFZ18" s="31"/>
      <c r="KGA18" s="31"/>
      <c r="KGB18" s="31"/>
      <c r="KGC18" s="31"/>
      <c r="KGD18" s="31"/>
      <c r="KGE18" s="31"/>
      <c r="KGF18" s="31"/>
      <c r="KGG18" s="31"/>
      <c r="KGH18" s="31"/>
      <c r="KGI18" s="31"/>
      <c r="KGJ18" s="31"/>
      <c r="KGK18" s="31"/>
      <c r="KGL18" s="31"/>
      <c r="KGM18" s="31"/>
      <c r="KGN18" s="31"/>
      <c r="KGO18" s="31"/>
      <c r="KGP18" s="31"/>
      <c r="KGQ18" s="31"/>
      <c r="KGR18" s="31"/>
      <c r="KGS18" s="31"/>
      <c r="KGT18" s="31"/>
      <c r="KGU18" s="31"/>
      <c r="KGV18" s="31"/>
      <c r="KGW18" s="31"/>
      <c r="KGX18" s="31"/>
      <c r="KGY18" s="31"/>
      <c r="KGZ18" s="31"/>
      <c r="KHA18" s="31"/>
      <c r="KHB18" s="31"/>
      <c r="KHC18" s="31"/>
      <c r="KHD18" s="31"/>
      <c r="KHE18" s="31"/>
      <c r="KHF18" s="31"/>
      <c r="KHG18" s="31"/>
      <c r="KHH18" s="31"/>
      <c r="KHI18" s="31"/>
      <c r="KHJ18" s="31"/>
      <c r="KHK18" s="31"/>
      <c r="KHL18" s="31"/>
      <c r="KHM18" s="31"/>
      <c r="KHN18" s="31"/>
      <c r="KHO18" s="31"/>
      <c r="KHP18" s="31"/>
      <c r="KHQ18" s="31"/>
      <c r="KHR18" s="31"/>
      <c r="KHS18" s="31"/>
      <c r="KHT18" s="31"/>
      <c r="KHU18" s="31"/>
      <c r="KHV18" s="31"/>
      <c r="KHW18" s="31"/>
      <c r="KHX18" s="31"/>
      <c r="KHY18" s="31"/>
      <c r="KHZ18" s="31"/>
      <c r="KIA18" s="31"/>
      <c r="KIB18" s="31"/>
      <c r="KIC18" s="31"/>
      <c r="KID18" s="31"/>
      <c r="KIE18" s="31"/>
      <c r="KIF18" s="31"/>
      <c r="KIG18" s="31"/>
      <c r="KIH18" s="31"/>
      <c r="KII18" s="31"/>
      <c r="KIJ18" s="31"/>
      <c r="KIK18" s="31"/>
      <c r="KIL18" s="31"/>
      <c r="KIM18" s="31"/>
      <c r="KIN18" s="31"/>
      <c r="KIO18" s="31"/>
      <c r="KIP18" s="31"/>
      <c r="KIQ18" s="31"/>
      <c r="KIR18" s="31"/>
      <c r="KIS18" s="31"/>
      <c r="KIT18" s="31"/>
      <c r="KIU18" s="31"/>
      <c r="KIV18" s="31"/>
      <c r="KIW18" s="31"/>
      <c r="KIX18" s="31"/>
      <c r="KIY18" s="31"/>
      <c r="KIZ18" s="31"/>
      <c r="KJA18" s="31"/>
      <c r="KJB18" s="31"/>
      <c r="KJC18" s="31"/>
      <c r="KJD18" s="31"/>
      <c r="KJE18" s="31"/>
      <c r="KJF18" s="31"/>
      <c r="KJG18" s="31"/>
      <c r="KJH18" s="31"/>
      <c r="KJI18" s="31"/>
      <c r="KJJ18" s="31"/>
      <c r="KJK18" s="31"/>
      <c r="KJL18" s="31"/>
      <c r="KJM18" s="31"/>
      <c r="KJN18" s="31"/>
      <c r="KJO18" s="31"/>
      <c r="KJP18" s="31"/>
      <c r="KJQ18" s="31"/>
      <c r="KJR18" s="31"/>
      <c r="KJS18" s="31"/>
      <c r="KJT18" s="31"/>
      <c r="KJU18" s="31"/>
      <c r="KJV18" s="31"/>
      <c r="KJW18" s="31"/>
      <c r="KJX18" s="31"/>
      <c r="KJY18" s="31"/>
      <c r="KJZ18" s="31"/>
      <c r="KKA18" s="31"/>
      <c r="KKB18" s="31"/>
      <c r="KKC18" s="31"/>
      <c r="KKD18" s="31"/>
      <c r="KKE18" s="31"/>
      <c r="KKF18" s="31"/>
      <c r="KKG18" s="31"/>
      <c r="KKH18" s="31"/>
      <c r="KKI18" s="31"/>
      <c r="KKJ18" s="31"/>
      <c r="KKK18" s="31"/>
      <c r="KKL18" s="31"/>
      <c r="KKM18" s="31"/>
      <c r="KKN18" s="31"/>
      <c r="KKO18" s="31"/>
      <c r="KKP18" s="31"/>
      <c r="KKQ18" s="31"/>
      <c r="KKR18" s="31"/>
      <c r="KKS18" s="31"/>
      <c r="KKT18" s="31"/>
      <c r="KKU18" s="31"/>
      <c r="KKV18" s="31"/>
      <c r="KKW18" s="31"/>
      <c r="KKX18" s="31"/>
      <c r="KKY18" s="31"/>
      <c r="KKZ18" s="31"/>
      <c r="KLA18" s="31"/>
      <c r="KLB18" s="31"/>
      <c r="KLC18" s="31"/>
      <c r="KLD18" s="31"/>
      <c r="KLE18" s="31"/>
      <c r="KLF18" s="31"/>
      <c r="KLG18" s="31"/>
      <c r="KLH18" s="31"/>
      <c r="KLI18" s="31"/>
      <c r="KLJ18" s="31"/>
      <c r="KLK18" s="31"/>
      <c r="KLL18" s="31"/>
      <c r="KLM18" s="31"/>
      <c r="KLN18" s="31"/>
      <c r="KLO18" s="31"/>
      <c r="KLP18" s="31"/>
      <c r="KLQ18" s="31"/>
      <c r="KLR18" s="31"/>
      <c r="KLS18" s="31"/>
      <c r="KLT18" s="31"/>
      <c r="KLU18" s="31"/>
      <c r="KLV18" s="31"/>
      <c r="KLW18" s="31"/>
      <c r="KLX18" s="31"/>
      <c r="KLY18" s="31"/>
      <c r="KLZ18" s="31"/>
      <c r="KMA18" s="31"/>
      <c r="KMB18" s="31"/>
      <c r="KMC18" s="31"/>
      <c r="KMD18" s="31"/>
      <c r="KME18" s="31"/>
      <c r="KMF18" s="31"/>
      <c r="KMG18" s="31"/>
      <c r="KMH18" s="31"/>
      <c r="KMI18" s="31"/>
      <c r="KMJ18" s="31"/>
      <c r="KMK18" s="31"/>
      <c r="KML18" s="31"/>
      <c r="KMM18" s="31"/>
      <c r="KMN18" s="31"/>
      <c r="KMO18" s="31"/>
      <c r="KMP18" s="31"/>
      <c r="KMQ18" s="31"/>
      <c r="KMR18" s="31"/>
      <c r="KMS18" s="31"/>
      <c r="KMT18" s="31"/>
      <c r="KMU18" s="31"/>
      <c r="KMV18" s="31"/>
      <c r="KMW18" s="31"/>
      <c r="KMX18" s="31"/>
      <c r="KMY18" s="31"/>
      <c r="KMZ18" s="31"/>
      <c r="KNA18" s="31"/>
      <c r="KNB18" s="31"/>
      <c r="KNC18" s="31"/>
      <c r="KND18" s="31"/>
      <c r="KNE18" s="31"/>
      <c r="KNF18" s="31"/>
      <c r="KNG18" s="31"/>
      <c r="KNH18" s="31"/>
      <c r="KNI18" s="31"/>
      <c r="KNJ18" s="31"/>
      <c r="KNK18" s="31"/>
      <c r="KNL18" s="31"/>
      <c r="KNM18" s="31"/>
      <c r="KNN18" s="31"/>
      <c r="KNO18" s="31"/>
      <c r="KNP18" s="31"/>
      <c r="KNQ18" s="31"/>
      <c r="KNR18" s="31"/>
      <c r="KNS18" s="31"/>
      <c r="KNT18" s="31"/>
      <c r="KNU18" s="31"/>
      <c r="KNV18" s="31"/>
      <c r="KNW18" s="31"/>
      <c r="KNX18" s="31"/>
      <c r="KNY18" s="31"/>
      <c r="KNZ18" s="31"/>
      <c r="KOA18" s="31"/>
      <c r="KOB18" s="31"/>
      <c r="KOC18" s="31"/>
      <c r="KOD18" s="31"/>
      <c r="KOE18" s="31"/>
      <c r="KOF18" s="31"/>
      <c r="KOG18" s="31"/>
      <c r="KOH18" s="31"/>
      <c r="KOI18" s="31"/>
      <c r="KOJ18" s="31"/>
      <c r="KOK18" s="31"/>
      <c r="KOL18" s="31"/>
      <c r="KOM18" s="31"/>
      <c r="KON18" s="31"/>
      <c r="KOO18" s="31"/>
      <c r="KOP18" s="31"/>
      <c r="KOQ18" s="31"/>
      <c r="KOR18" s="31"/>
      <c r="KOS18" s="31"/>
      <c r="KOT18" s="31"/>
      <c r="KOU18" s="31"/>
      <c r="KOV18" s="31"/>
      <c r="KOW18" s="31"/>
      <c r="KOX18" s="31"/>
      <c r="KOY18" s="31"/>
      <c r="KOZ18" s="31"/>
      <c r="KPA18" s="31"/>
      <c r="KPB18" s="31"/>
      <c r="KPC18" s="31"/>
      <c r="KPD18" s="31"/>
      <c r="KPE18" s="31"/>
      <c r="KPF18" s="31"/>
      <c r="KPG18" s="31"/>
      <c r="KPH18" s="31"/>
      <c r="KPI18" s="31"/>
      <c r="KPJ18" s="31"/>
      <c r="KPK18" s="31"/>
      <c r="KPL18" s="31"/>
      <c r="KPM18" s="31"/>
      <c r="KPN18" s="31"/>
      <c r="KPO18" s="31"/>
      <c r="KPP18" s="31"/>
      <c r="KPQ18" s="31"/>
      <c r="KPR18" s="31"/>
      <c r="KPS18" s="31"/>
      <c r="KPT18" s="31"/>
      <c r="KPU18" s="31"/>
      <c r="KPV18" s="31"/>
      <c r="KPW18" s="31"/>
      <c r="KPX18" s="31"/>
      <c r="KPY18" s="31"/>
      <c r="KPZ18" s="31"/>
      <c r="KQA18" s="31"/>
      <c r="KQB18" s="31"/>
      <c r="KQC18" s="31"/>
      <c r="KQD18" s="31"/>
      <c r="KQE18" s="31"/>
      <c r="KQF18" s="31"/>
      <c r="KQG18" s="31"/>
      <c r="KQH18" s="31"/>
      <c r="KQI18" s="31"/>
      <c r="KQJ18" s="31"/>
      <c r="KQK18" s="31"/>
      <c r="KQL18" s="31"/>
      <c r="KQM18" s="31"/>
      <c r="KQN18" s="31"/>
      <c r="KQO18" s="31"/>
      <c r="KQP18" s="31"/>
      <c r="KQQ18" s="31"/>
      <c r="KQR18" s="31"/>
      <c r="KQS18" s="31"/>
      <c r="KQT18" s="31"/>
      <c r="KQU18" s="31"/>
      <c r="KQV18" s="31"/>
      <c r="KQW18" s="31"/>
      <c r="KQX18" s="31"/>
      <c r="KQY18" s="31"/>
      <c r="KQZ18" s="31"/>
      <c r="KRA18" s="31"/>
      <c r="KRB18" s="31"/>
      <c r="KRC18" s="31"/>
      <c r="KRD18" s="31"/>
      <c r="KRE18" s="31"/>
      <c r="KRF18" s="31"/>
      <c r="KRG18" s="31"/>
      <c r="KRH18" s="31"/>
      <c r="KRI18" s="31"/>
      <c r="KRJ18" s="31"/>
      <c r="KRK18" s="31"/>
      <c r="KRL18" s="31"/>
      <c r="KRM18" s="31"/>
      <c r="KRN18" s="31"/>
      <c r="KRO18" s="31"/>
      <c r="KRP18" s="31"/>
      <c r="KRQ18" s="31"/>
      <c r="KRR18" s="31"/>
      <c r="KRS18" s="31"/>
      <c r="KRT18" s="31"/>
      <c r="KRU18" s="31"/>
      <c r="KRV18" s="31"/>
      <c r="KRW18" s="31"/>
      <c r="KRX18" s="31"/>
      <c r="KRY18" s="31"/>
      <c r="KRZ18" s="31"/>
      <c r="KSA18" s="31"/>
      <c r="KSB18" s="31"/>
      <c r="KSC18" s="31"/>
      <c r="KSD18" s="31"/>
      <c r="KSE18" s="31"/>
      <c r="KSF18" s="31"/>
      <c r="KSG18" s="31"/>
      <c r="KSH18" s="31"/>
      <c r="KSI18" s="31"/>
      <c r="KSJ18" s="31"/>
      <c r="KSK18" s="31"/>
      <c r="KSL18" s="31"/>
      <c r="KSM18" s="31"/>
      <c r="KSN18" s="31"/>
      <c r="KSO18" s="31"/>
      <c r="KSP18" s="31"/>
      <c r="KSQ18" s="31"/>
      <c r="KSR18" s="31"/>
      <c r="KSS18" s="31"/>
      <c r="KST18" s="31"/>
      <c r="KSU18" s="31"/>
      <c r="KSV18" s="31"/>
      <c r="KSW18" s="31"/>
      <c r="KSX18" s="31"/>
      <c r="KSY18" s="31"/>
      <c r="KSZ18" s="31"/>
      <c r="KTA18" s="31"/>
      <c r="KTB18" s="31"/>
      <c r="KTC18" s="31"/>
      <c r="KTD18" s="31"/>
      <c r="KTE18" s="31"/>
      <c r="KTF18" s="31"/>
      <c r="KTG18" s="31"/>
      <c r="KTH18" s="31"/>
      <c r="KTI18" s="31"/>
      <c r="KTJ18" s="31"/>
      <c r="KTK18" s="31"/>
      <c r="KTL18" s="31"/>
      <c r="KTM18" s="31"/>
      <c r="KTN18" s="31"/>
      <c r="KTO18" s="31"/>
      <c r="KTP18" s="31"/>
      <c r="KTQ18" s="31"/>
      <c r="KTR18" s="31"/>
      <c r="KTS18" s="31"/>
      <c r="KTT18" s="31"/>
      <c r="KTU18" s="31"/>
      <c r="KTV18" s="31"/>
      <c r="KTW18" s="31"/>
      <c r="KTX18" s="31"/>
      <c r="KTY18" s="31"/>
      <c r="KTZ18" s="31"/>
      <c r="KUA18" s="31"/>
      <c r="KUB18" s="31"/>
      <c r="KUC18" s="31"/>
      <c r="KUD18" s="31"/>
      <c r="KUE18" s="31"/>
      <c r="KUF18" s="31"/>
      <c r="KUG18" s="31"/>
      <c r="KUH18" s="31"/>
      <c r="KUI18" s="31"/>
      <c r="KUJ18" s="31"/>
      <c r="KUK18" s="31"/>
      <c r="KUL18" s="31"/>
      <c r="KUM18" s="31"/>
      <c r="KUN18" s="31"/>
      <c r="KUO18" s="31"/>
      <c r="KUP18" s="31"/>
      <c r="KUQ18" s="31"/>
      <c r="KUR18" s="31"/>
      <c r="KUS18" s="31"/>
      <c r="KUT18" s="31"/>
      <c r="KUU18" s="31"/>
      <c r="KUV18" s="31"/>
      <c r="KUW18" s="31"/>
      <c r="KUX18" s="31"/>
      <c r="KUY18" s="31"/>
      <c r="KUZ18" s="31"/>
      <c r="KVA18" s="31"/>
      <c r="KVB18" s="31"/>
      <c r="KVC18" s="31"/>
      <c r="KVD18" s="31"/>
      <c r="KVE18" s="31"/>
      <c r="KVF18" s="31"/>
      <c r="KVG18" s="31"/>
      <c r="KVH18" s="31"/>
      <c r="KVI18" s="31"/>
      <c r="KVJ18" s="31"/>
      <c r="KVK18" s="31"/>
      <c r="KVL18" s="31"/>
      <c r="KVM18" s="31"/>
      <c r="KVN18" s="31"/>
      <c r="KVO18" s="31"/>
      <c r="KVP18" s="31"/>
      <c r="KVQ18" s="31"/>
      <c r="KVR18" s="31"/>
      <c r="KVS18" s="31"/>
      <c r="KVT18" s="31"/>
      <c r="KVU18" s="31"/>
      <c r="KVV18" s="31"/>
      <c r="KVW18" s="31"/>
      <c r="KVX18" s="31"/>
      <c r="KVY18" s="31"/>
      <c r="KVZ18" s="31"/>
      <c r="KWA18" s="31"/>
      <c r="KWB18" s="31"/>
      <c r="KWC18" s="31"/>
      <c r="KWD18" s="31"/>
      <c r="KWE18" s="31"/>
      <c r="KWF18" s="31"/>
      <c r="KWG18" s="31"/>
      <c r="KWH18" s="31"/>
      <c r="KWI18" s="31"/>
      <c r="KWJ18" s="31"/>
      <c r="KWK18" s="31"/>
      <c r="KWL18" s="31"/>
      <c r="KWM18" s="31"/>
      <c r="KWN18" s="31"/>
      <c r="KWO18" s="31"/>
      <c r="KWP18" s="31"/>
      <c r="KWQ18" s="31"/>
      <c r="KWR18" s="31"/>
      <c r="KWS18" s="31"/>
      <c r="KWT18" s="31"/>
      <c r="KWU18" s="31"/>
      <c r="KWV18" s="31"/>
      <c r="KWW18" s="31"/>
      <c r="KWX18" s="31"/>
      <c r="KWY18" s="31"/>
      <c r="KWZ18" s="31"/>
      <c r="KXA18" s="31"/>
      <c r="KXB18" s="31"/>
      <c r="KXC18" s="31"/>
      <c r="KXD18" s="31"/>
      <c r="KXE18" s="31"/>
      <c r="KXF18" s="31"/>
      <c r="KXG18" s="31"/>
      <c r="KXH18" s="31"/>
      <c r="KXI18" s="31"/>
      <c r="KXJ18" s="31"/>
      <c r="KXK18" s="31"/>
      <c r="KXL18" s="31"/>
      <c r="KXM18" s="31"/>
      <c r="KXN18" s="31"/>
      <c r="KXO18" s="31"/>
      <c r="KXP18" s="31"/>
      <c r="KXQ18" s="31"/>
      <c r="KXR18" s="31"/>
      <c r="KXS18" s="31"/>
      <c r="KXT18" s="31"/>
      <c r="KXU18" s="31"/>
      <c r="KXV18" s="31"/>
      <c r="KXW18" s="31"/>
      <c r="KXX18" s="31"/>
      <c r="KXY18" s="31"/>
      <c r="KXZ18" s="31"/>
      <c r="KYA18" s="31"/>
      <c r="KYB18" s="31"/>
      <c r="KYC18" s="31"/>
      <c r="KYD18" s="31"/>
      <c r="KYE18" s="31"/>
      <c r="KYF18" s="31"/>
      <c r="KYG18" s="31"/>
      <c r="KYH18" s="31"/>
      <c r="KYI18" s="31"/>
      <c r="KYJ18" s="31"/>
      <c r="KYK18" s="31"/>
      <c r="KYL18" s="31"/>
      <c r="KYM18" s="31"/>
      <c r="KYN18" s="31"/>
      <c r="KYO18" s="31"/>
      <c r="KYP18" s="31"/>
      <c r="KYQ18" s="31"/>
      <c r="KYR18" s="31"/>
      <c r="KYS18" s="31"/>
      <c r="KYT18" s="31"/>
      <c r="KYU18" s="31"/>
      <c r="KYV18" s="31"/>
      <c r="KYW18" s="31"/>
      <c r="KYX18" s="31"/>
      <c r="KYY18" s="31"/>
      <c r="KYZ18" s="31"/>
      <c r="KZA18" s="31"/>
      <c r="KZB18" s="31"/>
      <c r="KZC18" s="31"/>
      <c r="KZD18" s="31"/>
      <c r="KZE18" s="31"/>
      <c r="KZF18" s="31"/>
      <c r="KZG18" s="31"/>
      <c r="KZH18" s="31"/>
      <c r="KZI18" s="31"/>
      <c r="KZJ18" s="31"/>
      <c r="KZK18" s="31"/>
      <c r="KZL18" s="31"/>
      <c r="KZM18" s="31"/>
      <c r="KZN18" s="31"/>
      <c r="KZO18" s="31"/>
      <c r="KZP18" s="31"/>
      <c r="KZQ18" s="31"/>
      <c r="KZR18" s="31"/>
      <c r="KZS18" s="31"/>
      <c r="KZT18" s="31"/>
      <c r="KZU18" s="31"/>
      <c r="KZV18" s="31"/>
      <c r="KZW18" s="31"/>
      <c r="KZX18" s="31"/>
      <c r="KZY18" s="31"/>
      <c r="KZZ18" s="31"/>
      <c r="LAA18" s="31"/>
      <c r="LAB18" s="31"/>
      <c r="LAC18" s="31"/>
      <c r="LAD18" s="31"/>
      <c r="LAE18" s="31"/>
      <c r="LAF18" s="31"/>
      <c r="LAG18" s="31"/>
      <c r="LAH18" s="31"/>
      <c r="LAI18" s="31"/>
      <c r="LAJ18" s="31"/>
      <c r="LAK18" s="31"/>
      <c r="LAL18" s="31"/>
      <c r="LAM18" s="31"/>
      <c r="LAN18" s="31"/>
      <c r="LAO18" s="31"/>
      <c r="LAP18" s="31"/>
      <c r="LAQ18" s="31"/>
      <c r="LAR18" s="31"/>
      <c r="LAS18" s="31"/>
      <c r="LAT18" s="31"/>
      <c r="LAU18" s="31"/>
      <c r="LAV18" s="31"/>
      <c r="LAW18" s="31"/>
      <c r="LAX18" s="31"/>
      <c r="LAY18" s="31"/>
      <c r="LAZ18" s="31"/>
      <c r="LBA18" s="31"/>
      <c r="LBB18" s="31"/>
      <c r="LBC18" s="31"/>
      <c r="LBD18" s="31"/>
      <c r="LBE18" s="31"/>
      <c r="LBF18" s="31"/>
      <c r="LBG18" s="31"/>
      <c r="LBH18" s="31"/>
      <c r="LBI18" s="31"/>
      <c r="LBJ18" s="31"/>
      <c r="LBK18" s="31"/>
      <c r="LBL18" s="31"/>
      <c r="LBM18" s="31"/>
      <c r="LBN18" s="31"/>
      <c r="LBO18" s="31"/>
      <c r="LBP18" s="31"/>
      <c r="LBQ18" s="31"/>
      <c r="LBR18" s="31"/>
      <c r="LBS18" s="31"/>
      <c r="LBT18" s="31"/>
      <c r="LBU18" s="31"/>
      <c r="LBV18" s="31"/>
      <c r="LBW18" s="31"/>
      <c r="LBX18" s="31"/>
      <c r="LBY18" s="31"/>
      <c r="LBZ18" s="31"/>
      <c r="LCA18" s="31"/>
      <c r="LCC18" s="31"/>
      <c r="LCD18" s="31"/>
      <c r="LCE18" s="31"/>
      <c r="LCF18" s="31"/>
      <c r="LCG18" s="31"/>
      <c r="LCH18" s="31"/>
      <c r="LCI18" s="31"/>
      <c r="LCJ18" s="31"/>
      <c r="LCK18" s="31"/>
      <c r="LCL18" s="31"/>
      <c r="LCM18" s="31"/>
      <c r="LCN18" s="31"/>
      <c r="LCO18" s="31"/>
      <c r="LCP18" s="31"/>
      <c r="LCQ18" s="31"/>
      <c r="LCR18" s="31"/>
      <c r="LCS18" s="31"/>
      <c r="LCT18" s="31"/>
      <c r="LCU18" s="31"/>
      <c r="LCV18" s="31"/>
      <c r="LCW18" s="31"/>
      <c r="LCX18" s="31"/>
      <c r="LCY18" s="31"/>
      <c r="LCZ18" s="31"/>
      <c r="LDA18" s="31"/>
      <c r="LDB18" s="31"/>
      <c r="LDC18" s="31"/>
      <c r="LDD18" s="31"/>
      <c r="LDE18" s="31"/>
      <c r="LDF18" s="31"/>
      <c r="LDG18" s="31"/>
      <c r="LDH18" s="31"/>
      <c r="LDI18" s="31"/>
      <c r="LDJ18" s="31"/>
      <c r="LDK18" s="31"/>
      <c r="LDL18" s="31"/>
      <c r="LDM18" s="31"/>
      <c r="LDN18" s="31"/>
      <c r="LDO18" s="31"/>
      <c r="LDP18" s="31"/>
      <c r="LDQ18" s="31"/>
      <c r="LDR18" s="31"/>
      <c r="LDS18" s="31"/>
      <c r="LDT18" s="31"/>
      <c r="LDU18" s="31"/>
      <c r="LDV18" s="31"/>
      <c r="LDW18" s="31"/>
      <c r="LDX18" s="31"/>
      <c r="LDY18" s="31"/>
      <c r="LDZ18" s="31"/>
      <c r="LEA18" s="31"/>
      <c r="LEB18" s="31"/>
      <c r="LEC18" s="31"/>
      <c r="LED18" s="31"/>
      <c r="LEE18" s="31"/>
      <c r="LEF18" s="31"/>
      <c r="LEG18" s="31"/>
      <c r="LEH18" s="31"/>
      <c r="LEI18" s="31"/>
      <c r="LEJ18" s="31"/>
      <c r="LEK18" s="31"/>
      <c r="LEL18" s="31"/>
      <c r="LEM18" s="31"/>
      <c r="LEN18" s="31"/>
      <c r="LEO18" s="31"/>
      <c r="LEP18" s="31"/>
      <c r="LEQ18" s="31"/>
      <c r="LER18" s="31"/>
      <c r="LES18" s="31"/>
      <c r="LET18" s="31"/>
      <c r="LEU18" s="31"/>
      <c r="LEV18" s="31"/>
      <c r="LEW18" s="31"/>
      <c r="LEX18" s="31"/>
      <c r="LEY18" s="31"/>
      <c r="LEZ18" s="31"/>
      <c r="LFA18" s="31"/>
      <c r="LFB18" s="31"/>
      <c r="LFC18" s="31"/>
      <c r="LFD18" s="31"/>
      <c r="LFE18" s="31"/>
      <c r="LFF18" s="31"/>
      <c r="LFG18" s="31"/>
      <c r="LFH18" s="31"/>
      <c r="LFI18" s="31"/>
      <c r="LFJ18" s="31"/>
      <c r="LFK18" s="31"/>
      <c r="LFL18" s="31"/>
      <c r="LFM18" s="31"/>
      <c r="LFN18" s="31"/>
      <c r="LFO18" s="31"/>
      <c r="LFP18" s="31"/>
      <c r="LFQ18" s="31"/>
      <c r="LFR18" s="31"/>
      <c r="LFS18" s="31"/>
      <c r="LFT18" s="31"/>
      <c r="LFU18" s="31"/>
      <c r="LFV18" s="31"/>
      <c r="LFW18" s="31"/>
      <c r="LFX18" s="31"/>
      <c r="LFY18" s="31"/>
      <c r="LFZ18" s="31"/>
      <c r="LGA18" s="31"/>
      <c r="LGB18" s="31"/>
      <c r="LGC18" s="31"/>
      <c r="LGD18" s="31"/>
      <c r="LGE18" s="31"/>
      <c r="LGF18" s="31"/>
      <c r="LGG18" s="31"/>
      <c r="LGH18" s="31"/>
      <c r="LGI18" s="31"/>
      <c r="LGJ18" s="31"/>
      <c r="LGK18" s="31"/>
      <c r="LGL18" s="31"/>
      <c r="LGM18" s="31"/>
      <c r="LGN18" s="31"/>
      <c r="LGO18" s="31"/>
      <c r="LGP18" s="31"/>
      <c r="LGQ18" s="31"/>
      <c r="LGR18" s="31"/>
      <c r="LGS18" s="31"/>
      <c r="LGT18" s="31"/>
      <c r="LGU18" s="31"/>
      <c r="LGV18" s="31"/>
      <c r="LGW18" s="31"/>
      <c r="LGX18" s="31"/>
      <c r="LGY18" s="31"/>
      <c r="LGZ18" s="31"/>
      <c r="LHA18" s="31"/>
      <c r="LHB18" s="31"/>
      <c r="LHC18" s="31"/>
      <c r="LHD18" s="31"/>
      <c r="LHE18" s="31"/>
      <c r="LHF18" s="31"/>
      <c r="LHG18" s="31"/>
      <c r="LHH18" s="31"/>
      <c r="LHI18" s="31"/>
      <c r="LHJ18" s="31"/>
      <c r="LHK18" s="31"/>
      <c r="LHL18" s="31"/>
      <c r="LHM18" s="31"/>
      <c r="LHN18" s="31"/>
      <c r="LHO18" s="31"/>
      <c r="LHP18" s="31"/>
      <c r="LHQ18" s="31"/>
      <c r="LHR18" s="31"/>
      <c r="LHS18" s="31"/>
      <c r="LHT18" s="31"/>
      <c r="LHU18" s="31"/>
      <c r="LHV18" s="31"/>
      <c r="LHW18" s="31"/>
      <c r="LHX18" s="31"/>
      <c r="LHY18" s="31"/>
      <c r="LHZ18" s="31"/>
      <c r="LIA18" s="31"/>
      <c r="LIB18" s="31"/>
      <c r="LIC18" s="31"/>
      <c r="LID18" s="31"/>
      <c r="LIE18" s="31"/>
      <c r="LIF18" s="31"/>
      <c r="LIG18" s="31"/>
      <c r="LIH18" s="31"/>
      <c r="LII18" s="31"/>
      <c r="LIJ18" s="31"/>
      <c r="LIK18" s="31"/>
      <c r="LIL18" s="31"/>
      <c r="LIM18" s="31"/>
      <c r="LIN18" s="31"/>
      <c r="LIO18" s="31"/>
      <c r="LIP18" s="31"/>
      <c r="LIQ18" s="31"/>
      <c r="LIR18" s="31"/>
      <c r="LIS18" s="31"/>
      <c r="LIT18" s="31"/>
      <c r="LIU18" s="31"/>
      <c r="LIV18" s="31"/>
      <c r="LIW18" s="31"/>
      <c r="LIX18" s="31"/>
      <c r="LIY18" s="31"/>
      <c r="LIZ18" s="31"/>
      <c r="LJA18" s="31"/>
      <c r="LJB18" s="31"/>
      <c r="LJC18" s="31"/>
      <c r="LJD18" s="31"/>
      <c r="LJE18" s="31"/>
      <c r="LJF18" s="31"/>
      <c r="LJG18" s="31"/>
      <c r="LJH18" s="31"/>
      <c r="LJI18" s="31"/>
      <c r="LJJ18" s="31"/>
      <c r="LJK18" s="31"/>
      <c r="LJL18" s="31"/>
      <c r="LJM18" s="31"/>
      <c r="LJN18" s="31"/>
      <c r="LJO18" s="31"/>
      <c r="LJP18" s="31"/>
      <c r="LJQ18" s="31"/>
      <c r="LJR18" s="31"/>
      <c r="LJS18" s="31"/>
      <c r="LJT18" s="31"/>
      <c r="LJU18" s="31"/>
      <c r="LJV18" s="31"/>
      <c r="LJW18" s="31"/>
      <c r="LJX18" s="31"/>
      <c r="LJY18" s="31"/>
      <c r="LJZ18" s="31"/>
      <c r="LKA18" s="31"/>
      <c r="LKB18" s="31"/>
      <c r="LKC18" s="31"/>
      <c r="LKD18" s="31"/>
      <c r="LKE18" s="31"/>
      <c r="LKF18" s="31"/>
      <c r="LKG18" s="31"/>
      <c r="LKH18" s="31"/>
      <c r="LKI18" s="31"/>
      <c r="LKJ18" s="31"/>
      <c r="LKK18" s="31"/>
      <c r="LKL18" s="31"/>
      <c r="LKM18" s="31"/>
      <c r="LKN18" s="31"/>
      <c r="LKO18" s="31"/>
      <c r="LKP18" s="31"/>
      <c r="LKQ18" s="31"/>
      <c r="LKR18" s="31"/>
      <c r="LKS18" s="31"/>
      <c r="LKT18" s="31"/>
      <c r="LKU18" s="31"/>
      <c r="LKV18" s="31"/>
      <c r="LKW18" s="31"/>
      <c r="LKX18" s="31"/>
      <c r="LKY18" s="31"/>
      <c r="LKZ18" s="31"/>
      <c r="LLA18" s="31"/>
      <c r="LLB18" s="31"/>
      <c r="LLC18" s="31"/>
      <c r="LLD18" s="31"/>
      <c r="LLE18" s="31"/>
      <c r="LLF18" s="31"/>
      <c r="LLG18" s="31"/>
      <c r="LLH18" s="31"/>
      <c r="LLI18" s="31"/>
      <c r="LLJ18" s="31"/>
      <c r="LLK18" s="31"/>
      <c r="LLL18" s="31"/>
      <c r="LLM18" s="31"/>
      <c r="LLN18" s="31"/>
      <c r="LLO18" s="31"/>
      <c r="LLP18" s="31"/>
      <c r="LLQ18" s="31"/>
      <c r="LLR18" s="31"/>
      <c r="LLS18" s="31"/>
      <c r="LLT18" s="31"/>
      <c r="LLU18" s="31"/>
      <c r="LLV18" s="31"/>
      <c r="LLW18" s="31"/>
      <c r="LLX18" s="31"/>
      <c r="LLY18" s="31"/>
      <c r="LLZ18" s="31"/>
      <c r="LMA18" s="31"/>
      <c r="LMB18" s="31"/>
      <c r="LMC18" s="31"/>
      <c r="LMD18" s="31"/>
      <c r="LME18" s="31"/>
      <c r="LMF18" s="31"/>
      <c r="LMG18" s="31"/>
      <c r="LMH18" s="31"/>
      <c r="LMI18" s="31"/>
      <c r="LMJ18" s="31"/>
      <c r="LMK18" s="31"/>
      <c r="LML18" s="31"/>
      <c r="LMM18" s="31"/>
      <c r="LMN18" s="31"/>
      <c r="LMO18" s="31"/>
      <c r="LMP18" s="31"/>
      <c r="LMQ18" s="31"/>
      <c r="LMR18" s="31"/>
      <c r="LMS18" s="31"/>
      <c r="LMT18" s="31"/>
      <c r="LMU18" s="31"/>
      <c r="LMV18" s="31"/>
      <c r="LMW18" s="31"/>
      <c r="LMX18" s="31"/>
      <c r="LMY18" s="31"/>
      <c r="LMZ18" s="31"/>
      <c r="LNA18" s="31"/>
      <c r="LNB18" s="31"/>
      <c r="LNC18" s="31"/>
      <c r="LND18" s="31"/>
      <c r="LNE18" s="31"/>
      <c r="LNF18" s="31"/>
      <c r="LNG18" s="31"/>
      <c r="LNH18" s="31"/>
      <c r="LNI18" s="31"/>
      <c r="LNJ18" s="31"/>
      <c r="LNK18" s="31"/>
      <c r="LNL18" s="31"/>
      <c r="LNM18" s="31"/>
      <c r="LNN18" s="31"/>
      <c r="LNO18" s="31"/>
      <c r="LNP18" s="31"/>
      <c r="LNQ18" s="31"/>
      <c r="LNR18" s="31"/>
      <c r="LNS18" s="31"/>
      <c r="LNT18" s="31"/>
      <c r="LNU18" s="31"/>
      <c r="LNV18" s="31"/>
      <c r="LNW18" s="31"/>
      <c r="LNX18" s="31"/>
      <c r="LNY18" s="31"/>
      <c r="LNZ18" s="31"/>
      <c r="LOA18" s="31"/>
      <c r="LOB18" s="31"/>
      <c r="LOC18" s="31"/>
      <c r="LOD18" s="31"/>
      <c r="LOE18" s="31"/>
      <c r="LOF18" s="31"/>
      <c r="LOG18" s="31"/>
      <c r="LOH18" s="31"/>
      <c r="LOI18" s="31"/>
      <c r="LOJ18" s="31"/>
      <c r="LOK18" s="31"/>
      <c r="LOL18" s="31"/>
      <c r="LOM18" s="31"/>
      <c r="LON18" s="31"/>
      <c r="LOO18" s="31"/>
      <c r="LOP18" s="31"/>
      <c r="LOQ18" s="31"/>
      <c r="LOR18" s="31"/>
      <c r="LOS18" s="31"/>
      <c r="LOT18" s="31"/>
      <c r="LOU18" s="31"/>
      <c r="LOV18" s="31"/>
      <c r="LOW18" s="31"/>
      <c r="LOX18" s="31"/>
      <c r="LOY18" s="31"/>
      <c r="LOZ18" s="31"/>
      <c r="LPA18" s="31"/>
      <c r="LPB18" s="31"/>
      <c r="LPC18" s="31"/>
      <c r="LPD18" s="31"/>
      <c r="LPE18" s="31"/>
      <c r="LPF18" s="31"/>
      <c r="LPG18" s="31"/>
      <c r="LPH18" s="31"/>
      <c r="LPI18" s="31"/>
      <c r="LPJ18" s="31"/>
      <c r="LPK18" s="31"/>
      <c r="LPL18" s="31"/>
      <c r="LPM18" s="31"/>
      <c r="LPN18" s="31"/>
      <c r="LPO18" s="31"/>
      <c r="LPP18" s="31"/>
      <c r="LPQ18" s="31"/>
      <c r="LPR18" s="31"/>
      <c r="LPS18" s="31"/>
      <c r="LPT18" s="31"/>
      <c r="LPU18" s="31"/>
      <c r="LPV18" s="31"/>
      <c r="LPW18" s="31"/>
      <c r="LPX18" s="31"/>
      <c r="LPY18" s="31"/>
      <c r="LPZ18" s="31"/>
      <c r="LQA18" s="31"/>
      <c r="LQB18" s="31"/>
      <c r="LQC18" s="31"/>
      <c r="LQD18" s="31"/>
      <c r="LQE18" s="31"/>
      <c r="LQF18" s="31"/>
      <c r="LQG18" s="31"/>
      <c r="LQH18" s="31"/>
      <c r="LQI18" s="31"/>
      <c r="LQJ18" s="31"/>
      <c r="LQK18" s="31"/>
      <c r="LQL18" s="31"/>
      <c r="LQM18" s="31"/>
      <c r="LQN18" s="31"/>
      <c r="LQO18" s="31"/>
      <c r="LQP18" s="31"/>
      <c r="LQQ18" s="31"/>
      <c r="LQR18" s="31"/>
      <c r="LQS18" s="31"/>
      <c r="LQT18" s="31"/>
      <c r="LQU18" s="31"/>
      <c r="LQV18" s="31"/>
      <c r="LQW18" s="31"/>
      <c r="LQX18" s="31"/>
      <c r="LQY18" s="31"/>
      <c r="LQZ18" s="31"/>
      <c r="LRA18" s="31"/>
      <c r="LRB18" s="31"/>
      <c r="LRC18" s="31"/>
      <c r="LRD18" s="31"/>
      <c r="LRE18" s="31"/>
      <c r="LRF18" s="31"/>
      <c r="LRG18" s="31"/>
      <c r="LRH18" s="31"/>
      <c r="LRI18" s="31"/>
      <c r="LRJ18" s="31"/>
      <c r="LRK18" s="31"/>
      <c r="LRL18" s="31"/>
      <c r="LRM18" s="31"/>
      <c r="LRN18" s="31"/>
      <c r="LRO18" s="31"/>
      <c r="LRP18" s="31"/>
      <c r="LRQ18" s="31"/>
      <c r="LRR18" s="31"/>
      <c r="LRS18" s="31"/>
      <c r="LRT18" s="31"/>
      <c r="LRU18" s="31"/>
      <c r="LRV18" s="31"/>
      <c r="LRW18" s="31"/>
      <c r="LRX18" s="31"/>
      <c r="LRY18" s="31"/>
      <c r="LRZ18" s="31"/>
      <c r="LSA18" s="31"/>
      <c r="LSB18" s="31"/>
      <c r="LSC18" s="31"/>
      <c r="LSD18" s="31"/>
      <c r="LSE18" s="31"/>
      <c r="LSF18" s="31"/>
      <c r="LSG18" s="31"/>
      <c r="LSH18" s="31"/>
      <c r="LSI18" s="31"/>
      <c r="LSJ18" s="31"/>
      <c r="LSK18" s="31"/>
      <c r="LSL18" s="31"/>
      <c r="LSM18" s="31"/>
      <c r="LSN18" s="31"/>
      <c r="LSO18" s="31"/>
      <c r="LSP18" s="31"/>
      <c r="LSQ18" s="31"/>
      <c r="LSR18" s="31"/>
      <c r="LSS18" s="31"/>
      <c r="LST18" s="31"/>
      <c r="LSU18" s="31"/>
      <c r="LSV18" s="31"/>
      <c r="LSW18" s="31"/>
      <c r="LSX18" s="31"/>
      <c r="LSY18" s="31"/>
      <c r="LSZ18" s="31"/>
      <c r="LTA18" s="31"/>
      <c r="LTB18" s="31"/>
      <c r="LTC18" s="31"/>
      <c r="LTD18" s="31"/>
      <c r="LTE18" s="31"/>
      <c r="LTF18" s="31"/>
      <c r="LTG18" s="31"/>
      <c r="LTH18" s="31"/>
      <c r="LTI18" s="31"/>
      <c r="LTJ18" s="31"/>
      <c r="LTK18" s="31"/>
      <c r="LTL18" s="31"/>
      <c r="LTM18" s="31"/>
      <c r="LTN18" s="31"/>
      <c r="LTO18" s="31"/>
      <c r="LTP18" s="31"/>
      <c r="LTQ18" s="31"/>
      <c r="LTR18" s="31"/>
      <c r="LTS18" s="31"/>
      <c r="LTT18" s="31"/>
      <c r="LTU18" s="31"/>
      <c r="LTV18" s="31"/>
      <c r="LTW18" s="31"/>
      <c r="LTX18" s="31"/>
      <c r="LTY18" s="31"/>
      <c r="LTZ18" s="31"/>
      <c r="LUA18" s="31"/>
      <c r="LUB18" s="31"/>
      <c r="LUC18" s="31"/>
      <c r="LUD18" s="31"/>
      <c r="LUE18" s="31"/>
      <c r="LUF18" s="31"/>
      <c r="LUG18" s="31"/>
      <c r="LUH18" s="31"/>
      <c r="LUI18" s="31"/>
      <c r="LUJ18" s="31"/>
      <c r="LUK18" s="31"/>
      <c r="LUL18" s="31"/>
      <c r="LUM18" s="31"/>
      <c r="LUN18" s="31"/>
      <c r="LUO18" s="31"/>
      <c r="LUP18" s="31"/>
      <c r="LUQ18" s="31"/>
      <c r="LUR18" s="31"/>
      <c r="LUS18" s="31"/>
      <c r="LUT18" s="31"/>
      <c r="LUU18" s="31"/>
      <c r="LUV18" s="31"/>
      <c r="LUW18" s="31"/>
      <c r="LUX18" s="31"/>
      <c r="LUY18" s="31"/>
      <c r="LUZ18" s="31"/>
      <c r="LVA18" s="31"/>
      <c r="LVB18" s="31"/>
      <c r="LVC18" s="31"/>
      <c r="LVD18" s="31"/>
      <c r="LVE18" s="31"/>
      <c r="LVF18" s="31"/>
      <c r="LVG18" s="31"/>
      <c r="LVH18" s="31"/>
      <c r="LVI18" s="31"/>
      <c r="LVJ18" s="31"/>
      <c r="LVK18" s="31"/>
      <c r="LVL18" s="31"/>
      <c r="LVM18" s="31"/>
      <c r="LVN18" s="31"/>
      <c r="LVO18" s="31"/>
      <c r="LVP18" s="31"/>
      <c r="LVQ18" s="31"/>
      <c r="LVR18" s="31"/>
      <c r="LVS18" s="31"/>
      <c r="LVT18" s="31"/>
      <c r="LVU18" s="31"/>
      <c r="LVV18" s="31"/>
      <c r="LVW18" s="31"/>
      <c r="LVX18" s="31"/>
      <c r="LVY18" s="31"/>
      <c r="LVZ18" s="31"/>
      <c r="LWA18" s="31"/>
      <c r="LWB18" s="31"/>
      <c r="LWC18" s="31"/>
      <c r="LWD18" s="31"/>
      <c r="LWE18" s="31"/>
      <c r="LWF18" s="31"/>
      <c r="LWG18" s="31"/>
      <c r="LWH18" s="31"/>
      <c r="LWI18" s="31"/>
      <c r="LWJ18" s="31"/>
      <c r="LWK18" s="31"/>
      <c r="LWL18" s="31"/>
      <c r="LWM18" s="31"/>
      <c r="LWN18" s="31"/>
      <c r="LWO18" s="31"/>
      <c r="LWP18" s="31"/>
      <c r="LWQ18" s="31"/>
      <c r="LWR18" s="31"/>
      <c r="LWS18" s="31"/>
      <c r="LWT18" s="31"/>
      <c r="LWU18" s="31"/>
      <c r="LWV18" s="31"/>
      <c r="LWW18" s="31"/>
      <c r="LWX18" s="31"/>
      <c r="LWY18" s="31"/>
      <c r="LWZ18" s="31"/>
      <c r="LXA18" s="31"/>
      <c r="LXB18" s="31"/>
      <c r="LXC18" s="31"/>
      <c r="LXD18" s="31"/>
      <c r="LXE18" s="31"/>
      <c r="LXF18" s="31"/>
      <c r="LXG18" s="31"/>
      <c r="LXH18" s="31"/>
      <c r="LXI18" s="31"/>
      <c r="LXJ18" s="31"/>
      <c r="LXK18" s="31"/>
      <c r="LXL18" s="31"/>
      <c r="LXM18" s="31"/>
      <c r="LXN18" s="31"/>
      <c r="LXO18" s="31"/>
      <c r="LXP18" s="31"/>
      <c r="LXQ18" s="31"/>
      <c r="LXR18" s="31"/>
      <c r="LXS18" s="31"/>
      <c r="LXT18" s="31"/>
      <c r="LXU18" s="31"/>
      <c r="LXV18" s="31"/>
      <c r="LXW18" s="31"/>
      <c r="LXX18" s="31"/>
      <c r="LXY18" s="31"/>
      <c r="LXZ18" s="31"/>
      <c r="LYA18" s="31"/>
      <c r="LYB18" s="31"/>
      <c r="LYC18" s="31"/>
      <c r="LYD18" s="31"/>
      <c r="LYE18" s="31"/>
      <c r="LYF18" s="31"/>
      <c r="LYG18" s="31"/>
      <c r="LYH18" s="31"/>
      <c r="LYI18" s="31"/>
      <c r="LYJ18" s="31"/>
      <c r="LYK18" s="31"/>
      <c r="LYL18" s="31"/>
      <c r="LYM18" s="31"/>
      <c r="LYN18" s="31"/>
      <c r="LYO18" s="31"/>
      <c r="LYP18" s="31"/>
      <c r="LYQ18" s="31"/>
      <c r="LYR18" s="31"/>
      <c r="LYS18" s="31"/>
      <c r="LYT18" s="31"/>
      <c r="LYU18" s="31"/>
      <c r="LYV18" s="31"/>
      <c r="LYW18" s="31"/>
      <c r="LYX18" s="31"/>
      <c r="LYY18" s="31"/>
      <c r="LYZ18" s="31"/>
      <c r="LZA18" s="31"/>
      <c r="LZB18" s="31"/>
      <c r="LZC18" s="31"/>
      <c r="LZD18" s="31"/>
      <c r="LZE18" s="31"/>
      <c r="LZF18" s="31"/>
      <c r="LZG18" s="31"/>
      <c r="LZH18" s="31"/>
      <c r="LZI18" s="31"/>
      <c r="LZJ18" s="31"/>
      <c r="LZK18" s="31"/>
      <c r="LZL18" s="31"/>
      <c r="LZM18" s="31"/>
      <c r="LZN18" s="31"/>
      <c r="LZO18" s="31"/>
      <c r="LZP18" s="31"/>
      <c r="LZQ18" s="31"/>
      <c r="LZR18" s="31"/>
      <c r="LZS18" s="31"/>
      <c r="LZT18" s="31"/>
      <c r="LZU18" s="31"/>
      <c r="LZV18" s="31"/>
      <c r="LZW18" s="31"/>
      <c r="LZX18" s="31"/>
      <c r="LZY18" s="31"/>
      <c r="LZZ18" s="31"/>
      <c r="MAA18" s="31"/>
      <c r="MAB18" s="31"/>
      <c r="MAC18" s="31"/>
      <c r="MAD18" s="31"/>
      <c r="MAE18" s="31"/>
      <c r="MAF18" s="31"/>
      <c r="MAG18" s="31"/>
      <c r="MAH18" s="31"/>
      <c r="MAI18" s="31"/>
      <c r="MAJ18" s="31"/>
      <c r="MAK18" s="31"/>
      <c r="MAL18" s="31"/>
      <c r="MAM18" s="31"/>
      <c r="MAN18" s="31"/>
      <c r="MAO18" s="31"/>
      <c r="MAP18" s="31"/>
      <c r="MAQ18" s="31"/>
      <c r="MAR18" s="31"/>
      <c r="MAS18" s="31"/>
      <c r="MAT18" s="31"/>
      <c r="MAU18" s="31"/>
      <c r="MAV18" s="31"/>
      <c r="MAW18" s="31"/>
      <c r="MAX18" s="31"/>
      <c r="MAY18" s="31"/>
      <c r="MAZ18" s="31"/>
      <c r="MBA18" s="31"/>
      <c r="MBB18" s="31"/>
      <c r="MBC18" s="31"/>
      <c r="MBD18" s="31"/>
      <c r="MBE18" s="31"/>
      <c r="MBF18" s="31"/>
      <c r="MBG18" s="31"/>
      <c r="MBH18" s="31"/>
      <c r="MBI18" s="31"/>
      <c r="MBJ18" s="31"/>
      <c r="MBK18" s="31"/>
      <c r="MBL18" s="31"/>
      <c r="MBM18" s="31"/>
      <c r="MBN18" s="31"/>
      <c r="MBO18" s="31"/>
      <c r="MBP18" s="31"/>
      <c r="MBQ18" s="31"/>
      <c r="MBR18" s="31"/>
      <c r="MBS18" s="31"/>
      <c r="MBT18" s="31"/>
      <c r="MBU18" s="31"/>
      <c r="MBV18" s="31"/>
      <c r="MBW18" s="31"/>
      <c r="MBX18" s="31"/>
      <c r="MBY18" s="31"/>
      <c r="MBZ18" s="31"/>
      <c r="MCA18" s="31"/>
      <c r="MCB18" s="31"/>
      <c r="MCC18" s="31"/>
      <c r="MCD18" s="31"/>
      <c r="MCE18" s="31"/>
      <c r="MCF18" s="31"/>
      <c r="MCG18" s="31"/>
      <c r="MCH18" s="31"/>
      <c r="MCI18" s="31"/>
      <c r="MCJ18" s="31"/>
      <c r="MCK18" s="31"/>
      <c r="MCL18" s="31"/>
      <c r="MCM18" s="31"/>
      <c r="MCN18" s="31"/>
      <c r="MCO18" s="31"/>
      <c r="MCP18" s="31"/>
      <c r="MCQ18" s="31"/>
      <c r="MCR18" s="31"/>
      <c r="MCS18" s="31"/>
      <c r="MCT18" s="31"/>
      <c r="MCU18" s="31"/>
      <c r="MCV18" s="31"/>
      <c r="MCW18" s="31"/>
      <c r="MCX18" s="31"/>
      <c r="MCY18" s="31"/>
      <c r="MCZ18" s="31"/>
      <c r="MDA18" s="31"/>
      <c r="MDB18" s="31"/>
      <c r="MDC18" s="31"/>
      <c r="MDD18" s="31"/>
      <c r="MDE18" s="31"/>
      <c r="MDF18" s="31"/>
      <c r="MDG18" s="31"/>
      <c r="MDH18" s="31"/>
      <c r="MDI18" s="31"/>
      <c r="MDJ18" s="31"/>
      <c r="MDK18" s="31"/>
      <c r="MDL18" s="31"/>
      <c r="MDM18" s="31"/>
      <c r="MDN18" s="31"/>
      <c r="MDO18" s="31"/>
      <c r="MDP18" s="31"/>
      <c r="MDQ18" s="31"/>
      <c r="MDR18" s="31"/>
      <c r="MDS18" s="31"/>
      <c r="MDT18" s="31"/>
      <c r="MDU18" s="31"/>
      <c r="MDV18" s="31"/>
      <c r="MDW18" s="31"/>
      <c r="MDX18" s="31"/>
      <c r="MDY18" s="31"/>
      <c r="MDZ18" s="31"/>
      <c r="MEA18" s="31"/>
      <c r="MEB18" s="31"/>
      <c r="MEC18" s="31"/>
      <c r="MED18" s="31"/>
      <c r="MEE18" s="31"/>
      <c r="MEF18" s="31"/>
      <c r="MEG18" s="31"/>
      <c r="MEH18" s="31"/>
      <c r="MEI18" s="31"/>
      <c r="MEJ18" s="31"/>
      <c r="MEK18" s="31"/>
      <c r="MEL18" s="31"/>
      <c r="MEM18" s="31"/>
      <c r="MEN18" s="31"/>
      <c r="MEO18" s="31"/>
      <c r="MEP18" s="31"/>
      <c r="MEQ18" s="31"/>
      <c r="MER18" s="31"/>
      <c r="MES18" s="31"/>
      <c r="MET18" s="31"/>
      <c r="MEU18" s="31"/>
      <c r="MEV18" s="31"/>
      <c r="MEW18" s="31"/>
      <c r="MEX18" s="31"/>
      <c r="MEY18" s="31"/>
      <c r="MEZ18" s="31"/>
      <c r="MFA18" s="31"/>
      <c r="MFB18" s="31"/>
      <c r="MFC18" s="31"/>
      <c r="MFD18" s="31"/>
      <c r="MFE18" s="31"/>
      <c r="MFF18" s="31"/>
      <c r="MFG18" s="31"/>
      <c r="MFH18" s="31"/>
      <c r="MFI18" s="31"/>
      <c r="MFJ18" s="31"/>
      <c r="MFK18" s="31"/>
      <c r="MFL18" s="31"/>
      <c r="MFM18" s="31"/>
      <c r="MFN18" s="31"/>
      <c r="MFO18" s="31"/>
      <c r="MFP18" s="31"/>
      <c r="MFQ18" s="31"/>
      <c r="MFR18" s="31"/>
      <c r="MFS18" s="31"/>
      <c r="MFT18" s="31"/>
      <c r="MFU18" s="31"/>
      <c r="MFV18" s="31"/>
      <c r="MFW18" s="31"/>
      <c r="MFX18" s="31"/>
      <c r="MFY18" s="31"/>
      <c r="MFZ18" s="31"/>
      <c r="MGA18" s="31"/>
      <c r="MGB18" s="31"/>
      <c r="MGC18" s="31"/>
      <c r="MGD18" s="31"/>
      <c r="MGE18" s="31"/>
      <c r="MGF18" s="31"/>
      <c r="MGG18" s="31"/>
      <c r="MGH18" s="31"/>
      <c r="MGI18" s="31"/>
      <c r="MGJ18" s="31"/>
      <c r="MGK18" s="31"/>
      <c r="MGL18" s="31"/>
      <c r="MGM18" s="31"/>
      <c r="MGN18" s="31"/>
      <c r="MGO18" s="31"/>
      <c r="MGP18" s="31"/>
      <c r="MGQ18" s="31"/>
      <c r="MGR18" s="31"/>
      <c r="MGS18" s="31"/>
      <c r="MGT18" s="31"/>
      <c r="MGU18" s="31"/>
      <c r="MGV18" s="31"/>
      <c r="MGW18" s="31"/>
      <c r="MGX18" s="31"/>
      <c r="MGY18" s="31"/>
      <c r="MGZ18" s="31"/>
      <c r="MHA18" s="31"/>
      <c r="MHB18" s="31"/>
      <c r="MHC18" s="31"/>
      <c r="MHD18" s="31"/>
      <c r="MHE18" s="31"/>
      <c r="MHF18" s="31"/>
      <c r="MHG18" s="31"/>
      <c r="MHH18" s="31"/>
      <c r="MHI18" s="31"/>
      <c r="MHJ18" s="31"/>
      <c r="MHK18" s="31"/>
      <c r="MHL18" s="31"/>
      <c r="MHM18" s="31"/>
      <c r="MHN18" s="31"/>
      <c r="MHO18" s="31"/>
      <c r="MHP18" s="31"/>
      <c r="MHQ18" s="31"/>
      <c r="MHR18" s="31"/>
      <c r="MHS18" s="31"/>
      <c r="MHT18" s="31"/>
      <c r="MHU18" s="31"/>
      <c r="MHV18" s="31"/>
      <c r="MHW18" s="31"/>
      <c r="MHX18" s="31"/>
      <c r="MHY18" s="31"/>
      <c r="MHZ18" s="31"/>
      <c r="MIA18" s="31"/>
      <c r="MIB18" s="31"/>
      <c r="MIC18" s="31"/>
      <c r="MID18" s="31"/>
      <c r="MIE18" s="31"/>
      <c r="MIF18" s="31"/>
      <c r="MIG18" s="31"/>
      <c r="MIH18" s="31"/>
      <c r="MII18" s="31"/>
      <c r="MIJ18" s="31"/>
      <c r="MIK18" s="31"/>
      <c r="MIL18" s="31"/>
      <c r="MIM18" s="31"/>
      <c r="MIN18" s="31"/>
      <c r="MIO18" s="31"/>
      <c r="MIP18" s="31"/>
      <c r="MIQ18" s="31"/>
      <c r="MIR18" s="31"/>
      <c r="MIS18" s="31"/>
      <c r="MIT18" s="31"/>
      <c r="MIU18" s="31"/>
      <c r="MIV18" s="31"/>
      <c r="MIW18" s="31"/>
      <c r="MIX18" s="31"/>
      <c r="MIY18" s="31"/>
      <c r="MIZ18" s="31"/>
      <c r="MJA18" s="31"/>
      <c r="MJB18" s="31"/>
      <c r="MJC18" s="31"/>
      <c r="MJD18" s="31"/>
      <c r="MJE18" s="31"/>
      <c r="MJF18" s="31"/>
      <c r="MJG18" s="31"/>
      <c r="MJH18" s="31"/>
      <c r="MJI18" s="31"/>
      <c r="MJJ18" s="31"/>
      <c r="MJK18" s="31"/>
      <c r="MJL18" s="31"/>
      <c r="MJM18" s="31"/>
      <c r="MJN18" s="31"/>
      <c r="MJO18" s="31"/>
      <c r="MJP18" s="31"/>
      <c r="MJQ18" s="31"/>
      <c r="MJR18" s="31"/>
      <c r="MJS18" s="31"/>
      <c r="MJT18" s="31"/>
      <c r="MJU18" s="31"/>
      <c r="MJV18" s="31"/>
      <c r="MJW18" s="31"/>
      <c r="MJX18" s="31"/>
      <c r="MJY18" s="31"/>
      <c r="MJZ18" s="31"/>
      <c r="MKA18" s="31"/>
      <c r="MKB18" s="31"/>
      <c r="MKC18" s="31"/>
      <c r="MKD18" s="31"/>
      <c r="MKE18" s="31"/>
      <c r="MKF18" s="31"/>
      <c r="MKG18" s="31"/>
      <c r="MKH18" s="31"/>
      <c r="MKI18" s="31"/>
      <c r="MKJ18" s="31"/>
      <c r="MKK18" s="31"/>
      <c r="MKL18" s="31"/>
      <c r="MKM18" s="31"/>
      <c r="MKN18" s="31"/>
      <c r="MKO18" s="31"/>
      <c r="MKP18" s="31"/>
      <c r="MKQ18" s="31"/>
      <c r="MKR18" s="31"/>
      <c r="MKS18" s="31"/>
      <c r="MKT18" s="31"/>
      <c r="MKU18" s="31"/>
      <c r="MKV18" s="31"/>
      <c r="MKW18" s="31"/>
      <c r="MKX18" s="31"/>
      <c r="MKY18" s="31"/>
      <c r="MKZ18" s="31"/>
      <c r="MLA18" s="31"/>
      <c r="MLB18" s="31"/>
      <c r="MLC18" s="31"/>
      <c r="MLD18" s="31"/>
      <c r="MLE18" s="31"/>
      <c r="MLF18" s="31"/>
      <c r="MLG18" s="31"/>
      <c r="MLH18" s="31"/>
      <c r="MLI18" s="31"/>
      <c r="MLJ18" s="31"/>
      <c r="MLK18" s="31"/>
      <c r="MLL18" s="31"/>
      <c r="MLM18" s="31"/>
      <c r="MLN18" s="31"/>
      <c r="MLO18" s="31"/>
      <c r="MLP18" s="31"/>
      <c r="MLQ18" s="31"/>
      <c r="MLR18" s="31"/>
      <c r="MLS18" s="31"/>
      <c r="MLT18" s="31"/>
      <c r="MLU18" s="31"/>
      <c r="MLV18" s="31"/>
      <c r="MLW18" s="31"/>
      <c r="MLX18" s="31"/>
      <c r="MLY18" s="31"/>
      <c r="MLZ18" s="31"/>
      <c r="MMA18" s="31"/>
      <c r="MMB18" s="31"/>
      <c r="MMC18" s="31"/>
      <c r="MMD18" s="31"/>
      <c r="MME18" s="31"/>
      <c r="MMF18" s="31"/>
      <c r="MMG18" s="31"/>
      <c r="MMH18" s="31"/>
      <c r="MMI18" s="31"/>
      <c r="MMJ18" s="31"/>
      <c r="MMK18" s="31"/>
      <c r="MML18" s="31"/>
      <c r="MMM18" s="31"/>
      <c r="MMN18" s="31"/>
      <c r="MMO18" s="31"/>
      <c r="MMP18" s="31"/>
      <c r="MMQ18" s="31"/>
      <c r="MMR18" s="31"/>
      <c r="MMS18" s="31"/>
      <c r="MMT18" s="31"/>
      <c r="MMU18" s="31"/>
      <c r="MMV18" s="31"/>
      <c r="MMW18" s="31"/>
      <c r="MMX18" s="31"/>
      <c r="MMY18" s="31"/>
      <c r="MMZ18" s="31"/>
      <c r="MNA18" s="31"/>
      <c r="MNB18" s="31"/>
      <c r="MNC18" s="31"/>
      <c r="MND18" s="31"/>
      <c r="MNE18" s="31"/>
      <c r="MNF18" s="31"/>
      <c r="MNG18" s="31"/>
      <c r="MNH18" s="31"/>
      <c r="MNI18" s="31"/>
      <c r="MNJ18" s="31"/>
      <c r="MNK18" s="31"/>
      <c r="MNL18" s="31"/>
      <c r="MNM18" s="31"/>
      <c r="MNN18" s="31"/>
      <c r="MNO18" s="31"/>
      <c r="MNP18" s="31"/>
      <c r="MNQ18" s="31"/>
      <c r="MNR18" s="31"/>
      <c r="MNS18" s="31"/>
      <c r="MNT18" s="31"/>
      <c r="MNU18" s="31"/>
      <c r="MNV18" s="31"/>
      <c r="MNW18" s="31"/>
      <c r="MNX18" s="31"/>
      <c r="MNY18" s="31"/>
      <c r="MNZ18" s="31"/>
      <c r="MOA18" s="31"/>
      <c r="MOB18" s="31"/>
      <c r="MOC18" s="31"/>
      <c r="MOD18" s="31"/>
      <c r="MOE18" s="31"/>
      <c r="MOF18" s="31"/>
      <c r="MOG18" s="31"/>
      <c r="MOH18" s="31"/>
      <c r="MOI18" s="31"/>
      <c r="MOJ18" s="31"/>
      <c r="MOK18" s="31"/>
      <c r="MOL18" s="31"/>
      <c r="MOM18" s="31"/>
      <c r="MON18" s="31"/>
      <c r="MOO18" s="31"/>
      <c r="MOP18" s="31"/>
      <c r="MOQ18" s="31"/>
      <c r="MOR18" s="31"/>
      <c r="MOS18" s="31"/>
      <c r="MOT18" s="31"/>
      <c r="MOU18" s="31"/>
      <c r="MOV18" s="31"/>
      <c r="MOW18" s="31"/>
      <c r="MOX18" s="31"/>
      <c r="MOY18" s="31"/>
      <c r="MOZ18" s="31"/>
      <c r="MPA18" s="31"/>
      <c r="MPB18" s="31"/>
      <c r="MPC18" s="31"/>
      <c r="MPD18" s="31"/>
      <c r="MPE18" s="31"/>
      <c r="MPF18" s="31"/>
      <c r="MPG18" s="31"/>
      <c r="MPH18" s="31"/>
      <c r="MPI18" s="31"/>
      <c r="MPJ18" s="31"/>
      <c r="MPK18" s="31"/>
      <c r="MPM18" s="31"/>
      <c r="MPN18" s="31"/>
      <c r="MPO18" s="31"/>
      <c r="MPP18" s="31"/>
      <c r="MPQ18" s="31"/>
      <c r="MPR18" s="31"/>
      <c r="MPS18" s="31"/>
      <c r="MPT18" s="31"/>
      <c r="MPU18" s="31"/>
      <c r="MPV18" s="31"/>
      <c r="MPW18" s="31"/>
      <c r="MPX18" s="31"/>
      <c r="MPY18" s="31"/>
      <c r="MPZ18" s="31"/>
      <c r="MQA18" s="31"/>
      <c r="MQB18" s="31"/>
      <c r="MQC18" s="31"/>
      <c r="MQD18" s="31"/>
      <c r="MQE18" s="31"/>
      <c r="MQF18" s="31"/>
      <c r="MQG18" s="31"/>
      <c r="MQH18" s="31"/>
      <c r="MQI18" s="31"/>
      <c r="MQJ18" s="31"/>
      <c r="MQK18" s="31"/>
      <c r="MQL18" s="31"/>
      <c r="MQM18" s="31"/>
      <c r="MQN18" s="31"/>
      <c r="MQO18" s="31"/>
      <c r="MQP18" s="31"/>
      <c r="MQQ18" s="31"/>
      <c r="MQR18" s="31"/>
      <c r="MQS18" s="31"/>
      <c r="MQT18" s="31"/>
      <c r="MQU18" s="31"/>
      <c r="MQV18" s="31"/>
      <c r="MQW18" s="31"/>
      <c r="MQX18" s="31"/>
      <c r="MQY18" s="31"/>
      <c r="MQZ18" s="31"/>
      <c r="MRA18" s="31"/>
      <c r="MRB18" s="31"/>
      <c r="MRC18" s="31"/>
      <c r="MRD18" s="31"/>
      <c r="MRE18" s="31"/>
      <c r="MRF18" s="31"/>
      <c r="MRG18" s="31"/>
      <c r="MRH18" s="31"/>
      <c r="MRI18" s="31"/>
      <c r="MRJ18" s="31"/>
      <c r="MRK18" s="31"/>
      <c r="MRL18" s="31"/>
      <c r="MRM18" s="31"/>
      <c r="MRN18" s="31"/>
      <c r="MRO18" s="31"/>
      <c r="MRP18" s="31"/>
      <c r="MRQ18" s="31"/>
      <c r="MRR18" s="31"/>
      <c r="MRS18" s="31"/>
      <c r="MRT18" s="31"/>
      <c r="MRU18" s="31"/>
      <c r="MRV18" s="31"/>
      <c r="MRW18" s="31"/>
      <c r="MRX18" s="31"/>
      <c r="MRY18" s="31"/>
      <c r="MRZ18" s="31"/>
      <c r="MSA18" s="31"/>
      <c r="MSB18" s="31"/>
      <c r="MSC18" s="31"/>
      <c r="MSD18" s="31"/>
      <c r="MSE18" s="31"/>
      <c r="MSF18" s="31"/>
      <c r="MSG18" s="31"/>
      <c r="MSH18" s="31"/>
      <c r="MSI18" s="31"/>
      <c r="MSJ18" s="31"/>
      <c r="MSK18" s="31"/>
      <c r="MSL18" s="31"/>
      <c r="MSM18" s="31"/>
      <c r="MSN18" s="31"/>
      <c r="MSO18" s="31"/>
      <c r="MSP18" s="31"/>
      <c r="MSQ18" s="31"/>
      <c r="MSR18" s="31"/>
      <c r="MSS18" s="31"/>
      <c r="MST18" s="31"/>
      <c r="MSU18" s="31"/>
      <c r="MSV18" s="31"/>
      <c r="MSW18" s="31"/>
      <c r="MSX18" s="31"/>
      <c r="MSY18" s="31"/>
      <c r="MSZ18" s="31"/>
      <c r="MTA18" s="31"/>
      <c r="MTB18" s="31"/>
      <c r="MTC18" s="31"/>
      <c r="MTD18" s="31"/>
      <c r="MTE18" s="31"/>
      <c r="MTF18" s="31"/>
      <c r="MTG18" s="31"/>
      <c r="MTH18" s="31"/>
      <c r="MTI18" s="31"/>
      <c r="MTJ18" s="31"/>
      <c r="MTK18" s="31"/>
      <c r="MTL18" s="31"/>
      <c r="MTM18" s="31"/>
      <c r="MTN18" s="31"/>
      <c r="MTO18" s="31"/>
      <c r="MTP18" s="31"/>
      <c r="MTQ18" s="31"/>
      <c r="MTR18" s="31"/>
      <c r="MTS18" s="31"/>
      <c r="MTT18" s="31"/>
      <c r="MTU18" s="31"/>
      <c r="MTV18" s="31"/>
      <c r="MTW18" s="31"/>
      <c r="MTX18" s="31"/>
      <c r="MTY18" s="31"/>
      <c r="MTZ18" s="31"/>
      <c r="MUA18" s="31"/>
      <c r="MUB18" s="31"/>
      <c r="MUC18" s="31"/>
      <c r="MUD18" s="31"/>
      <c r="MUE18" s="31"/>
      <c r="MUF18" s="31"/>
      <c r="MUG18" s="31"/>
      <c r="MUH18" s="31"/>
      <c r="MUI18" s="31"/>
      <c r="MUJ18" s="31"/>
      <c r="MUK18" s="31"/>
      <c r="MUL18" s="31"/>
      <c r="MUM18" s="31"/>
      <c r="MUN18" s="31"/>
      <c r="MUO18" s="31"/>
      <c r="MUP18" s="31"/>
      <c r="MUQ18" s="31"/>
      <c r="MUR18" s="31"/>
      <c r="MUS18" s="31"/>
      <c r="MUT18" s="31"/>
      <c r="MUU18" s="31"/>
      <c r="MUV18" s="31"/>
      <c r="MUW18" s="31"/>
      <c r="MUX18" s="31"/>
      <c r="MUY18" s="31"/>
      <c r="MUZ18" s="31"/>
      <c r="MVA18" s="31"/>
      <c r="MVB18" s="31"/>
      <c r="MVC18" s="31"/>
      <c r="MVD18" s="31"/>
      <c r="MVE18" s="31"/>
      <c r="MVF18" s="31"/>
      <c r="MVG18" s="31"/>
      <c r="MVH18" s="31"/>
      <c r="MVI18" s="31"/>
      <c r="MVJ18" s="31"/>
      <c r="MVK18" s="31"/>
      <c r="MVL18" s="31"/>
      <c r="MVM18" s="31"/>
      <c r="MVN18" s="31"/>
      <c r="MVO18" s="31"/>
      <c r="MVP18" s="31"/>
      <c r="MVQ18" s="31"/>
      <c r="MVR18" s="31"/>
      <c r="MVS18" s="31"/>
      <c r="MVT18" s="31"/>
      <c r="MVU18" s="31"/>
      <c r="MVV18" s="31"/>
      <c r="MVW18" s="31"/>
      <c r="MVX18" s="31"/>
      <c r="MVY18" s="31"/>
      <c r="MVZ18" s="31"/>
      <c r="MWA18" s="31"/>
      <c r="MWB18" s="31"/>
      <c r="MWC18" s="31"/>
      <c r="MWD18" s="31"/>
      <c r="MWE18" s="31"/>
      <c r="MWF18" s="31"/>
      <c r="MWG18" s="31"/>
      <c r="MWH18" s="31"/>
      <c r="MWI18" s="31"/>
      <c r="MWJ18" s="31"/>
      <c r="MWK18" s="31"/>
      <c r="MWL18" s="31"/>
      <c r="MWM18" s="31"/>
      <c r="MWN18" s="31"/>
      <c r="MWO18" s="31"/>
      <c r="MWP18" s="31"/>
      <c r="MWQ18" s="31"/>
      <c r="MWR18" s="31"/>
      <c r="MWS18" s="31"/>
      <c r="MWT18" s="31"/>
      <c r="MWU18" s="31"/>
      <c r="MWV18" s="31"/>
      <c r="MWW18" s="31"/>
      <c r="MWX18" s="31"/>
      <c r="MWY18" s="31"/>
      <c r="MWZ18" s="31"/>
      <c r="MXA18" s="31"/>
      <c r="MXB18" s="31"/>
      <c r="MXC18" s="31"/>
      <c r="MXD18" s="31"/>
      <c r="MXE18" s="31"/>
      <c r="MXF18" s="31"/>
      <c r="MXG18" s="31"/>
      <c r="MXH18" s="31"/>
      <c r="MXI18" s="31"/>
      <c r="MXJ18" s="31"/>
      <c r="MXK18" s="31"/>
      <c r="MXL18" s="31"/>
      <c r="MXM18" s="31"/>
      <c r="MXN18" s="31"/>
      <c r="MXO18" s="31"/>
      <c r="MXP18" s="31"/>
      <c r="MXQ18" s="31"/>
      <c r="MXR18" s="31"/>
      <c r="MXS18" s="31"/>
      <c r="MXT18" s="31"/>
      <c r="MXU18" s="31"/>
      <c r="MXV18" s="31"/>
      <c r="MXW18" s="31"/>
      <c r="MXX18" s="31"/>
      <c r="MXY18" s="31"/>
      <c r="MXZ18" s="31"/>
      <c r="MYA18" s="31"/>
      <c r="MYB18" s="31"/>
      <c r="MYC18" s="31"/>
      <c r="MYD18" s="31"/>
      <c r="MYE18" s="31"/>
      <c r="MYF18" s="31"/>
      <c r="MYG18" s="31"/>
      <c r="MYH18" s="31"/>
      <c r="MYI18" s="31"/>
      <c r="MYJ18" s="31"/>
      <c r="MYK18" s="31"/>
      <c r="MYL18" s="31"/>
      <c r="MYM18" s="31"/>
      <c r="MYN18" s="31"/>
      <c r="MYO18" s="31"/>
      <c r="MYP18" s="31"/>
      <c r="MYQ18" s="31"/>
      <c r="MYR18" s="31"/>
      <c r="MYS18" s="31"/>
      <c r="MYT18" s="31"/>
      <c r="MYU18" s="31"/>
      <c r="MYV18" s="31"/>
      <c r="MYW18" s="31"/>
      <c r="MYX18" s="31"/>
      <c r="MYY18" s="31"/>
      <c r="MYZ18" s="31"/>
      <c r="MZA18" s="31"/>
      <c r="MZB18" s="31"/>
      <c r="MZC18" s="31"/>
      <c r="MZD18" s="31"/>
      <c r="MZE18" s="31"/>
      <c r="MZF18" s="31"/>
      <c r="MZG18" s="31"/>
      <c r="MZH18" s="31"/>
      <c r="MZI18" s="31"/>
      <c r="MZJ18" s="31"/>
      <c r="MZK18" s="31"/>
      <c r="MZL18" s="31"/>
      <c r="MZM18" s="31"/>
      <c r="MZN18" s="31"/>
      <c r="MZO18" s="31"/>
      <c r="MZP18" s="31"/>
      <c r="MZQ18" s="31"/>
      <c r="MZR18" s="31"/>
      <c r="MZS18" s="31"/>
      <c r="MZT18" s="31"/>
      <c r="MZU18" s="31"/>
      <c r="MZV18" s="31"/>
      <c r="MZW18" s="31"/>
      <c r="MZX18" s="31"/>
      <c r="MZY18" s="31"/>
      <c r="MZZ18" s="31"/>
      <c r="NAA18" s="31"/>
      <c r="NAB18" s="31"/>
      <c r="NAC18" s="31"/>
      <c r="NAD18" s="31"/>
      <c r="NAE18" s="31"/>
      <c r="NAF18" s="31"/>
      <c r="NAG18" s="31"/>
      <c r="NAH18" s="31"/>
      <c r="NAI18" s="31"/>
      <c r="NAJ18" s="31"/>
      <c r="NAK18" s="31"/>
      <c r="NAL18" s="31"/>
      <c r="NAM18" s="31"/>
      <c r="NAN18" s="31"/>
      <c r="NAO18" s="31"/>
      <c r="NAP18" s="31"/>
      <c r="NAQ18" s="31"/>
      <c r="NAR18" s="31"/>
      <c r="NAS18" s="31"/>
      <c r="NAT18" s="31"/>
      <c r="NAU18" s="31"/>
      <c r="NAV18" s="31"/>
      <c r="NAW18" s="31"/>
      <c r="NAX18" s="31"/>
      <c r="NAY18" s="31"/>
      <c r="NAZ18" s="31"/>
      <c r="NBA18" s="31"/>
      <c r="NBB18" s="31"/>
      <c r="NBC18" s="31"/>
      <c r="NBD18" s="31"/>
      <c r="NBE18" s="31"/>
      <c r="NBF18" s="31"/>
      <c r="NBG18" s="31"/>
      <c r="NBH18" s="31"/>
      <c r="NBI18" s="31"/>
      <c r="NBJ18" s="31"/>
      <c r="NBK18" s="31"/>
      <c r="NBL18" s="31"/>
      <c r="NBM18" s="31"/>
      <c r="NBN18" s="31"/>
      <c r="NBO18" s="31"/>
      <c r="NBP18" s="31"/>
      <c r="NBQ18" s="31"/>
      <c r="NBR18" s="31"/>
      <c r="NBS18" s="31"/>
      <c r="NBT18" s="31"/>
      <c r="NBU18" s="31"/>
      <c r="NBV18" s="31"/>
      <c r="NBW18" s="31"/>
      <c r="NBX18" s="31"/>
      <c r="NBY18" s="31"/>
      <c r="NBZ18" s="31"/>
      <c r="NCA18" s="31"/>
      <c r="NCB18" s="31"/>
      <c r="NCC18" s="31"/>
      <c r="NCD18" s="31"/>
      <c r="NCE18" s="31"/>
      <c r="NCF18" s="31"/>
      <c r="NCG18" s="31"/>
      <c r="NCH18" s="31"/>
      <c r="NCI18" s="31"/>
      <c r="NCJ18" s="31"/>
      <c r="NCK18" s="31"/>
      <c r="NCL18" s="31"/>
      <c r="NCM18" s="31"/>
      <c r="NCN18" s="31"/>
      <c r="NCO18" s="31"/>
      <c r="NCP18" s="31"/>
      <c r="NCQ18" s="31"/>
      <c r="NCR18" s="31"/>
      <c r="NCS18" s="31"/>
      <c r="NCT18" s="31"/>
      <c r="NCU18" s="31"/>
      <c r="NCV18" s="31"/>
      <c r="NCW18" s="31"/>
      <c r="NCX18" s="31"/>
      <c r="NCY18" s="31"/>
      <c r="NCZ18" s="31"/>
      <c r="NDA18" s="31"/>
      <c r="NDB18" s="31"/>
      <c r="NDC18" s="31"/>
      <c r="NDD18" s="31"/>
      <c r="NDE18" s="31"/>
      <c r="NDF18" s="31"/>
      <c r="NDG18" s="31"/>
      <c r="NDH18" s="31"/>
      <c r="NDI18" s="31"/>
      <c r="NDJ18" s="31"/>
      <c r="NDK18" s="31"/>
      <c r="NDL18" s="31"/>
      <c r="NDM18" s="31"/>
      <c r="NDN18" s="31"/>
      <c r="NDO18" s="31"/>
      <c r="NDP18" s="31"/>
      <c r="NDQ18" s="31"/>
      <c r="NDR18" s="31"/>
      <c r="NDS18" s="31"/>
      <c r="NDT18" s="31"/>
      <c r="NDU18" s="31"/>
      <c r="NDV18" s="31"/>
      <c r="NDW18" s="31"/>
      <c r="NDX18" s="31"/>
      <c r="NDY18" s="31"/>
      <c r="NDZ18" s="31"/>
      <c r="NEA18" s="31"/>
      <c r="NEB18" s="31"/>
      <c r="NEC18" s="31"/>
      <c r="NED18" s="31"/>
      <c r="NEE18" s="31"/>
      <c r="NEF18" s="31"/>
      <c r="NEG18" s="31"/>
      <c r="NEH18" s="31"/>
      <c r="NEI18" s="31"/>
      <c r="NEJ18" s="31"/>
      <c r="NEK18" s="31"/>
      <c r="NEL18" s="31"/>
      <c r="NEM18" s="31"/>
      <c r="NEN18" s="31"/>
      <c r="NEO18" s="31"/>
      <c r="NEP18" s="31"/>
      <c r="NEQ18" s="31"/>
      <c r="NER18" s="31"/>
      <c r="NES18" s="31"/>
      <c r="NET18" s="31"/>
      <c r="NEU18" s="31"/>
      <c r="NEV18" s="31"/>
      <c r="NEW18" s="31"/>
      <c r="NEX18" s="31"/>
      <c r="NEY18" s="31"/>
      <c r="NEZ18" s="31"/>
      <c r="NFA18" s="31"/>
      <c r="NFB18" s="31"/>
      <c r="NFC18" s="31"/>
      <c r="NFD18" s="31"/>
      <c r="NFE18" s="31"/>
      <c r="NFF18" s="31"/>
      <c r="NFG18" s="31"/>
      <c r="NFH18" s="31"/>
      <c r="NFI18" s="31"/>
      <c r="NFJ18" s="31"/>
      <c r="NFK18" s="31"/>
      <c r="NFL18" s="31"/>
      <c r="NFM18" s="31"/>
      <c r="NFN18" s="31"/>
      <c r="NFO18" s="31"/>
      <c r="NFP18" s="31"/>
      <c r="NFQ18" s="31"/>
      <c r="NFR18" s="31"/>
      <c r="NFS18" s="31"/>
      <c r="NFT18" s="31"/>
      <c r="NFU18" s="31"/>
      <c r="NFV18" s="31"/>
      <c r="NFW18" s="31"/>
      <c r="NFX18" s="31"/>
      <c r="NFY18" s="31"/>
      <c r="NFZ18" s="31"/>
      <c r="NGA18" s="31"/>
      <c r="NGB18" s="31"/>
      <c r="NGC18" s="31"/>
      <c r="NGD18" s="31"/>
      <c r="NGE18" s="31"/>
      <c r="NGF18" s="31"/>
      <c r="NGG18" s="31"/>
      <c r="NGH18" s="31"/>
      <c r="NGI18" s="31"/>
      <c r="NGJ18" s="31"/>
      <c r="NGK18" s="31"/>
      <c r="NGL18" s="31"/>
      <c r="NGM18" s="31"/>
      <c r="NGN18" s="31"/>
      <c r="NGO18" s="31"/>
      <c r="NGP18" s="31"/>
      <c r="NGQ18" s="31"/>
      <c r="NGR18" s="31"/>
      <c r="NGS18" s="31"/>
      <c r="NGT18" s="31"/>
      <c r="NGU18" s="31"/>
      <c r="NGV18" s="31"/>
      <c r="NGW18" s="31"/>
      <c r="NGX18" s="31"/>
      <c r="NGY18" s="31"/>
      <c r="NGZ18" s="31"/>
      <c r="NHA18" s="31"/>
      <c r="NHB18" s="31"/>
      <c r="NHC18" s="31"/>
      <c r="NHD18" s="31"/>
      <c r="NHE18" s="31"/>
      <c r="NHF18" s="31"/>
      <c r="NHG18" s="31"/>
      <c r="NHH18" s="31"/>
      <c r="NHI18" s="31"/>
      <c r="NHJ18" s="31"/>
      <c r="NHK18" s="31"/>
      <c r="NHL18" s="31"/>
      <c r="NHM18" s="31"/>
      <c r="NHN18" s="31"/>
      <c r="NHO18" s="31"/>
      <c r="NHP18" s="31"/>
      <c r="NHQ18" s="31"/>
      <c r="NHR18" s="31"/>
      <c r="NHS18" s="31"/>
      <c r="NHT18" s="31"/>
      <c r="NHU18" s="31"/>
      <c r="NHV18" s="31"/>
      <c r="NHW18" s="31"/>
      <c r="NHX18" s="31"/>
      <c r="NHY18" s="31"/>
      <c r="NHZ18" s="31"/>
      <c r="NIA18" s="31"/>
      <c r="NIB18" s="31"/>
      <c r="NIC18" s="31"/>
      <c r="NID18" s="31"/>
      <c r="NIE18" s="31"/>
      <c r="NIF18" s="31"/>
      <c r="NIG18" s="31"/>
      <c r="NIH18" s="31"/>
      <c r="NII18" s="31"/>
      <c r="NIJ18" s="31"/>
      <c r="NIK18" s="31"/>
      <c r="NIL18" s="31"/>
      <c r="NIM18" s="31"/>
      <c r="NIN18" s="31"/>
      <c r="NIO18" s="31"/>
      <c r="NIP18" s="31"/>
      <c r="NIQ18" s="31"/>
      <c r="NIR18" s="31"/>
      <c r="NIS18" s="31"/>
      <c r="NIT18" s="31"/>
      <c r="NIU18" s="31"/>
      <c r="NIV18" s="31"/>
      <c r="NIW18" s="31"/>
      <c r="NIX18" s="31"/>
      <c r="NIY18" s="31"/>
      <c r="NIZ18" s="31"/>
      <c r="NJA18" s="31"/>
      <c r="NJB18" s="31"/>
      <c r="NJC18" s="31"/>
      <c r="NJD18" s="31"/>
      <c r="NJE18" s="31"/>
      <c r="NJF18" s="31"/>
      <c r="NJG18" s="31"/>
      <c r="NJH18" s="31"/>
      <c r="NJI18" s="31"/>
      <c r="NJJ18" s="31"/>
      <c r="NJK18" s="31"/>
      <c r="NJL18" s="31"/>
      <c r="NJM18" s="31"/>
      <c r="NJN18" s="31"/>
      <c r="NJO18" s="31"/>
      <c r="NJP18" s="31"/>
      <c r="NJQ18" s="31"/>
      <c r="NJR18" s="31"/>
      <c r="NJS18" s="31"/>
      <c r="NJT18" s="31"/>
      <c r="NJU18" s="31"/>
      <c r="NJV18" s="31"/>
      <c r="NJW18" s="31"/>
      <c r="NJX18" s="31"/>
      <c r="NJY18" s="31"/>
      <c r="NJZ18" s="31"/>
      <c r="NKA18" s="31"/>
      <c r="NKB18" s="31"/>
      <c r="NKC18" s="31"/>
      <c r="NKD18" s="31"/>
      <c r="NKE18" s="31"/>
      <c r="NKF18" s="31"/>
      <c r="NKG18" s="31"/>
      <c r="NKH18" s="31"/>
      <c r="NKI18" s="31"/>
      <c r="NKJ18" s="31"/>
      <c r="NKK18" s="31"/>
      <c r="NKL18" s="31"/>
      <c r="NKM18" s="31"/>
      <c r="NKN18" s="31"/>
      <c r="NKO18" s="31"/>
      <c r="NKP18" s="31"/>
      <c r="NKQ18" s="31"/>
      <c r="NKR18" s="31"/>
      <c r="NKS18" s="31"/>
      <c r="NKT18" s="31"/>
      <c r="NKU18" s="31"/>
      <c r="NKV18" s="31"/>
      <c r="NKW18" s="31"/>
      <c r="NKX18" s="31"/>
      <c r="NKY18" s="31"/>
      <c r="NKZ18" s="31"/>
      <c r="NLA18" s="31"/>
      <c r="NLB18" s="31"/>
      <c r="NLC18" s="31"/>
      <c r="NLD18" s="31"/>
      <c r="NLE18" s="31"/>
      <c r="NLF18" s="31"/>
      <c r="NLG18" s="31"/>
      <c r="NLH18" s="31"/>
      <c r="NLI18" s="31"/>
      <c r="NLJ18" s="31"/>
      <c r="NLK18" s="31"/>
      <c r="NLL18" s="31"/>
      <c r="NLM18" s="31"/>
      <c r="NLN18" s="31"/>
      <c r="NLO18" s="31"/>
      <c r="NLP18" s="31"/>
      <c r="NLQ18" s="31"/>
      <c r="NLR18" s="31"/>
      <c r="NLS18" s="31"/>
      <c r="NLT18" s="31"/>
      <c r="NLU18" s="31"/>
      <c r="NLV18" s="31"/>
      <c r="NLW18" s="31"/>
      <c r="NLX18" s="31"/>
      <c r="NLY18" s="31"/>
      <c r="NLZ18" s="31"/>
      <c r="NMA18" s="31"/>
      <c r="NMB18" s="31"/>
      <c r="NMC18" s="31"/>
      <c r="NMD18" s="31"/>
      <c r="NME18" s="31"/>
      <c r="NMF18" s="31"/>
      <c r="NMG18" s="31"/>
      <c r="NMH18" s="31"/>
      <c r="NMI18" s="31"/>
      <c r="NMJ18" s="31"/>
      <c r="NMK18" s="31"/>
      <c r="NML18" s="31"/>
      <c r="NMM18" s="31"/>
      <c r="NMN18" s="31"/>
      <c r="NMO18" s="31"/>
      <c r="NMP18" s="31"/>
      <c r="NMQ18" s="31"/>
      <c r="NMR18" s="31"/>
      <c r="NMS18" s="31"/>
      <c r="NMT18" s="31"/>
      <c r="NMU18" s="31"/>
      <c r="NMV18" s="31"/>
      <c r="NMW18" s="31"/>
      <c r="NMX18" s="31"/>
      <c r="NMY18" s="31"/>
      <c r="NMZ18" s="31"/>
      <c r="NNA18" s="31"/>
      <c r="NNB18" s="31"/>
      <c r="NNC18" s="31"/>
      <c r="NND18" s="31"/>
      <c r="NNE18" s="31"/>
      <c r="NNF18" s="31"/>
      <c r="NNG18" s="31"/>
      <c r="NNH18" s="31"/>
      <c r="NNI18" s="31"/>
      <c r="NNJ18" s="31"/>
      <c r="NNK18" s="31"/>
      <c r="NNL18" s="31"/>
      <c r="NNM18" s="31"/>
      <c r="NNN18" s="31"/>
      <c r="NNO18" s="31"/>
      <c r="NNP18" s="31"/>
      <c r="NNQ18" s="31"/>
      <c r="NNR18" s="31"/>
      <c r="NNS18" s="31"/>
      <c r="NNT18" s="31"/>
      <c r="NNU18" s="31"/>
      <c r="NNV18" s="31"/>
      <c r="NNW18" s="31"/>
      <c r="NNX18" s="31"/>
      <c r="NNY18" s="31"/>
      <c r="NNZ18" s="31"/>
      <c r="NOA18" s="31"/>
      <c r="NOB18" s="31"/>
      <c r="NOC18" s="31"/>
      <c r="NOD18" s="31"/>
      <c r="NOE18" s="31"/>
      <c r="NOF18" s="31"/>
      <c r="NOG18" s="31"/>
      <c r="NOH18" s="31"/>
      <c r="NOI18" s="31"/>
      <c r="NOJ18" s="31"/>
      <c r="NOK18" s="31"/>
      <c r="NOL18" s="31"/>
      <c r="NOM18" s="31"/>
      <c r="NON18" s="31"/>
      <c r="NOO18" s="31"/>
      <c r="NOP18" s="31"/>
      <c r="NOQ18" s="31"/>
      <c r="NOR18" s="31"/>
      <c r="NOS18" s="31"/>
      <c r="NOT18" s="31"/>
      <c r="NOU18" s="31"/>
      <c r="NOV18" s="31"/>
      <c r="NOW18" s="31"/>
      <c r="NOX18" s="31"/>
      <c r="NOY18" s="31"/>
      <c r="NOZ18" s="31"/>
      <c r="NPA18" s="31"/>
      <c r="NPB18" s="31"/>
      <c r="NPC18" s="31"/>
      <c r="NPD18" s="31"/>
      <c r="NPE18" s="31"/>
      <c r="NPF18" s="31"/>
      <c r="NPG18" s="31"/>
      <c r="NPH18" s="31"/>
      <c r="NPI18" s="31"/>
      <c r="NPJ18" s="31"/>
      <c r="NPK18" s="31"/>
      <c r="NPL18" s="31"/>
      <c r="NPM18" s="31"/>
      <c r="NPN18" s="31"/>
      <c r="NPO18" s="31"/>
      <c r="NPP18" s="31"/>
      <c r="NPQ18" s="31"/>
      <c r="NPR18" s="31"/>
      <c r="NPS18" s="31"/>
      <c r="NPT18" s="31"/>
      <c r="NPU18" s="31"/>
      <c r="NPV18" s="31"/>
      <c r="NPW18" s="31"/>
      <c r="NPX18" s="31"/>
      <c r="NPY18" s="31"/>
      <c r="NPZ18" s="31"/>
      <c r="NQA18" s="31"/>
      <c r="NQB18" s="31"/>
      <c r="NQC18" s="31"/>
      <c r="NQD18" s="31"/>
      <c r="NQE18" s="31"/>
      <c r="NQF18" s="31"/>
      <c r="NQG18" s="31"/>
      <c r="NQH18" s="31"/>
      <c r="NQI18" s="31"/>
      <c r="NQJ18" s="31"/>
      <c r="NQK18" s="31"/>
      <c r="NQL18" s="31"/>
      <c r="NQM18" s="31"/>
      <c r="NQN18" s="31"/>
      <c r="NQO18" s="31"/>
      <c r="NQP18" s="31"/>
      <c r="NQQ18" s="31"/>
      <c r="NQR18" s="31"/>
      <c r="NQS18" s="31"/>
      <c r="NQT18" s="31"/>
      <c r="NQU18" s="31"/>
      <c r="NQV18" s="31"/>
      <c r="NQW18" s="31"/>
      <c r="NQX18" s="31"/>
      <c r="NQY18" s="31"/>
      <c r="NQZ18" s="31"/>
      <c r="NRA18" s="31"/>
      <c r="NRB18" s="31"/>
      <c r="NRC18" s="31"/>
      <c r="NRD18" s="31"/>
      <c r="NRE18" s="31"/>
      <c r="NRF18" s="31"/>
      <c r="NRG18" s="31"/>
      <c r="NRH18" s="31"/>
      <c r="NRI18" s="31"/>
      <c r="NRJ18" s="31"/>
      <c r="NRK18" s="31"/>
      <c r="NRL18" s="31"/>
      <c r="NRM18" s="31"/>
      <c r="NRN18" s="31"/>
      <c r="NRO18" s="31"/>
      <c r="NRP18" s="31"/>
      <c r="NRQ18" s="31"/>
      <c r="NRR18" s="31"/>
      <c r="NRS18" s="31"/>
      <c r="NRT18" s="31"/>
      <c r="NRU18" s="31"/>
      <c r="NRV18" s="31"/>
      <c r="NRW18" s="31"/>
      <c r="NRX18" s="31"/>
      <c r="NRY18" s="31"/>
      <c r="NRZ18" s="31"/>
      <c r="NSA18" s="31"/>
      <c r="NSB18" s="31"/>
      <c r="NSC18" s="31"/>
      <c r="NSD18" s="31"/>
      <c r="NSE18" s="31"/>
      <c r="NSF18" s="31"/>
      <c r="NSG18" s="31"/>
      <c r="NSH18" s="31"/>
      <c r="NSI18" s="31"/>
      <c r="NSJ18" s="31"/>
      <c r="NSK18" s="31"/>
      <c r="NSL18" s="31"/>
      <c r="NSM18" s="31"/>
      <c r="NSN18" s="31"/>
      <c r="NSO18" s="31"/>
      <c r="NSP18" s="31"/>
      <c r="NSQ18" s="31"/>
      <c r="NSR18" s="31"/>
      <c r="NSS18" s="31"/>
      <c r="NST18" s="31"/>
      <c r="NSU18" s="31"/>
      <c r="NSV18" s="31"/>
      <c r="NSW18" s="31"/>
      <c r="NSX18" s="31"/>
      <c r="NSY18" s="31"/>
      <c r="NSZ18" s="31"/>
      <c r="NTA18" s="31"/>
      <c r="NTB18" s="31"/>
      <c r="NTC18" s="31"/>
      <c r="NTD18" s="31"/>
      <c r="NTE18" s="31"/>
      <c r="NTF18" s="31"/>
      <c r="NTG18" s="31"/>
      <c r="NTH18" s="31"/>
      <c r="NTI18" s="31"/>
      <c r="NTJ18" s="31"/>
      <c r="NTK18" s="31"/>
      <c r="NTL18" s="31"/>
      <c r="NTM18" s="31"/>
      <c r="NTN18" s="31"/>
      <c r="NTO18" s="31"/>
      <c r="NTP18" s="31"/>
      <c r="NTQ18" s="31"/>
      <c r="NTR18" s="31"/>
      <c r="NTS18" s="31"/>
      <c r="NTT18" s="31"/>
      <c r="NTU18" s="31"/>
      <c r="NTV18" s="31"/>
      <c r="NTW18" s="31"/>
      <c r="NTX18" s="31"/>
      <c r="NTY18" s="31"/>
      <c r="NTZ18" s="31"/>
      <c r="NUA18" s="31"/>
      <c r="NUB18" s="31"/>
      <c r="NUC18" s="31"/>
      <c r="NUD18" s="31"/>
      <c r="NUE18" s="31"/>
      <c r="NUF18" s="31"/>
      <c r="NUG18" s="31"/>
      <c r="NUH18" s="31"/>
      <c r="NUI18" s="31"/>
      <c r="NUJ18" s="31"/>
      <c r="NUK18" s="31"/>
      <c r="NUL18" s="31"/>
      <c r="NUM18" s="31"/>
      <c r="NUN18" s="31"/>
      <c r="NUO18" s="31"/>
      <c r="NUP18" s="31"/>
      <c r="NUQ18" s="31"/>
      <c r="NUR18" s="31"/>
      <c r="NUS18" s="31"/>
      <c r="NUT18" s="31"/>
      <c r="NUU18" s="31"/>
      <c r="NUV18" s="31"/>
      <c r="NUW18" s="31"/>
      <c r="NUX18" s="31"/>
      <c r="NUY18" s="31"/>
      <c r="NUZ18" s="31"/>
      <c r="NVA18" s="31"/>
      <c r="NVB18" s="31"/>
      <c r="NVC18" s="31"/>
      <c r="NVD18" s="31"/>
      <c r="NVE18" s="31"/>
      <c r="NVF18" s="31"/>
      <c r="NVG18" s="31"/>
      <c r="NVH18" s="31"/>
      <c r="NVI18" s="31"/>
      <c r="NVJ18" s="31"/>
      <c r="NVK18" s="31"/>
      <c r="NVL18" s="31"/>
      <c r="NVM18" s="31"/>
      <c r="NVN18" s="31"/>
      <c r="NVO18" s="31"/>
      <c r="NVP18" s="31"/>
      <c r="NVQ18" s="31"/>
      <c r="NVR18" s="31"/>
      <c r="NVS18" s="31"/>
      <c r="NVT18" s="31"/>
      <c r="NVU18" s="31"/>
      <c r="NVV18" s="31"/>
      <c r="NVW18" s="31"/>
      <c r="NVX18" s="31"/>
      <c r="NVY18" s="31"/>
      <c r="NVZ18" s="31"/>
      <c r="NWA18" s="31"/>
      <c r="NWB18" s="31"/>
      <c r="NWC18" s="31"/>
      <c r="NWD18" s="31"/>
      <c r="NWE18" s="31"/>
      <c r="NWF18" s="31"/>
      <c r="NWG18" s="31"/>
      <c r="NWH18" s="31"/>
      <c r="NWI18" s="31"/>
      <c r="NWJ18" s="31"/>
      <c r="NWK18" s="31"/>
      <c r="NWL18" s="31"/>
      <c r="NWM18" s="31"/>
      <c r="NWN18" s="31"/>
      <c r="NWO18" s="31"/>
      <c r="NWP18" s="31"/>
      <c r="NWQ18" s="31"/>
      <c r="NWR18" s="31"/>
      <c r="NWS18" s="31"/>
      <c r="NWT18" s="31"/>
      <c r="NWU18" s="31"/>
      <c r="NWV18" s="31"/>
      <c r="NWW18" s="31"/>
      <c r="NWX18" s="31"/>
      <c r="NWY18" s="31"/>
      <c r="NWZ18" s="31"/>
      <c r="NXA18" s="31"/>
      <c r="NXB18" s="31"/>
      <c r="NXC18" s="31"/>
      <c r="NXD18" s="31"/>
      <c r="NXE18" s="31"/>
      <c r="NXF18" s="31"/>
      <c r="NXG18" s="31"/>
      <c r="NXH18" s="31"/>
      <c r="NXI18" s="31"/>
      <c r="NXJ18" s="31"/>
      <c r="NXK18" s="31"/>
      <c r="NXL18" s="31"/>
      <c r="NXM18" s="31"/>
      <c r="NXN18" s="31"/>
      <c r="NXO18" s="31"/>
      <c r="NXP18" s="31"/>
      <c r="NXQ18" s="31"/>
      <c r="NXR18" s="31"/>
      <c r="NXS18" s="31"/>
      <c r="NXT18" s="31"/>
      <c r="NXU18" s="31"/>
      <c r="NXV18" s="31"/>
      <c r="NXW18" s="31"/>
      <c r="NXX18" s="31"/>
      <c r="NXY18" s="31"/>
      <c r="NXZ18" s="31"/>
      <c r="NYA18" s="31"/>
      <c r="NYB18" s="31"/>
      <c r="NYC18" s="31"/>
      <c r="NYD18" s="31"/>
      <c r="NYE18" s="31"/>
      <c r="NYF18" s="31"/>
      <c r="NYG18" s="31"/>
      <c r="NYH18" s="31"/>
      <c r="NYI18" s="31"/>
      <c r="NYJ18" s="31"/>
      <c r="NYK18" s="31"/>
      <c r="NYL18" s="31"/>
      <c r="NYM18" s="31"/>
      <c r="NYN18" s="31"/>
      <c r="NYO18" s="31"/>
      <c r="NYP18" s="31"/>
      <c r="NYQ18" s="31"/>
      <c r="NYR18" s="31"/>
      <c r="NYS18" s="31"/>
      <c r="NYT18" s="31"/>
      <c r="NYU18" s="31"/>
      <c r="NYV18" s="31"/>
      <c r="NYW18" s="31"/>
      <c r="NYX18" s="31"/>
      <c r="NYY18" s="31"/>
      <c r="NYZ18" s="31"/>
      <c r="NZA18" s="31"/>
      <c r="NZB18" s="31"/>
      <c r="NZC18" s="31"/>
      <c r="NZD18" s="31"/>
      <c r="NZE18" s="31"/>
      <c r="NZF18" s="31"/>
      <c r="NZG18" s="31"/>
      <c r="NZH18" s="31"/>
      <c r="NZI18" s="31"/>
      <c r="NZJ18" s="31"/>
      <c r="NZK18" s="31"/>
      <c r="NZL18" s="31"/>
      <c r="NZM18" s="31"/>
      <c r="NZN18" s="31"/>
      <c r="NZO18" s="31"/>
      <c r="NZP18" s="31"/>
      <c r="NZQ18" s="31"/>
      <c r="NZR18" s="31"/>
      <c r="NZS18" s="31"/>
      <c r="NZT18" s="31"/>
      <c r="NZU18" s="31"/>
      <c r="NZV18" s="31"/>
      <c r="NZW18" s="31"/>
      <c r="NZX18" s="31"/>
      <c r="NZY18" s="31"/>
      <c r="NZZ18" s="31"/>
      <c r="OAA18" s="31"/>
      <c r="OAB18" s="31"/>
      <c r="OAC18" s="31"/>
      <c r="OAD18" s="31"/>
      <c r="OAE18" s="31"/>
      <c r="OAF18" s="31"/>
      <c r="OAG18" s="31"/>
      <c r="OAH18" s="31"/>
      <c r="OAI18" s="31"/>
      <c r="OAJ18" s="31"/>
      <c r="OAK18" s="31"/>
      <c r="OAL18" s="31"/>
      <c r="OAM18" s="31"/>
      <c r="OAN18" s="31"/>
      <c r="OAO18" s="31"/>
      <c r="OAP18" s="31"/>
      <c r="OAQ18" s="31"/>
      <c r="OAR18" s="31"/>
      <c r="OAS18" s="31"/>
      <c r="OAT18" s="31"/>
      <c r="OAU18" s="31"/>
      <c r="OAV18" s="31"/>
      <c r="OAW18" s="31"/>
      <c r="OAX18" s="31"/>
      <c r="OAY18" s="31"/>
      <c r="OAZ18" s="31"/>
      <c r="OBA18" s="31"/>
      <c r="OBB18" s="31"/>
      <c r="OBC18" s="31"/>
      <c r="OBD18" s="31"/>
      <c r="OBE18" s="31"/>
      <c r="OBF18" s="31"/>
      <c r="OBG18" s="31"/>
      <c r="OBH18" s="31"/>
      <c r="OBI18" s="31"/>
      <c r="OBJ18" s="31"/>
      <c r="OBK18" s="31"/>
      <c r="OBL18" s="31"/>
      <c r="OBM18" s="31"/>
      <c r="OBN18" s="31"/>
      <c r="OBO18" s="31"/>
      <c r="OBP18" s="31"/>
      <c r="OBQ18" s="31"/>
      <c r="OBR18" s="31"/>
      <c r="OBS18" s="31"/>
      <c r="OBT18" s="31"/>
      <c r="OBU18" s="31"/>
      <c r="OBV18" s="31"/>
      <c r="OBW18" s="31"/>
      <c r="OBX18" s="31"/>
      <c r="OBY18" s="31"/>
      <c r="OBZ18" s="31"/>
      <c r="OCA18" s="31"/>
      <c r="OCB18" s="31"/>
      <c r="OCC18" s="31"/>
      <c r="OCD18" s="31"/>
      <c r="OCE18" s="31"/>
      <c r="OCF18" s="31"/>
      <c r="OCG18" s="31"/>
      <c r="OCH18" s="31"/>
      <c r="OCI18" s="31"/>
      <c r="OCJ18" s="31"/>
      <c r="OCK18" s="31"/>
      <c r="OCL18" s="31"/>
      <c r="OCM18" s="31"/>
      <c r="OCN18" s="31"/>
      <c r="OCO18" s="31"/>
      <c r="OCP18" s="31"/>
      <c r="OCQ18" s="31"/>
      <c r="OCR18" s="31"/>
      <c r="OCS18" s="31"/>
      <c r="OCT18" s="31"/>
      <c r="OCU18" s="31"/>
      <c r="OCW18" s="31"/>
      <c r="OCX18" s="31"/>
      <c r="OCY18" s="31"/>
      <c r="OCZ18" s="31"/>
      <c r="ODA18" s="31"/>
      <c r="ODB18" s="31"/>
      <c r="ODC18" s="31"/>
      <c r="ODD18" s="31"/>
      <c r="ODE18" s="31"/>
      <c r="ODF18" s="31"/>
      <c r="ODG18" s="31"/>
      <c r="ODH18" s="31"/>
      <c r="ODI18" s="31"/>
      <c r="ODJ18" s="31"/>
      <c r="ODK18" s="31"/>
      <c r="ODL18" s="31"/>
      <c r="ODM18" s="31"/>
      <c r="ODN18" s="31"/>
      <c r="ODO18" s="31"/>
      <c r="ODP18" s="31"/>
      <c r="ODQ18" s="31"/>
      <c r="ODR18" s="31"/>
      <c r="ODS18" s="31"/>
      <c r="ODT18" s="31"/>
      <c r="ODU18" s="31"/>
      <c r="ODV18" s="31"/>
      <c r="ODW18" s="31"/>
      <c r="ODX18" s="31"/>
      <c r="ODY18" s="31"/>
      <c r="ODZ18" s="31"/>
      <c r="OEA18" s="31"/>
      <c r="OEB18" s="31"/>
      <c r="OEC18" s="31"/>
      <c r="OED18" s="31"/>
      <c r="OEE18" s="31"/>
      <c r="OEF18" s="31"/>
      <c r="OEG18" s="31"/>
      <c r="OEH18" s="31"/>
      <c r="OEI18" s="31"/>
      <c r="OEJ18" s="31"/>
      <c r="OEK18" s="31"/>
      <c r="OEL18" s="31"/>
      <c r="OEM18" s="31"/>
      <c r="OEN18" s="31"/>
      <c r="OEO18" s="31"/>
      <c r="OEP18" s="31"/>
      <c r="OEQ18" s="31"/>
      <c r="OER18" s="31"/>
      <c r="OES18" s="31"/>
      <c r="OET18" s="31"/>
      <c r="OEU18" s="31"/>
      <c r="OEV18" s="31"/>
      <c r="OEW18" s="31"/>
      <c r="OEX18" s="31"/>
      <c r="OEY18" s="31"/>
      <c r="OEZ18" s="31"/>
      <c r="OFA18" s="31"/>
      <c r="OFB18" s="31"/>
      <c r="OFC18" s="31"/>
      <c r="OFD18" s="31"/>
      <c r="OFE18" s="31"/>
      <c r="OFF18" s="31"/>
      <c r="OFG18" s="31"/>
      <c r="OFH18" s="31"/>
      <c r="OFI18" s="31"/>
      <c r="OFJ18" s="31"/>
      <c r="OFK18" s="31"/>
      <c r="OFL18" s="31"/>
      <c r="OFM18" s="31"/>
      <c r="OFN18" s="31"/>
      <c r="OFO18" s="31"/>
      <c r="OFP18" s="31"/>
      <c r="OFQ18" s="31"/>
      <c r="OFR18" s="31"/>
      <c r="OFS18" s="31"/>
      <c r="OFT18" s="31"/>
      <c r="OFU18" s="31"/>
      <c r="OFV18" s="31"/>
      <c r="OFW18" s="31"/>
      <c r="OFX18" s="31"/>
      <c r="OFY18" s="31"/>
      <c r="OFZ18" s="31"/>
      <c r="OGA18" s="31"/>
      <c r="OGB18" s="31"/>
      <c r="OGC18" s="31"/>
      <c r="OGD18" s="31"/>
      <c r="OGE18" s="31"/>
      <c r="OGF18" s="31"/>
      <c r="OGG18" s="31"/>
      <c r="OGH18" s="31"/>
      <c r="OGI18" s="31"/>
      <c r="OGJ18" s="31"/>
      <c r="OGK18" s="31"/>
      <c r="OGL18" s="31"/>
      <c r="OGM18" s="31"/>
      <c r="OGN18" s="31"/>
      <c r="OGO18" s="31"/>
      <c r="OGP18" s="31"/>
      <c r="OGQ18" s="31"/>
      <c r="OGR18" s="31"/>
      <c r="OGS18" s="31"/>
      <c r="OGT18" s="31"/>
      <c r="OGU18" s="31"/>
      <c r="OGV18" s="31"/>
      <c r="OGW18" s="31"/>
      <c r="OGX18" s="31"/>
      <c r="OGY18" s="31"/>
      <c r="OGZ18" s="31"/>
      <c r="OHA18" s="31"/>
      <c r="OHB18" s="31"/>
      <c r="OHC18" s="31"/>
      <c r="OHD18" s="31"/>
      <c r="OHE18" s="31"/>
      <c r="OHF18" s="31"/>
      <c r="OHG18" s="31"/>
      <c r="OHH18" s="31"/>
      <c r="OHI18" s="31"/>
      <c r="OHJ18" s="31"/>
      <c r="OHK18" s="31"/>
      <c r="OHL18" s="31"/>
      <c r="OHM18" s="31"/>
      <c r="OHN18" s="31"/>
      <c r="OHO18" s="31"/>
      <c r="OHP18" s="31"/>
      <c r="OHQ18" s="31"/>
      <c r="OHR18" s="31"/>
      <c r="OHS18" s="31"/>
      <c r="OHT18" s="31"/>
      <c r="OHU18" s="31"/>
      <c r="OHV18" s="31"/>
      <c r="OHW18" s="31"/>
      <c r="OHX18" s="31"/>
      <c r="OHY18" s="31"/>
      <c r="OHZ18" s="31"/>
      <c r="OIA18" s="31"/>
      <c r="OIB18" s="31"/>
      <c r="OIC18" s="31"/>
      <c r="OID18" s="31"/>
      <c r="OIE18" s="31"/>
      <c r="OIF18" s="31"/>
      <c r="OIG18" s="31"/>
      <c r="OIH18" s="31"/>
      <c r="OII18" s="31"/>
      <c r="OIJ18" s="31"/>
      <c r="OIK18" s="31"/>
      <c r="OIL18" s="31"/>
      <c r="OIM18" s="31"/>
      <c r="OIN18" s="31"/>
      <c r="OIO18" s="31"/>
      <c r="OIP18" s="31"/>
      <c r="OIQ18" s="31"/>
      <c r="OIR18" s="31"/>
      <c r="OIS18" s="31"/>
      <c r="OIT18" s="31"/>
      <c r="OIU18" s="31"/>
      <c r="OIV18" s="31"/>
      <c r="OIW18" s="31"/>
      <c r="OIX18" s="31"/>
      <c r="OIY18" s="31"/>
      <c r="OIZ18" s="31"/>
      <c r="OJA18" s="31"/>
      <c r="OJB18" s="31"/>
      <c r="OJC18" s="31"/>
      <c r="OJD18" s="31"/>
      <c r="OJE18" s="31"/>
      <c r="OJF18" s="31"/>
      <c r="OJG18" s="31"/>
      <c r="OJH18" s="31"/>
      <c r="OJI18" s="31"/>
      <c r="OJJ18" s="31"/>
      <c r="OJK18" s="31"/>
      <c r="OJL18" s="31"/>
      <c r="OJM18" s="31"/>
      <c r="OJN18" s="31"/>
      <c r="OJO18" s="31"/>
      <c r="OJP18" s="31"/>
      <c r="OJQ18" s="31"/>
      <c r="OJR18" s="31"/>
      <c r="OJS18" s="31"/>
      <c r="OJT18" s="31"/>
      <c r="OJU18" s="31"/>
      <c r="OJV18" s="31"/>
      <c r="OJW18" s="31"/>
      <c r="OJX18" s="31"/>
      <c r="OJY18" s="31"/>
      <c r="OJZ18" s="31"/>
      <c r="OKA18" s="31"/>
      <c r="OKB18" s="31"/>
      <c r="OKC18" s="31"/>
      <c r="OKD18" s="31"/>
      <c r="OKE18" s="31"/>
      <c r="OKF18" s="31"/>
      <c r="OKG18" s="31"/>
      <c r="OKH18" s="31"/>
      <c r="OKI18" s="31"/>
      <c r="OKJ18" s="31"/>
      <c r="OKK18" s="31"/>
      <c r="OKL18" s="31"/>
      <c r="OKM18" s="31"/>
      <c r="OKN18" s="31"/>
      <c r="OKO18" s="31"/>
      <c r="OKP18" s="31"/>
      <c r="OKQ18" s="31"/>
      <c r="OKR18" s="31"/>
      <c r="OKS18" s="31"/>
      <c r="OKT18" s="31"/>
      <c r="OKU18" s="31"/>
      <c r="OKV18" s="31"/>
      <c r="OKW18" s="31"/>
      <c r="OKX18" s="31"/>
      <c r="OKY18" s="31"/>
      <c r="OKZ18" s="31"/>
      <c r="OLA18" s="31"/>
      <c r="OLB18" s="31"/>
      <c r="OLC18" s="31"/>
      <c r="OLD18" s="31"/>
      <c r="OLE18" s="31"/>
      <c r="OLF18" s="31"/>
      <c r="OLG18" s="31"/>
      <c r="OLH18" s="31"/>
      <c r="OLI18" s="31"/>
      <c r="OLJ18" s="31"/>
      <c r="OLK18" s="31"/>
      <c r="OLL18" s="31"/>
      <c r="OLM18" s="31"/>
      <c r="OLN18" s="31"/>
      <c r="OLO18" s="31"/>
      <c r="OLP18" s="31"/>
      <c r="OLQ18" s="31"/>
      <c r="OLR18" s="31"/>
      <c r="OLS18" s="31"/>
      <c r="OLT18" s="31"/>
      <c r="OLU18" s="31"/>
      <c r="OLV18" s="31"/>
      <c r="OLW18" s="31"/>
      <c r="OLX18" s="31"/>
      <c r="OLY18" s="31"/>
      <c r="OLZ18" s="31"/>
      <c r="OMA18" s="31"/>
      <c r="OMB18" s="31"/>
      <c r="OMC18" s="31"/>
      <c r="OMD18" s="31"/>
      <c r="OME18" s="31"/>
      <c r="OMF18" s="31"/>
      <c r="OMG18" s="31"/>
      <c r="OMH18" s="31"/>
      <c r="OMI18" s="31"/>
      <c r="OMJ18" s="31"/>
      <c r="OMK18" s="31"/>
      <c r="OML18" s="31"/>
      <c r="OMM18" s="31"/>
      <c r="OMN18" s="31"/>
      <c r="OMO18" s="31"/>
      <c r="OMP18" s="31"/>
      <c r="OMQ18" s="31"/>
      <c r="OMR18" s="31"/>
      <c r="OMS18" s="31"/>
      <c r="OMT18" s="31"/>
      <c r="OMU18" s="31"/>
      <c r="OMV18" s="31"/>
      <c r="OMW18" s="31"/>
      <c r="OMX18" s="31"/>
      <c r="OMY18" s="31"/>
      <c r="OMZ18" s="31"/>
      <c r="ONA18" s="31"/>
      <c r="ONB18" s="31"/>
      <c r="ONC18" s="31"/>
      <c r="OND18" s="31"/>
      <c r="ONE18" s="31"/>
      <c r="ONF18" s="31"/>
      <c r="ONG18" s="31"/>
      <c r="ONH18" s="31"/>
      <c r="ONI18" s="31"/>
      <c r="ONJ18" s="31"/>
      <c r="ONK18" s="31"/>
      <c r="ONL18" s="31"/>
      <c r="ONM18" s="31"/>
      <c r="ONN18" s="31"/>
      <c r="ONO18" s="31"/>
      <c r="ONP18" s="31"/>
      <c r="ONQ18" s="31"/>
      <c r="ONR18" s="31"/>
      <c r="ONS18" s="31"/>
      <c r="ONT18" s="31"/>
      <c r="ONU18" s="31"/>
      <c r="ONV18" s="31"/>
      <c r="ONW18" s="31"/>
      <c r="ONX18" s="31"/>
      <c r="ONY18" s="31"/>
      <c r="ONZ18" s="31"/>
      <c r="OOA18" s="31"/>
      <c r="OOB18" s="31"/>
      <c r="OOC18" s="31"/>
      <c r="OOD18" s="31"/>
      <c r="OOE18" s="31"/>
      <c r="OOF18" s="31"/>
      <c r="OOG18" s="31"/>
      <c r="OOH18" s="31"/>
      <c r="OOI18" s="31"/>
      <c r="OOJ18" s="31"/>
      <c r="OOK18" s="31"/>
      <c r="OOL18" s="31"/>
      <c r="OOM18" s="31"/>
      <c r="OON18" s="31"/>
      <c r="OOO18" s="31"/>
      <c r="OOP18" s="31"/>
      <c r="OOQ18" s="31"/>
      <c r="OOR18" s="31"/>
      <c r="OOS18" s="31"/>
      <c r="OOT18" s="31"/>
      <c r="OOU18" s="31"/>
      <c r="OOV18" s="31"/>
      <c r="OOW18" s="31"/>
      <c r="OOX18" s="31"/>
      <c r="OOY18" s="31"/>
      <c r="OOZ18" s="31"/>
      <c r="OPA18" s="31"/>
      <c r="OPB18" s="31"/>
      <c r="OPC18" s="31"/>
      <c r="OPD18" s="31"/>
      <c r="OPE18" s="31"/>
      <c r="OPF18" s="31"/>
      <c r="OPG18" s="31"/>
      <c r="OPH18" s="31"/>
      <c r="OPI18" s="31"/>
      <c r="OPJ18" s="31"/>
      <c r="OPK18" s="31"/>
      <c r="OPL18" s="31"/>
      <c r="OPM18" s="31"/>
      <c r="OPN18" s="31"/>
      <c r="OPO18" s="31"/>
      <c r="OPP18" s="31"/>
      <c r="OPQ18" s="31"/>
      <c r="OPR18" s="31"/>
      <c r="OPS18" s="31"/>
      <c r="OPT18" s="31"/>
      <c r="OPU18" s="31"/>
      <c r="OPV18" s="31"/>
      <c r="OPW18" s="31"/>
      <c r="OPX18" s="31"/>
      <c r="OPY18" s="31"/>
      <c r="OPZ18" s="31"/>
      <c r="OQA18" s="31"/>
      <c r="OQB18" s="31"/>
      <c r="OQC18" s="31"/>
      <c r="OQD18" s="31"/>
      <c r="OQE18" s="31"/>
      <c r="OQF18" s="31"/>
      <c r="OQG18" s="31"/>
      <c r="OQH18" s="31"/>
      <c r="OQI18" s="31"/>
      <c r="OQJ18" s="31"/>
      <c r="OQK18" s="31"/>
      <c r="OQL18" s="31"/>
      <c r="OQM18" s="31"/>
      <c r="OQN18" s="31"/>
      <c r="OQO18" s="31"/>
      <c r="OQP18" s="31"/>
      <c r="OQQ18" s="31"/>
      <c r="OQR18" s="31"/>
      <c r="OQS18" s="31"/>
      <c r="OQT18" s="31"/>
      <c r="OQU18" s="31"/>
      <c r="OQV18" s="31"/>
      <c r="OQW18" s="31"/>
      <c r="OQX18" s="31"/>
      <c r="OQY18" s="31"/>
      <c r="OQZ18" s="31"/>
      <c r="ORA18" s="31"/>
      <c r="ORB18" s="31"/>
      <c r="ORC18" s="31"/>
      <c r="ORD18" s="31"/>
      <c r="ORE18" s="31"/>
      <c r="ORF18" s="31"/>
      <c r="ORG18" s="31"/>
      <c r="ORH18" s="31"/>
      <c r="ORI18" s="31"/>
      <c r="ORJ18" s="31"/>
      <c r="ORK18" s="31"/>
      <c r="ORL18" s="31"/>
      <c r="ORM18" s="31"/>
      <c r="ORN18" s="31"/>
      <c r="ORO18" s="31"/>
      <c r="ORP18" s="31"/>
      <c r="ORQ18" s="31"/>
      <c r="ORR18" s="31"/>
      <c r="ORS18" s="31"/>
      <c r="ORT18" s="31"/>
      <c r="ORU18" s="31"/>
      <c r="ORV18" s="31"/>
      <c r="ORW18" s="31"/>
      <c r="ORX18" s="31"/>
      <c r="ORY18" s="31"/>
      <c r="ORZ18" s="31"/>
      <c r="OSA18" s="31"/>
      <c r="OSB18" s="31"/>
      <c r="OSC18" s="31"/>
      <c r="OSD18" s="31"/>
      <c r="OSE18" s="31"/>
      <c r="OSF18" s="31"/>
      <c r="OSG18" s="31"/>
      <c r="OSH18" s="31"/>
      <c r="OSI18" s="31"/>
      <c r="OSJ18" s="31"/>
      <c r="OSK18" s="31"/>
      <c r="OSL18" s="31"/>
      <c r="OSM18" s="31"/>
      <c r="OSN18" s="31"/>
      <c r="OSO18" s="31"/>
      <c r="OSP18" s="31"/>
      <c r="OSQ18" s="31"/>
      <c r="OSR18" s="31"/>
      <c r="OSS18" s="31"/>
      <c r="OST18" s="31"/>
      <c r="OSU18" s="31"/>
      <c r="OSV18" s="31"/>
      <c r="OSW18" s="31"/>
      <c r="OSX18" s="31"/>
      <c r="OSY18" s="31"/>
      <c r="OSZ18" s="31"/>
      <c r="OTA18" s="31"/>
      <c r="OTB18" s="31"/>
      <c r="OTC18" s="31"/>
      <c r="OTD18" s="31"/>
      <c r="OTE18" s="31"/>
      <c r="OTF18" s="31"/>
      <c r="OTG18" s="31"/>
      <c r="OTH18" s="31"/>
      <c r="OTI18" s="31"/>
      <c r="OTJ18" s="31"/>
      <c r="OTK18" s="31"/>
      <c r="OTL18" s="31"/>
      <c r="OTM18" s="31"/>
      <c r="OTN18" s="31"/>
      <c r="OTO18" s="31"/>
      <c r="OTP18" s="31"/>
      <c r="OTQ18" s="31"/>
      <c r="OTR18" s="31"/>
      <c r="OTS18" s="31"/>
      <c r="OTT18" s="31"/>
      <c r="OTU18" s="31"/>
      <c r="OTV18" s="31"/>
      <c r="OTW18" s="31"/>
      <c r="OTX18" s="31"/>
      <c r="OTY18" s="31"/>
      <c r="OTZ18" s="31"/>
      <c r="OUA18" s="31"/>
      <c r="OUB18" s="31"/>
      <c r="OUC18" s="31"/>
      <c r="OUD18" s="31"/>
      <c r="OUE18" s="31"/>
      <c r="OUF18" s="31"/>
      <c r="OUG18" s="31"/>
      <c r="OUH18" s="31"/>
      <c r="OUI18" s="31"/>
      <c r="OUJ18" s="31"/>
      <c r="OUK18" s="31"/>
      <c r="OUL18" s="31"/>
      <c r="OUM18" s="31"/>
      <c r="OUN18" s="31"/>
      <c r="OUO18" s="31"/>
      <c r="OUP18" s="31"/>
      <c r="OUQ18" s="31"/>
      <c r="OUR18" s="31"/>
      <c r="OUS18" s="31"/>
      <c r="OUT18" s="31"/>
      <c r="OUU18" s="31"/>
      <c r="OUV18" s="31"/>
      <c r="OUW18" s="31"/>
      <c r="OUX18" s="31"/>
      <c r="OUY18" s="31"/>
      <c r="OUZ18" s="31"/>
      <c r="OVA18" s="31"/>
      <c r="OVB18" s="31"/>
      <c r="OVC18" s="31"/>
      <c r="OVD18" s="31"/>
      <c r="OVE18" s="31"/>
      <c r="OVF18" s="31"/>
      <c r="OVG18" s="31"/>
      <c r="OVH18" s="31"/>
      <c r="OVI18" s="31"/>
      <c r="OVJ18" s="31"/>
      <c r="OVK18" s="31"/>
      <c r="OVL18" s="31"/>
      <c r="OVM18" s="31"/>
      <c r="OVN18" s="31"/>
      <c r="OVO18" s="31"/>
      <c r="OVP18" s="31"/>
      <c r="OVQ18" s="31"/>
      <c r="OVR18" s="31"/>
      <c r="OVS18" s="31"/>
      <c r="OVT18" s="31"/>
      <c r="OVU18" s="31"/>
      <c r="OVV18" s="31"/>
      <c r="OVW18" s="31"/>
      <c r="OVX18" s="31"/>
      <c r="OVY18" s="31"/>
      <c r="OVZ18" s="31"/>
      <c r="OWA18" s="31"/>
      <c r="OWB18" s="31"/>
      <c r="OWC18" s="31"/>
      <c r="OWD18" s="31"/>
      <c r="OWE18" s="31"/>
      <c r="OWF18" s="31"/>
      <c r="OWG18" s="31"/>
      <c r="OWH18" s="31"/>
      <c r="OWI18" s="31"/>
      <c r="OWJ18" s="31"/>
      <c r="OWK18" s="31"/>
      <c r="OWL18" s="31"/>
      <c r="OWM18" s="31"/>
      <c r="OWN18" s="31"/>
      <c r="OWO18" s="31"/>
      <c r="OWP18" s="31"/>
      <c r="OWQ18" s="31"/>
      <c r="OWR18" s="31"/>
      <c r="OWS18" s="31"/>
      <c r="OWT18" s="31"/>
      <c r="OWU18" s="31"/>
      <c r="OWV18" s="31"/>
      <c r="OWW18" s="31"/>
      <c r="OWX18" s="31"/>
      <c r="OWY18" s="31"/>
      <c r="OWZ18" s="31"/>
      <c r="OXA18" s="31"/>
      <c r="OXB18" s="31"/>
      <c r="OXC18" s="31"/>
      <c r="OXD18" s="31"/>
      <c r="OXE18" s="31"/>
      <c r="OXF18" s="31"/>
      <c r="OXG18" s="31"/>
      <c r="OXH18" s="31"/>
      <c r="OXI18" s="31"/>
      <c r="OXJ18" s="31"/>
      <c r="OXK18" s="31"/>
      <c r="OXL18" s="31"/>
      <c r="OXM18" s="31"/>
      <c r="OXN18" s="31"/>
      <c r="OXO18" s="31"/>
      <c r="OXP18" s="31"/>
      <c r="OXQ18" s="31"/>
      <c r="OXR18" s="31"/>
      <c r="OXS18" s="31"/>
      <c r="OXT18" s="31"/>
      <c r="OXU18" s="31"/>
      <c r="OXV18" s="31"/>
      <c r="OXW18" s="31"/>
      <c r="OXX18" s="31"/>
      <c r="OXY18" s="31"/>
      <c r="OXZ18" s="31"/>
      <c r="OYA18" s="31"/>
      <c r="OYB18" s="31"/>
      <c r="OYC18" s="31"/>
      <c r="OYD18" s="31"/>
      <c r="OYE18" s="31"/>
      <c r="OYF18" s="31"/>
      <c r="OYG18" s="31"/>
      <c r="OYH18" s="31"/>
      <c r="OYI18" s="31"/>
      <c r="OYJ18" s="31"/>
      <c r="OYK18" s="31"/>
      <c r="OYL18" s="31"/>
      <c r="OYM18" s="31"/>
      <c r="OYN18" s="31"/>
      <c r="OYO18" s="31"/>
      <c r="OYP18" s="31"/>
      <c r="OYQ18" s="31"/>
      <c r="OYR18" s="31"/>
      <c r="OYS18" s="31"/>
      <c r="OYT18" s="31"/>
      <c r="OYU18" s="31"/>
      <c r="OYV18" s="31"/>
      <c r="OYW18" s="31"/>
      <c r="OYX18" s="31"/>
      <c r="OYY18" s="31"/>
      <c r="OYZ18" s="31"/>
      <c r="OZA18" s="31"/>
      <c r="OZB18" s="31"/>
      <c r="OZC18" s="31"/>
      <c r="OZD18" s="31"/>
      <c r="OZE18" s="31"/>
      <c r="OZF18" s="31"/>
      <c r="OZG18" s="31"/>
      <c r="OZH18" s="31"/>
      <c r="OZI18" s="31"/>
      <c r="OZJ18" s="31"/>
      <c r="OZK18" s="31"/>
      <c r="OZL18" s="31"/>
      <c r="OZM18" s="31"/>
      <c r="OZN18" s="31"/>
      <c r="OZO18" s="31"/>
      <c r="OZP18" s="31"/>
      <c r="OZQ18" s="31"/>
      <c r="OZR18" s="31"/>
      <c r="OZS18" s="31"/>
      <c r="OZT18" s="31"/>
      <c r="OZU18" s="31"/>
      <c r="OZV18" s="31"/>
      <c r="OZW18" s="31"/>
      <c r="OZX18" s="31"/>
      <c r="OZY18" s="31"/>
      <c r="OZZ18" s="31"/>
      <c r="PAA18" s="31"/>
      <c r="PAB18" s="31"/>
      <c r="PAC18" s="31"/>
      <c r="PAD18" s="31"/>
      <c r="PAE18" s="31"/>
      <c r="PAF18" s="31"/>
      <c r="PAG18" s="31"/>
      <c r="PAH18" s="31"/>
      <c r="PAI18" s="31"/>
      <c r="PAJ18" s="31"/>
      <c r="PAK18" s="31"/>
      <c r="PAL18" s="31"/>
      <c r="PAM18" s="31"/>
      <c r="PAN18" s="31"/>
      <c r="PAO18" s="31"/>
      <c r="PAP18" s="31"/>
      <c r="PAQ18" s="31"/>
      <c r="PAR18" s="31"/>
      <c r="PAS18" s="31"/>
      <c r="PAT18" s="31"/>
      <c r="PAU18" s="31"/>
      <c r="PAV18" s="31"/>
      <c r="PAW18" s="31"/>
      <c r="PAX18" s="31"/>
      <c r="PAY18" s="31"/>
      <c r="PAZ18" s="31"/>
      <c r="PBA18" s="31"/>
      <c r="PBB18" s="31"/>
      <c r="PBC18" s="31"/>
      <c r="PBD18" s="31"/>
      <c r="PBE18" s="31"/>
      <c r="PBF18" s="31"/>
      <c r="PBG18" s="31"/>
      <c r="PBH18" s="31"/>
      <c r="PBI18" s="31"/>
      <c r="PBJ18" s="31"/>
      <c r="PBK18" s="31"/>
      <c r="PBL18" s="31"/>
      <c r="PBM18" s="31"/>
      <c r="PBN18" s="31"/>
      <c r="PBO18" s="31"/>
      <c r="PBP18" s="31"/>
      <c r="PBQ18" s="31"/>
      <c r="PBR18" s="31"/>
      <c r="PBS18" s="31"/>
      <c r="PBT18" s="31"/>
      <c r="PBU18" s="31"/>
      <c r="PBV18" s="31"/>
      <c r="PBW18" s="31"/>
      <c r="PBX18" s="31"/>
      <c r="PBY18" s="31"/>
      <c r="PBZ18" s="31"/>
      <c r="PCA18" s="31"/>
      <c r="PCB18" s="31"/>
      <c r="PCC18" s="31"/>
      <c r="PCD18" s="31"/>
      <c r="PCE18" s="31"/>
      <c r="PCF18" s="31"/>
      <c r="PCG18" s="31"/>
      <c r="PCH18" s="31"/>
      <c r="PCI18" s="31"/>
      <c r="PCJ18" s="31"/>
      <c r="PCK18" s="31"/>
      <c r="PCL18" s="31"/>
      <c r="PCM18" s="31"/>
      <c r="PCN18" s="31"/>
      <c r="PCO18" s="31"/>
      <c r="PCP18" s="31"/>
      <c r="PCQ18" s="31"/>
      <c r="PCR18" s="31"/>
      <c r="PCS18" s="31"/>
      <c r="PCT18" s="31"/>
      <c r="PCU18" s="31"/>
      <c r="PCV18" s="31"/>
      <c r="PCW18" s="31"/>
      <c r="PCX18" s="31"/>
      <c r="PCY18" s="31"/>
      <c r="PCZ18" s="31"/>
      <c r="PDA18" s="31"/>
      <c r="PDB18" s="31"/>
      <c r="PDC18" s="31"/>
      <c r="PDD18" s="31"/>
      <c r="PDE18" s="31"/>
      <c r="PDF18" s="31"/>
      <c r="PDG18" s="31"/>
      <c r="PDH18" s="31"/>
      <c r="PDI18" s="31"/>
      <c r="PDJ18" s="31"/>
      <c r="PDK18" s="31"/>
      <c r="PDL18" s="31"/>
      <c r="PDM18" s="31"/>
      <c r="PDN18" s="31"/>
      <c r="PDO18" s="31"/>
      <c r="PDP18" s="31"/>
      <c r="PDQ18" s="31"/>
      <c r="PDR18" s="31"/>
      <c r="PDS18" s="31"/>
      <c r="PDT18" s="31"/>
      <c r="PDU18" s="31"/>
      <c r="PDV18" s="31"/>
      <c r="PDW18" s="31"/>
      <c r="PDX18" s="31"/>
      <c r="PDY18" s="31"/>
      <c r="PDZ18" s="31"/>
      <c r="PEA18" s="31"/>
      <c r="PEB18" s="31"/>
      <c r="PEC18" s="31"/>
      <c r="PED18" s="31"/>
      <c r="PEE18" s="31"/>
      <c r="PEF18" s="31"/>
      <c r="PEG18" s="31"/>
      <c r="PEH18" s="31"/>
      <c r="PEI18" s="31"/>
      <c r="PEJ18" s="31"/>
      <c r="PEK18" s="31"/>
      <c r="PEL18" s="31"/>
      <c r="PEM18" s="31"/>
      <c r="PEN18" s="31"/>
      <c r="PEO18" s="31"/>
      <c r="PEP18" s="31"/>
      <c r="PEQ18" s="31"/>
      <c r="PER18" s="31"/>
      <c r="PES18" s="31"/>
      <c r="PET18" s="31"/>
      <c r="PEU18" s="31"/>
      <c r="PEV18" s="31"/>
      <c r="PEW18" s="31"/>
      <c r="PEX18" s="31"/>
      <c r="PEY18" s="31"/>
      <c r="PEZ18" s="31"/>
      <c r="PFA18" s="31"/>
      <c r="PFB18" s="31"/>
      <c r="PFC18" s="31"/>
      <c r="PFD18" s="31"/>
      <c r="PFE18" s="31"/>
      <c r="PFF18" s="31"/>
      <c r="PFG18" s="31"/>
      <c r="PFH18" s="31"/>
      <c r="PFI18" s="31"/>
      <c r="PFJ18" s="31"/>
      <c r="PFK18" s="31"/>
      <c r="PFL18" s="31"/>
      <c r="PFM18" s="31"/>
      <c r="PFN18" s="31"/>
      <c r="PFO18" s="31"/>
      <c r="PFP18" s="31"/>
      <c r="PFQ18" s="31"/>
      <c r="PFR18" s="31"/>
      <c r="PFS18" s="31"/>
      <c r="PFT18" s="31"/>
      <c r="PFU18" s="31"/>
      <c r="PFV18" s="31"/>
      <c r="PFW18" s="31"/>
      <c r="PFX18" s="31"/>
      <c r="PFY18" s="31"/>
      <c r="PFZ18" s="31"/>
      <c r="PGA18" s="31"/>
      <c r="PGB18" s="31"/>
      <c r="PGC18" s="31"/>
      <c r="PGD18" s="31"/>
      <c r="PGE18" s="31"/>
      <c r="PGF18" s="31"/>
      <c r="PGG18" s="31"/>
      <c r="PGH18" s="31"/>
      <c r="PGI18" s="31"/>
      <c r="PGJ18" s="31"/>
      <c r="PGK18" s="31"/>
      <c r="PGL18" s="31"/>
      <c r="PGM18" s="31"/>
      <c r="PGN18" s="31"/>
      <c r="PGO18" s="31"/>
      <c r="PGP18" s="31"/>
      <c r="PGQ18" s="31"/>
      <c r="PGR18" s="31"/>
      <c r="PGS18" s="31"/>
      <c r="PGT18" s="31"/>
      <c r="PGU18" s="31"/>
      <c r="PGV18" s="31"/>
      <c r="PGW18" s="31"/>
      <c r="PGX18" s="31"/>
      <c r="PGY18" s="31"/>
      <c r="PGZ18" s="31"/>
      <c r="PHA18" s="31"/>
      <c r="PHB18" s="31"/>
      <c r="PHC18" s="31"/>
      <c r="PHD18" s="31"/>
      <c r="PHE18" s="31"/>
      <c r="PHF18" s="31"/>
      <c r="PHG18" s="31"/>
      <c r="PHH18" s="31"/>
      <c r="PHI18" s="31"/>
      <c r="PHJ18" s="31"/>
      <c r="PHK18" s="31"/>
      <c r="PHL18" s="31"/>
      <c r="PHM18" s="31"/>
      <c r="PHN18" s="31"/>
      <c r="PHO18" s="31"/>
      <c r="PHP18" s="31"/>
      <c r="PHQ18" s="31"/>
      <c r="PHR18" s="31"/>
      <c r="PHS18" s="31"/>
      <c r="PHT18" s="31"/>
      <c r="PHU18" s="31"/>
      <c r="PHV18" s="31"/>
      <c r="PHW18" s="31"/>
      <c r="PHX18" s="31"/>
      <c r="PHY18" s="31"/>
      <c r="PHZ18" s="31"/>
      <c r="PIA18" s="31"/>
      <c r="PIB18" s="31"/>
      <c r="PIC18" s="31"/>
      <c r="PID18" s="31"/>
      <c r="PIE18" s="31"/>
      <c r="PIF18" s="31"/>
      <c r="PIG18" s="31"/>
      <c r="PIH18" s="31"/>
      <c r="PII18" s="31"/>
      <c r="PIJ18" s="31"/>
      <c r="PIK18" s="31"/>
      <c r="PIL18" s="31"/>
      <c r="PIM18" s="31"/>
      <c r="PIN18" s="31"/>
      <c r="PIO18" s="31"/>
      <c r="PIP18" s="31"/>
      <c r="PIQ18" s="31"/>
      <c r="PIR18" s="31"/>
      <c r="PIS18" s="31"/>
      <c r="PIT18" s="31"/>
      <c r="PIU18" s="31"/>
      <c r="PIV18" s="31"/>
      <c r="PIW18" s="31"/>
      <c r="PIX18" s="31"/>
      <c r="PIY18" s="31"/>
      <c r="PIZ18" s="31"/>
      <c r="PJA18" s="31"/>
      <c r="PJB18" s="31"/>
      <c r="PJC18" s="31"/>
      <c r="PJD18" s="31"/>
      <c r="PJE18" s="31"/>
      <c r="PJF18" s="31"/>
      <c r="PJG18" s="31"/>
      <c r="PJH18" s="31"/>
      <c r="PJI18" s="31"/>
      <c r="PJJ18" s="31"/>
      <c r="PJK18" s="31"/>
      <c r="PJL18" s="31"/>
      <c r="PJM18" s="31"/>
      <c r="PJN18" s="31"/>
      <c r="PJO18" s="31"/>
      <c r="PJP18" s="31"/>
      <c r="PJQ18" s="31"/>
      <c r="PJR18" s="31"/>
      <c r="PJS18" s="31"/>
      <c r="PJT18" s="31"/>
      <c r="PJU18" s="31"/>
      <c r="PJV18" s="31"/>
      <c r="PJW18" s="31"/>
      <c r="PJX18" s="31"/>
      <c r="PJY18" s="31"/>
      <c r="PJZ18" s="31"/>
      <c r="PKA18" s="31"/>
      <c r="PKB18" s="31"/>
      <c r="PKC18" s="31"/>
      <c r="PKD18" s="31"/>
      <c r="PKE18" s="31"/>
      <c r="PKF18" s="31"/>
      <c r="PKG18" s="31"/>
      <c r="PKH18" s="31"/>
      <c r="PKI18" s="31"/>
      <c r="PKJ18" s="31"/>
      <c r="PKK18" s="31"/>
      <c r="PKL18" s="31"/>
      <c r="PKM18" s="31"/>
      <c r="PKN18" s="31"/>
      <c r="PKO18" s="31"/>
      <c r="PKP18" s="31"/>
      <c r="PKQ18" s="31"/>
      <c r="PKR18" s="31"/>
      <c r="PKS18" s="31"/>
      <c r="PKT18" s="31"/>
      <c r="PKU18" s="31"/>
      <c r="PKV18" s="31"/>
      <c r="PKW18" s="31"/>
      <c r="PKX18" s="31"/>
      <c r="PKY18" s="31"/>
      <c r="PKZ18" s="31"/>
      <c r="PLA18" s="31"/>
      <c r="PLB18" s="31"/>
      <c r="PLC18" s="31"/>
      <c r="PLD18" s="31"/>
      <c r="PLE18" s="31"/>
      <c r="PLF18" s="31"/>
      <c r="PLG18" s="31"/>
      <c r="PLH18" s="31"/>
      <c r="PLI18" s="31"/>
      <c r="PLJ18" s="31"/>
      <c r="PLK18" s="31"/>
      <c r="PLL18" s="31"/>
      <c r="PLM18" s="31"/>
      <c r="PLN18" s="31"/>
      <c r="PLO18" s="31"/>
      <c r="PLP18" s="31"/>
      <c r="PLQ18" s="31"/>
      <c r="PLR18" s="31"/>
      <c r="PLS18" s="31"/>
      <c r="PLT18" s="31"/>
      <c r="PLU18" s="31"/>
      <c r="PLV18" s="31"/>
      <c r="PLW18" s="31"/>
      <c r="PLX18" s="31"/>
      <c r="PLY18" s="31"/>
      <c r="PLZ18" s="31"/>
      <c r="PMA18" s="31"/>
      <c r="PMB18" s="31"/>
      <c r="PMC18" s="31"/>
      <c r="PMD18" s="31"/>
      <c r="PME18" s="31"/>
      <c r="PMF18" s="31"/>
      <c r="PMG18" s="31"/>
      <c r="PMH18" s="31"/>
      <c r="PMI18" s="31"/>
      <c r="PMJ18" s="31"/>
      <c r="PMK18" s="31"/>
      <c r="PML18" s="31"/>
      <c r="PMM18" s="31"/>
      <c r="PMN18" s="31"/>
      <c r="PMO18" s="31"/>
      <c r="PMP18" s="31"/>
      <c r="PMQ18" s="31"/>
      <c r="PMR18" s="31"/>
      <c r="PMS18" s="31"/>
      <c r="PMT18" s="31"/>
      <c r="PMU18" s="31"/>
      <c r="PMV18" s="31"/>
      <c r="PMW18" s="31"/>
      <c r="PMX18" s="31"/>
      <c r="PMY18" s="31"/>
      <c r="PMZ18" s="31"/>
      <c r="PNA18" s="31"/>
      <c r="PNB18" s="31"/>
      <c r="PNC18" s="31"/>
      <c r="PND18" s="31"/>
      <c r="PNE18" s="31"/>
      <c r="PNF18" s="31"/>
      <c r="PNG18" s="31"/>
      <c r="PNH18" s="31"/>
      <c r="PNI18" s="31"/>
      <c r="PNJ18" s="31"/>
      <c r="PNK18" s="31"/>
      <c r="PNL18" s="31"/>
      <c r="PNM18" s="31"/>
      <c r="PNN18" s="31"/>
      <c r="PNO18" s="31"/>
      <c r="PNP18" s="31"/>
      <c r="PNQ18" s="31"/>
      <c r="PNR18" s="31"/>
      <c r="PNS18" s="31"/>
      <c r="PNT18" s="31"/>
      <c r="PNU18" s="31"/>
      <c r="PNV18" s="31"/>
      <c r="PNW18" s="31"/>
      <c r="PNX18" s="31"/>
      <c r="PNY18" s="31"/>
      <c r="PNZ18" s="31"/>
      <c r="POA18" s="31"/>
      <c r="POB18" s="31"/>
      <c r="POC18" s="31"/>
      <c r="POD18" s="31"/>
      <c r="POE18" s="31"/>
      <c r="POF18" s="31"/>
      <c r="POG18" s="31"/>
      <c r="POH18" s="31"/>
      <c r="POI18" s="31"/>
      <c r="POJ18" s="31"/>
      <c r="POK18" s="31"/>
      <c r="POL18" s="31"/>
      <c r="POM18" s="31"/>
      <c r="PON18" s="31"/>
      <c r="POO18" s="31"/>
      <c r="POP18" s="31"/>
      <c r="POQ18" s="31"/>
      <c r="POR18" s="31"/>
      <c r="POS18" s="31"/>
      <c r="POT18" s="31"/>
      <c r="POU18" s="31"/>
      <c r="POV18" s="31"/>
      <c r="POW18" s="31"/>
      <c r="POX18" s="31"/>
      <c r="POY18" s="31"/>
      <c r="POZ18" s="31"/>
      <c r="PPA18" s="31"/>
      <c r="PPB18" s="31"/>
      <c r="PPC18" s="31"/>
      <c r="PPD18" s="31"/>
      <c r="PPE18" s="31"/>
      <c r="PPF18" s="31"/>
      <c r="PPG18" s="31"/>
      <c r="PPH18" s="31"/>
      <c r="PPI18" s="31"/>
      <c r="PPJ18" s="31"/>
      <c r="PPK18" s="31"/>
      <c r="PPL18" s="31"/>
      <c r="PPM18" s="31"/>
      <c r="PPN18" s="31"/>
      <c r="PPO18" s="31"/>
      <c r="PPP18" s="31"/>
      <c r="PPQ18" s="31"/>
      <c r="PPR18" s="31"/>
      <c r="PPS18" s="31"/>
      <c r="PPT18" s="31"/>
      <c r="PPU18" s="31"/>
      <c r="PPV18" s="31"/>
      <c r="PPW18" s="31"/>
      <c r="PPX18" s="31"/>
      <c r="PPY18" s="31"/>
      <c r="PPZ18" s="31"/>
      <c r="PQA18" s="31"/>
      <c r="PQB18" s="31"/>
      <c r="PQC18" s="31"/>
      <c r="PQD18" s="31"/>
      <c r="PQE18" s="31"/>
      <c r="PQG18" s="31"/>
      <c r="PQH18" s="31"/>
      <c r="PQI18" s="31"/>
      <c r="PQJ18" s="31"/>
      <c r="PQK18" s="31"/>
      <c r="PQL18" s="31"/>
      <c r="PQM18" s="31"/>
      <c r="PQN18" s="31"/>
      <c r="PQO18" s="31"/>
      <c r="PQP18" s="31"/>
      <c r="PQQ18" s="31"/>
      <c r="PQR18" s="31"/>
      <c r="PQS18" s="31"/>
      <c r="PQT18" s="31"/>
      <c r="PQU18" s="31"/>
      <c r="PQV18" s="31"/>
      <c r="PQW18" s="31"/>
      <c r="PQX18" s="31"/>
      <c r="PQY18" s="31"/>
      <c r="PQZ18" s="31"/>
      <c r="PRA18" s="31"/>
      <c r="PRB18" s="31"/>
      <c r="PRC18" s="31"/>
      <c r="PRD18" s="31"/>
      <c r="PRE18" s="31"/>
      <c r="PRF18" s="31"/>
      <c r="PRG18" s="31"/>
      <c r="PRH18" s="31"/>
      <c r="PRI18" s="31"/>
      <c r="PRJ18" s="31"/>
      <c r="PRK18" s="31"/>
      <c r="PRL18" s="31"/>
      <c r="PRM18" s="31"/>
      <c r="PRN18" s="31"/>
      <c r="PRO18" s="31"/>
      <c r="PRP18" s="31"/>
      <c r="PRQ18" s="31"/>
      <c r="PRR18" s="31"/>
      <c r="PRS18" s="31"/>
      <c r="PRT18" s="31"/>
      <c r="PRU18" s="31"/>
      <c r="PRV18" s="31"/>
      <c r="PRW18" s="31"/>
      <c r="PRX18" s="31"/>
      <c r="PRY18" s="31"/>
      <c r="PRZ18" s="31"/>
      <c r="PSA18" s="31"/>
      <c r="PSB18" s="31"/>
      <c r="PSC18" s="31"/>
      <c r="PSD18" s="31"/>
      <c r="PSE18" s="31"/>
      <c r="PSF18" s="31"/>
      <c r="PSG18" s="31"/>
      <c r="PSH18" s="31"/>
      <c r="PSI18" s="31"/>
      <c r="PSJ18" s="31"/>
      <c r="PSK18" s="31"/>
      <c r="PSL18" s="31"/>
      <c r="PSM18" s="31"/>
      <c r="PSN18" s="31"/>
      <c r="PSO18" s="31"/>
      <c r="PSP18" s="31"/>
      <c r="PSQ18" s="31"/>
      <c r="PSR18" s="31"/>
      <c r="PSS18" s="31"/>
      <c r="PST18" s="31"/>
      <c r="PSU18" s="31"/>
      <c r="PSV18" s="31"/>
      <c r="PSW18" s="31"/>
      <c r="PSX18" s="31"/>
      <c r="PSY18" s="31"/>
      <c r="PSZ18" s="31"/>
      <c r="PTA18" s="31"/>
      <c r="PTB18" s="31"/>
      <c r="PTC18" s="31"/>
      <c r="PTD18" s="31"/>
      <c r="PTE18" s="31"/>
      <c r="PTF18" s="31"/>
      <c r="PTG18" s="31"/>
      <c r="PTH18" s="31"/>
      <c r="PTI18" s="31"/>
      <c r="PTJ18" s="31"/>
      <c r="PTK18" s="31"/>
      <c r="PTL18" s="31"/>
      <c r="PTM18" s="31"/>
      <c r="PTN18" s="31"/>
      <c r="PTO18" s="31"/>
      <c r="PTP18" s="31"/>
      <c r="PTQ18" s="31"/>
      <c r="PTR18" s="31"/>
      <c r="PTS18" s="31"/>
      <c r="PTT18" s="31"/>
      <c r="PTU18" s="31"/>
      <c r="PTV18" s="31"/>
      <c r="PTW18" s="31"/>
      <c r="PTX18" s="31"/>
      <c r="PTY18" s="31"/>
      <c r="PTZ18" s="31"/>
      <c r="PUA18" s="31"/>
      <c r="PUB18" s="31"/>
      <c r="PUC18" s="31"/>
      <c r="PUD18" s="31"/>
      <c r="PUE18" s="31"/>
      <c r="PUF18" s="31"/>
      <c r="PUG18" s="31"/>
      <c r="PUH18" s="31"/>
      <c r="PUI18" s="31"/>
      <c r="PUJ18" s="31"/>
      <c r="PUK18" s="31"/>
      <c r="PUL18" s="31"/>
      <c r="PUM18" s="31"/>
      <c r="PUN18" s="31"/>
      <c r="PUO18" s="31"/>
      <c r="PUP18" s="31"/>
      <c r="PUQ18" s="31"/>
      <c r="PUR18" s="31"/>
      <c r="PUS18" s="31"/>
      <c r="PUT18" s="31"/>
      <c r="PUU18" s="31"/>
      <c r="PUV18" s="31"/>
      <c r="PUW18" s="31"/>
      <c r="PUX18" s="31"/>
      <c r="PUY18" s="31"/>
      <c r="PUZ18" s="31"/>
      <c r="PVA18" s="31"/>
      <c r="PVB18" s="31"/>
      <c r="PVC18" s="31"/>
      <c r="PVD18" s="31"/>
      <c r="PVE18" s="31"/>
      <c r="PVF18" s="31"/>
      <c r="PVG18" s="31"/>
      <c r="PVH18" s="31"/>
      <c r="PVI18" s="31"/>
      <c r="PVJ18" s="31"/>
      <c r="PVK18" s="31"/>
      <c r="PVL18" s="31"/>
      <c r="PVM18" s="31"/>
      <c r="PVN18" s="31"/>
      <c r="PVO18" s="31"/>
      <c r="PVP18" s="31"/>
      <c r="PVQ18" s="31"/>
      <c r="PVR18" s="31"/>
      <c r="PVS18" s="31"/>
      <c r="PVT18" s="31"/>
      <c r="PVU18" s="31"/>
      <c r="PVV18" s="31"/>
      <c r="PVW18" s="31"/>
      <c r="PVX18" s="31"/>
      <c r="PVY18" s="31"/>
      <c r="PVZ18" s="31"/>
      <c r="PWA18" s="31"/>
      <c r="PWB18" s="31"/>
      <c r="PWC18" s="31"/>
      <c r="PWD18" s="31"/>
      <c r="PWE18" s="31"/>
      <c r="PWF18" s="31"/>
      <c r="PWG18" s="31"/>
      <c r="PWH18" s="31"/>
      <c r="PWI18" s="31"/>
      <c r="PWJ18" s="31"/>
      <c r="PWK18" s="31"/>
      <c r="PWL18" s="31"/>
      <c r="PWM18" s="31"/>
      <c r="PWN18" s="31"/>
      <c r="PWO18" s="31"/>
      <c r="PWP18" s="31"/>
      <c r="PWQ18" s="31"/>
      <c r="PWR18" s="31"/>
      <c r="PWS18" s="31"/>
      <c r="PWT18" s="31"/>
      <c r="PWU18" s="31"/>
      <c r="PWV18" s="31"/>
      <c r="PWW18" s="31"/>
      <c r="PWX18" s="31"/>
      <c r="PWY18" s="31"/>
      <c r="PWZ18" s="31"/>
      <c r="PXA18" s="31"/>
      <c r="PXB18" s="31"/>
      <c r="PXC18" s="31"/>
      <c r="PXD18" s="31"/>
      <c r="PXE18" s="31"/>
      <c r="PXF18" s="31"/>
      <c r="PXG18" s="31"/>
      <c r="PXH18" s="31"/>
      <c r="PXI18" s="31"/>
      <c r="PXJ18" s="31"/>
      <c r="PXK18" s="31"/>
      <c r="PXL18" s="31"/>
      <c r="PXM18" s="31"/>
      <c r="PXN18" s="31"/>
      <c r="PXO18" s="31"/>
      <c r="PXP18" s="31"/>
      <c r="PXQ18" s="31"/>
      <c r="PXR18" s="31"/>
      <c r="PXS18" s="31"/>
      <c r="PXT18" s="31"/>
      <c r="PXU18" s="31"/>
      <c r="PXV18" s="31"/>
      <c r="PXW18" s="31"/>
      <c r="PXX18" s="31"/>
      <c r="PXY18" s="31"/>
      <c r="PXZ18" s="31"/>
      <c r="PYA18" s="31"/>
      <c r="PYB18" s="31"/>
      <c r="PYC18" s="31"/>
      <c r="PYD18" s="31"/>
      <c r="PYE18" s="31"/>
      <c r="PYF18" s="31"/>
      <c r="PYG18" s="31"/>
      <c r="PYH18" s="31"/>
      <c r="PYI18" s="31"/>
      <c r="PYJ18" s="31"/>
      <c r="PYK18" s="31"/>
      <c r="PYL18" s="31"/>
      <c r="PYM18" s="31"/>
      <c r="PYN18" s="31"/>
      <c r="PYO18" s="31"/>
      <c r="PYP18" s="31"/>
      <c r="PYQ18" s="31"/>
      <c r="PYR18" s="31"/>
      <c r="PYS18" s="31"/>
      <c r="PYT18" s="31"/>
      <c r="PYU18" s="31"/>
      <c r="PYV18" s="31"/>
      <c r="PYW18" s="31"/>
      <c r="PYX18" s="31"/>
      <c r="PYY18" s="31"/>
      <c r="PYZ18" s="31"/>
      <c r="PZA18" s="31"/>
      <c r="PZB18" s="31"/>
      <c r="PZC18" s="31"/>
      <c r="PZD18" s="31"/>
      <c r="PZE18" s="31"/>
      <c r="PZF18" s="31"/>
      <c r="PZG18" s="31"/>
      <c r="PZH18" s="31"/>
      <c r="PZI18" s="31"/>
      <c r="PZJ18" s="31"/>
      <c r="PZK18" s="31"/>
      <c r="PZL18" s="31"/>
      <c r="PZM18" s="31"/>
      <c r="PZN18" s="31"/>
      <c r="PZO18" s="31"/>
      <c r="PZP18" s="31"/>
      <c r="PZQ18" s="31"/>
      <c r="PZR18" s="31"/>
      <c r="PZS18" s="31"/>
      <c r="PZT18" s="31"/>
      <c r="PZU18" s="31"/>
      <c r="PZV18" s="31"/>
      <c r="PZW18" s="31"/>
      <c r="PZX18" s="31"/>
      <c r="PZY18" s="31"/>
      <c r="PZZ18" s="31"/>
      <c r="QAA18" s="31"/>
      <c r="QAB18" s="31"/>
      <c r="QAC18" s="31"/>
      <c r="QAD18" s="31"/>
      <c r="QAE18" s="31"/>
      <c r="QAF18" s="31"/>
      <c r="QAG18" s="31"/>
      <c r="QAH18" s="31"/>
      <c r="QAI18" s="31"/>
      <c r="QAJ18" s="31"/>
      <c r="QAK18" s="31"/>
      <c r="QAL18" s="31"/>
      <c r="QAM18" s="31"/>
      <c r="QAN18" s="31"/>
      <c r="QAO18" s="31"/>
      <c r="QAP18" s="31"/>
      <c r="QAQ18" s="31"/>
      <c r="QAR18" s="31"/>
      <c r="QAS18" s="31"/>
      <c r="QAT18" s="31"/>
      <c r="QAU18" s="31"/>
      <c r="QAV18" s="31"/>
      <c r="QAW18" s="31"/>
      <c r="QAX18" s="31"/>
      <c r="QAY18" s="31"/>
      <c r="QAZ18" s="31"/>
      <c r="QBA18" s="31"/>
      <c r="QBB18" s="31"/>
      <c r="QBC18" s="31"/>
      <c r="QBD18" s="31"/>
      <c r="QBE18" s="31"/>
      <c r="QBF18" s="31"/>
      <c r="QBG18" s="31"/>
      <c r="QBH18" s="31"/>
      <c r="QBI18" s="31"/>
      <c r="QBJ18" s="31"/>
      <c r="QBK18" s="31"/>
      <c r="QBL18" s="31"/>
      <c r="QBM18" s="31"/>
      <c r="QBN18" s="31"/>
      <c r="QBO18" s="31"/>
      <c r="QBP18" s="31"/>
      <c r="QBQ18" s="31"/>
      <c r="QBR18" s="31"/>
      <c r="QBS18" s="31"/>
      <c r="QBT18" s="31"/>
      <c r="QBU18" s="31"/>
      <c r="QBV18" s="31"/>
      <c r="QBW18" s="31"/>
      <c r="QBX18" s="31"/>
      <c r="QBY18" s="31"/>
      <c r="QBZ18" s="31"/>
      <c r="QCA18" s="31"/>
      <c r="QCB18" s="31"/>
      <c r="QCC18" s="31"/>
      <c r="QCD18" s="31"/>
      <c r="QCE18" s="31"/>
      <c r="QCF18" s="31"/>
      <c r="QCG18" s="31"/>
      <c r="QCH18" s="31"/>
      <c r="QCI18" s="31"/>
      <c r="QCJ18" s="31"/>
      <c r="QCK18" s="31"/>
      <c r="QCL18" s="31"/>
      <c r="QCM18" s="31"/>
      <c r="QCN18" s="31"/>
      <c r="QCO18" s="31"/>
      <c r="QCP18" s="31"/>
      <c r="QCQ18" s="31"/>
      <c r="QCR18" s="31"/>
      <c r="QCS18" s="31"/>
      <c r="QCT18" s="31"/>
      <c r="QCU18" s="31"/>
      <c r="QCV18" s="31"/>
      <c r="QCW18" s="31"/>
      <c r="QCX18" s="31"/>
      <c r="QCY18" s="31"/>
      <c r="QCZ18" s="31"/>
      <c r="QDA18" s="31"/>
      <c r="QDB18" s="31"/>
      <c r="QDC18" s="31"/>
      <c r="QDD18" s="31"/>
      <c r="QDE18" s="31"/>
      <c r="QDF18" s="31"/>
      <c r="QDG18" s="31"/>
      <c r="QDH18" s="31"/>
      <c r="QDI18" s="31"/>
      <c r="QDJ18" s="31"/>
      <c r="QDK18" s="31"/>
      <c r="QDL18" s="31"/>
      <c r="QDM18" s="31"/>
      <c r="QDN18" s="31"/>
      <c r="QDO18" s="31"/>
      <c r="QDP18" s="31"/>
      <c r="QDQ18" s="31"/>
      <c r="QDR18" s="31"/>
      <c r="QDS18" s="31"/>
      <c r="QDT18" s="31"/>
      <c r="QDU18" s="31"/>
      <c r="QDV18" s="31"/>
      <c r="QDW18" s="31"/>
      <c r="QDX18" s="31"/>
      <c r="QDY18" s="31"/>
      <c r="QDZ18" s="31"/>
      <c r="QEA18" s="31"/>
      <c r="QEB18" s="31"/>
      <c r="QEC18" s="31"/>
      <c r="QED18" s="31"/>
      <c r="QEE18" s="31"/>
      <c r="QEF18" s="31"/>
      <c r="QEG18" s="31"/>
      <c r="QEH18" s="31"/>
      <c r="QEI18" s="31"/>
      <c r="QEJ18" s="31"/>
      <c r="QEK18" s="31"/>
      <c r="QEL18" s="31"/>
      <c r="QEM18" s="31"/>
      <c r="QEN18" s="31"/>
      <c r="QEO18" s="31"/>
      <c r="QEP18" s="31"/>
      <c r="QEQ18" s="31"/>
      <c r="QER18" s="31"/>
      <c r="QES18" s="31"/>
      <c r="QET18" s="31"/>
      <c r="QEU18" s="31"/>
      <c r="QEV18" s="31"/>
      <c r="QEW18" s="31"/>
      <c r="QEX18" s="31"/>
      <c r="QEY18" s="31"/>
      <c r="QEZ18" s="31"/>
      <c r="QFA18" s="31"/>
      <c r="QFB18" s="31"/>
      <c r="QFC18" s="31"/>
      <c r="QFD18" s="31"/>
      <c r="QFE18" s="31"/>
      <c r="QFF18" s="31"/>
      <c r="QFG18" s="31"/>
      <c r="QFH18" s="31"/>
      <c r="QFI18" s="31"/>
      <c r="QFJ18" s="31"/>
      <c r="QFK18" s="31"/>
      <c r="QFL18" s="31"/>
      <c r="QFM18" s="31"/>
      <c r="QFN18" s="31"/>
      <c r="QFO18" s="31"/>
      <c r="QFP18" s="31"/>
      <c r="QFQ18" s="31"/>
      <c r="QFR18" s="31"/>
      <c r="QFS18" s="31"/>
      <c r="QFT18" s="31"/>
      <c r="QFU18" s="31"/>
      <c r="QFV18" s="31"/>
      <c r="QFW18" s="31"/>
      <c r="QFX18" s="31"/>
      <c r="QFY18" s="31"/>
      <c r="QFZ18" s="31"/>
      <c r="QGA18" s="31"/>
      <c r="QGB18" s="31"/>
      <c r="QGC18" s="31"/>
      <c r="QGD18" s="31"/>
      <c r="QGE18" s="31"/>
      <c r="QGF18" s="31"/>
      <c r="QGG18" s="31"/>
      <c r="QGH18" s="31"/>
      <c r="QGI18" s="31"/>
      <c r="QGJ18" s="31"/>
      <c r="QGK18" s="31"/>
      <c r="QGL18" s="31"/>
      <c r="QGM18" s="31"/>
      <c r="QGN18" s="31"/>
      <c r="QGO18" s="31"/>
      <c r="QGP18" s="31"/>
      <c r="QGQ18" s="31"/>
      <c r="QGR18" s="31"/>
      <c r="QGS18" s="31"/>
      <c r="QGT18" s="31"/>
      <c r="QGU18" s="31"/>
      <c r="QGV18" s="31"/>
      <c r="QGW18" s="31"/>
      <c r="QGX18" s="31"/>
      <c r="QGY18" s="31"/>
      <c r="QGZ18" s="31"/>
      <c r="QHA18" s="31"/>
      <c r="QHB18" s="31"/>
      <c r="QHC18" s="31"/>
      <c r="QHD18" s="31"/>
      <c r="QHE18" s="31"/>
      <c r="QHF18" s="31"/>
      <c r="QHG18" s="31"/>
      <c r="QHH18" s="31"/>
      <c r="QHI18" s="31"/>
      <c r="QHJ18" s="31"/>
      <c r="QHK18" s="31"/>
      <c r="QHL18" s="31"/>
      <c r="QHM18" s="31"/>
      <c r="QHN18" s="31"/>
      <c r="QHO18" s="31"/>
      <c r="QHP18" s="31"/>
      <c r="QHQ18" s="31"/>
      <c r="QHR18" s="31"/>
      <c r="QHS18" s="31"/>
      <c r="QHT18" s="31"/>
      <c r="QHU18" s="31"/>
      <c r="QHV18" s="31"/>
      <c r="QHW18" s="31"/>
      <c r="QHX18" s="31"/>
      <c r="QHY18" s="31"/>
      <c r="QHZ18" s="31"/>
      <c r="QIA18" s="31"/>
      <c r="QIB18" s="31"/>
      <c r="QIC18" s="31"/>
      <c r="QID18" s="31"/>
      <c r="QIE18" s="31"/>
      <c r="QIF18" s="31"/>
      <c r="QIG18" s="31"/>
      <c r="QIH18" s="31"/>
      <c r="QII18" s="31"/>
      <c r="QIJ18" s="31"/>
      <c r="QIK18" s="31"/>
      <c r="QIL18" s="31"/>
      <c r="QIM18" s="31"/>
      <c r="QIN18" s="31"/>
      <c r="QIO18" s="31"/>
      <c r="QIP18" s="31"/>
      <c r="QIQ18" s="31"/>
      <c r="QIR18" s="31"/>
      <c r="QIS18" s="31"/>
      <c r="QIT18" s="31"/>
      <c r="QIU18" s="31"/>
      <c r="QIV18" s="31"/>
      <c r="QIW18" s="31"/>
      <c r="QIX18" s="31"/>
      <c r="QIY18" s="31"/>
      <c r="QIZ18" s="31"/>
      <c r="QJA18" s="31"/>
      <c r="QJB18" s="31"/>
      <c r="QJC18" s="31"/>
      <c r="QJD18" s="31"/>
      <c r="QJE18" s="31"/>
      <c r="QJF18" s="31"/>
      <c r="QJG18" s="31"/>
      <c r="QJH18" s="31"/>
      <c r="QJI18" s="31"/>
      <c r="QJJ18" s="31"/>
      <c r="QJK18" s="31"/>
      <c r="QJL18" s="31"/>
      <c r="QJM18" s="31"/>
      <c r="QJN18" s="31"/>
      <c r="QJO18" s="31"/>
      <c r="QJP18" s="31"/>
      <c r="QJQ18" s="31"/>
      <c r="QJR18" s="31"/>
      <c r="QJS18" s="31"/>
      <c r="QJT18" s="31"/>
      <c r="QJU18" s="31"/>
      <c r="QJV18" s="31"/>
      <c r="QJW18" s="31"/>
      <c r="QJX18" s="31"/>
      <c r="QJY18" s="31"/>
      <c r="QJZ18" s="31"/>
      <c r="QKA18" s="31"/>
      <c r="QKB18" s="31"/>
      <c r="QKC18" s="31"/>
      <c r="QKD18" s="31"/>
      <c r="QKE18" s="31"/>
      <c r="QKF18" s="31"/>
      <c r="QKG18" s="31"/>
      <c r="QKH18" s="31"/>
      <c r="QKI18" s="31"/>
      <c r="QKJ18" s="31"/>
      <c r="QKK18" s="31"/>
      <c r="QKL18" s="31"/>
      <c r="QKM18" s="31"/>
      <c r="QKN18" s="31"/>
      <c r="QKO18" s="31"/>
      <c r="QKP18" s="31"/>
      <c r="QKQ18" s="31"/>
      <c r="QKR18" s="31"/>
      <c r="QKS18" s="31"/>
      <c r="QKT18" s="31"/>
      <c r="QKU18" s="31"/>
      <c r="QKV18" s="31"/>
      <c r="QKW18" s="31"/>
      <c r="QKX18" s="31"/>
      <c r="QKY18" s="31"/>
      <c r="QKZ18" s="31"/>
      <c r="QLA18" s="31"/>
      <c r="QLB18" s="31"/>
      <c r="QLC18" s="31"/>
      <c r="QLD18" s="31"/>
      <c r="QLE18" s="31"/>
      <c r="QLF18" s="31"/>
      <c r="QLG18" s="31"/>
      <c r="QLH18" s="31"/>
      <c r="QLI18" s="31"/>
      <c r="QLJ18" s="31"/>
      <c r="QLK18" s="31"/>
      <c r="QLL18" s="31"/>
      <c r="QLM18" s="31"/>
      <c r="QLN18" s="31"/>
      <c r="QLO18" s="31"/>
      <c r="QLP18" s="31"/>
      <c r="QLQ18" s="31"/>
      <c r="QLR18" s="31"/>
      <c r="QLS18" s="31"/>
      <c r="QLT18" s="31"/>
      <c r="QLU18" s="31"/>
      <c r="QLV18" s="31"/>
      <c r="QLW18" s="31"/>
      <c r="QLX18" s="31"/>
      <c r="QLY18" s="31"/>
      <c r="QLZ18" s="31"/>
      <c r="QMA18" s="31"/>
      <c r="QMB18" s="31"/>
      <c r="QMC18" s="31"/>
      <c r="QMD18" s="31"/>
      <c r="QME18" s="31"/>
      <c r="QMF18" s="31"/>
      <c r="QMG18" s="31"/>
      <c r="QMH18" s="31"/>
      <c r="QMI18" s="31"/>
      <c r="QMJ18" s="31"/>
      <c r="QMK18" s="31"/>
      <c r="QML18" s="31"/>
      <c r="QMM18" s="31"/>
      <c r="QMN18" s="31"/>
      <c r="QMO18" s="31"/>
      <c r="QMP18" s="31"/>
      <c r="QMQ18" s="31"/>
      <c r="QMR18" s="31"/>
      <c r="QMS18" s="31"/>
      <c r="QMT18" s="31"/>
      <c r="QMU18" s="31"/>
      <c r="QMV18" s="31"/>
      <c r="QMW18" s="31"/>
      <c r="QMX18" s="31"/>
      <c r="QMY18" s="31"/>
      <c r="QMZ18" s="31"/>
      <c r="QNA18" s="31"/>
      <c r="QNB18" s="31"/>
      <c r="QNC18" s="31"/>
      <c r="QND18" s="31"/>
      <c r="QNE18" s="31"/>
      <c r="QNF18" s="31"/>
      <c r="QNG18" s="31"/>
      <c r="QNH18" s="31"/>
      <c r="QNI18" s="31"/>
      <c r="QNJ18" s="31"/>
      <c r="QNK18" s="31"/>
      <c r="QNL18" s="31"/>
      <c r="QNM18" s="31"/>
      <c r="QNN18" s="31"/>
      <c r="QNO18" s="31"/>
      <c r="QNP18" s="31"/>
      <c r="QNQ18" s="31"/>
      <c r="QNR18" s="31"/>
      <c r="QNS18" s="31"/>
      <c r="QNT18" s="31"/>
      <c r="QNU18" s="31"/>
      <c r="QNV18" s="31"/>
      <c r="QNW18" s="31"/>
      <c r="QNX18" s="31"/>
      <c r="QNY18" s="31"/>
      <c r="QNZ18" s="31"/>
      <c r="QOA18" s="31"/>
      <c r="QOB18" s="31"/>
      <c r="QOC18" s="31"/>
      <c r="QOD18" s="31"/>
      <c r="QOE18" s="31"/>
      <c r="QOF18" s="31"/>
      <c r="QOG18" s="31"/>
      <c r="QOH18" s="31"/>
      <c r="QOI18" s="31"/>
      <c r="QOJ18" s="31"/>
      <c r="QOK18" s="31"/>
      <c r="QOL18" s="31"/>
      <c r="QOM18" s="31"/>
      <c r="QON18" s="31"/>
      <c r="QOO18" s="31"/>
      <c r="QOP18" s="31"/>
      <c r="QOQ18" s="31"/>
      <c r="QOR18" s="31"/>
      <c r="QOS18" s="31"/>
      <c r="QOT18" s="31"/>
      <c r="QOU18" s="31"/>
      <c r="QOV18" s="31"/>
      <c r="QOW18" s="31"/>
      <c r="QOX18" s="31"/>
      <c r="QOY18" s="31"/>
      <c r="QOZ18" s="31"/>
      <c r="QPA18" s="31"/>
      <c r="QPB18" s="31"/>
      <c r="QPC18" s="31"/>
      <c r="QPD18" s="31"/>
      <c r="QPE18" s="31"/>
      <c r="QPF18" s="31"/>
      <c r="QPG18" s="31"/>
      <c r="QPH18" s="31"/>
      <c r="QPI18" s="31"/>
      <c r="QPJ18" s="31"/>
      <c r="QPK18" s="31"/>
      <c r="QPL18" s="31"/>
      <c r="QPM18" s="31"/>
      <c r="QPN18" s="31"/>
      <c r="QPO18" s="31"/>
      <c r="QPP18" s="31"/>
      <c r="QPQ18" s="31"/>
      <c r="QPR18" s="31"/>
      <c r="QPS18" s="31"/>
      <c r="QPT18" s="31"/>
      <c r="QPU18" s="31"/>
      <c r="QPV18" s="31"/>
      <c r="QPW18" s="31"/>
      <c r="QPX18" s="31"/>
      <c r="QPY18" s="31"/>
      <c r="QPZ18" s="31"/>
      <c r="QQA18" s="31"/>
      <c r="QQB18" s="31"/>
      <c r="QQC18" s="31"/>
      <c r="QQD18" s="31"/>
      <c r="QQE18" s="31"/>
      <c r="QQF18" s="31"/>
      <c r="QQG18" s="31"/>
      <c r="QQH18" s="31"/>
      <c r="QQI18" s="31"/>
      <c r="QQJ18" s="31"/>
      <c r="QQK18" s="31"/>
      <c r="QQL18" s="31"/>
      <c r="QQM18" s="31"/>
      <c r="QQN18" s="31"/>
      <c r="QQO18" s="31"/>
      <c r="QQP18" s="31"/>
      <c r="QQQ18" s="31"/>
      <c r="QQR18" s="31"/>
      <c r="QQS18" s="31"/>
      <c r="QQT18" s="31"/>
      <c r="QQU18" s="31"/>
      <c r="QQV18" s="31"/>
      <c r="QQW18" s="31"/>
      <c r="QQX18" s="31"/>
      <c r="QQY18" s="31"/>
      <c r="QQZ18" s="31"/>
      <c r="QRA18" s="31"/>
      <c r="QRB18" s="31"/>
      <c r="QRC18" s="31"/>
      <c r="QRD18" s="31"/>
      <c r="QRE18" s="31"/>
      <c r="QRF18" s="31"/>
      <c r="QRG18" s="31"/>
      <c r="QRH18" s="31"/>
      <c r="QRI18" s="31"/>
      <c r="QRJ18" s="31"/>
      <c r="QRK18" s="31"/>
      <c r="QRL18" s="31"/>
      <c r="QRM18" s="31"/>
      <c r="QRN18" s="31"/>
      <c r="QRO18" s="31"/>
      <c r="QRP18" s="31"/>
      <c r="QRQ18" s="31"/>
      <c r="QRR18" s="31"/>
      <c r="QRS18" s="31"/>
      <c r="QRT18" s="31"/>
      <c r="QRU18" s="31"/>
      <c r="QRV18" s="31"/>
      <c r="QRW18" s="31"/>
      <c r="QRX18" s="31"/>
      <c r="QRY18" s="31"/>
      <c r="QRZ18" s="31"/>
      <c r="QSA18" s="31"/>
      <c r="QSB18" s="31"/>
      <c r="QSC18" s="31"/>
      <c r="QSD18" s="31"/>
      <c r="QSE18" s="31"/>
      <c r="QSF18" s="31"/>
      <c r="QSG18" s="31"/>
      <c r="QSH18" s="31"/>
      <c r="QSI18" s="31"/>
      <c r="QSJ18" s="31"/>
      <c r="QSK18" s="31"/>
      <c r="QSL18" s="31"/>
      <c r="QSM18" s="31"/>
      <c r="QSN18" s="31"/>
      <c r="QSO18" s="31"/>
      <c r="QSP18" s="31"/>
      <c r="QSQ18" s="31"/>
      <c r="QSR18" s="31"/>
      <c r="QSS18" s="31"/>
      <c r="QST18" s="31"/>
      <c r="QSU18" s="31"/>
      <c r="QSV18" s="31"/>
      <c r="QSW18" s="31"/>
      <c r="QSX18" s="31"/>
      <c r="QSY18" s="31"/>
      <c r="QSZ18" s="31"/>
      <c r="QTA18" s="31"/>
      <c r="QTB18" s="31"/>
      <c r="QTC18" s="31"/>
      <c r="QTD18" s="31"/>
      <c r="QTE18" s="31"/>
      <c r="QTF18" s="31"/>
      <c r="QTG18" s="31"/>
      <c r="QTH18" s="31"/>
      <c r="QTI18" s="31"/>
      <c r="QTJ18" s="31"/>
      <c r="QTK18" s="31"/>
      <c r="QTL18" s="31"/>
      <c r="QTM18" s="31"/>
      <c r="QTN18" s="31"/>
      <c r="QTO18" s="31"/>
      <c r="QTP18" s="31"/>
      <c r="QTQ18" s="31"/>
      <c r="QTR18" s="31"/>
      <c r="QTS18" s="31"/>
      <c r="QTT18" s="31"/>
      <c r="QTU18" s="31"/>
      <c r="QTV18" s="31"/>
      <c r="QTW18" s="31"/>
      <c r="QTX18" s="31"/>
      <c r="QTY18" s="31"/>
      <c r="QTZ18" s="31"/>
      <c r="QUA18" s="31"/>
      <c r="QUB18" s="31"/>
      <c r="QUC18" s="31"/>
      <c r="QUD18" s="31"/>
      <c r="QUE18" s="31"/>
      <c r="QUF18" s="31"/>
      <c r="QUG18" s="31"/>
      <c r="QUH18" s="31"/>
      <c r="QUI18" s="31"/>
      <c r="QUJ18" s="31"/>
      <c r="QUK18" s="31"/>
      <c r="QUL18" s="31"/>
      <c r="QUM18" s="31"/>
      <c r="QUN18" s="31"/>
      <c r="QUO18" s="31"/>
      <c r="QUP18" s="31"/>
      <c r="QUQ18" s="31"/>
      <c r="QUR18" s="31"/>
      <c r="QUS18" s="31"/>
      <c r="QUT18" s="31"/>
      <c r="QUU18" s="31"/>
      <c r="QUV18" s="31"/>
      <c r="QUW18" s="31"/>
      <c r="QUX18" s="31"/>
      <c r="QUY18" s="31"/>
      <c r="QUZ18" s="31"/>
      <c r="QVA18" s="31"/>
      <c r="QVB18" s="31"/>
      <c r="QVC18" s="31"/>
      <c r="QVD18" s="31"/>
      <c r="QVE18" s="31"/>
      <c r="QVF18" s="31"/>
      <c r="QVG18" s="31"/>
      <c r="QVH18" s="31"/>
      <c r="QVI18" s="31"/>
      <c r="QVJ18" s="31"/>
      <c r="QVK18" s="31"/>
      <c r="QVL18" s="31"/>
      <c r="QVM18" s="31"/>
      <c r="QVN18" s="31"/>
      <c r="QVO18" s="31"/>
      <c r="QVP18" s="31"/>
      <c r="QVQ18" s="31"/>
      <c r="QVR18" s="31"/>
      <c r="QVS18" s="31"/>
      <c r="QVT18" s="31"/>
      <c r="QVU18" s="31"/>
      <c r="QVV18" s="31"/>
      <c r="QVW18" s="31"/>
      <c r="QVX18" s="31"/>
      <c r="QVY18" s="31"/>
      <c r="QVZ18" s="31"/>
      <c r="QWA18" s="31"/>
      <c r="QWB18" s="31"/>
      <c r="QWC18" s="31"/>
      <c r="QWD18" s="31"/>
      <c r="QWE18" s="31"/>
      <c r="QWF18" s="31"/>
      <c r="QWG18" s="31"/>
      <c r="QWH18" s="31"/>
      <c r="QWI18" s="31"/>
      <c r="QWJ18" s="31"/>
      <c r="QWK18" s="31"/>
      <c r="QWL18" s="31"/>
      <c r="QWM18" s="31"/>
      <c r="QWN18" s="31"/>
      <c r="QWO18" s="31"/>
      <c r="QWP18" s="31"/>
      <c r="QWQ18" s="31"/>
      <c r="QWR18" s="31"/>
      <c r="QWS18" s="31"/>
      <c r="QWT18" s="31"/>
      <c r="QWU18" s="31"/>
      <c r="QWV18" s="31"/>
      <c r="QWW18" s="31"/>
      <c r="QWX18" s="31"/>
      <c r="QWY18" s="31"/>
      <c r="QWZ18" s="31"/>
      <c r="QXA18" s="31"/>
      <c r="QXB18" s="31"/>
      <c r="QXC18" s="31"/>
      <c r="QXD18" s="31"/>
      <c r="QXE18" s="31"/>
      <c r="QXF18" s="31"/>
      <c r="QXG18" s="31"/>
      <c r="QXH18" s="31"/>
      <c r="QXI18" s="31"/>
      <c r="QXJ18" s="31"/>
      <c r="QXK18" s="31"/>
      <c r="QXL18" s="31"/>
      <c r="QXM18" s="31"/>
      <c r="QXN18" s="31"/>
      <c r="QXO18" s="31"/>
      <c r="QXP18" s="31"/>
      <c r="QXQ18" s="31"/>
      <c r="QXR18" s="31"/>
      <c r="QXS18" s="31"/>
      <c r="QXT18" s="31"/>
      <c r="QXU18" s="31"/>
      <c r="QXV18" s="31"/>
      <c r="QXW18" s="31"/>
      <c r="QXX18" s="31"/>
      <c r="QXY18" s="31"/>
      <c r="QXZ18" s="31"/>
      <c r="QYA18" s="31"/>
      <c r="QYB18" s="31"/>
      <c r="QYC18" s="31"/>
      <c r="QYD18" s="31"/>
      <c r="QYE18" s="31"/>
      <c r="QYF18" s="31"/>
      <c r="QYG18" s="31"/>
      <c r="QYH18" s="31"/>
      <c r="QYI18" s="31"/>
      <c r="QYJ18" s="31"/>
      <c r="QYK18" s="31"/>
      <c r="QYL18" s="31"/>
      <c r="QYM18" s="31"/>
      <c r="QYN18" s="31"/>
      <c r="QYO18" s="31"/>
      <c r="QYP18" s="31"/>
      <c r="QYQ18" s="31"/>
      <c r="QYR18" s="31"/>
      <c r="QYS18" s="31"/>
      <c r="QYT18" s="31"/>
      <c r="QYU18" s="31"/>
      <c r="QYV18" s="31"/>
      <c r="QYW18" s="31"/>
      <c r="QYX18" s="31"/>
      <c r="QYY18" s="31"/>
      <c r="QYZ18" s="31"/>
      <c r="QZA18" s="31"/>
      <c r="QZB18" s="31"/>
      <c r="QZC18" s="31"/>
      <c r="QZD18" s="31"/>
      <c r="QZE18" s="31"/>
      <c r="QZF18" s="31"/>
      <c r="QZG18" s="31"/>
      <c r="QZH18" s="31"/>
      <c r="QZI18" s="31"/>
      <c r="QZJ18" s="31"/>
      <c r="QZK18" s="31"/>
      <c r="QZL18" s="31"/>
      <c r="QZM18" s="31"/>
      <c r="QZN18" s="31"/>
      <c r="QZO18" s="31"/>
      <c r="QZP18" s="31"/>
      <c r="QZQ18" s="31"/>
      <c r="QZR18" s="31"/>
      <c r="QZS18" s="31"/>
      <c r="QZT18" s="31"/>
      <c r="QZU18" s="31"/>
      <c r="QZV18" s="31"/>
      <c r="QZW18" s="31"/>
      <c r="QZX18" s="31"/>
      <c r="QZY18" s="31"/>
      <c r="QZZ18" s="31"/>
      <c r="RAA18" s="31"/>
      <c r="RAB18" s="31"/>
      <c r="RAC18" s="31"/>
      <c r="RAD18" s="31"/>
      <c r="RAE18" s="31"/>
      <c r="RAF18" s="31"/>
      <c r="RAG18" s="31"/>
      <c r="RAH18" s="31"/>
      <c r="RAI18" s="31"/>
      <c r="RAJ18" s="31"/>
      <c r="RAK18" s="31"/>
      <c r="RAL18" s="31"/>
      <c r="RAM18" s="31"/>
      <c r="RAN18" s="31"/>
      <c r="RAO18" s="31"/>
      <c r="RAP18" s="31"/>
      <c r="RAQ18" s="31"/>
      <c r="RAR18" s="31"/>
      <c r="RAS18" s="31"/>
      <c r="RAT18" s="31"/>
      <c r="RAU18" s="31"/>
      <c r="RAV18" s="31"/>
      <c r="RAW18" s="31"/>
      <c r="RAX18" s="31"/>
      <c r="RAY18" s="31"/>
      <c r="RAZ18" s="31"/>
      <c r="RBA18" s="31"/>
      <c r="RBB18" s="31"/>
      <c r="RBC18" s="31"/>
      <c r="RBD18" s="31"/>
      <c r="RBE18" s="31"/>
      <c r="RBF18" s="31"/>
      <c r="RBG18" s="31"/>
      <c r="RBH18" s="31"/>
      <c r="RBI18" s="31"/>
      <c r="RBJ18" s="31"/>
      <c r="RBK18" s="31"/>
      <c r="RBL18" s="31"/>
      <c r="RBM18" s="31"/>
      <c r="RBN18" s="31"/>
      <c r="RBO18" s="31"/>
      <c r="RBP18" s="31"/>
      <c r="RBQ18" s="31"/>
      <c r="RBR18" s="31"/>
      <c r="RBS18" s="31"/>
      <c r="RBT18" s="31"/>
      <c r="RBU18" s="31"/>
      <c r="RBV18" s="31"/>
      <c r="RBW18" s="31"/>
      <c r="RBX18" s="31"/>
      <c r="RBY18" s="31"/>
      <c r="RBZ18" s="31"/>
      <c r="RCA18" s="31"/>
      <c r="RCB18" s="31"/>
      <c r="RCC18" s="31"/>
      <c r="RCD18" s="31"/>
      <c r="RCE18" s="31"/>
      <c r="RCF18" s="31"/>
      <c r="RCG18" s="31"/>
      <c r="RCH18" s="31"/>
      <c r="RCI18" s="31"/>
      <c r="RCJ18" s="31"/>
      <c r="RCK18" s="31"/>
      <c r="RCL18" s="31"/>
      <c r="RCM18" s="31"/>
      <c r="RCN18" s="31"/>
      <c r="RCO18" s="31"/>
      <c r="RCP18" s="31"/>
      <c r="RCQ18" s="31"/>
      <c r="RCR18" s="31"/>
      <c r="RCS18" s="31"/>
      <c r="RCT18" s="31"/>
      <c r="RCU18" s="31"/>
      <c r="RCV18" s="31"/>
      <c r="RCW18" s="31"/>
      <c r="RCX18" s="31"/>
      <c r="RCY18" s="31"/>
      <c r="RCZ18" s="31"/>
      <c r="RDA18" s="31"/>
      <c r="RDB18" s="31"/>
      <c r="RDC18" s="31"/>
      <c r="RDD18" s="31"/>
      <c r="RDE18" s="31"/>
      <c r="RDF18" s="31"/>
      <c r="RDG18" s="31"/>
      <c r="RDH18" s="31"/>
      <c r="RDI18" s="31"/>
      <c r="RDJ18" s="31"/>
      <c r="RDK18" s="31"/>
      <c r="RDL18" s="31"/>
      <c r="RDM18" s="31"/>
      <c r="RDN18" s="31"/>
      <c r="RDO18" s="31"/>
      <c r="RDQ18" s="31"/>
      <c r="RDR18" s="31"/>
      <c r="RDS18" s="31"/>
      <c r="RDT18" s="31"/>
      <c r="RDU18" s="31"/>
      <c r="RDV18" s="31"/>
      <c r="RDW18" s="31"/>
      <c r="RDX18" s="31"/>
      <c r="RDY18" s="31"/>
      <c r="RDZ18" s="31"/>
      <c r="REA18" s="31"/>
      <c r="REB18" s="31"/>
      <c r="REC18" s="31"/>
      <c r="RED18" s="31"/>
      <c r="REE18" s="31"/>
      <c r="REF18" s="31"/>
      <c r="REG18" s="31"/>
      <c r="REH18" s="31"/>
      <c r="REI18" s="31"/>
      <c r="REJ18" s="31"/>
      <c r="REK18" s="31"/>
      <c r="REL18" s="31"/>
      <c r="REM18" s="31"/>
      <c r="REN18" s="31"/>
      <c r="REO18" s="31"/>
      <c r="REP18" s="31"/>
      <c r="REQ18" s="31"/>
      <c r="RER18" s="31"/>
      <c r="RES18" s="31"/>
      <c r="RET18" s="31"/>
      <c r="REU18" s="31"/>
      <c r="REV18" s="31"/>
      <c r="REW18" s="31"/>
      <c r="REX18" s="31"/>
      <c r="REY18" s="31"/>
      <c r="REZ18" s="31"/>
      <c r="RFA18" s="31"/>
      <c r="RFB18" s="31"/>
      <c r="RFC18" s="31"/>
      <c r="RFD18" s="31"/>
      <c r="RFE18" s="31"/>
      <c r="RFF18" s="31"/>
      <c r="RFG18" s="31"/>
      <c r="RFH18" s="31"/>
      <c r="RFI18" s="31"/>
      <c r="RFJ18" s="31"/>
      <c r="RFK18" s="31"/>
      <c r="RFL18" s="31"/>
      <c r="RFM18" s="31"/>
      <c r="RFN18" s="31"/>
      <c r="RFO18" s="31"/>
      <c r="RFP18" s="31"/>
      <c r="RFQ18" s="31"/>
      <c r="RFR18" s="31"/>
      <c r="RFS18" s="31"/>
      <c r="RFT18" s="31"/>
      <c r="RFU18" s="31"/>
      <c r="RFV18" s="31"/>
      <c r="RFW18" s="31"/>
      <c r="RFX18" s="31"/>
      <c r="RFY18" s="31"/>
      <c r="RFZ18" s="31"/>
      <c r="RGA18" s="31"/>
      <c r="RGB18" s="31"/>
      <c r="RGC18" s="31"/>
      <c r="RGD18" s="31"/>
      <c r="RGE18" s="31"/>
      <c r="RGF18" s="31"/>
      <c r="RGG18" s="31"/>
      <c r="RGH18" s="31"/>
      <c r="RGI18" s="31"/>
      <c r="RGJ18" s="31"/>
      <c r="RGK18" s="31"/>
      <c r="RGL18" s="31"/>
      <c r="RGM18" s="31"/>
      <c r="RGN18" s="31"/>
      <c r="RGO18" s="31"/>
      <c r="RGP18" s="31"/>
      <c r="RGQ18" s="31"/>
      <c r="RGR18" s="31"/>
      <c r="RGS18" s="31"/>
      <c r="RGT18" s="31"/>
      <c r="RGU18" s="31"/>
      <c r="RGV18" s="31"/>
      <c r="RGW18" s="31"/>
      <c r="RGX18" s="31"/>
      <c r="RGY18" s="31"/>
      <c r="RGZ18" s="31"/>
      <c r="RHA18" s="31"/>
      <c r="RHB18" s="31"/>
      <c r="RHC18" s="31"/>
      <c r="RHD18" s="31"/>
      <c r="RHE18" s="31"/>
      <c r="RHF18" s="31"/>
      <c r="RHG18" s="31"/>
      <c r="RHH18" s="31"/>
      <c r="RHI18" s="31"/>
      <c r="RHJ18" s="31"/>
      <c r="RHK18" s="31"/>
      <c r="RHL18" s="31"/>
      <c r="RHM18" s="31"/>
      <c r="RHN18" s="31"/>
      <c r="RHO18" s="31"/>
      <c r="RHP18" s="31"/>
      <c r="RHQ18" s="31"/>
      <c r="RHR18" s="31"/>
      <c r="RHS18" s="31"/>
      <c r="RHT18" s="31"/>
      <c r="RHU18" s="31"/>
      <c r="RHV18" s="31"/>
      <c r="RHW18" s="31"/>
      <c r="RHX18" s="31"/>
      <c r="RHY18" s="31"/>
      <c r="RHZ18" s="31"/>
      <c r="RIA18" s="31"/>
      <c r="RIB18" s="31"/>
      <c r="RIC18" s="31"/>
      <c r="RID18" s="31"/>
      <c r="RIE18" s="31"/>
      <c r="RIF18" s="31"/>
      <c r="RIG18" s="31"/>
      <c r="RIH18" s="31"/>
      <c r="RII18" s="31"/>
      <c r="RIJ18" s="31"/>
      <c r="RIK18" s="31"/>
      <c r="RIL18" s="31"/>
      <c r="RIM18" s="31"/>
      <c r="RIN18" s="31"/>
      <c r="RIO18" s="31"/>
      <c r="RIP18" s="31"/>
      <c r="RIQ18" s="31"/>
      <c r="RIR18" s="31"/>
      <c r="RIS18" s="31"/>
      <c r="RIT18" s="31"/>
      <c r="RIU18" s="31"/>
      <c r="RIV18" s="31"/>
      <c r="RIW18" s="31"/>
      <c r="RIX18" s="31"/>
      <c r="RIY18" s="31"/>
      <c r="RIZ18" s="31"/>
      <c r="RJA18" s="31"/>
      <c r="RJB18" s="31"/>
      <c r="RJC18" s="31"/>
      <c r="RJD18" s="31"/>
      <c r="RJE18" s="31"/>
      <c r="RJF18" s="31"/>
      <c r="RJG18" s="31"/>
      <c r="RJH18" s="31"/>
      <c r="RJI18" s="31"/>
      <c r="RJJ18" s="31"/>
      <c r="RJK18" s="31"/>
      <c r="RJL18" s="31"/>
      <c r="RJM18" s="31"/>
      <c r="RJN18" s="31"/>
      <c r="RJO18" s="31"/>
      <c r="RJP18" s="31"/>
      <c r="RJQ18" s="31"/>
      <c r="RJR18" s="31"/>
      <c r="RJS18" s="31"/>
      <c r="RJT18" s="31"/>
      <c r="RJU18" s="31"/>
      <c r="RJV18" s="31"/>
      <c r="RJW18" s="31"/>
      <c r="RJX18" s="31"/>
      <c r="RJY18" s="31"/>
      <c r="RJZ18" s="31"/>
      <c r="RKA18" s="31"/>
      <c r="RKB18" s="31"/>
      <c r="RKC18" s="31"/>
      <c r="RKD18" s="31"/>
      <c r="RKE18" s="31"/>
      <c r="RKF18" s="31"/>
      <c r="RKG18" s="31"/>
      <c r="RKH18" s="31"/>
      <c r="RKI18" s="31"/>
      <c r="RKJ18" s="31"/>
      <c r="RKK18" s="31"/>
      <c r="RKL18" s="31"/>
      <c r="RKM18" s="31"/>
      <c r="RKN18" s="31"/>
      <c r="RKO18" s="31"/>
      <c r="RKP18" s="31"/>
      <c r="RKQ18" s="31"/>
      <c r="RKR18" s="31"/>
      <c r="RKS18" s="31"/>
      <c r="RKT18" s="31"/>
      <c r="RKU18" s="31"/>
      <c r="RKV18" s="31"/>
      <c r="RKW18" s="31"/>
      <c r="RKX18" s="31"/>
      <c r="RKY18" s="31"/>
      <c r="RKZ18" s="31"/>
      <c r="RLA18" s="31"/>
      <c r="RLB18" s="31"/>
      <c r="RLC18" s="31"/>
      <c r="RLD18" s="31"/>
      <c r="RLE18" s="31"/>
      <c r="RLF18" s="31"/>
      <c r="RLG18" s="31"/>
      <c r="RLH18" s="31"/>
      <c r="RLI18" s="31"/>
      <c r="RLJ18" s="31"/>
      <c r="RLK18" s="31"/>
      <c r="RLL18" s="31"/>
      <c r="RLM18" s="31"/>
      <c r="RLN18" s="31"/>
      <c r="RLO18" s="31"/>
      <c r="RLP18" s="31"/>
      <c r="RLQ18" s="31"/>
      <c r="RLR18" s="31"/>
      <c r="RLS18" s="31"/>
      <c r="RLT18" s="31"/>
      <c r="RLU18" s="31"/>
      <c r="RLV18" s="31"/>
      <c r="RLW18" s="31"/>
      <c r="RLX18" s="31"/>
      <c r="RLY18" s="31"/>
      <c r="RLZ18" s="31"/>
      <c r="RMA18" s="31"/>
      <c r="RMB18" s="31"/>
      <c r="RMC18" s="31"/>
      <c r="RMD18" s="31"/>
      <c r="RME18" s="31"/>
      <c r="RMF18" s="31"/>
      <c r="RMG18" s="31"/>
      <c r="RMH18" s="31"/>
      <c r="RMI18" s="31"/>
      <c r="RMJ18" s="31"/>
      <c r="RMK18" s="31"/>
      <c r="RML18" s="31"/>
      <c r="RMM18" s="31"/>
      <c r="RMN18" s="31"/>
      <c r="RMO18" s="31"/>
      <c r="RMP18" s="31"/>
      <c r="RMQ18" s="31"/>
      <c r="RMR18" s="31"/>
      <c r="RMS18" s="31"/>
      <c r="RMT18" s="31"/>
      <c r="RMU18" s="31"/>
      <c r="RMV18" s="31"/>
      <c r="RMW18" s="31"/>
      <c r="RMX18" s="31"/>
      <c r="RMY18" s="31"/>
      <c r="RMZ18" s="31"/>
      <c r="RNA18" s="31"/>
      <c r="RNB18" s="31"/>
      <c r="RNC18" s="31"/>
      <c r="RND18" s="31"/>
      <c r="RNE18" s="31"/>
      <c r="RNF18" s="31"/>
      <c r="RNG18" s="31"/>
      <c r="RNH18" s="31"/>
      <c r="RNI18" s="31"/>
      <c r="RNJ18" s="31"/>
      <c r="RNK18" s="31"/>
      <c r="RNL18" s="31"/>
      <c r="RNM18" s="31"/>
      <c r="RNN18" s="31"/>
      <c r="RNO18" s="31"/>
      <c r="RNP18" s="31"/>
      <c r="RNQ18" s="31"/>
      <c r="RNR18" s="31"/>
      <c r="RNS18" s="31"/>
      <c r="RNT18" s="31"/>
      <c r="RNU18" s="31"/>
      <c r="RNV18" s="31"/>
      <c r="RNW18" s="31"/>
      <c r="RNX18" s="31"/>
      <c r="RNY18" s="31"/>
      <c r="RNZ18" s="31"/>
      <c r="ROA18" s="31"/>
      <c r="ROB18" s="31"/>
      <c r="ROC18" s="31"/>
      <c r="ROD18" s="31"/>
      <c r="ROE18" s="31"/>
      <c r="ROF18" s="31"/>
      <c r="ROG18" s="31"/>
      <c r="ROH18" s="31"/>
      <c r="ROI18" s="31"/>
      <c r="ROJ18" s="31"/>
      <c r="ROK18" s="31"/>
      <c r="ROL18" s="31"/>
      <c r="ROM18" s="31"/>
      <c r="RON18" s="31"/>
      <c r="ROO18" s="31"/>
      <c r="ROP18" s="31"/>
      <c r="ROQ18" s="31"/>
      <c r="ROR18" s="31"/>
      <c r="ROS18" s="31"/>
      <c r="ROT18" s="31"/>
      <c r="ROU18" s="31"/>
      <c r="ROV18" s="31"/>
      <c r="ROW18" s="31"/>
      <c r="ROX18" s="31"/>
      <c r="ROY18" s="31"/>
      <c r="ROZ18" s="31"/>
      <c r="RPA18" s="31"/>
      <c r="RPB18" s="31"/>
      <c r="RPC18" s="31"/>
      <c r="RPD18" s="31"/>
      <c r="RPE18" s="31"/>
      <c r="RPF18" s="31"/>
      <c r="RPG18" s="31"/>
      <c r="RPH18" s="31"/>
      <c r="RPI18" s="31"/>
      <c r="RPJ18" s="31"/>
      <c r="RPK18" s="31"/>
      <c r="RPL18" s="31"/>
      <c r="RPM18" s="31"/>
      <c r="RPN18" s="31"/>
      <c r="RPO18" s="31"/>
      <c r="RPP18" s="31"/>
      <c r="RPQ18" s="31"/>
      <c r="RPR18" s="31"/>
      <c r="RPS18" s="31"/>
      <c r="RPT18" s="31"/>
      <c r="RPU18" s="31"/>
      <c r="RPV18" s="31"/>
      <c r="RPW18" s="31"/>
      <c r="RPX18" s="31"/>
      <c r="RPY18" s="31"/>
      <c r="RPZ18" s="31"/>
      <c r="RQA18" s="31"/>
      <c r="RQB18" s="31"/>
      <c r="RQC18" s="31"/>
      <c r="RQD18" s="31"/>
      <c r="RQE18" s="31"/>
      <c r="RQF18" s="31"/>
      <c r="RQG18" s="31"/>
      <c r="RQH18" s="31"/>
      <c r="RQI18" s="31"/>
      <c r="RQJ18" s="31"/>
      <c r="RQK18" s="31"/>
      <c r="RQL18" s="31"/>
      <c r="RQM18" s="31"/>
      <c r="RQN18" s="31"/>
      <c r="RQO18" s="31"/>
      <c r="RQP18" s="31"/>
      <c r="RQQ18" s="31"/>
      <c r="RQR18" s="31"/>
      <c r="RQS18" s="31"/>
      <c r="RQT18" s="31"/>
      <c r="RQU18" s="31"/>
      <c r="RQV18" s="31"/>
      <c r="RQW18" s="31"/>
      <c r="RQX18" s="31"/>
      <c r="RQY18" s="31"/>
      <c r="RQZ18" s="31"/>
      <c r="RRA18" s="31"/>
      <c r="RRB18" s="31"/>
      <c r="RRC18" s="31"/>
      <c r="RRD18" s="31"/>
      <c r="RRE18" s="31"/>
      <c r="RRF18" s="31"/>
      <c r="RRG18" s="31"/>
      <c r="RRH18" s="31"/>
      <c r="RRI18" s="31"/>
      <c r="RRJ18" s="31"/>
      <c r="RRK18" s="31"/>
      <c r="RRL18" s="31"/>
      <c r="RRM18" s="31"/>
      <c r="RRN18" s="31"/>
      <c r="RRO18" s="31"/>
      <c r="RRP18" s="31"/>
      <c r="RRQ18" s="31"/>
      <c r="RRR18" s="31"/>
      <c r="RRS18" s="31"/>
      <c r="RRT18" s="31"/>
      <c r="RRU18" s="31"/>
      <c r="RRV18" s="31"/>
      <c r="RRW18" s="31"/>
      <c r="RRX18" s="31"/>
      <c r="RRY18" s="31"/>
      <c r="RRZ18" s="31"/>
      <c r="RSA18" s="31"/>
      <c r="RSB18" s="31"/>
      <c r="RSC18" s="31"/>
      <c r="RSD18" s="31"/>
      <c r="RSE18" s="31"/>
      <c r="RSF18" s="31"/>
      <c r="RSG18" s="31"/>
      <c r="RSH18" s="31"/>
      <c r="RSI18" s="31"/>
      <c r="RSJ18" s="31"/>
      <c r="RSK18" s="31"/>
      <c r="RSL18" s="31"/>
      <c r="RSM18" s="31"/>
      <c r="RSN18" s="31"/>
      <c r="RSO18" s="31"/>
      <c r="RSP18" s="31"/>
      <c r="RSQ18" s="31"/>
      <c r="RSR18" s="31"/>
      <c r="RSS18" s="31"/>
      <c r="RST18" s="31"/>
      <c r="RSU18" s="31"/>
      <c r="RSV18" s="31"/>
      <c r="RSW18" s="31"/>
      <c r="RSX18" s="31"/>
      <c r="RSY18" s="31"/>
      <c r="RSZ18" s="31"/>
      <c r="RTA18" s="31"/>
      <c r="RTB18" s="31"/>
      <c r="RTC18" s="31"/>
      <c r="RTD18" s="31"/>
      <c r="RTE18" s="31"/>
      <c r="RTF18" s="31"/>
      <c r="RTG18" s="31"/>
      <c r="RTH18" s="31"/>
      <c r="RTI18" s="31"/>
      <c r="RTJ18" s="31"/>
      <c r="RTK18" s="31"/>
      <c r="RTL18" s="31"/>
      <c r="RTM18" s="31"/>
      <c r="RTN18" s="31"/>
      <c r="RTO18" s="31"/>
      <c r="RTP18" s="31"/>
      <c r="RTQ18" s="31"/>
      <c r="RTR18" s="31"/>
      <c r="RTS18" s="31"/>
      <c r="RTT18" s="31"/>
      <c r="RTU18" s="31"/>
      <c r="RTV18" s="31"/>
      <c r="RTW18" s="31"/>
      <c r="RTX18" s="31"/>
      <c r="RTY18" s="31"/>
      <c r="RTZ18" s="31"/>
      <c r="RUA18" s="31"/>
      <c r="RUB18" s="31"/>
      <c r="RUC18" s="31"/>
      <c r="RUD18" s="31"/>
      <c r="RUE18" s="31"/>
      <c r="RUF18" s="31"/>
      <c r="RUG18" s="31"/>
      <c r="RUH18" s="31"/>
      <c r="RUI18" s="31"/>
      <c r="RUJ18" s="31"/>
      <c r="RUK18" s="31"/>
      <c r="RUL18" s="31"/>
      <c r="RUM18" s="31"/>
      <c r="RUN18" s="31"/>
      <c r="RUO18" s="31"/>
      <c r="RUP18" s="31"/>
      <c r="RUQ18" s="31"/>
      <c r="RUR18" s="31"/>
      <c r="RUS18" s="31"/>
      <c r="RUT18" s="31"/>
      <c r="RUU18" s="31"/>
      <c r="RUV18" s="31"/>
      <c r="RUW18" s="31"/>
      <c r="RUX18" s="31"/>
      <c r="RUY18" s="31"/>
      <c r="RUZ18" s="31"/>
      <c r="RVA18" s="31"/>
      <c r="RVB18" s="31"/>
      <c r="RVC18" s="31"/>
      <c r="RVD18" s="31"/>
      <c r="RVE18" s="31"/>
      <c r="RVF18" s="31"/>
      <c r="RVG18" s="31"/>
      <c r="RVH18" s="31"/>
      <c r="RVI18" s="31"/>
      <c r="RVJ18" s="31"/>
      <c r="RVK18" s="31"/>
      <c r="RVL18" s="31"/>
      <c r="RVM18" s="31"/>
      <c r="RVN18" s="31"/>
      <c r="RVO18" s="31"/>
      <c r="RVP18" s="31"/>
      <c r="RVQ18" s="31"/>
      <c r="RVR18" s="31"/>
      <c r="RVS18" s="31"/>
      <c r="RVT18" s="31"/>
      <c r="RVU18" s="31"/>
      <c r="RVV18" s="31"/>
      <c r="RVW18" s="31"/>
      <c r="RVX18" s="31"/>
      <c r="RVY18" s="31"/>
      <c r="RVZ18" s="31"/>
      <c r="RWA18" s="31"/>
      <c r="RWB18" s="31"/>
      <c r="RWC18" s="31"/>
      <c r="RWD18" s="31"/>
      <c r="RWE18" s="31"/>
      <c r="RWF18" s="31"/>
      <c r="RWG18" s="31"/>
      <c r="RWH18" s="31"/>
      <c r="RWI18" s="31"/>
      <c r="RWJ18" s="31"/>
      <c r="RWK18" s="31"/>
      <c r="RWL18" s="31"/>
      <c r="RWM18" s="31"/>
      <c r="RWN18" s="31"/>
      <c r="RWO18" s="31"/>
      <c r="RWP18" s="31"/>
      <c r="RWQ18" s="31"/>
      <c r="RWR18" s="31"/>
      <c r="RWS18" s="31"/>
      <c r="RWT18" s="31"/>
      <c r="RWU18" s="31"/>
      <c r="RWV18" s="31"/>
      <c r="RWW18" s="31"/>
      <c r="RWX18" s="31"/>
      <c r="RWY18" s="31"/>
      <c r="RWZ18" s="31"/>
      <c r="RXA18" s="31"/>
      <c r="RXB18" s="31"/>
      <c r="RXC18" s="31"/>
      <c r="RXD18" s="31"/>
      <c r="RXE18" s="31"/>
      <c r="RXF18" s="31"/>
      <c r="RXG18" s="31"/>
      <c r="RXH18" s="31"/>
      <c r="RXI18" s="31"/>
      <c r="RXJ18" s="31"/>
      <c r="RXK18" s="31"/>
      <c r="RXL18" s="31"/>
      <c r="RXM18" s="31"/>
      <c r="RXN18" s="31"/>
      <c r="RXO18" s="31"/>
      <c r="RXP18" s="31"/>
      <c r="RXQ18" s="31"/>
      <c r="RXR18" s="31"/>
      <c r="RXS18" s="31"/>
      <c r="RXT18" s="31"/>
      <c r="RXU18" s="31"/>
      <c r="RXV18" s="31"/>
      <c r="RXW18" s="31"/>
      <c r="RXX18" s="31"/>
      <c r="RXY18" s="31"/>
      <c r="RXZ18" s="31"/>
      <c r="RYA18" s="31"/>
      <c r="RYB18" s="31"/>
      <c r="RYC18" s="31"/>
      <c r="RYD18" s="31"/>
      <c r="RYE18" s="31"/>
      <c r="RYF18" s="31"/>
      <c r="RYG18" s="31"/>
      <c r="RYH18" s="31"/>
      <c r="RYI18" s="31"/>
      <c r="RYJ18" s="31"/>
      <c r="RYK18" s="31"/>
      <c r="RYL18" s="31"/>
      <c r="RYM18" s="31"/>
      <c r="RYN18" s="31"/>
      <c r="RYO18" s="31"/>
      <c r="RYP18" s="31"/>
      <c r="RYQ18" s="31"/>
      <c r="RYR18" s="31"/>
      <c r="RYS18" s="31"/>
      <c r="RYT18" s="31"/>
      <c r="RYU18" s="31"/>
      <c r="RYV18" s="31"/>
      <c r="RYW18" s="31"/>
      <c r="RYX18" s="31"/>
      <c r="RYY18" s="31"/>
      <c r="RYZ18" s="31"/>
      <c r="RZA18" s="31"/>
      <c r="RZB18" s="31"/>
      <c r="RZC18" s="31"/>
      <c r="RZD18" s="31"/>
      <c r="RZE18" s="31"/>
      <c r="RZF18" s="31"/>
      <c r="RZG18" s="31"/>
      <c r="RZH18" s="31"/>
      <c r="RZI18" s="31"/>
      <c r="RZJ18" s="31"/>
      <c r="RZK18" s="31"/>
      <c r="RZL18" s="31"/>
      <c r="RZM18" s="31"/>
      <c r="RZN18" s="31"/>
      <c r="RZO18" s="31"/>
      <c r="RZP18" s="31"/>
      <c r="RZQ18" s="31"/>
      <c r="RZR18" s="31"/>
      <c r="RZS18" s="31"/>
      <c r="RZT18" s="31"/>
      <c r="RZU18" s="31"/>
      <c r="RZV18" s="31"/>
      <c r="RZW18" s="31"/>
      <c r="RZX18" s="31"/>
      <c r="RZY18" s="31"/>
      <c r="RZZ18" s="31"/>
      <c r="SAA18" s="31"/>
      <c r="SAB18" s="31"/>
      <c r="SAC18" s="31"/>
      <c r="SAD18" s="31"/>
      <c r="SAE18" s="31"/>
      <c r="SAF18" s="31"/>
      <c r="SAG18" s="31"/>
      <c r="SAH18" s="31"/>
      <c r="SAI18" s="31"/>
      <c r="SAJ18" s="31"/>
      <c r="SAK18" s="31"/>
      <c r="SAL18" s="31"/>
      <c r="SAM18" s="31"/>
      <c r="SAN18" s="31"/>
      <c r="SAO18" s="31"/>
      <c r="SAP18" s="31"/>
      <c r="SAQ18" s="31"/>
      <c r="SAR18" s="31"/>
      <c r="SAS18" s="31"/>
      <c r="SAT18" s="31"/>
      <c r="SAU18" s="31"/>
      <c r="SAV18" s="31"/>
      <c r="SAW18" s="31"/>
      <c r="SAX18" s="31"/>
      <c r="SAY18" s="31"/>
      <c r="SAZ18" s="31"/>
      <c r="SBA18" s="31"/>
      <c r="SBB18" s="31"/>
      <c r="SBC18" s="31"/>
      <c r="SBD18" s="31"/>
      <c r="SBE18" s="31"/>
      <c r="SBF18" s="31"/>
      <c r="SBG18" s="31"/>
      <c r="SBH18" s="31"/>
      <c r="SBI18" s="31"/>
      <c r="SBJ18" s="31"/>
      <c r="SBK18" s="31"/>
      <c r="SBL18" s="31"/>
      <c r="SBM18" s="31"/>
      <c r="SBN18" s="31"/>
      <c r="SBO18" s="31"/>
      <c r="SBP18" s="31"/>
      <c r="SBQ18" s="31"/>
      <c r="SBR18" s="31"/>
      <c r="SBS18" s="31"/>
      <c r="SBT18" s="31"/>
      <c r="SBU18" s="31"/>
      <c r="SBV18" s="31"/>
      <c r="SBW18" s="31"/>
      <c r="SBX18" s="31"/>
      <c r="SBY18" s="31"/>
      <c r="SBZ18" s="31"/>
      <c r="SCA18" s="31"/>
      <c r="SCB18" s="31"/>
      <c r="SCC18" s="31"/>
      <c r="SCD18" s="31"/>
      <c r="SCE18" s="31"/>
      <c r="SCF18" s="31"/>
      <c r="SCG18" s="31"/>
      <c r="SCH18" s="31"/>
      <c r="SCI18" s="31"/>
      <c r="SCJ18" s="31"/>
      <c r="SCK18" s="31"/>
      <c r="SCL18" s="31"/>
      <c r="SCM18" s="31"/>
      <c r="SCN18" s="31"/>
      <c r="SCO18" s="31"/>
      <c r="SCP18" s="31"/>
      <c r="SCQ18" s="31"/>
      <c r="SCR18" s="31"/>
      <c r="SCS18" s="31"/>
      <c r="SCT18" s="31"/>
      <c r="SCU18" s="31"/>
      <c r="SCV18" s="31"/>
      <c r="SCW18" s="31"/>
      <c r="SCX18" s="31"/>
      <c r="SCY18" s="31"/>
      <c r="SCZ18" s="31"/>
      <c r="SDA18" s="31"/>
      <c r="SDB18" s="31"/>
      <c r="SDC18" s="31"/>
      <c r="SDD18" s="31"/>
      <c r="SDE18" s="31"/>
      <c r="SDF18" s="31"/>
      <c r="SDG18" s="31"/>
      <c r="SDH18" s="31"/>
      <c r="SDI18" s="31"/>
      <c r="SDJ18" s="31"/>
      <c r="SDK18" s="31"/>
      <c r="SDL18" s="31"/>
      <c r="SDM18" s="31"/>
      <c r="SDN18" s="31"/>
      <c r="SDO18" s="31"/>
      <c r="SDP18" s="31"/>
      <c r="SDQ18" s="31"/>
      <c r="SDR18" s="31"/>
      <c r="SDS18" s="31"/>
      <c r="SDT18" s="31"/>
      <c r="SDU18" s="31"/>
      <c r="SDV18" s="31"/>
      <c r="SDW18" s="31"/>
      <c r="SDX18" s="31"/>
      <c r="SDY18" s="31"/>
      <c r="SDZ18" s="31"/>
      <c r="SEA18" s="31"/>
      <c r="SEB18" s="31"/>
      <c r="SEC18" s="31"/>
      <c r="SED18" s="31"/>
      <c r="SEE18" s="31"/>
      <c r="SEF18" s="31"/>
      <c r="SEG18" s="31"/>
      <c r="SEH18" s="31"/>
      <c r="SEI18" s="31"/>
      <c r="SEJ18" s="31"/>
      <c r="SEK18" s="31"/>
      <c r="SEL18" s="31"/>
      <c r="SEM18" s="31"/>
      <c r="SEN18" s="31"/>
      <c r="SEO18" s="31"/>
      <c r="SEP18" s="31"/>
      <c r="SEQ18" s="31"/>
      <c r="SER18" s="31"/>
      <c r="SES18" s="31"/>
      <c r="SET18" s="31"/>
      <c r="SEU18" s="31"/>
      <c r="SEV18" s="31"/>
      <c r="SEW18" s="31"/>
      <c r="SEX18" s="31"/>
      <c r="SEY18" s="31"/>
      <c r="SEZ18" s="31"/>
      <c r="SFA18" s="31"/>
      <c r="SFB18" s="31"/>
      <c r="SFC18" s="31"/>
      <c r="SFD18" s="31"/>
      <c r="SFE18" s="31"/>
      <c r="SFF18" s="31"/>
      <c r="SFG18" s="31"/>
      <c r="SFH18" s="31"/>
      <c r="SFI18" s="31"/>
      <c r="SFJ18" s="31"/>
      <c r="SFK18" s="31"/>
      <c r="SFL18" s="31"/>
      <c r="SFM18" s="31"/>
      <c r="SFN18" s="31"/>
      <c r="SFO18" s="31"/>
      <c r="SFP18" s="31"/>
      <c r="SFQ18" s="31"/>
      <c r="SFR18" s="31"/>
      <c r="SFS18" s="31"/>
      <c r="SFT18" s="31"/>
      <c r="SFU18" s="31"/>
      <c r="SFV18" s="31"/>
      <c r="SFW18" s="31"/>
      <c r="SFX18" s="31"/>
      <c r="SFY18" s="31"/>
      <c r="SFZ18" s="31"/>
      <c r="SGA18" s="31"/>
      <c r="SGB18" s="31"/>
      <c r="SGC18" s="31"/>
      <c r="SGD18" s="31"/>
      <c r="SGE18" s="31"/>
      <c r="SGF18" s="31"/>
      <c r="SGG18" s="31"/>
      <c r="SGH18" s="31"/>
      <c r="SGI18" s="31"/>
      <c r="SGJ18" s="31"/>
      <c r="SGK18" s="31"/>
      <c r="SGL18" s="31"/>
      <c r="SGM18" s="31"/>
      <c r="SGN18" s="31"/>
      <c r="SGO18" s="31"/>
      <c r="SGP18" s="31"/>
      <c r="SGQ18" s="31"/>
      <c r="SGR18" s="31"/>
      <c r="SGS18" s="31"/>
      <c r="SGT18" s="31"/>
      <c r="SGU18" s="31"/>
      <c r="SGV18" s="31"/>
      <c r="SGW18" s="31"/>
      <c r="SGX18" s="31"/>
      <c r="SGY18" s="31"/>
      <c r="SGZ18" s="31"/>
      <c r="SHA18" s="31"/>
      <c r="SHB18" s="31"/>
      <c r="SHC18" s="31"/>
      <c r="SHD18" s="31"/>
      <c r="SHE18" s="31"/>
      <c r="SHF18" s="31"/>
      <c r="SHG18" s="31"/>
      <c r="SHH18" s="31"/>
      <c r="SHI18" s="31"/>
      <c r="SHJ18" s="31"/>
      <c r="SHK18" s="31"/>
      <c r="SHL18" s="31"/>
      <c r="SHM18" s="31"/>
      <c r="SHN18" s="31"/>
      <c r="SHO18" s="31"/>
      <c r="SHP18" s="31"/>
      <c r="SHQ18" s="31"/>
      <c r="SHR18" s="31"/>
      <c r="SHS18" s="31"/>
      <c r="SHT18" s="31"/>
      <c r="SHU18" s="31"/>
      <c r="SHV18" s="31"/>
      <c r="SHW18" s="31"/>
      <c r="SHX18" s="31"/>
      <c r="SHY18" s="31"/>
      <c r="SHZ18" s="31"/>
      <c r="SIA18" s="31"/>
      <c r="SIB18" s="31"/>
      <c r="SIC18" s="31"/>
      <c r="SID18" s="31"/>
      <c r="SIE18" s="31"/>
      <c r="SIF18" s="31"/>
      <c r="SIG18" s="31"/>
      <c r="SIH18" s="31"/>
      <c r="SII18" s="31"/>
      <c r="SIJ18" s="31"/>
      <c r="SIK18" s="31"/>
      <c r="SIL18" s="31"/>
      <c r="SIM18" s="31"/>
      <c r="SIN18" s="31"/>
      <c r="SIO18" s="31"/>
      <c r="SIP18" s="31"/>
      <c r="SIQ18" s="31"/>
      <c r="SIR18" s="31"/>
      <c r="SIS18" s="31"/>
      <c r="SIT18" s="31"/>
      <c r="SIU18" s="31"/>
      <c r="SIV18" s="31"/>
      <c r="SIW18" s="31"/>
      <c r="SIX18" s="31"/>
      <c r="SIY18" s="31"/>
      <c r="SIZ18" s="31"/>
      <c r="SJA18" s="31"/>
      <c r="SJB18" s="31"/>
      <c r="SJC18" s="31"/>
      <c r="SJD18" s="31"/>
      <c r="SJE18" s="31"/>
      <c r="SJF18" s="31"/>
      <c r="SJG18" s="31"/>
      <c r="SJH18" s="31"/>
      <c r="SJI18" s="31"/>
      <c r="SJJ18" s="31"/>
      <c r="SJK18" s="31"/>
      <c r="SJL18" s="31"/>
      <c r="SJM18" s="31"/>
      <c r="SJN18" s="31"/>
      <c r="SJO18" s="31"/>
      <c r="SJP18" s="31"/>
      <c r="SJQ18" s="31"/>
      <c r="SJR18" s="31"/>
      <c r="SJS18" s="31"/>
      <c r="SJT18" s="31"/>
      <c r="SJU18" s="31"/>
      <c r="SJV18" s="31"/>
      <c r="SJW18" s="31"/>
      <c r="SJX18" s="31"/>
      <c r="SJY18" s="31"/>
      <c r="SJZ18" s="31"/>
      <c r="SKA18" s="31"/>
      <c r="SKB18" s="31"/>
      <c r="SKC18" s="31"/>
      <c r="SKD18" s="31"/>
      <c r="SKE18" s="31"/>
      <c r="SKF18" s="31"/>
      <c r="SKG18" s="31"/>
      <c r="SKH18" s="31"/>
      <c r="SKI18" s="31"/>
      <c r="SKJ18" s="31"/>
      <c r="SKK18" s="31"/>
      <c r="SKL18" s="31"/>
      <c r="SKM18" s="31"/>
      <c r="SKN18" s="31"/>
      <c r="SKO18" s="31"/>
      <c r="SKP18" s="31"/>
      <c r="SKQ18" s="31"/>
      <c r="SKR18" s="31"/>
      <c r="SKS18" s="31"/>
      <c r="SKT18" s="31"/>
      <c r="SKU18" s="31"/>
      <c r="SKV18" s="31"/>
      <c r="SKW18" s="31"/>
      <c r="SKX18" s="31"/>
      <c r="SKY18" s="31"/>
      <c r="SKZ18" s="31"/>
      <c r="SLA18" s="31"/>
      <c r="SLB18" s="31"/>
      <c r="SLC18" s="31"/>
      <c r="SLD18" s="31"/>
      <c r="SLE18" s="31"/>
      <c r="SLF18" s="31"/>
      <c r="SLG18" s="31"/>
      <c r="SLH18" s="31"/>
      <c r="SLI18" s="31"/>
      <c r="SLJ18" s="31"/>
      <c r="SLK18" s="31"/>
      <c r="SLL18" s="31"/>
      <c r="SLM18" s="31"/>
      <c r="SLN18" s="31"/>
      <c r="SLO18" s="31"/>
      <c r="SLP18" s="31"/>
      <c r="SLQ18" s="31"/>
      <c r="SLR18" s="31"/>
      <c r="SLS18" s="31"/>
      <c r="SLT18" s="31"/>
      <c r="SLU18" s="31"/>
      <c r="SLV18" s="31"/>
      <c r="SLW18" s="31"/>
      <c r="SLX18" s="31"/>
      <c r="SLY18" s="31"/>
      <c r="SLZ18" s="31"/>
      <c r="SMA18" s="31"/>
      <c r="SMB18" s="31"/>
      <c r="SMC18" s="31"/>
      <c r="SMD18" s="31"/>
      <c r="SME18" s="31"/>
      <c r="SMF18" s="31"/>
      <c r="SMG18" s="31"/>
      <c r="SMH18" s="31"/>
      <c r="SMI18" s="31"/>
      <c r="SMJ18" s="31"/>
      <c r="SMK18" s="31"/>
      <c r="SML18" s="31"/>
      <c r="SMM18" s="31"/>
      <c r="SMN18" s="31"/>
      <c r="SMO18" s="31"/>
      <c r="SMP18" s="31"/>
      <c r="SMQ18" s="31"/>
      <c r="SMR18" s="31"/>
      <c r="SMS18" s="31"/>
      <c r="SMT18" s="31"/>
      <c r="SMU18" s="31"/>
      <c r="SMV18" s="31"/>
      <c r="SMW18" s="31"/>
      <c r="SMX18" s="31"/>
      <c r="SMY18" s="31"/>
      <c r="SMZ18" s="31"/>
      <c r="SNA18" s="31"/>
      <c r="SNB18" s="31"/>
      <c r="SNC18" s="31"/>
      <c r="SND18" s="31"/>
      <c r="SNE18" s="31"/>
      <c r="SNF18" s="31"/>
      <c r="SNG18" s="31"/>
      <c r="SNH18" s="31"/>
      <c r="SNI18" s="31"/>
      <c r="SNJ18" s="31"/>
      <c r="SNK18" s="31"/>
      <c r="SNL18" s="31"/>
      <c r="SNM18" s="31"/>
      <c r="SNN18" s="31"/>
      <c r="SNO18" s="31"/>
      <c r="SNP18" s="31"/>
      <c r="SNQ18" s="31"/>
      <c r="SNR18" s="31"/>
      <c r="SNS18" s="31"/>
      <c r="SNT18" s="31"/>
      <c r="SNU18" s="31"/>
      <c r="SNV18" s="31"/>
      <c r="SNW18" s="31"/>
      <c r="SNX18" s="31"/>
      <c r="SNY18" s="31"/>
      <c r="SNZ18" s="31"/>
      <c r="SOA18" s="31"/>
      <c r="SOB18" s="31"/>
      <c r="SOC18" s="31"/>
      <c r="SOD18" s="31"/>
      <c r="SOE18" s="31"/>
      <c r="SOF18" s="31"/>
      <c r="SOG18" s="31"/>
      <c r="SOH18" s="31"/>
      <c r="SOI18" s="31"/>
      <c r="SOJ18" s="31"/>
      <c r="SOK18" s="31"/>
      <c r="SOL18" s="31"/>
      <c r="SOM18" s="31"/>
      <c r="SON18" s="31"/>
      <c r="SOO18" s="31"/>
      <c r="SOP18" s="31"/>
      <c r="SOQ18" s="31"/>
      <c r="SOR18" s="31"/>
      <c r="SOS18" s="31"/>
      <c r="SOT18" s="31"/>
      <c r="SOU18" s="31"/>
      <c r="SOV18" s="31"/>
      <c r="SOW18" s="31"/>
      <c r="SOX18" s="31"/>
      <c r="SOY18" s="31"/>
      <c r="SOZ18" s="31"/>
      <c r="SPA18" s="31"/>
      <c r="SPB18" s="31"/>
      <c r="SPC18" s="31"/>
      <c r="SPD18" s="31"/>
      <c r="SPE18" s="31"/>
      <c r="SPF18" s="31"/>
      <c r="SPG18" s="31"/>
      <c r="SPH18" s="31"/>
      <c r="SPI18" s="31"/>
      <c r="SPJ18" s="31"/>
      <c r="SPK18" s="31"/>
      <c r="SPL18" s="31"/>
      <c r="SPM18" s="31"/>
      <c r="SPN18" s="31"/>
      <c r="SPO18" s="31"/>
      <c r="SPP18" s="31"/>
      <c r="SPQ18" s="31"/>
      <c r="SPR18" s="31"/>
      <c r="SPS18" s="31"/>
      <c r="SPT18" s="31"/>
      <c r="SPU18" s="31"/>
      <c r="SPV18" s="31"/>
      <c r="SPW18" s="31"/>
      <c r="SPX18" s="31"/>
      <c r="SPY18" s="31"/>
      <c r="SPZ18" s="31"/>
      <c r="SQA18" s="31"/>
      <c r="SQB18" s="31"/>
      <c r="SQC18" s="31"/>
      <c r="SQD18" s="31"/>
      <c r="SQE18" s="31"/>
      <c r="SQF18" s="31"/>
      <c r="SQG18" s="31"/>
      <c r="SQH18" s="31"/>
      <c r="SQI18" s="31"/>
      <c r="SQJ18" s="31"/>
      <c r="SQK18" s="31"/>
      <c r="SQL18" s="31"/>
      <c r="SQM18" s="31"/>
      <c r="SQN18" s="31"/>
      <c r="SQO18" s="31"/>
      <c r="SQP18" s="31"/>
      <c r="SQQ18" s="31"/>
      <c r="SQR18" s="31"/>
      <c r="SQS18" s="31"/>
      <c r="SQT18" s="31"/>
      <c r="SQU18" s="31"/>
      <c r="SQV18" s="31"/>
      <c r="SQW18" s="31"/>
      <c r="SQX18" s="31"/>
      <c r="SQY18" s="31"/>
      <c r="SRA18" s="31"/>
      <c r="SRB18" s="31"/>
      <c r="SRC18" s="31"/>
      <c r="SRD18" s="31"/>
      <c r="SRE18" s="31"/>
      <c r="SRF18" s="31"/>
      <c r="SRG18" s="31"/>
      <c r="SRH18" s="31"/>
      <c r="SRI18" s="31"/>
      <c r="SRJ18" s="31"/>
      <c r="SRK18" s="31"/>
      <c r="SRL18" s="31"/>
      <c r="SRM18" s="31"/>
      <c r="SRN18" s="31"/>
      <c r="SRO18" s="31"/>
      <c r="SRP18" s="31"/>
      <c r="SRQ18" s="31"/>
      <c r="SRR18" s="31"/>
      <c r="SRS18" s="31"/>
      <c r="SRT18" s="31"/>
      <c r="SRU18" s="31"/>
      <c r="SRV18" s="31"/>
      <c r="SRW18" s="31"/>
      <c r="SRX18" s="31"/>
      <c r="SRY18" s="31"/>
      <c r="SRZ18" s="31"/>
      <c r="SSA18" s="31"/>
      <c r="SSB18" s="31"/>
      <c r="SSC18" s="31"/>
      <c r="SSD18" s="31"/>
      <c r="SSE18" s="31"/>
      <c r="SSF18" s="31"/>
      <c r="SSG18" s="31"/>
      <c r="SSH18" s="31"/>
      <c r="SSI18" s="31"/>
      <c r="SSJ18" s="31"/>
      <c r="SSK18" s="31"/>
      <c r="SSL18" s="31"/>
      <c r="SSM18" s="31"/>
      <c r="SSN18" s="31"/>
      <c r="SSO18" s="31"/>
      <c r="SSP18" s="31"/>
      <c r="SSQ18" s="31"/>
      <c r="SSR18" s="31"/>
      <c r="SSS18" s="31"/>
      <c r="SST18" s="31"/>
      <c r="SSU18" s="31"/>
      <c r="SSV18" s="31"/>
      <c r="SSW18" s="31"/>
      <c r="SSX18" s="31"/>
      <c r="SSY18" s="31"/>
      <c r="SSZ18" s="31"/>
      <c r="STA18" s="31"/>
      <c r="STB18" s="31"/>
      <c r="STC18" s="31"/>
      <c r="STD18" s="31"/>
      <c r="STE18" s="31"/>
      <c r="STF18" s="31"/>
      <c r="STG18" s="31"/>
      <c r="STH18" s="31"/>
      <c r="STI18" s="31"/>
      <c r="STJ18" s="31"/>
      <c r="STK18" s="31"/>
      <c r="STL18" s="31"/>
      <c r="STM18" s="31"/>
      <c r="STN18" s="31"/>
      <c r="STO18" s="31"/>
      <c r="STP18" s="31"/>
      <c r="STQ18" s="31"/>
      <c r="STR18" s="31"/>
      <c r="STS18" s="31"/>
      <c r="STT18" s="31"/>
      <c r="STU18" s="31"/>
      <c r="STV18" s="31"/>
      <c r="STW18" s="31"/>
      <c r="STX18" s="31"/>
      <c r="STY18" s="31"/>
      <c r="STZ18" s="31"/>
      <c r="SUA18" s="31"/>
      <c r="SUB18" s="31"/>
      <c r="SUC18" s="31"/>
      <c r="SUD18" s="31"/>
      <c r="SUE18" s="31"/>
      <c r="SUF18" s="31"/>
      <c r="SUG18" s="31"/>
      <c r="SUH18" s="31"/>
      <c r="SUI18" s="31"/>
      <c r="SUJ18" s="31"/>
      <c r="SUK18" s="31"/>
      <c r="SUL18" s="31"/>
      <c r="SUM18" s="31"/>
      <c r="SUN18" s="31"/>
      <c r="SUO18" s="31"/>
      <c r="SUP18" s="31"/>
      <c r="SUQ18" s="31"/>
      <c r="SUR18" s="31"/>
      <c r="SUS18" s="31"/>
      <c r="SUT18" s="31"/>
      <c r="SUU18" s="31"/>
      <c r="SUV18" s="31"/>
      <c r="SUW18" s="31"/>
      <c r="SUX18" s="31"/>
      <c r="SUY18" s="31"/>
      <c r="SUZ18" s="31"/>
      <c r="SVA18" s="31"/>
      <c r="SVB18" s="31"/>
      <c r="SVC18" s="31"/>
      <c r="SVD18" s="31"/>
      <c r="SVE18" s="31"/>
      <c r="SVF18" s="31"/>
      <c r="SVG18" s="31"/>
      <c r="SVH18" s="31"/>
      <c r="SVI18" s="31"/>
      <c r="SVJ18" s="31"/>
      <c r="SVK18" s="31"/>
      <c r="SVL18" s="31"/>
      <c r="SVM18" s="31"/>
      <c r="SVN18" s="31"/>
      <c r="SVO18" s="31"/>
      <c r="SVP18" s="31"/>
      <c r="SVQ18" s="31"/>
      <c r="SVR18" s="31"/>
      <c r="SVS18" s="31"/>
      <c r="SVT18" s="31"/>
      <c r="SVU18" s="31"/>
      <c r="SVV18" s="31"/>
      <c r="SVW18" s="31"/>
      <c r="SVX18" s="31"/>
      <c r="SVY18" s="31"/>
      <c r="SVZ18" s="31"/>
      <c r="SWA18" s="31"/>
      <c r="SWB18" s="31"/>
      <c r="SWC18" s="31"/>
      <c r="SWD18" s="31"/>
      <c r="SWE18" s="31"/>
      <c r="SWF18" s="31"/>
      <c r="SWG18" s="31"/>
      <c r="SWH18" s="31"/>
      <c r="SWI18" s="31"/>
      <c r="SWJ18" s="31"/>
      <c r="SWK18" s="31"/>
      <c r="SWL18" s="31"/>
      <c r="SWM18" s="31"/>
      <c r="SWN18" s="31"/>
      <c r="SWO18" s="31"/>
      <c r="SWP18" s="31"/>
      <c r="SWQ18" s="31"/>
      <c r="SWR18" s="31"/>
      <c r="SWS18" s="31"/>
      <c r="SWT18" s="31"/>
      <c r="SWU18" s="31"/>
      <c r="SWV18" s="31"/>
      <c r="SWW18" s="31"/>
      <c r="SWX18" s="31"/>
      <c r="SWY18" s="31"/>
      <c r="SWZ18" s="31"/>
      <c r="SXA18" s="31"/>
      <c r="SXB18" s="31"/>
      <c r="SXC18" s="31"/>
      <c r="SXD18" s="31"/>
      <c r="SXE18" s="31"/>
      <c r="SXF18" s="31"/>
      <c r="SXG18" s="31"/>
      <c r="SXH18" s="31"/>
      <c r="SXI18" s="31"/>
      <c r="SXJ18" s="31"/>
      <c r="SXK18" s="31"/>
      <c r="SXL18" s="31"/>
      <c r="SXM18" s="31"/>
      <c r="SXN18" s="31"/>
      <c r="SXO18" s="31"/>
      <c r="SXP18" s="31"/>
      <c r="SXQ18" s="31"/>
      <c r="SXR18" s="31"/>
      <c r="SXS18" s="31"/>
      <c r="SXT18" s="31"/>
      <c r="SXU18" s="31"/>
      <c r="SXV18" s="31"/>
      <c r="SXW18" s="31"/>
      <c r="SXX18" s="31"/>
      <c r="SXY18" s="31"/>
      <c r="SXZ18" s="31"/>
      <c r="SYA18" s="31"/>
      <c r="SYB18" s="31"/>
      <c r="SYC18" s="31"/>
      <c r="SYD18" s="31"/>
      <c r="SYE18" s="31"/>
      <c r="SYF18" s="31"/>
      <c r="SYG18" s="31"/>
      <c r="SYH18" s="31"/>
      <c r="SYI18" s="31"/>
      <c r="SYJ18" s="31"/>
      <c r="SYK18" s="31"/>
      <c r="SYL18" s="31"/>
      <c r="SYM18" s="31"/>
      <c r="SYN18" s="31"/>
      <c r="SYO18" s="31"/>
      <c r="SYP18" s="31"/>
      <c r="SYQ18" s="31"/>
      <c r="SYR18" s="31"/>
      <c r="SYS18" s="31"/>
      <c r="SYT18" s="31"/>
      <c r="SYU18" s="31"/>
      <c r="SYV18" s="31"/>
      <c r="SYW18" s="31"/>
      <c r="SYX18" s="31"/>
      <c r="SYY18" s="31"/>
      <c r="SYZ18" s="31"/>
      <c r="SZA18" s="31"/>
      <c r="SZB18" s="31"/>
      <c r="SZC18" s="31"/>
      <c r="SZD18" s="31"/>
      <c r="SZE18" s="31"/>
      <c r="SZF18" s="31"/>
      <c r="SZG18" s="31"/>
      <c r="SZH18" s="31"/>
      <c r="SZI18" s="31"/>
      <c r="SZJ18" s="31"/>
      <c r="SZK18" s="31"/>
      <c r="SZL18" s="31"/>
      <c r="SZM18" s="31"/>
      <c r="SZN18" s="31"/>
      <c r="SZO18" s="31"/>
      <c r="SZP18" s="31"/>
      <c r="SZQ18" s="31"/>
      <c r="SZR18" s="31"/>
      <c r="SZS18" s="31"/>
      <c r="SZT18" s="31"/>
      <c r="SZU18" s="31"/>
      <c r="SZV18" s="31"/>
      <c r="SZW18" s="31"/>
      <c r="SZX18" s="31"/>
      <c r="SZY18" s="31"/>
      <c r="SZZ18" s="31"/>
      <c r="TAA18" s="31"/>
      <c r="TAB18" s="31"/>
      <c r="TAC18" s="31"/>
      <c r="TAD18" s="31"/>
      <c r="TAE18" s="31"/>
      <c r="TAF18" s="31"/>
      <c r="TAG18" s="31"/>
      <c r="TAH18" s="31"/>
      <c r="TAI18" s="31"/>
      <c r="TAJ18" s="31"/>
      <c r="TAK18" s="31"/>
      <c r="TAL18" s="31"/>
      <c r="TAM18" s="31"/>
      <c r="TAN18" s="31"/>
      <c r="TAO18" s="31"/>
      <c r="TAP18" s="31"/>
      <c r="TAQ18" s="31"/>
      <c r="TAR18" s="31"/>
      <c r="TAS18" s="31"/>
      <c r="TAT18" s="31"/>
      <c r="TAU18" s="31"/>
      <c r="TAV18" s="31"/>
      <c r="TAW18" s="31"/>
      <c r="TAX18" s="31"/>
      <c r="TAY18" s="31"/>
      <c r="TAZ18" s="31"/>
      <c r="TBA18" s="31"/>
      <c r="TBB18" s="31"/>
      <c r="TBC18" s="31"/>
      <c r="TBD18" s="31"/>
      <c r="TBE18" s="31"/>
      <c r="TBF18" s="31"/>
      <c r="TBG18" s="31"/>
      <c r="TBH18" s="31"/>
      <c r="TBI18" s="31"/>
      <c r="TBJ18" s="31"/>
      <c r="TBK18" s="31"/>
      <c r="TBL18" s="31"/>
      <c r="TBM18" s="31"/>
      <c r="TBN18" s="31"/>
      <c r="TBO18" s="31"/>
      <c r="TBP18" s="31"/>
      <c r="TBQ18" s="31"/>
      <c r="TBR18" s="31"/>
      <c r="TBS18" s="31"/>
      <c r="TBT18" s="31"/>
      <c r="TBU18" s="31"/>
      <c r="TBV18" s="31"/>
      <c r="TBW18" s="31"/>
      <c r="TBX18" s="31"/>
      <c r="TBY18" s="31"/>
      <c r="TBZ18" s="31"/>
      <c r="TCA18" s="31"/>
      <c r="TCB18" s="31"/>
      <c r="TCC18" s="31"/>
      <c r="TCD18" s="31"/>
      <c r="TCE18" s="31"/>
      <c r="TCF18" s="31"/>
      <c r="TCG18" s="31"/>
      <c r="TCH18" s="31"/>
      <c r="TCI18" s="31"/>
      <c r="TCJ18" s="31"/>
      <c r="TCK18" s="31"/>
      <c r="TCL18" s="31"/>
      <c r="TCM18" s="31"/>
      <c r="TCN18" s="31"/>
      <c r="TCO18" s="31"/>
      <c r="TCP18" s="31"/>
      <c r="TCQ18" s="31"/>
      <c r="TCR18" s="31"/>
      <c r="TCS18" s="31"/>
      <c r="TCT18" s="31"/>
      <c r="TCU18" s="31"/>
      <c r="TCV18" s="31"/>
      <c r="TCW18" s="31"/>
      <c r="TCX18" s="31"/>
      <c r="TCY18" s="31"/>
      <c r="TCZ18" s="31"/>
      <c r="TDA18" s="31"/>
      <c r="TDB18" s="31"/>
      <c r="TDC18" s="31"/>
      <c r="TDD18" s="31"/>
      <c r="TDE18" s="31"/>
      <c r="TDF18" s="31"/>
      <c r="TDG18" s="31"/>
      <c r="TDH18" s="31"/>
      <c r="TDI18" s="31"/>
      <c r="TDJ18" s="31"/>
      <c r="TDK18" s="31"/>
      <c r="TDL18" s="31"/>
      <c r="TDM18" s="31"/>
      <c r="TDN18" s="31"/>
      <c r="TDO18" s="31"/>
      <c r="TDP18" s="31"/>
      <c r="TDQ18" s="31"/>
      <c r="TDR18" s="31"/>
      <c r="TDS18" s="31"/>
      <c r="TDT18" s="31"/>
      <c r="TDU18" s="31"/>
      <c r="TDV18" s="31"/>
      <c r="TDW18" s="31"/>
      <c r="TDX18" s="31"/>
      <c r="TDY18" s="31"/>
      <c r="TDZ18" s="31"/>
      <c r="TEA18" s="31"/>
      <c r="TEB18" s="31"/>
      <c r="TEC18" s="31"/>
      <c r="TED18" s="31"/>
      <c r="TEE18" s="31"/>
      <c r="TEF18" s="31"/>
      <c r="TEG18" s="31"/>
      <c r="TEH18" s="31"/>
      <c r="TEI18" s="31"/>
      <c r="TEJ18" s="31"/>
      <c r="TEK18" s="31"/>
      <c r="TEL18" s="31"/>
      <c r="TEM18" s="31"/>
      <c r="TEN18" s="31"/>
      <c r="TEO18" s="31"/>
      <c r="TEP18" s="31"/>
      <c r="TEQ18" s="31"/>
      <c r="TER18" s="31"/>
      <c r="TES18" s="31"/>
      <c r="TET18" s="31"/>
      <c r="TEU18" s="31"/>
      <c r="TEV18" s="31"/>
      <c r="TEW18" s="31"/>
      <c r="TEX18" s="31"/>
      <c r="TEY18" s="31"/>
      <c r="TEZ18" s="31"/>
      <c r="TFA18" s="31"/>
      <c r="TFB18" s="31"/>
      <c r="TFC18" s="31"/>
      <c r="TFD18" s="31"/>
      <c r="TFE18" s="31"/>
      <c r="TFF18" s="31"/>
      <c r="TFG18" s="31"/>
      <c r="TFH18" s="31"/>
      <c r="TFI18" s="31"/>
      <c r="TFJ18" s="31"/>
      <c r="TFK18" s="31"/>
      <c r="TFL18" s="31"/>
      <c r="TFM18" s="31"/>
      <c r="TFN18" s="31"/>
      <c r="TFO18" s="31"/>
      <c r="TFP18" s="31"/>
      <c r="TFQ18" s="31"/>
      <c r="TFR18" s="31"/>
      <c r="TFS18" s="31"/>
      <c r="TFT18" s="31"/>
      <c r="TFU18" s="31"/>
      <c r="TFV18" s="31"/>
      <c r="TFW18" s="31"/>
      <c r="TFX18" s="31"/>
      <c r="TFY18" s="31"/>
      <c r="TFZ18" s="31"/>
      <c r="TGA18" s="31"/>
      <c r="TGB18" s="31"/>
      <c r="TGC18" s="31"/>
      <c r="TGD18" s="31"/>
      <c r="TGE18" s="31"/>
      <c r="TGF18" s="31"/>
      <c r="TGG18" s="31"/>
      <c r="TGH18" s="31"/>
      <c r="TGI18" s="31"/>
      <c r="TGJ18" s="31"/>
      <c r="TGK18" s="31"/>
      <c r="TGL18" s="31"/>
      <c r="TGM18" s="31"/>
      <c r="TGN18" s="31"/>
      <c r="TGO18" s="31"/>
      <c r="TGP18" s="31"/>
      <c r="TGQ18" s="31"/>
      <c r="TGR18" s="31"/>
      <c r="TGS18" s="31"/>
      <c r="TGT18" s="31"/>
      <c r="TGU18" s="31"/>
      <c r="TGV18" s="31"/>
      <c r="TGW18" s="31"/>
      <c r="TGX18" s="31"/>
      <c r="TGY18" s="31"/>
      <c r="TGZ18" s="31"/>
      <c r="THA18" s="31"/>
      <c r="THB18" s="31"/>
      <c r="THC18" s="31"/>
      <c r="THD18" s="31"/>
      <c r="THE18" s="31"/>
      <c r="THF18" s="31"/>
      <c r="THG18" s="31"/>
      <c r="THH18" s="31"/>
      <c r="THI18" s="31"/>
      <c r="THJ18" s="31"/>
      <c r="THK18" s="31"/>
      <c r="THL18" s="31"/>
      <c r="THM18" s="31"/>
      <c r="THN18" s="31"/>
      <c r="THO18" s="31"/>
      <c r="THP18" s="31"/>
      <c r="THQ18" s="31"/>
      <c r="THR18" s="31"/>
      <c r="THS18" s="31"/>
      <c r="THT18" s="31"/>
      <c r="THU18" s="31"/>
      <c r="THV18" s="31"/>
      <c r="THW18" s="31"/>
      <c r="THX18" s="31"/>
      <c r="THY18" s="31"/>
      <c r="THZ18" s="31"/>
      <c r="TIA18" s="31"/>
      <c r="TIB18" s="31"/>
      <c r="TIC18" s="31"/>
      <c r="TID18" s="31"/>
      <c r="TIE18" s="31"/>
      <c r="TIF18" s="31"/>
      <c r="TIG18" s="31"/>
      <c r="TIH18" s="31"/>
      <c r="TII18" s="31"/>
      <c r="TIJ18" s="31"/>
      <c r="TIK18" s="31"/>
      <c r="TIL18" s="31"/>
      <c r="TIM18" s="31"/>
      <c r="TIN18" s="31"/>
      <c r="TIO18" s="31"/>
      <c r="TIP18" s="31"/>
      <c r="TIQ18" s="31"/>
      <c r="TIR18" s="31"/>
      <c r="TIS18" s="31"/>
      <c r="TIT18" s="31"/>
      <c r="TIU18" s="31"/>
      <c r="TIV18" s="31"/>
      <c r="TIW18" s="31"/>
      <c r="TIX18" s="31"/>
      <c r="TIY18" s="31"/>
      <c r="TIZ18" s="31"/>
      <c r="TJA18" s="31"/>
      <c r="TJB18" s="31"/>
      <c r="TJC18" s="31"/>
      <c r="TJD18" s="31"/>
      <c r="TJE18" s="31"/>
      <c r="TJF18" s="31"/>
      <c r="TJG18" s="31"/>
      <c r="TJH18" s="31"/>
      <c r="TJI18" s="31"/>
      <c r="TJJ18" s="31"/>
      <c r="TJK18" s="31"/>
      <c r="TJL18" s="31"/>
      <c r="TJM18" s="31"/>
      <c r="TJN18" s="31"/>
      <c r="TJO18" s="31"/>
      <c r="TJP18" s="31"/>
      <c r="TJQ18" s="31"/>
      <c r="TJR18" s="31"/>
      <c r="TJS18" s="31"/>
      <c r="TJT18" s="31"/>
      <c r="TJU18" s="31"/>
      <c r="TJV18" s="31"/>
      <c r="TJW18" s="31"/>
      <c r="TJX18" s="31"/>
      <c r="TJY18" s="31"/>
      <c r="TJZ18" s="31"/>
      <c r="TKA18" s="31"/>
      <c r="TKB18" s="31"/>
      <c r="TKC18" s="31"/>
      <c r="TKD18" s="31"/>
      <c r="TKE18" s="31"/>
      <c r="TKF18" s="31"/>
      <c r="TKG18" s="31"/>
      <c r="TKH18" s="31"/>
      <c r="TKI18" s="31"/>
      <c r="TKJ18" s="31"/>
      <c r="TKK18" s="31"/>
      <c r="TKL18" s="31"/>
      <c r="TKM18" s="31"/>
      <c r="TKN18" s="31"/>
      <c r="TKO18" s="31"/>
      <c r="TKP18" s="31"/>
      <c r="TKQ18" s="31"/>
      <c r="TKR18" s="31"/>
      <c r="TKS18" s="31"/>
      <c r="TKT18" s="31"/>
      <c r="TKU18" s="31"/>
      <c r="TKV18" s="31"/>
      <c r="TKW18" s="31"/>
      <c r="TKX18" s="31"/>
      <c r="TKY18" s="31"/>
      <c r="TKZ18" s="31"/>
      <c r="TLA18" s="31"/>
      <c r="TLB18" s="31"/>
      <c r="TLC18" s="31"/>
      <c r="TLD18" s="31"/>
      <c r="TLE18" s="31"/>
      <c r="TLF18" s="31"/>
      <c r="TLG18" s="31"/>
      <c r="TLH18" s="31"/>
      <c r="TLI18" s="31"/>
      <c r="TLJ18" s="31"/>
      <c r="TLK18" s="31"/>
      <c r="TLL18" s="31"/>
      <c r="TLM18" s="31"/>
      <c r="TLN18" s="31"/>
      <c r="TLO18" s="31"/>
      <c r="TLP18" s="31"/>
      <c r="TLQ18" s="31"/>
      <c r="TLR18" s="31"/>
      <c r="TLS18" s="31"/>
      <c r="TLT18" s="31"/>
      <c r="TLU18" s="31"/>
      <c r="TLV18" s="31"/>
      <c r="TLW18" s="31"/>
      <c r="TLX18" s="31"/>
      <c r="TLY18" s="31"/>
      <c r="TLZ18" s="31"/>
      <c r="TMA18" s="31"/>
      <c r="TMB18" s="31"/>
      <c r="TMC18" s="31"/>
      <c r="TMD18" s="31"/>
      <c r="TME18" s="31"/>
      <c r="TMF18" s="31"/>
      <c r="TMG18" s="31"/>
      <c r="TMH18" s="31"/>
      <c r="TMI18" s="31"/>
      <c r="TMJ18" s="31"/>
      <c r="TMK18" s="31"/>
      <c r="TML18" s="31"/>
      <c r="TMM18" s="31"/>
      <c r="TMN18" s="31"/>
      <c r="TMO18" s="31"/>
      <c r="TMP18" s="31"/>
      <c r="TMQ18" s="31"/>
      <c r="TMR18" s="31"/>
      <c r="TMS18" s="31"/>
      <c r="TMT18" s="31"/>
      <c r="TMU18" s="31"/>
      <c r="TMV18" s="31"/>
      <c r="TMW18" s="31"/>
      <c r="TMX18" s="31"/>
      <c r="TMY18" s="31"/>
      <c r="TMZ18" s="31"/>
      <c r="TNA18" s="31"/>
      <c r="TNB18" s="31"/>
      <c r="TNC18" s="31"/>
      <c r="TND18" s="31"/>
      <c r="TNE18" s="31"/>
      <c r="TNF18" s="31"/>
      <c r="TNG18" s="31"/>
      <c r="TNH18" s="31"/>
      <c r="TNI18" s="31"/>
      <c r="TNJ18" s="31"/>
      <c r="TNK18" s="31"/>
      <c r="TNL18" s="31"/>
      <c r="TNM18" s="31"/>
      <c r="TNN18" s="31"/>
      <c r="TNO18" s="31"/>
      <c r="TNP18" s="31"/>
      <c r="TNQ18" s="31"/>
      <c r="TNR18" s="31"/>
      <c r="TNS18" s="31"/>
      <c r="TNT18" s="31"/>
      <c r="TNU18" s="31"/>
      <c r="TNV18" s="31"/>
      <c r="TNW18" s="31"/>
      <c r="TNX18" s="31"/>
      <c r="TNY18" s="31"/>
      <c r="TNZ18" s="31"/>
      <c r="TOA18" s="31"/>
      <c r="TOB18" s="31"/>
      <c r="TOC18" s="31"/>
      <c r="TOD18" s="31"/>
      <c r="TOE18" s="31"/>
      <c r="TOF18" s="31"/>
      <c r="TOG18" s="31"/>
      <c r="TOH18" s="31"/>
      <c r="TOI18" s="31"/>
      <c r="TOJ18" s="31"/>
      <c r="TOK18" s="31"/>
      <c r="TOL18" s="31"/>
      <c r="TOM18" s="31"/>
      <c r="TON18" s="31"/>
      <c r="TOO18" s="31"/>
      <c r="TOP18" s="31"/>
      <c r="TOQ18" s="31"/>
      <c r="TOR18" s="31"/>
      <c r="TOS18" s="31"/>
      <c r="TOT18" s="31"/>
      <c r="TOU18" s="31"/>
      <c r="TOV18" s="31"/>
      <c r="TOW18" s="31"/>
      <c r="TOX18" s="31"/>
      <c r="TOY18" s="31"/>
      <c r="TOZ18" s="31"/>
      <c r="TPA18" s="31"/>
      <c r="TPB18" s="31"/>
      <c r="TPC18" s="31"/>
      <c r="TPD18" s="31"/>
      <c r="TPE18" s="31"/>
      <c r="TPF18" s="31"/>
      <c r="TPG18" s="31"/>
      <c r="TPH18" s="31"/>
      <c r="TPI18" s="31"/>
      <c r="TPJ18" s="31"/>
      <c r="TPK18" s="31"/>
      <c r="TPL18" s="31"/>
      <c r="TPM18" s="31"/>
      <c r="TPN18" s="31"/>
      <c r="TPO18" s="31"/>
      <c r="TPP18" s="31"/>
      <c r="TPQ18" s="31"/>
      <c r="TPR18" s="31"/>
      <c r="TPS18" s="31"/>
      <c r="TPT18" s="31"/>
      <c r="TPU18" s="31"/>
      <c r="TPV18" s="31"/>
      <c r="TPW18" s="31"/>
      <c r="TPX18" s="31"/>
      <c r="TPY18" s="31"/>
      <c r="TPZ18" s="31"/>
      <c r="TQA18" s="31"/>
      <c r="TQB18" s="31"/>
      <c r="TQC18" s="31"/>
      <c r="TQD18" s="31"/>
      <c r="TQE18" s="31"/>
      <c r="TQF18" s="31"/>
      <c r="TQG18" s="31"/>
      <c r="TQH18" s="31"/>
      <c r="TQI18" s="31"/>
      <c r="TQJ18" s="31"/>
      <c r="TQK18" s="31"/>
      <c r="TQL18" s="31"/>
      <c r="TQM18" s="31"/>
      <c r="TQN18" s="31"/>
      <c r="TQO18" s="31"/>
      <c r="TQP18" s="31"/>
      <c r="TQQ18" s="31"/>
      <c r="TQR18" s="31"/>
      <c r="TQS18" s="31"/>
      <c r="TQT18" s="31"/>
      <c r="TQU18" s="31"/>
      <c r="TQV18" s="31"/>
      <c r="TQW18" s="31"/>
      <c r="TQX18" s="31"/>
      <c r="TQY18" s="31"/>
      <c r="TQZ18" s="31"/>
      <c r="TRA18" s="31"/>
      <c r="TRB18" s="31"/>
      <c r="TRC18" s="31"/>
      <c r="TRD18" s="31"/>
      <c r="TRE18" s="31"/>
      <c r="TRF18" s="31"/>
      <c r="TRG18" s="31"/>
      <c r="TRH18" s="31"/>
      <c r="TRI18" s="31"/>
      <c r="TRJ18" s="31"/>
      <c r="TRK18" s="31"/>
      <c r="TRL18" s="31"/>
      <c r="TRM18" s="31"/>
      <c r="TRN18" s="31"/>
      <c r="TRO18" s="31"/>
      <c r="TRP18" s="31"/>
      <c r="TRQ18" s="31"/>
      <c r="TRR18" s="31"/>
      <c r="TRS18" s="31"/>
      <c r="TRT18" s="31"/>
      <c r="TRU18" s="31"/>
      <c r="TRV18" s="31"/>
      <c r="TRW18" s="31"/>
      <c r="TRX18" s="31"/>
      <c r="TRY18" s="31"/>
      <c r="TRZ18" s="31"/>
      <c r="TSA18" s="31"/>
      <c r="TSB18" s="31"/>
      <c r="TSC18" s="31"/>
      <c r="TSD18" s="31"/>
      <c r="TSE18" s="31"/>
      <c r="TSF18" s="31"/>
      <c r="TSG18" s="31"/>
      <c r="TSH18" s="31"/>
      <c r="TSI18" s="31"/>
      <c r="TSJ18" s="31"/>
      <c r="TSK18" s="31"/>
      <c r="TSL18" s="31"/>
      <c r="TSM18" s="31"/>
      <c r="TSN18" s="31"/>
      <c r="TSO18" s="31"/>
      <c r="TSP18" s="31"/>
      <c r="TSQ18" s="31"/>
      <c r="TSR18" s="31"/>
      <c r="TSS18" s="31"/>
      <c r="TST18" s="31"/>
      <c r="TSU18" s="31"/>
      <c r="TSV18" s="31"/>
      <c r="TSW18" s="31"/>
      <c r="TSX18" s="31"/>
      <c r="TSY18" s="31"/>
      <c r="TSZ18" s="31"/>
      <c r="TTA18" s="31"/>
      <c r="TTB18" s="31"/>
      <c r="TTC18" s="31"/>
      <c r="TTD18" s="31"/>
      <c r="TTE18" s="31"/>
      <c r="TTF18" s="31"/>
      <c r="TTG18" s="31"/>
      <c r="TTH18" s="31"/>
      <c r="TTI18" s="31"/>
      <c r="TTJ18" s="31"/>
      <c r="TTK18" s="31"/>
      <c r="TTL18" s="31"/>
      <c r="TTM18" s="31"/>
      <c r="TTN18" s="31"/>
      <c r="TTO18" s="31"/>
      <c r="TTP18" s="31"/>
      <c r="TTQ18" s="31"/>
      <c r="TTR18" s="31"/>
      <c r="TTS18" s="31"/>
      <c r="TTT18" s="31"/>
      <c r="TTU18" s="31"/>
      <c r="TTV18" s="31"/>
      <c r="TTW18" s="31"/>
      <c r="TTX18" s="31"/>
      <c r="TTY18" s="31"/>
      <c r="TTZ18" s="31"/>
      <c r="TUA18" s="31"/>
      <c r="TUB18" s="31"/>
      <c r="TUC18" s="31"/>
      <c r="TUD18" s="31"/>
      <c r="TUE18" s="31"/>
      <c r="TUF18" s="31"/>
      <c r="TUG18" s="31"/>
      <c r="TUH18" s="31"/>
      <c r="TUI18" s="31"/>
      <c r="TUJ18" s="31"/>
      <c r="TUK18" s="31"/>
      <c r="TUL18" s="31"/>
      <c r="TUM18" s="31"/>
      <c r="TUN18" s="31"/>
      <c r="TUO18" s="31"/>
      <c r="TUP18" s="31"/>
      <c r="TUQ18" s="31"/>
      <c r="TUR18" s="31"/>
      <c r="TUS18" s="31"/>
      <c r="TUT18" s="31"/>
      <c r="TUU18" s="31"/>
      <c r="TUV18" s="31"/>
      <c r="TUW18" s="31"/>
      <c r="TUX18" s="31"/>
      <c r="TUY18" s="31"/>
      <c r="TUZ18" s="31"/>
      <c r="TVA18" s="31"/>
      <c r="TVB18" s="31"/>
      <c r="TVC18" s="31"/>
      <c r="TVD18" s="31"/>
      <c r="TVE18" s="31"/>
      <c r="TVF18" s="31"/>
      <c r="TVG18" s="31"/>
      <c r="TVH18" s="31"/>
      <c r="TVI18" s="31"/>
      <c r="TVJ18" s="31"/>
      <c r="TVK18" s="31"/>
      <c r="TVL18" s="31"/>
      <c r="TVM18" s="31"/>
      <c r="TVN18" s="31"/>
      <c r="TVO18" s="31"/>
      <c r="TVP18" s="31"/>
      <c r="TVQ18" s="31"/>
      <c r="TVR18" s="31"/>
      <c r="TVS18" s="31"/>
      <c r="TVT18" s="31"/>
      <c r="TVU18" s="31"/>
      <c r="TVV18" s="31"/>
      <c r="TVW18" s="31"/>
      <c r="TVX18" s="31"/>
      <c r="TVY18" s="31"/>
      <c r="TVZ18" s="31"/>
      <c r="TWA18" s="31"/>
      <c r="TWB18" s="31"/>
      <c r="TWC18" s="31"/>
      <c r="TWD18" s="31"/>
      <c r="TWE18" s="31"/>
      <c r="TWF18" s="31"/>
      <c r="TWG18" s="31"/>
      <c r="TWH18" s="31"/>
      <c r="TWI18" s="31"/>
      <c r="TWJ18" s="31"/>
      <c r="TWK18" s="31"/>
      <c r="TWL18" s="31"/>
      <c r="TWM18" s="31"/>
      <c r="TWN18" s="31"/>
      <c r="TWO18" s="31"/>
      <c r="TWP18" s="31"/>
      <c r="TWQ18" s="31"/>
      <c r="TWR18" s="31"/>
      <c r="TWS18" s="31"/>
      <c r="TWT18" s="31"/>
      <c r="TWU18" s="31"/>
      <c r="TWV18" s="31"/>
      <c r="TWW18" s="31"/>
      <c r="TWX18" s="31"/>
      <c r="TWY18" s="31"/>
      <c r="TWZ18" s="31"/>
      <c r="TXA18" s="31"/>
      <c r="TXB18" s="31"/>
      <c r="TXC18" s="31"/>
      <c r="TXD18" s="31"/>
      <c r="TXE18" s="31"/>
      <c r="TXF18" s="31"/>
      <c r="TXG18" s="31"/>
      <c r="TXH18" s="31"/>
      <c r="TXI18" s="31"/>
      <c r="TXJ18" s="31"/>
      <c r="TXK18" s="31"/>
      <c r="TXL18" s="31"/>
      <c r="TXM18" s="31"/>
      <c r="TXN18" s="31"/>
      <c r="TXO18" s="31"/>
      <c r="TXP18" s="31"/>
      <c r="TXQ18" s="31"/>
      <c r="TXR18" s="31"/>
      <c r="TXS18" s="31"/>
      <c r="TXT18" s="31"/>
      <c r="TXU18" s="31"/>
      <c r="TXV18" s="31"/>
      <c r="TXW18" s="31"/>
      <c r="TXX18" s="31"/>
      <c r="TXY18" s="31"/>
      <c r="TXZ18" s="31"/>
      <c r="TYA18" s="31"/>
      <c r="TYB18" s="31"/>
      <c r="TYC18" s="31"/>
      <c r="TYD18" s="31"/>
      <c r="TYE18" s="31"/>
      <c r="TYF18" s="31"/>
      <c r="TYG18" s="31"/>
      <c r="TYH18" s="31"/>
      <c r="TYI18" s="31"/>
      <c r="TYJ18" s="31"/>
      <c r="TYK18" s="31"/>
      <c r="TYL18" s="31"/>
      <c r="TYM18" s="31"/>
      <c r="TYN18" s="31"/>
      <c r="TYO18" s="31"/>
      <c r="TYP18" s="31"/>
      <c r="TYQ18" s="31"/>
      <c r="TYR18" s="31"/>
      <c r="TYS18" s="31"/>
      <c r="TYT18" s="31"/>
      <c r="TYU18" s="31"/>
      <c r="TYV18" s="31"/>
      <c r="TYW18" s="31"/>
      <c r="TYX18" s="31"/>
      <c r="TYY18" s="31"/>
      <c r="TYZ18" s="31"/>
      <c r="TZA18" s="31"/>
      <c r="TZB18" s="31"/>
      <c r="TZC18" s="31"/>
      <c r="TZD18" s="31"/>
      <c r="TZE18" s="31"/>
      <c r="TZF18" s="31"/>
      <c r="TZG18" s="31"/>
      <c r="TZH18" s="31"/>
      <c r="TZI18" s="31"/>
      <c r="TZJ18" s="31"/>
      <c r="TZK18" s="31"/>
      <c r="TZL18" s="31"/>
      <c r="TZM18" s="31"/>
      <c r="TZN18" s="31"/>
      <c r="TZO18" s="31"/>
      <c r="TZP18" s="31"/>
      <c r="TZQ18" s="31"/>
      <c r="TZR18" s="31"/>
      <c r="TZS18" s="31"/>
      <c r="TZT18" s="31"/>
      <c r="TZU18" s="31"/>
      <c r="TZV18" s="31"/>
      <c r="TZW18" s="31"/>
      <c r="TZX18" s="31"/>
      <c r="TZY18" s="31"/>
      <c r="TZZ18" s="31"/>
      <c r="UAA18" s="31"/>
      <c r="UAB18" s="31"/>
      <c r="UAC18" s="31"/>
      <c r="UAD18" s="31"/>
      <c r="UAE18" s="31"/>
      <c r="UAF18" s="31"/>
      <c r="UAG18" s="31"/>
      <c r="UAH18" s="31"/>
      <c r="UAI18" s="31"/>
      <c r="UAJ18" s="31"/>
      <c r="UAK18" s="31"/>
      <c r="UAL18" s="31"/>
      <c r="UAM18" s="31"/>
      <c r="UAN18" s="31"/>
      <c r="UAO18" s="31"/>
      <c r="UAP18" s="31"/>
      <c r="UAQ18" s="31"/>
      <c r="UAR18" s="31"/>
      <c r="UAS18" s="31"/>
      <c r="UAT18" s="31"/>
      <c r="UAU18" s="31"/>
      <c r="UAV18" s="31"/>
      <c r="UAW18" s="31"/>
      <c r="UAX18" s="31"/>
      <c r="UAY18" s="31"/>
      <c r="UAZ18" s="31"/>
      <c r="UBA18" s="31"/>
      <c r="UBB18" s="31"/>
      <c r="UBC18" s="31"/>
      <c r="UBD18" s="31"/>
      <c r="UBE18" s="31"/>
      <c r="UBF18" s="31"/>
      <c r="UBG18" s="31"/>
      <c r="UBH18" s="31"/>
      <c r="UBI18" s="31"/>
      <c r="UBJ18" s="31"/>
      <c r="UBK18" s="31"/>
      <c r="UBL18" s="31"/>
      <c r="UBM18" s="31"/>
      <c r="UBN18" s="31"/>
      <c r="UBO18" s="31"/>
      <c r="UBP18" s="31"/>
      <c r="UBQ18" s="31"/>
      <c r="UBR18" s="31"/>
      <c r="UBS18" s="31"/>
      <c r="UBT18" s="31"/>
      <c r="UBU18" s="31"/>
      <c r="UBV18" s="31"/>
      <c r="UBW18" s="31"/>
      <c r="UBX18" s="31"/>
      <c r="UBY18" s="31"/>
      <c r="UBZ18" s="31"/>
      <c r="UCA18" s="31"/>
      <c r="UCB18" s="31"/>
      <c r="UCC18" s="31"/>
      <c r="UCD18" s="31"/>
      <c r="UCE18" s="31"/>
      <c r="UCF18" s="31"/>
      <c r="UCG18" s="31"/>
      <c r="UCH18" s="31"/>
      <c r="UCI18" s="31"/>
      <c r="UCJ18" s="31"/>
      <c r="UCK18" s="31"/>
      <c r="UCL18" s="31"/>
      <c r="UCM18" s="31"/>
      <c r="UCN18" s="31"/>
      <c r="UCO18" s="31"/>
      <c r="UCP18" s="31"/>
      <c r="UCQ18" s="31"/>
      <c r="UCR18" s="31"/>
      <c r="UCS18" s="31"/>
      <c r="UCT18" s="31"/>
      <c r="UCU18" s="31"/>
      <c r="UCV18" s="31"/>
      <c r="UCW18" s="31"/>
      <c r="UCX18" s="31"/>
      <c r="UCY18" s="31"/>
      <c r="UCZ18" s="31"/>
      <c r="UDA18" s="31"/>
      <c r="UDB18" s="31"/>
      <c r="UDC18" s="31"/>
      <c r="UDD18" s="31"/>
      <c r="UDE18" s="31"/>
      <c r="UDF18" s="31"/>
      <c r="UDG18" s="31"/>
      <c r="UDH18" s="31"/>
      <c r="UDI18" s="31"/>
      <c r="UDJ18" s="31"/>
      <c r="UDK18" s="31"/>
      <c r="UDL18" s="31"/>
      <c r="UDM18" s="31"/>
      <c r="UDN18" s="31"/>
      <c r="UDO18" s="31"/>
      <c r="UDP18" s="31"/>
      <c r="UDQ18" s="31"/>
      <c r="UDR18" s="31"/>
      <c r="UDS18" s="31"/>
      <c r="UDT18" s="31"/>
      <c r="UDU18" s="31"/>
      <c r="UDV18" s="31"/>
      <c r="UDW18" s="31"/>
      <c r="UDX18" s="31"/>
      <c r="UDY18" s="31"/>
      <c r="UDZ18" s="31"/>
      <c r="UEA18" s="31"/>
      <c r="UEB18" s="31"/>
      <c r="UEC18" s="31"/>
      <c r="UED18" s="31"/>
      <c r="UEE18" s="31"/>
      <c r="UEF18" s="31"/>
      <c r="UEG18" s="31"/>
      <c r="UEH18" s="31"/>
      <c r="UEI18" s="31"/>
      <c r="UEK18" s="31"/>
      <c r="UEL18" s="31"/>
      <c r="UEM18" s="31"/>
      <c r="UEN18" s="31"/>
      <c r="UEO18" s="31"/>
      <c r="UEP18" s="31"/>
      <c r="UEQ18" s="31"/>
      <c r="UER18" s="31"/>
      <c r="UES18" s="31"/>
      <c r="UET18" s="31"/>
      <c r="UEU18" s="31"/>
      <c r="UEV18" s="31"/>
      <c r="UEW18" s="31"/>
      <c r="UEX18" s="31"/>
      <c r="UEY18" s="31"/>
      <c r="UEZ18" s="31"/>
      <c r="UFA18" s="31"/>
      <c r="UFB18" s="31"/>
      <c r="UFC18" s="31"/>
      <c r="UFD18" s="31"/>
      <c r="UFE18" s="31"/>
      <c r="UFF18" s="31"/>
      <c r="UFG18" s="31"/>
      <c r="UFH18" s="31"/>
      <c r="UFI18" s="31"/>
      <c r="UFJ18" s="31"/>
      <c r="UFK18" s="31"/>
      <c r="UFL18" s="31"/>
      <c r="UFM18" s="31"/>
      <c r="UFN18" s="31"/>
      <c r="UFO18" s="31"/>
      <c r="UFP18" s="31"/>
      <c r="UFQ18" s="31"/>
      <c r="UFR18" s="31"/>
      <c r="UFS18" s="31"/>
      <c r="UFT18" s="31"/>
      <c r="UFU18" s="31"/>
      <c r="UFV18" s="31"/>
      <c r="UFW18" s="31"/>
      <c r="UFX18" s="31"/>
      <c r="UFY18" s="31"/>
      <c r="UFZ18" s="31"/>
      <c r="UGA18" s="31"/>
      <c r="UGB18" s="31"/>
      <c r="UGC18" s="31"/>
      <c r="UGD18" s="31"/>
      <c r="UGE18" s="31"/>
      <c r="UGF18" s="31"/>
      <c r="UGG18" s="31"/>
      <c r="UGH18" s="31"/>
      <c r="UGI18" s="31"/>
      <c r="UGJ18" s="31"/>
      <c r="UGK18" s="31"/>
      <c r="UGL18" s="31"/>
      <c r="UGM18" s="31"/>
      <c r="UGN18" s="31"/>
      <c r="UGO18" s="31"/>
      <c r="UGP18" s="31"/>
      <c r="UGQ18" s="31"/>
      <c r="UGR18" s="31"/>
      <c r="UGS18" s="31"/>
      <c r="UGT18" s="31"/>
      <c r="UGU18" s="31"/>
      <c r="UGV18" s="31"/>
      <c r="UGW18" s="31"/>
      <c r="UGX18" s="31"/>
      <c r="UGY18" s="31"/>
      <c r="UGZ18" s="31"/>
      <c r="UHA18" s="31"/>
      <c r="UHB18" s="31"/>
      <c r="UHC18" s="31"/>
      <c r="UHD18" s="31"/>
      <c r="UHE18" s="31"/>
      <c r="UHF18" s="31"/>
      <c r="UHG18" s="31"/>
      <c r="UHH18" s="31"/>
      <c r="UHI18" s="31"/>
      <c r="UHJ18" s="31"/>
      <c r="UHK18" s="31"/>
      <c r="UHL18" s="31"/>
      <c r="UHM18" s="31"/>
      <c r="UHN18" s="31"/>
      <c r="UHO18" s="31"/>
      <c r="UHP18" s="31"/>
      <c r="UHQ18" s="31"/>
      <c r="UHR18" s="31"/>
      <c r="UHS18" s="31"/>
      <c r="UHT18" s="31"/>
      <c r="UHU18" s="31"/>
      <c r="UHV18" s="31"/>
      <c r="UHW18" s="31"/>
      <c r="UHX18" s="31"/>
      <c r="UHY18" s="31"/>
      <c r="UHZ18" s="31"/>
      <c r="UIA18" s="31"/>
      <c r="UIB18" s="31"/>
      <c r="UIC18" s="31"/>
      <c r="UID18" s="31"/>
      <c r="UIE18" s="31"/>
      <c r="UIF18" s="31"/>
      <c r="UIG18" s="31"/>
      <c r="UIH18" s="31"/>
      <c r="UII18" s="31"/>
      <c r="UIJ18" s="31"/>
      <c r="UIK18" s="31"/>
      <c r="UIL18" s="31"/>
      <c r="UIM18" s="31"/>
      <c r="UIN18" s="31"/>
      <c r="UIO18" s="31"/>
      <c r="UIP18" s="31"/>
      <c r="UIQ18" s="31"/>
      <c r="UIR18" s="31"/>
      <c r="UIS18" s="31"/>
      <c r="UIT18" s="31"/>
      <c r="UIU18" s="31"/>
      <c r="UIV18" s="31"/>
      <c r="UIW18" s="31"/>
      <c r="UIX18" s="31"/>
      <c r="UIY18" s="31"/>
      <c r="UIZ18" s="31"/>
      <c r="UJA18" s="31"/>
      <c r="UJB18" s="31"/>
      <c r="UJC18" s="31"/>
      <c r="UJD18" s="31"/>
      <c r="UJE18" s="31"/>
      <c r="UJF18" s="31"/>
      <c r="UJG18" s="31"/>
      <c r="UJH18" s="31"/>
      <c r="UJI18" s="31"/>
      <c r="UJJ18" s="31"/>
      <c r="UJK18" s="31"/>
      <c r="UJL18" s="31"/>
      <c r="UJM18" s="31"/>
      <c r="UJN18" s="31"/>
      <c r="UJO18" s="31"/>
      <c r="UJP18" s="31"/>
      <c r="UJQ18" s="31"/>
      <c r="UJR18" s="31"/>
      <c r="UJS18" s="31"/>
      <c r="UJT18" s="31"/>
      <c r="UJU18" s="31"/>
      <c r="UJV18" s="31"/>
      <c r="UJW18" s="31"/>
      <c r="UJX18" s="31"/>
      <c r="UJY18" s="31"/>
      <c r="UJZ18" s="31"/>
      <c r="UKA18" s="31"/>
      <c r="UKB18" s="31"/>
      <c r="UKC18" s="31"/>
      <c r="UKD18" s="31"/>
      <c r="UKE18" s="31"/>
      <c r="UKF18" s="31"/>
      <c r="UKG18" s="31"/>
      <c r="UKH18" s="31"/>
      <c r="UKI18" s="31"/>
      <c r="UKJ18" s="31"/>
      <c r="UKK18" s="31"/>
      <c r="UKL18" s="31"/>
      <c r="UKM18" s="31"/>
      <c r="UKN18" s="31"/>
      <c r="UKO18" s="31"/>
      <c r="UKP18" s="31"/>
      <c r="UKQ18" s="31"/>
      <c r="UKR18" s="31"/>
      <c r="UKS18" s="31"/>
      <c r="UKT18" s="31"/>
      <c r="UKU18" s="31"/>
      <c r="UKV18" s="31"/>
      <c r="UKW18" s="31"/>
      <c r="UKX18" s="31"/>
      <c r="UKY18" s="31"/>
      <c r="UKZ18" s="31"/>
      <c r="ULA18" s="31"/>
      <c r="ULB18" s="31"/>
      <c r="ULC18" s="31"/>
      <c r="ULD18" s="31"/>
      <c r="ULE18" s="31"/>
      <c r="ULF18" s="31"/>
      <c r="ULG18" s="31"/>
      <c r="ULH18" s="31"/>
      <c r="ULI18" s="31"/>
      <c r="ULJ18" s="31"/>
      <c r="ULK18" s="31"/>
      <c r="ULL18" s="31"/>
      <c r="ULM18" s="31"/>
      <c r="ULN18" s="31"/>
      <c r="ULO18" s="31"/>
      <c r="ULP18" s="31"/>
      <c r="ULQ18" s="31"/>
      <c r="ULR18" s="31"/>
      <c r="ULS18" s="31"/>
      <c r="ULT18" s="31"/>
      <c r="ULU18" s="31"/>
      <c r="ULV18" s="31"/>
      <c r="ULW18" s="31"/>
      <c r="ULX18" s="31"/>
      <c r="ULY18" s="31"/>
      <c r="ULZ18" s="31"/>
      <c r="UMA18" s="31"/>
      <c r="UMB18" s="31"/>
      <c r="UMC18" s="31"/>
      <c r="UMD18" s="31"/>
      <c r="UME18" s="31"/>
      <c r="UMF18" s="31"/>
      <c r="UMG18" s="31"/>
      <c r="UMH18" s="31"/>
      <c r="UMI18" s="31"/>
      <c r="UMJ18" s="31"/>
      <c r="UMK18" s="31"/>
      <c r="UML18" s="31"/>
      <c r="UMM18" s="31"/>
      <c r="UMN18" s="31"/>
      <c r="UMO18" s="31"/>
      <c r="UMP18" s="31"/>
      <c r="UMQ18" s="31"/>
      <c r="UMR18" s="31"/>
      <c r="UMS18" s="31"/>
      <c r="UMT18" s="31"/>
      <c r="UMU18" s="31"/>
      <c r="UMV18" s="31"/>
      <c r="UMW18" s="31"/>
      <c r="UMX18" s="31"/>
      <c r="UMY18" s="31"/>
      <c r="UMZ18" s="31"/>
      <c r="UNA18" s="31"/>
      <c r="UNB18" s="31"/>
      <c r="UNC18" s="31"/>
      <c r="UND18" s="31"/>
      <c r="UNE18" s="31"/>
      <c r="UNF18" s="31"/>
      <c r="UNG18" s="31"/>
      <c r="UNH18" s="31"/>
      <c r="UNI18" s="31"/>
      <c r="UNJ18" s="31"/>
      <c r="UNK18" s="31"/>
      <c r="UNL18" s="31"/>
      <c r="UNM18" s="31"/>
      <c r="UNN18" s="31"/>
      <c r="UNO18" s="31"/>
      <c r="UNP18" s="31"/>
      <c r="UNQ18" s="31"/>
      <c r="UNR18" s="31"/>
      <c r="UNS18" s="31"/>
      <c r="UNT18" s="31"/>
      <c r="UNU18" s="31"/>
      <c r="UNV18" s="31"/>
      <c r="UNW18" s="31"/>
      <c r="UNX18" s="31"/>
      <c r="UNY18" s="31"/>
      <c r="UNZ18" s="31"/>
      <c r="UOA18" s="31"/>
      <c r="UOB18" s="31"/>
      <c r="UOC18" s="31"/>
      <c r="UOD18" s="31"/>
      <c r="UOE18" s="31"/>
      <c r="UOF18" s="31"/>
      <c r="UOG18" s="31"/>
      <c r="UOH18" s="31"/>
      <c r="UOI18" s="31"/>
      <c r="UOJ18" s="31"/>
      <c r="UOK18" s="31"/>
      <c r="UOL18" s="31"/>
      <c r="UOM18" s="31"/>
      <c r="UON18" s="31"/>
      <c r="UOO18" s="31"/>
      <c r="UOP18" s="31"/>
      <c r="UOQ18" s="31"/>
      <c r="UOR18" s="31"/>
      <c r="UOS18" s="31"/>
      <c r="UOT18" s="31"/>
      <c r="UOU18" s="31"/>
      <c r="UOV18" s="31"/>
      <c r="UOW18" s="31"/>
      <c r="UOX18" s="31"/>
      <c r="UOY18" s="31"/>
      <c r="UOZ18" s="31"/>
      <c r="UPA18" s="31"/>
      <c r="UPB18" s="31"/>
      <c r="UPC18" s="31"/>
      <c r="UPD18" s="31"/>
      <c r="UPE18" s="31"/>
      <c r="UPF18" s="31"/>
      <c r="UPG18" s="31"/>
      <c r="UPH18" s="31"/>
      <c r="UPI18" s="31"/>
      <c r="UPJ18" s="31"/>
      <c r="UPK18" s="31"/>
      <c r="UPL18" s="31"/>
      <c r="UPM18" s="31"/>
      <c r="UPN18" s="31"/>
      <c r="UPO18" s="31"/>
      <c r="UPP18" s="31"/>
      <c r="UPQ18" s="31"/>
      <c r="UPR18" s="31"/>
      <c r="UPS18" s="31"/>
      <c r="UPT18" s="31"/>
      <c r="UPU18" s="31"/>
      <c r="UPV18" s="31"/>
      <c r="UPW18" s="31"/>
      <c r="UPX18" s="31"/>
      <c r="UPY18" s="31"/>
      <c r="UPZ18" s="31"/>
      <c r="UQA18" s="31"/>
      <c r="UQB18" s="31"/>
      <c r="UQC18" s="31"/>
      <c r="UQD18" s="31"/>
      <c r="UQE18" s="31"/>
      <c r="UQF18" s="31"/>
      <c r="UQG18" s="31"/>
      <c r="UQH18" s="31"/>
      <c r="UQI18" s="31"/>
      <c r="UQJ18" s="31"/>
      <c r="UQK18" s="31"/>
      <c r="UQL18" s="31"/>
      <c r="UQM18" s="31"/>
      <c r="UQN18" s="31"/>
      <c r="UQO18" s="31"/>
      <c r="UQP18" s="31"/>
      <c r="UQQ18" s="31"/>
      <c r="UQR18" s="31"/>
      <c r="UQS18" s="31"/>
      <c r="UQT18" s="31"/>
      <c r="UQU18" s="31"/>
      <c r="UQV18" s="31"/>
      <c r="UQW18" s="31"/>
      <c r="UQX18" s="31"/>
      <c r="UQY18" s="31"/>
      <c r="UQZ18" s="31"/>
      <c r="URA18" s="31"/>
      <c r="URB18" s="31"/>
      <c r="URC18" s="31"/>
      <c r="URD18" s="31"/>
      <c r="URE18" s="31"/>
      <c r="URF18" s="31"/>
      <c r="URG18" s="31"/>
      <c r="URH18" s="31"/>
      <c r="URI18" s="31"/>
      <c r="URJ18" s="31"/>
      <c r="URK18" s="31"/>
      <c r="URL18" s="31"/>
      <c r="URM18" s="31"/>
      <c r="URN18" s="31"/>
      <c r="URO18" s="31"/>
      <c r="URP18" s="31"/>
      <c r="URQ18" s="31"/>
      <c r="URR18" s="31"/>
      <c r="URS18" s="31"/>
      <c r="URT18" s="31"/>
      <c r="URU18" s="31"/>
      <c r="URV18" s="31"/>
      <c r="URW18" s="31"/>
      <c r="URX18" s="31"/>
      <c r="URY18" s="31"/>
      <c r="URZ18" s="31"/>
      <c r="USA18" s="31"/>
      <c r="USB18" s="31"/>
      <c r="USC18" s="31"/>
      <c r="USD18" s="31"/>
      <c r="USE18" s="31"/>
      <c r="USF18" s="31"/>
      <c r="USG18" s="31"/>
      <c r="USH18" s="31"/>
      <c r="USI18" s="31"/>
      <c r="USJ18" s="31"/>
      <c r="USK18" s="31"/>
      <c r="USL18" s="31"/>
      <c r="USM18" s="31"/>
      <c r="USN18" s="31"/>
      <c r="USO18" s="31"/>
      <c r="USP18" s="31"/>
      <c r="USQ18" s="31"/>
      <c r="USR18" s="31"/>
      <c r="USS18" s="31"/>
      <c r="UST18" s="31"/>
      <c r="USU18" s="31"/>
      <c r="USV18" s="31"/>
      <c r="USW18" s="31"/>
      <c r="USX18" s="31"/>
      <c r="USY18" s="31"/>
      <c r="USZ18" s="31"/>
      <c r="UTA18" s="31"/>
      <c r="UTB18" s="31"/>
      <c r="UTC18" s="31"/>
      <c r="UTD18" s="31"/>
      <c r="UTE18" s="31"/>
      <c r="UTF18" s="31"/>
      <c r="UTG18" s="31"/>
      <c r="UTH18" s="31"/>
      <c r="UTI18" s="31"/>
      <c r="UTJ18" s="31"/>
      <c r="UTK18" s="31"/>
      <c r="UTL18" s="31"/>
      <c r="UTM18" s="31"/>
      <c r="UTN18" s="31"/>
      <c r="UTO18" s="31"/>
      <c r="UTP18" s="31"/>
      <c r="UTQ18" s="31"/>
      <c r="UTR18" s="31"/>
      <c r="UTS18" s="31"/>
      <c r="UTT18" s="31"/>
      <c r="UTU18" s="31"/>
      <c r="UTV18" s="31"/>
      <c r="UTW18" s="31"/>
      <c r="UTX18" s="31"/>
      <c r="UTY18" s="31"/>
      <c r="UTZ18" s="31"/>
      <c r="UUA18" s="31"/>
      <c r="UUB18" s="31"/>
      <c r="UUC18" s="31"/>
      <c r="UUD18" s="31"/>
      <c r="UUE18" s="31"/>
      <c r="UUF18" s="31"/>
      <c r="UUG18" s="31"/>
      <c r="UUH18" s="31"/>
      <c r="UUI18" s="31"/>
      <c r="UUJ18" s="31"/>
      <c r="UUK18" s="31"/>
      <c r="UUL18" s="31"/>
      <c r="UUM18" s="31"/>
      <c r="UUN18" s="31"/>
      <c r="UUO18" s="31"/>
      <c r="UUP18" s="31"/>
      <c r="UUQ18" s="31"/>
      <c r="UUR18" s="31"/>
      <c r="UUS18" s="31"/>
      <c r="UUT18" s="31"/>
      <c r="UUU18" s="31"/>
      <c r="UUV18" s="31"/>
      <c r="UUW18" s="31"/>
      <c r="UUX18" s="31"/>
      <c r="UUY18" s="31"/>
      <c r="UUZ18" s="31"/>
      <c r="UVA18" s="31"/>
      <c r="UVB18" s="31"/>
      <c r="UVC18" s="31"/>
      <c r="UVD18" s="31"/>
      <c r="UVE18" s="31"/>
      <c r="UVF18" s="31"/>
      <c r="UVG18" s="31"/>
      <c r="UVH18" s="31"/>
      <c r="UVI18" s="31"/>
      <c r="UVJ18" s="31"/>
      <c r="UVK18" s="31"/>
      <c r="UVL18" s="31"/>
      <c r="UVM18" s="31"/>
      <c r="UVN18" s="31"/>
      <c r="UVO18" s="31"/>
      <c r="UVP18" s="31"/>
      <c r="UVQ18" s="31"/>
      <c r="UVR18" s="31"/>
      <c r="UVS18" s="31"/>
      <c r="UVT18" s="31"/>
      <c r="UVU18" s="31"/>
      <c r="UVV18" s="31"/>
      <c r="UVW18" s="31"/>
      <c r="UVX18" s="31"/>
      <c r="UVY18" s="31"/>
      <c r="UVZ18" s="31"/>
      <c r="UWA18" s="31"/>
      <c r="UWB18" s="31"/>
      <c r="UWC18" s="31"/>
      <c r="UWD18" s="31"/>
      <c r="UWE18" s="31"/>
      <c r="UWF18" s="31"/>
      <c r="UWG18" s="31"/>
      <c r="UWH18" s="31"/>
      <c r="UWI18" s="31"/>
      <c r="UWJ18" s="31"/>
      <c r="UWK18" s="31"/>
      <c r="UWL18" s="31"/>
      <c r="UWM18" s="31"/>
      <c r="UWN18" s="31"/>
      <c r="UWO18" s="31"/>
      <c r="UWP18" s="31"/>
      <c r="UWQ18" s="31"/>
      <c r="UWR18" s="31"/>
      <c r="UWS18" s="31"/>
      <c r="UWT18" s="31"/>
      <c r="UWU18" s="31"/>
      <c r="UWV18" s="31"/>
      <c r="UWW18" s="31"/>
      <c r="UWX18" s="31"/>
      <c r="UWY18" s="31"/>
      <c r="UWZ18" s="31"/>
      <c r="UXA18" s="31"/>
      <c r="UXB18" s="31"/>
      <c r="UXC18" s="31"/>
      <c r="UXD18" s="31"/>
      <c r="UXE18" s="31"/>
      <c r="UXF18" s="31"/>
      <c r="UXG18" s="31"/>
      <c r="UXH18" s="31"/>
      <c r="UXI18" s="31"/>
      <c r="UXJ18" s="31"/>
      <c r="UXK18" s="31"/>
      <c r="UXL18" s="31"/>
      <c r="UXM18" s="31"/>
      <c r="UXN18" s="31"/>
      <c r="UXO18" s="31"/>
      <c r="UXP18" s="31"/>
      <c r="UXQ18" s="31"/>
      <c r="UXR18" s="31"/>
      <c r="UXS18" s="31"/>
      <c r="UXT18" s="31"/>
      <c r="UXU18" s="31"/>
      <c r="UXV18" s="31"/>
      <c r="UXW18" s="31"/>
      <c r="UXX18" s="31"/>
      <c r="UXY18" s="31"/>
      <c r="UXZ18" s="31"/>
      <c r="UYA18" s="31"/>
      <c r="UYB18" s="31"/>
      <c r="UYC18" s="31"/>
      <c r="UYD18" s="31"/>
      <c r="UYE18" s="31"/>
      <c r="UYF18" s="31"/>
      <c r="UYG18" s="31"/>
      <c r="UYH18" s="31"/>
      <c r="UYI18" s="31"/>
      <c r="UYJ18" s="31"/>
      <c r="UYK18" s="31"/>
      <c r="UYL18" s="31"/>
      <c r="UYM18" s="31"/>
      <c r="UYN18" s="31"/>
      <c r="UYO18" s="31"/>
      <c r="UYP18" s="31"/>
      <c r="UYQ18" s="31"/>
      <c r="UYR18" s="31"/>
      <c r="UYS18" s="31"/>
      <c r="UYT18" s="31"/>
      <c r="UYU18" s="31"/>
      <c r="UYV18" s="31"/>
      <c r="UYW18" s="31"/>
      <c r="UYX18" s="31"/>
      <c r="UYY18" s="31"/>
      <c r="UYZ18" s="31"/>
      <c r="UZA18" s="31"/>
      <c r="UZB18" s="31"/>
      <c r="UZC18" s="31"/>
      <c r="UZD18" s="31"/>
      <c r="UZE18" s="31"/>
      <c r="UZF18" s="31"/>
      <c r="UZG18" s="31"/>
      <c r="UZH18" s="31"/>
      <c r="UZI18" s="31"/>
      <c r="UZJ18" s="31"/>
      <c r="UZK18" s="31"/>
      <c r="UZL18" s="31"/>
      <c r="UZM18" s="31"/>
      <c r="UZN18" s="31"/>
      <c r="UZO18" s="31"/>
      <c r="UZP18" s="31"/>
      <c r="UZQ18" s="31"/>
      <c r="UZR18" s="31"/>
      <c r="UZS18" s="31"/>
      <c r="UZT18" s="31"/>
      <c r="UZU18" s="31"/>
      <c r="UZV18" s="31"/>
      <c r="UZW18" s="31"/>
      <c r="UZX18" s="31"/>
      <c r="UZY18" s="31"/>
      <c r="UZZ18" s="31"/>
      <c r="VAA18" s="31"/>
      <c r="VAB18" s="31"/>
      <c r="VAC18" s="31"/>
      <c r="VAD18" s="31"/>
      <c r="VAE18" s="31"/>
      <c r="VAF18" s="31"/>
      <c r="VAG18" s="31"/>
      <c r="VAH18" s="31"/>
      <c r="VAI18" s="31"/>
      <c r="VAJ18" s="31"/>
      <c r="VAK18" s="31"/>
      <c r="VAL18" s="31"/>
      <c r="VAM18" s="31"/>
      <c r="VAN18" s="31"/>
      <c r="VAO18" s="31"/>
      <c r="VAP18" s="31"/>
      <c r="VAQ18" s="31"/>
      <c r="VAR18" s="31"/>
      <c r="VAS18" s="31"/>
      <c r="VAT18" s="31"/>
      <c r="VAU18" s="31"/>
      <c r="VAV18" s="31"/>
      <c r="VAW18" s="31"/>
      <c r="VAX18" s="31"/>
      <c r="VAY18" s="31"/>
      <c r="VAZ18" s="31"/>
      <c r="VBA18" s="31"/>
      <c r="VBB18" s="31"/>
      <c r="VBC18" s="31"/>
      <c r="VBD18" s="31"/>
      <c r="VBE18" s="31"/>
      <c r="VBF18" s="31"/>
      <c r="VBG18" s="31"/>
      <c r="VBH18" s="31"/>
      <c r="VBI18" s="31"/>
      <c r="VBJ18" s="31"/>
      <c r="VBK18" s="31"/>
      <c r="VBL18" s="31"/>
      <c r="VBM18" s="31"/>
      <c r="VBN18" s="31"/>
      <c r="VBO18" s="31"/>
      <c r="VBP18" s="31"/>
      <c r="VBQ18" s="31"/>
      <c r="VBR18" s="31"/>
      <c r="VBS18" s="31"/>
      <c r="VBT18" s="31"/>
      <c r="VBU18" s="31"/>
      <c r="VBV18" s="31"/>
      <c r="VBW18" s="31"/>
      <c r="VBX18" s="31"/>
      <c r="VBY18" s="31"/>
      <c r="VBZ18" s="31"/>
      <c r="VCA18" s="31"/>
      <c r="VCB18" s="31"/>
      <c r="VCC18" s="31"/>
      <c r="VCD18" s="31"/>
      <c r="VCE18" s="31"/>
      <c r="VCF18" s="31"/>
      <c r="VCG18" s="31"/>
      <c r="VCH18" s="31"/>
      <c r="VCI18" s="31"/>
      <c r="VCJ18" s="31"/>
      <c r="VCK18" s="31"/>
      <c r="VCL18" s="31"/>
      <c r="VCM18" s="31"/>
      <c r="VCN18" s="31"/>
      <c r="VCO18" s="31"/>
      <c r="VCP18" s="31"/>
      <c r="VCQ18" s="31"/>
      <c r="VCR18" s="31"/>
      <c r="VCS18" s="31"/>
      <c r="VCT18" s="31"/>
      <c r="VCU18" s="31"/>
      <c r="VCV18" s="31"/>
      <c r="VCW18" s="31"/>
      <c r="VCX18" s="31"/>
      <c r="VCY18" s="31"/>
      <c r="VCZ18" s="31"/>
      <c r="VDA18" s="31"/>
      <c r="VDB18" s="31"/>
      <c r="VDC18" s="31"/>
      <c r="VDD18" s="31"/>
      <c r="VDE18" s="31"/>
      <c r="VDF18" s="31"/>
      <c r="VDG18" s="31"/>
      <c r="VDH18" s="31"/>
      <c r="VDI18" s="31"/>
      <c r="VDJ18" s="31"/>
      <c r="VDK18" s="31"/>
      <c r="VDL18" s="31"/>
      <c r="VDM18" s="31"/>
      <c r="VDN18" s="31"/>
      <c r="VDO18" s="31"/>
      <c r="VDP18" s="31"/>
      <c r="VDQ18" s="31"/>
      <c r="VDR18" s="31"/>
      <c r="VDS18" s="31"/>
      <c r="VDT18" s="31"/>
      <c r="VDU18" s="31"/>
      <c r="VDV18" s="31"/>
      <c r="VDW18" s="31"/>
      <c r="VDX18" s="31"/>
      <c r="VDY18" s="31"/>
      <c r="VDZ18" s="31"/>
      <c r="VEA18" s="31"/>
      <c r="VEB18" s="31"/>
      <c r="VEC18" s="31"/>
      <c r="VED18" s="31"/>
      <c r="VEE18" s="31"/>
      <c r="VEF18" s="31"/>
      <c r="VEG18" s="31"/>
      <c r="VEH18" s="31"/>
      <c r="VEI18" s="31"/>
      <c r="VEJ18" s="31"/>
      <c r="VEK18" s="31"/>
      <c r="VEL18" s="31"/>
      <c r="VEM18" s="31"/>
      <c r="VEN18" s="31"/>
      <c r="VEO18" s="31"/>
      <c r="VEP18" s="31"/>
      <c r="VEQ18" s="31"/>
      <c r="VER18" s="31"/>
      <c r="VES18" s="31"/>
      <c r="VET18" s="31"/>
      <c r="VEU18" s="31"/>
      <c r="VEV18" s="31"/>
      <c r="VEW18" s="31"/>
      <c r="VEX18" s="31"/>
      <c r="VEY18" s="31"/>
      <c r="VEZ18" s="31"/>
      <c r="VFA18" s="31"/>
      <c r="VFB18" s="31"/>
      <c r="VFC18" s="31"/>
      <c r="VFD18" s="31"/>
      <c r="VFE18" s="31"/>
      <c r="VFF18" s="31"/>
      <c r="VFG18" s="31"/>
      <c r="VFH18" s="31"/>
      <c r="VFI18" s="31"/>
      <c r="VFJ18" s="31"/>
      <c r="VFK18" s="31"/>
      <c r="VFL18" s="31"/>
      <c r="VFM18" s="31"/>
      <c r="VFN18" s="31"/>
      <c r="VFO18" s="31"/>
      <c r="VFP18" s="31"/>
      <c r="VFQ18" s="31"/>
      <c r="VFR18" s="31"/>
      <c r="VFS18" s="31"/>
      <c r="VFT18" s="31"/>
      <c r="VFU18" s="31"/>
      <c r="VFV18" s="31"/>
      <c r="VFW18" s="31"/>
      <c r="VFX18" s="31"/>
      <c r="VFY18" s="31"/>
      <c r="VFZ18" s="31"/>
      <c r="VGA18" s="31"/>
      <c r="VGB18" s="31"/>
      <c r="VGC18" s="31"/>
      <c r="VGD18" s="31"/>
      <c r="VGE18" s="31"/>
      <c r="VGF18" s="31"/>
      <c r="VGG18" s="31"/>
      <c r="VGH18" s="31"/>
      <c r="VGI18" s="31"/>
      <c r="VGJ18" s="31"/>
      <c r="VGK18" s="31"/>
      <c r="VGL18" s="31"/>
      <c r="VGM18" s="31"/>
      <c r="VGN18" s="31"/>
      <c r="VGO18" s="31"/>
      <c r="VGP18" s="31"/>
      <c r="VGQ18" s="31"/>
      <c r="VGR18" s="31"/>
      <c r="VGS18" s="31"/>
      <c r="VGT18" s="31"/>
      <c r="VGU18" s="31"/>
      <c r="VGV18" s="31"/>
      <c r="VGW18" s="31"/>
      <c r="VGX18" s="31"/>
      <c r="VGY18" s="31"/>
      <c r="VGZ18" s="31"/>
      <c r="VHA18" s="31"/>
      <c r="VHB18" s="31"/>
      <c r="VHC18" s="31"/>
      <c r="VHD18" s="31"/>
      <c r="VHE18" s="31"/>
      <c r="VHF18" s="31"/>
      <c r="VHG18" s="31"/>
      <c r="VHH18" s="31"/>
      <c r="VHI18" s="31"/>
      <c r="VHJ18" s="31"/>
      <c r="VHK18" s="31"/>
      <c r="VHL18" s="31"/>
      <c r="VHM18" s="31"/>
      <c r="VHN18" s="31"/>
      <c r="VHO18" s="31"/>
      <c r="VHP18" s="31"/>
      <c r="VHQ18" s="31"/>
      <c r="VHR18" s="31"/>
      <c r="VHS18" s="31"/>
      <c r="VHT18" s="31"/>
      <c r="VHU18" s="31"/>
      <c r="VHV18" s="31"/>
      <c r="VHW18" s="31"/>
      <c r="VHX18" s="31"/>
      <c r="VHY18" s="31"/>
      <c r="VHZ18" s="31"/>
      <c r="VIA18" s="31"/>
      <c r="VIB18" s="31"/>
      <c r="VIC18" s="31"/>
      <c r="VID18" s="31"/>
      <c r="VIE18" s="31"/>
      <c r="VIF18" s="31"/>
      <c r="VIG18" s="31"/>
      <c r="VIH18" s="31"/>
      <c r="VII18" s="31"/>
      <c r="VIJ18" s="31"/>
      <c r="VIK18" s="31"/>
      <c r="VIL18" s="31"/>
      <c r="VIM18" s="31"/>
      <c r="VIN18" s="31"/>
      <c r="VIO18" s="31"/>
      <c r="VIP18" s="31"/>
      <c r="VIQ18" s="31"/>
      <c r="VIR18" s="31"/>
      <c r="VIS18" s="31"/>
      <c r="VIT18" s="31"/>
      <c r="VIU18" s="31"/>
      <c r="VIV18" s="31"/>
      <c r="VIW18" s="31"/>
      <c r="VIX18" s="31"/>
      <c r="VIY18" s="31"/>
      <c r="VIZ18" s="31"/>
      <c r="VJA18" s="31"/>
      <c r="VJB18" s="31"/>
      <c r="VJC18" s="31"/>
      <c r="VJD18" s="31"/>
      <c r="VJE18" s="31"/>
      <c r="VJF18" s="31"/>
      <c r="VJG18" s="31"/>
      <c r="VJH18" s="31"/>
      <c r="VJI18" s="31"/>
      <c r="VJJ18" s="31"/>
      <c r="VJK18" s="31"/>
      <c r="VJL18" s="31"/>
      <c r="VJM18" s="31"/>
      <c r="VJN18" s="31"/>
      <c r="VJO18" s="31"/>
      <c r="VJP18" s="31"/>
      <c r="VJQ18" s="31"/>
      <c r="VJR18" s="31"/>
      <c r="VJS18" s="31"/>
      <c r="VJT18" s="31"/>
      <c r="VJU18" s="31"/>
      <c r="VJV18" s="31"/>
      <c r="VJW18" s="31"/>
      <c r="VJX18" s="31"/>
      <c r="VJY18" s="31"/>
      <c r="VJZ18" s="31"/>
      <c r="VKA18" s="31"/>
      <c r="VKB18" s="31"/>
      <c r="VKC18" s="31"/>
      <c r="VKD18" s="31"/>
      <c r="VKE18" s="31"/>
      <c r="VKF18" s="31"/>
      <c r="VKG18" s="31"/>
      <c r="VKH18" s="31"/>
      <c r="VKI18" s="31"/>
      <c r="VKJ18" s="31"/>
      <c r="VKK18" s="31"/>
      <c r="VKL18" s="31"/>
      <c r="VKM18" s="31"/>
      <c r="VKN18" s="31"/>
      <c r="VKO18" s="31"/>
      <c r="VKP18" s="31"/>
      <c r="VKQ18" s="31"/>
      <c r="VKR18" s="31"/>
      <c r="VKS18" s="31"/>
      <c r="VKT18" s="31"/>
      <c r="VKU18" s="31"/>
      <c r="VKV18" s="31"/>
      <c r="VKW18" s="31"/>
      <c r="VKX18" s="31"/>
      <c r="VKY18" s="31"/>
      <c r="VKZ18" s="31"/>
      <c r="VLA18" s="31"/>
      <c r="VLB18" s="31"/>
      <c r="VLC18" s="31"/>
      <c r="VLD18" s="31"/>
      <c r="VLE18" s="31"/>
      <c r="VLF18" s="31"/>
      <c r="VLG18" s="31"/>
      <c r="VLH18" s="31"/>
      <c r="VLI18" s="31"/>
      <c r="VLJ18" s="31"/>
      <c r="VLK18" s="31"/>
      <c r="VLL18" s="31"/>
      <c r="VLM18" s="31"/>
      <c r="VLN18" s="31"/>
      <c r="VLO18" s="31"/>
      <c r="VLP18" s="31"/>
      <c r="VLQ18" s="31"/>
      <c r="VLR18" s="31"/>
      <c r="VLS18" s="31"/>
      <c r="VLT18" s="31"/>
      <c r="VLU18" s="31"/>
      <c r="VLV18" s="31"/>
      <c r="VLW18" s="31"/>
      <c r="VLX18" s="31"/>
      <c r="VLY18" s="31"/>
      <c r="VLZ18" s="31"/>
      <c r="VMA18" s="31"/>
      <c r="VMB18" s="31"/>
      <c r="VMC18" s="31"/>
      <c r="VMD18" s="31"/>
      <c r="VME18" s="31"/>
      <c r="VMF18" s="31"/>
      <c r="VMG18" s="31"/>
      <c r="VMH18" s="31"/>
      <c r="VMI18" s="31"/>
      <c r="VMJ18" s="31"/>
      <c r="VMK18" s="31"/>
      <c r="VML18" s="31"/>
      <c r="VMM18" s="31"/>
      <c r="VMN18" s="31"/>
      <c r="VMO18" s="31"/>
      <c r="VMP18" s="31"/>
      <c r="VMQ18" s="31"/>
      <c r="VMR18" s="31"/>
      <c r="VMS18" s="31"/>
      <c r="VMT18" s="31"/>
      <c r="VMU18" s="31"/>
      <c r="VMV18" s="31"/>
      <c r="VMW18" s="31"/>
      <c r="VMX18" s="31"/>
      <c r="VMY18" s="31"/>
      <c r="VMZ18" s="31"/>
      <c r="VNA18" s="31"/>
      <c r="VNB18" s="31"/>
      <c r="VNC18" s="31"/>
      <c r="VND18" s="31"/>
      <c r="VNE18" s="31"/>
      <c r="VNF18" s="31"/>
      <c r="VNG18" s="31"/>
      <c r="VNH18" s="31"/>
      <c r="VNI18" s="31"/>
      <c r="VNJ18" s="31"/>
      <c r="VNK18" s="31"/>
      <c r="VNL18" s="31"/>
      <c r="VNM18" s="31"/>
      <c r="VNN18" s="31"/>
      <c r="VNO18" s="31"/>
      <c r="VNP18" s="31"/>
      <c r="VNQ18" s="31"/>
      <c r="VNR18" s="31"/>
      <c r="VNS18" s="31"/>
      <c r="VNT18" s="31"/>
      <c r="VNU18" s="31"/>
      <c r="VNV18" s="31"/>
      <c r="VNW18" s="31"/>
      <c r="VNX18" s="31"/>
      <c r="VNY18" s="31"/>
      <c r="VNZ18" s="31"/>
      <c r="VOA18" s="31"/>
      <c r="VOB18" s="31"/>
      <c r="VOC18" s="31"/>
      <c r="VOD18" s="31"/>
      <c r="VOE18" s="31"/>
      <c r="VOF18" s="31"/>
      <c r="VOG18" s="31"/>
      <c r="VOH18" s="31"/>
      <c r="VOI18" s="31"/>
      <c r="VOJ18" s="31"/>
      <c r="VOK18" s="31"/>
      <c r="VOL18" s="31"/>
      <c r="VOM18" s="31"/>
      <c r="VON18" s="31"/>
      <c r="VOO18" s="31"/>
      <c r="VOP18" s="31"/>
      <c r="VOQ18" s="31"/>
      <c r="VOR18" s="31"/>
      <c r="VOS18" s="31"/>
      <c r="VOT18" s="31"/>
      <c r="VOU18" s="31"/>
      <c r="VOV18" s="31"/>
      <c r="VOW18" s="31"/>
      <c r="VOX18" s="31"/>
      <c r="VOY18" s="31"/>
      <c r="VOZ18" s="31"/>
      <c r="VPA18" s="31"/>
      <c r="VPB18" s="31"/>
      <c r="VPC18" s="31"/>
      <c r="VPD18" s="31"/>
      <c r="VPE18" s="31"/>
      <c r="VPF18" s="31"/>
      <c r="VPG18" s="31"/>
      <c r="VPH18" s="31"/>
      <c r="VPI18" s="31"/>
      <c r="VPJ18" s="31"/>
      <c r="VPK18" s="31"/>
      <c r="VPL18" s="31"/>
      <c r="VPM18" s="31"/>
      <c r="VPN18" s="31"/>
      <c r="VPO18" s="31"/>
      <c r="VPP18" s="31"/>
      <c r="VPQ18" s="31"/>
      <c r="VPR18" s="31"/>
      <c r="VPS18" s="31"/>
      <c r="VPT18" s="31"/>
      <c r="VPU18" s="31"/>
      <c r="VPV18" s="31"/>
      <c r="VPW18" s="31"/>
      <c r="VPX18" s="31"/>
      <c r="VPY18" s="31"/>
      <c r="VPZ18" s="31"/>
      <c r="VQA18" s="31"/>
      <c r="VQB18" s="31"/>
      <c r="VQC18" s="31"/>
      <c r="VQD18" s="31"/>
      <c r="VQE18" s="31"/>
      <c r="VQF18" s="31"/>
      <c r="VQG18" s="31"/>
      <c r="VQH18" s="31"/>
      <c r="VQI18" s="31"/>
      <c r="VQJ18" s="31"/>
      <c r="VQK18" s="31"/>
      <c r="VQL18" s="31"/>
      <c r="VQM18" s="31"/>
      <c r="VQN18" s="31"/>
      <c r="VQO18" s="31"/>
      <c r="VQP18" s="31"/>
      <c r="VQQ18" s="31"/>
      <c r="VQR18" s="31"/>
      <c r="VQS18" s="31"/>
      <c r="VQT18" s="31"/>
      <c r="VQU18" s="31"/>
      <c r="VQV18" s="31"/>
      <c r="VQW18" s="31"/>
      <c r="VQX18" s="31"/>
      <c r="VQY18" s="31"/>
      <c r="VQZ18" s="31"/>
      <c r="VRA18" s="31"/>
      <c r="VRB18" s="31"/>
      <c r="VRC18" s="31"/>
      <c r="VRD18" s="31"/>
      <c r="VRE18" s="31"/>
      <c r="VRF18" s="31"/>
      <c r="VRG18" s="31"/>
      <c r="VRH18" s="31"/>
      <c r="VRI18" s="31"/>
      <c r="VRJ18" s="31"/>
      <c r="VRK18" s="31"/>
      <c r="VRL18" s="31"/>
      <c r="VRM18" s="31"/>
      <c r="VRN18" s="31"/>
      <c r="VRO18" s="31"/>
      <c r="VRP18" s="31"/>
      <c r="VRQ18" s="31"/>
      <c r="VRR18" s="31"/>
      <c r="VRS18" s="31"/>
      <c r="VRU18" s="31"/>
      <c r="VRV18" s="31"/>
      <c r="VRW18" s="31"/>
      <c r="VRX18" s="31"/>
      <c r="VRY18" s="31"/>
      <c r="VRZ18" s="31"/>
      <c r="VSA18" s="31"/>
      <c r="VSB18" s="31"/>
      <c r="VSC18" s="31"/>
      <c r="VSD18" s="31"/>
      <c r="VSE18" s="31"/>
      <c r="VSF18" s="31"/>
      <c r="VSG18" s="31"/>
      <c r="VSH18" s="31"/>
      <c r="VSI18" s="31"/>
      <c r="VSJ18" s="31"/>
      <c r="VSK18" s="31"/>
      <c r="VSL18" s="31"/>
      <c r="VSM18" s="31"/>
      <c r="VSN18" s="31"/>
      <c r="VSO18" s="31"/>
      <c r="VSP18" s="31"/>
      <c r="VSQ18" s="31"/>
      <c r="VSR18" s="31"/>
      <c r="VSS18" s="31"/>
      <c r="VST18" s="31"/>
      <c r="VSU18" s="31"/>
      <c r="VSV18" s="31"/>
      <c r="VSW18" s="31"/>
      <c r="VSX18" s="31"/>
      <c r="VSY18" s="31"/>
      <c r="VSZ18" s="31"/>
      <c r="VTA18" s="31"/>
      <c r="VTB18" s="31"/>
      <c r="VTC18" s="31"/>
      <c r="VTD18" s="31"/>
      <c r="VTE18" s="31"/>
      <c r="VTF18" s="31"/>
      <c r="VTG18" s="31"/>
      <c r="VTH18" s="31"/>
      <c r="VTI18" s="31"/>
      <c r="VTJ18" s="31"/>
      <c r="VTK18" s="31"/>
      <c r="VTL18" s="31"/>
      <c r="VTM18" s="31"/>
      <c r="VTN18" s="31"/>
      <c r="VTO18" s="31"/>
      <c r="VTP18" s="31"/>
      <c r="VTQ18" s="31"/>
      <c r="VTR18" s="31"/>
      <c r="VTS18" s="31"/>
      <c r="VTT18" s="31"/>
      <c r="VTU18" s="31"/>
      <c r="VTV18" s="31"/>
      <c r="VTW18" s="31"/>
      <c r="VTX18" s="31"/>
      <c r="VTY18" s="31"/>
      <c r="VTZ18" s="31"/>
      <c r="VUA18" s="31"/>
      <c r="VUB18" s="31"/>
      <c r="VUC18" s="31"/>
      <c r="VUD18" s="31"/>
      <c r="VUE18" s="31"/>
      <c r="VUF18" s="31"/>
      <c r="VUG18" s="31"/>
      <c r="VUH18" s="31"/>
      <c r="VUI18" s="31"/>
      <c r="VUJ18" s="31"/>
      <c r="VUK18" s="31"/>
      <c r="VUL18" s="31"/>
      <c r="VUM18" s="31"/>
      <c r="VUN18" s="31"/>
      <c r="VUO18" s="31"/>
      <c r="VUP18" s="31"/>
      <c r="VUQ18" s="31"/>
      <c r="VUR18" s="31"/>
      <c r="VUS18" s="31"/>
      <c r="VUT18" s="31"/>
      <c r="VUU18" s="31"/>
      <c r="VUV18" s="31"/>
      <c r="VUW18" s="31"/>
      <c r="VUX18" s="31"/>
      <c r="VUY18" s="31"/>
      <c r="VUZ18" s="31"/>
      <c r="VVA18" s="31"/>
      <c r="VVB18" s="31"/>
      <c r="VVC18" s="31"/>
      <c r="VVD18" s="31"/>
      <c r="VVE18" s="31"/>
      <c r="VVF18" s="31"/>
      <c r="VVG18" s="31"/>
      <c r="VVH18" s="31"/>
      <c r="VVI18" s="31"/>
      <c r="VVJ18" s="31"/>
      <c r="VVK18" s="31"/>
      <c r="VVL18" s="31"/>
      <c r="VVM18" s="31"/>
      <c r="VVN18" s="31"/>
      <c r="VVO18" s="31"/>
      <c r="VVP18" s="31"/>
      <c r="VVQ18" s="31"/>
      <c r="VVR18" s="31"/>
      <c r="VVS18" s="31"/>
      <c r="VVT18" s="31"/>
      <c r="VVU18" s="31"/>
      <c r="VVV18" s="31"/>
      <c r="VVW18" s="31"/>
      <c r="VVX18" s="31"/>
      <c r="VVY18" s="31"/>
      <c r="VVZ18" s="31"/>
      <c r="VWA18" s="31"/>
      <c r="VWB18" s="31"/>
      <c r="VWC18" s="31"/>
      <c r="VWD18" s="31"/>
      <c r="VWE18" s="31"/>
      <c r="VWF18" s="31"/>
      <c r="VWG18" s="31"/>
      <c r="VWH18" s="31"/>
      <c r="VWI18" s="31"/>
      <c r="VWJ18" s="31"/>
      <c r="VWK18" s="31"/>
      <c r="VWL18" s="31"/>
      <c r="VWM18" s="31"/>
      <c r="VWN18" s="31"/>
      <c r="VWO18" s="31"/>
      <c r="VWP18" s="31"/>
      <c r="VWQ18" s="31"/>
      <c r="VWR18" s="31"/>
      <c r="VWS18" s="31"/>
      <c r="VWT18" s="31"/>
      <c r="VWU18" s="31"/>
      <c r="VWV18" s="31"/>
      <c r="VWW18" s="31"/>
      <c r="VWX18" s="31"/>
      <c r="VWY18" s="31"/>
      <c r="VWZ18" s="31"/>
      <c r="VXA18" s="31"/>
      <c r="VXB18" s="31"/>
      <c r="VXC18" s="31"/>
      <c r="VXD18" s="31"/>
      <c r="VXE18" s="31"/>
      <c r="VXF18" s="31"/>
      <c r="VXG18" s="31"/>
      <c r="VXH18" s="31"/>
      <c r="VXI18" s="31"/>
      <c r="VXJ18" s="31"/>
      <c r="VXK18" s="31"/>
      <c r="VXL18" s="31"/>
      <c r="VXM18" s="31"/>
      <c r="VXN18" s="31"/>
      <c r="VXO18" s="31"/>
      <c r="VXP18" s="31"/>
      <c r="VXQ18" s="31"/>
      <c r="VXR18" s="31"/>
      <c r="VXS18" s="31"/>
      <c r="VXT18" s="31"/>
      <c r="VXU18" s="31"/>
      <c r="VXV18" s="31"/>
      <c r="VXW18" s="31"/>
      <c r="VXX18" s="31"/>
      <c r="VXY18" s="31"/>
      <c r="VXZ18" s="31"/>
      <c r="VYA18" s="31"/>
      <c r="VYB18" s="31"/>
      <c r="VYC18" s="31"/>
      <c r="VYD18" s="31"/>
      <c r="VYE18" s="31"/>
      <c r="VYF18" s="31"/>
      <c r="VYG18" s="31"/>
      <c r="VYH18" s="31"/>
      <c r="VYI18" s="31"/>
      <c r="VYJ18" s="31"/>
      <c r="VYK18" s="31"/>
      <c r="VYL18" s="31"/>
      <c r="VYM18" s="31"/>
      <c r="VYN18" s="31"/>
      <c r="VYO18" s="31"/>
      <c r="VYP18" s="31"/>
      <c r="VYQ18" s="31"/>
      <c r="VYR18" s="31"/>
      <c r="VYS18" s="31"/>
      <c r="VYT18" s="31"/>
      <c r="VYU18" s="31"/>
      <c r="VYV18" s="31"/>
      <c r="VYW18" s="31"/>
      <c r="VYX18" s="31"/>
      <c r="VYY18" s="31"/>
      <c r="VYZ18" s="31"/>
      <c r="VZA18" s="31"/>
      <c r="VZB18" s="31"/>
      <c r="VZC18" s="31"/>
      <c r="VZD18" s="31"/>
      <c r="VZE18" s="31"/>
      <c r="VZF18" s="31"/>
      <c r="VZG18" s="31"/>
      <c r="VZH18" s="31"/>
      <c r="VZI18" s="31"/>
      <c r="VZJ18" s="31"/>
      <c r="VZK18" s="31"/>
      <c r="VZL18" s="31"/>
      <c r="VZM18" s="31"/>
      <c r="VZN18" s="31"/>
      <c r="VZO18" s="31"/>
      <c r="VZP18" s="31"/>
      <c r="VZQ18" s="31"/>
      <c r="VZR18" s="31"/>
      <c r="VZS18" s="31"/>
      <c r="VZT18" s="31"/>
      <c r="VZU18" s="31"/>
      <c r="VZV18" s="31"/>
      <c r="VZW18" s="31"/>
      <c r="VZX18" s="31"/>
      <c r="VZY18" s="31"/>
      <c r="VZZ18" s="31"/>
      <c r="WAA18" s="31"/>
      <c r="WAB18" s="31"/>
      <c r="WAC18" s="31"/>
      <c r="WAD18" s="31"/>
      <c r="WAE18" s="31"/>
      <c r="WAF18" s="31"/>
      <c r="WAG18" s="31"/>
      <c r="WAH18" s="31"/>
      <c r="WAI18" s="31"/>
      <c r="WAJ18" s="31"/>
      <c r="WAK18" s="31"/>
      <c r="WAL18" s="31"/>
      <c r="WAM18" s="31"/>
      <c r="WAN18" s="31"/>
      <c r="WAO18" s="31"/>
      <c r="WAP18" s="31"/>
      <c r="WAQ18" s="31"/>
      <c r="WAR18" s="31"/>
      <c r="WAS18" s="31"/>
      <c r="WAT18" s="31"/>
      <c r="WAU18" s="31"/>
      <c r="WAV18" s="31"/>
      <c r="WAW18" s="31"/>
      <c r="WAX18" s="31"/>
      <c r="WAY18" s="31"/>
      <c r="WAZ18" s="31"/>
      <c r="WBA18" s="31"/>
      <c r="WBB18" s="31"/>
      <c r="WBC18" s="31"/>
      <c r="WBD18" s="31"/>
      <c r="WBE18" s="31"/>
      <c r="WBF18" s="31"/>
      <c r="WBG18" s="31"/>
      <c r="WBH18" s="31"/>
      <c r="WBI18" s="31"/>
      <c r="WBJ18" s="31"/>
      <c r="WBK18" s="31"/>
      <c r="WBL18" s="31"/>
      <c r="WBM18" s="31"/>
      <c r="WBN18" s="31"/>
      <c r="WBO18" s="31"/>
      <c r="WBP18" s="31"/>
      <c r="WBQ18" s="31"/>
      <c r="WBR18" s="31"/>
      <c r="WBS18" s="31"/>
      <c r="WBT18" s="31"/>
      <c r="WBU18" s="31"/>
      <c r="WBV18" s="31"/>
      <c r="WBW18" s="31"/>
      <c r="WBX18" s="31"/>
      <c r="WBY18" s="31"/>
      <c r="WBZ18" s="31"/>
      <c r="WCA18" s="31"/>
      <c r="WCB18" s="31"/>
      <c r="WCC18" s="31"/>
      <c r="WCD18" s="31"/>
      <c r="WCE18" s="31"/>
      <c r="WCF18" s="31"/>
      <c r="WCG18" s="31"/>
      <c r="WCH18" s="31"/>
      <c r="WCI18" s="31"/>
      <c r="WCJ18" s="31"/>
      <c r="WCK18" s="31"/>
      <c r="WCL18" s="31"/>
      <c r="WCM18" s="31"/>
      <c r="WCN18" s="31"/>
      <c r="WCO18" s="31"/>
      <c r="WCP18" s="31"/>
      <c r="WCQ18" s="31"/>
      <c r="WCR18" s="31"/>
      <c r="WCS18" s="31"/>
      <c r="WCT18" s="31"/>
      <c r="WCU18" s="31"/>
      <c r="WCV18" s="31"/>
      <c r="WCW18" s="31"/>
      <c r="WCX18" s="31"/>
      <c r="WCY18" s="31"/>
      <c r="WCZ18" s="31"/>
      <c r="WDA18" s="31"/>
      <c r="WDB18" s="31"/>
      <c r="WDC18" s="31"/>
      <c r="WDD18" s="31"/>
      <c r="WDE18" s="31"/>
      <c r="WDF18" s="31"/>
      <c r="WDG18" s="31"/>
      <c r="WDH18" s="31"/>
      <c r="WDI18" s="31"/>
      <c r="WDJ18" s="31"/>
      <c r="WDK18" s="31"/>
      <c r="WDL18" s="31"/>
      <c r="WDM18" s="31"/>
      <c r="WDN18" s="31"/>
      <c r="WDO18" s="31"/>
      <c r="WDP18" s="31"/>
      <c r="WDQ18" s="31"/>
      <c r="WDR18" s="31"/>
      <c r="WDS18" s="31"/>
      <c r="WDT18" s="31"/>
      <c r="WDU18" s="31"/>
      <c r="WDV18" s="31"/>
      <c r="WDW18" s="31"/>
      <c r="WDX18" s="31"/>
      <c r="WDY18" s="31"/>
      <c r="WDZ18" s="31"/>
      <c r="WEA18" s="31"/>
      <c r="WEB18" s="31"/>
      <c r="WEC18" s="31"/>
      <c r="WED18" s="31"/>
      <c r="WEE18" s="31"/>
      <c r="WEF18" s="31"/>
      <c r="WEG18" s="31"/>
      <c r="WEH18" s="31"/>
      <c r="WEI18" s="31"/>
      <c r="WEJ18" s="31"/>
      <c r="WEK18" s="31"/>
      <c r="WEL18" s="31"/>
      <c r="WEM18" s="31"/>
      <c r="WEN18" s="31"/>
      <c r="WEO18" s="31"/>
      <c r="WEP18" s="31"/>
      <c r="WEQ18" s="31"/>
      <c r="WER18" s="31"/>
      <c r="WES18" s="31"/>
      <c r="WET18" s="31"/>
      <c r="WEU18" s="31"/>
      <c r="WEV18" s="31"/>
      <c r="WEW18" s="31"/>
      <c r="WEX18" s="31"/>
      <c r="WEY18" s="31"/>
      <c r="WEZ18" s="31"/>
      <c r="WFA18" s="31"/>
      <c r="WFB18" s="31"/>
      <c r="WFC18" s="31"/>
      <c r="WFD18" s="31"/>
      <c r="WFE18" s="31"/>
      <c r="WFF18" s="31"/>
      <c r="WFG18" s="31"/>
      <c r="WFH18" s="31"/>
      <c r="WFI18" s="31"/>
      <c r="WFJ18" s="31"/>
      <c r="WFK18" s="31"/>
      <c r="WFL18" s="31"/>
      <c r="WFM18" s="31"/>
      <c r="WFN18" s="31"/>
      <c r="WFO18" s="31"/>
      <c r="WFP18" s="31"/>
      <c r="WFQ18" s="31"/>
      <c r="WFR18" s="31"/>
      <c r="WFS18" s="31"/>
      <c r="WFT18" s="31"/>
      <c r="WFU18" s="31"/>
      <c r="WFV18" s="31"/>
      <c r="WFW18" s="31"/>
      <c r="WFX18" s="31"/>
      <c r="WFY18" s="31"/>
      <c r="WFZ18" s="31"/>
      <c r="WGA18" s="31"/>
      <c r="WGB18" s="31"/>
      <c r="WGC18" s="31"/>
      <c r="WGD18" s="31"/>
      <c r="WGE18" s="31"/>
      <c r="WGF18" s="31"/>
      <c r="WGG18" s="31"/>
      <c r="WGH18" s="31"/>
      <c r="WGI18" s="31"/>
      <c r="WGJ18" s="31"/>
      <c r="WGK18" s="31"/>
      <c r="WGL18" s="31"/>
      <c r="WGM18" s="31"/>
      <c r="WGN18" s="31"/>
      <c r="WGO18" s="31"/>
      <c r="WGP18" s="31"/>
      <c r="WGQ18" s="31"/>
      <c r="WGR18" s="31"/>
      <c r="WGS18" s="31"/>
      <c r="WGT18" s="31"/>
      <c r="WGU18" s="31"/>
      <c r="WGV18" s="31"/>
      <c r="WGW18" s="31"/>
      <c r="WGX18" s="31"/>
      <c r="WGY18" s="31"/>
      <c r="WGZ18" s="31"/>
      <c r="WHA18" s="31"/>
      <c r="WHB18" s="31"/>
      <c r="WHC18" s="31"/>
      <c r="WHD18" s="31"/>
      <c r="WHE18" s="31"/>
      <c r="WHF18" s="31"/>
      <c r="WHG18" s="31"/>
      <c r="WHH18" s="31"/>
      <c r="WHI18" s="31"/>
      <c r="WHJ18" s="31"/>
      <c r="WHK18" s="31"/>
      <c r="WHL18" s="31"/>
      <c r="WHM18" s="31"/>
      <c r="WHN18" s="31"/>
      <c r="WHO18" s="31"/>
      <c r="WHP18" s="31"/>
      <c r="WHQ18" s="31"/>
      <c r="WHR18" s="31"/>
      <c r="WHS18" s="31"/>
      <c r="WHT18" s="31"/>
      <c r="WHU18" s="31"/>
      <c r="WHV18" s="31"/>
      <c r="WHW18" s="31"/>
      <c r="WHX18" s="31"/>
      <c r="WHY18" s="31"/>
      <c r="WHZ18" s="31"/>
      <c r="WIA18" s="31"/>
      <c r="WIB18" s="31"/>
      <c r="WIC18" s="31"/>
      <c r="WID18" s="31"/>
      <c r="WIE18" s="31"/>
      <c r="WIF18" s="31"/>
      <c r="WIG18" s="31"/>
      <c r="WIH18" s="31"/>
      <c r="WII18" s="31"/>
      <c r="WIJ18" s="31"/>
      <c r="WIK18" s="31"/>
      <c r="WIL18" s="31"/>
      <c r="WIM18" s="31"/>
      <c r="WIN18" s="31"/>
      <c r="WIO18" s="31"/>
      <c r="WIP18" s="31"/>
      <c r="WIQ18" s="31"/>
      <c r="WIR18" s="31"/>
      <c r="WIS18" s="31"/>
      <c r="WIT18" s="31"/>
      <c r="WIU18" s="31"/>
      <c r="WIV18" s="31"/>
      <c r="WIW18" s="31"/>
      <c r="WIX18" s="31"/>
      <c r="WIY18" s="31"/>
      <c r="WIZ18" s="31"/>
      <c r="WJA18" s="31"/>
      <c r="WJB18" s="31"/>
      <c r="WJC18" s="31"/>
      <c r="WJD18" s="31"/>
      <c r="WJE18" s="31"/>
      <c r="WJF18" s="31"/>
      <c r="WJG18" s="31"/>
      <c r="WJH18" s="31"/>
      <c r="WJI18" s="31"/>
      <c r="WJJ18" s="31"/>
      <c r="WJK18" s="31"/>
      <c r="WJL18" s="31"/>
      <c r="WJM18" s="31"/>
      <c r="WJN18" s="31"/>
      <c r="WJO18" s="31"/>
      <c r="WJP18" s="31"/>
      <c r="WJQ18" s="31"/>
      <c r="WJR18" s="31"/>
      <c r="WJS18" s="31"/>
      <c r="WJT18" s="31"/>
      <c r="WJU18" s="31"/>
      <c r="WJV18" s="31"/>
      <c r="WJW18" s="31"/>
      <c r="WJX18" s="31"/>
      <c r="WJY18" s="31"/>
      <c r="WJZ18" s="31"/>
      <c r="WKA18" s="31"/>
      <c r="WKB18" s="31"/>
      <c r="WKC18" s="31"/>
      <c r="WKD18" s="31"/>
      <c r="WKE18" s="31"/>
      <c r="WKF18" s="31"/>
      <c r="WKG18" s="31"/>
      <c r="WKH18" s="31"/>
      <c r="WKI18" s="31"/>
      <c r="WKJ18" s="31"/>
      <c r="WKK18" s="31"/>
      <c r="WKL18" s="31"/>
      <c r="WKM18" s="31"/>
      <c r="WKN18" s="31"/>
      <c r="WKO18" s="31"/>
      <c r="WKP18" s="31"/>
      <c r="WKQ18" s="31"/>
      <c r="WKR18" s="31"/>
      <c r="WKS18" s="31"/>
      <c r="WKT18" s="31"/>
      <c r="WKU18" s="31"/>
      <c r="WKV18" s="31"/>
      <c r="WKW18" s="31"/>
      <c r="WKX18" s="31"/>
      <c r="WKY18" s="31"/>
      <c r="WKZ18" s="31"/>
      <c r="WLA18" s="31"/>
      <c r="WLB18" s="31"/>
      <c r="WLC18" s="31"/>
      <c r="WLD18" s="31"/>
      <c r="WLE18" s="31"/>
      <c r="WLF18" s="31"/>
      <c r="WLG18" s="31"/>
      <c r="WLH18" s="31"/>
      <c r="WLI18" s="31"/>
      <c r="WLJ18" s="31"/>
      <c r="WLK18" s="31"/>
      <c r="WLL18" s="31"/>
      <c r="WLM18" s="31"/>
      <c r="WLN18" s="31"/>
      <c r="WLO18" s="31"/>
      <c r="WLP18" s="31"/>
      <c r="WLQ18" s="31"/>
      <c r="WLR18" s="31"/>
      <c r="WLS18" s="31"/>
      <c r="WLT18" s="31"/>
      <c r="WLU18" s="31"/>
      <c r="WLV18" s="31"/>
      <c r="WLW18" s="31"/>
      <c r="WLX18" s="31"/>
      <c r="WLY18" s="31"/>
      <c r="WLZ18" s="31"/>
      <c r="WMA18" s="31"/>
      <c r="WMB18" s="31"/>
      <c r="WMC18" s="31"/>
      <c r="WMD18" s="31"/>
      <c r="WME18" s="31"/>
      <c r="WMF18" s="31"/>
      <c r="WMG18" s="31"/>
      <c r="WMH18" s="31"/>
      <c r="WMI18" s="31"/>
      <c r="WMJ18" s="31"/>
      <c r="WMK18" s="31"/>
      <c r="WML18" s="31"/>
      <c r="WMM18" s="31"/>
      <c r="WMN18" s="31"/>
      <c r="WMO18" s="31"/>
      <c r="WMP18" s="31"/>
      <c r="WMQ18" s="31"/>
      <c r="WMR18" s="31"/>
      <c r="WMS18" s="31"/>
      <c r="WMT18" s="31"/>
      <c r="WMU18" s="31"/>
      <c r="WMV18" s="31"/>
      <c r="WMW18" s="31"/>
      <c r="WMX18" s="31"/>
      <c r="WMY18" s="31"/>
      <c r="WMZ18" s="31"/>
      <c r="WNA18" s="31"/>
      <c r="WNB18" s="31"/>
      <c r="WNC18" s="31"/>
      <c r="WND18" s="31"/>
      <c r="WNE18" s="31"/>
      <c r="WNF18" s="31"/>
      <c r="WNG18" s="31"/>
      <c r="WNH18" s="31"/>
      <c r="WNI18" s="31"/>
      <c r="WNJ18" s="31"/>
      <c r="WNK18" s="31"/>
      <c r="WNL18" s="31"/>
      <c r="WNM18" s="31"/>
      <c r="WNN18" s="31"/>
      <c r="WNO18" s="31"/>
      <c r="WNP18" s="31"/>
      <c r="WNQ18" s="31"/>
      <c r="WNR18" s="31"/>
      <c r="WNS18" s="31"/>
      <c r="WNT18" s="31"/>
      <c r="WNU18" s="31"/>
      <c r="WNV18" s="31"/>
      <c r="WNW18" s="31"/>
      <c r="WNX18" s="31"/>
      <c r="WNY18" s="31"/>
      <c r="WNZ18" s="31"/>
      <c r="WOA18" s="31"/>
      <c r="WOB18" s="31"/>
      <c r="WOC18" s="31"/>
      <c r="WOD18" s="31"/>
      <c r="WOE18" s="31"/>
      <c r="WOF18" s="31"/>
      <c r="WOG18" s="31"/>
      <c r="WOH18" s="31"/>
      <c r="WOI18" s="31"/>
      <c r="WOJ18" s="31"/>
      <c r="WOK18" s="31"/>
      <c r="WOL18" s="31"/>
      <c r="WOM18" s="31"/>
      <c r="WON18" s="31"/>
      <c r="WOO18" s="31"/>
      <c r="WOP18" s="31"/>
      <c r="WOQ18" s="31"/>
      <c r="WOR18" s="31"/>
      <c r="WOS18" s="31"/>
      <c r="WOT18" s="31"/>
      <c r="WOU18" s="31"/>
      <c r="WOV18" s="31"/>
      <c r="WOW18" s="31"/>
      <c r="WOX18" s="31"/>
      <c r="WOY18" s="31"/>
      <c r="WOZ18" s="31"/>
      <c r="WPA18" s="31"/>
      <c r="WPB18" s="31"/>
      <c r="WPC18" s="31"/>
      <c r="WPD18" s="31"/>
      <c r="WPE18" s="31"/>
      <c r="WPF18" s="31"/>
      <c r="WPG18" s="31"/>
      <c r="WPH18" s="31"/>
      <c r="WPI18" s="31"/>
      <c r="WPJ18" s="31"/>
      <c r="WPK18" s="31"/>
      <c r="WPL18" s="31"/>
      <c r="WPM18" s="31"/>
      <c r="WPN18" s="31"/>
      <c r="WPO18" s="31"/>
      <c r="WPP18" s="31"/>
      <c r="WPQ18" s="31"/>
      <c r="WPR18" s="31"/>
      <c r="WPS18" s="31"/>
      <c r="WPT18" s="31"/>
      <c r="WPU18" s="31"/>
      <c r="WPV18" s="31"/>
      <c r="WPW18" s="31"/>
      <c r="WPX18" s="31"/>
      <c r="WPY18" s="31"/>
      <c r="WPZ18" s="31"/>
      <c r="WQA18" s="31"/>
      <c r="WQB18" s="31"/>
      <c r="WQC18" s="31"/>
      <c r="WQD18" s="31"/>
      <c r="WQE18" s="31"/>
      <c r="WQF18" s="31"/>
      <c r="WQG18" s="31"/>
      <c r="WQH18" s="31"/>
      <c r="WQI18" s="31"/>
      <c r="WQJ18" s="31"/>
      <c r="WQK18" s="31"/>
      <c r="WQL18" s="31"/>
      <c r="WQM18" s="31"/>
      <c r="WQN18" s="31"/>
      <c r="WQO18" s="31"/>
      <c r="WQP18" s="31"/>
      <c r="WQQ18" s="31"/>
      <c r="WQR18" s="31"/>
      <c r="WQS18" s="31"/>
      <c r="WQT18" s="31"/>
      <c r="WQU18" s="31"/>
      <c r="WQV18" s="31"/>
      <c r="WQW18" s="31"/>
      <c r="WQX18" s="31"/>
      <c r="WQY18" s="31"/>
      <c r="WQZ18" s="31"/>
      <c r="WRA18" s="31"/>
      <c r="WRB18" s="31"/>
      <c r="WRC18" s="31"/>
      <c r="WRD18" s="31"/>
      <c r="WRE18" s="31"/>
      <c r="WRF18" s="31"/>
      <c r="WRG18" s="31"/>
      <c r="WRH18" s="31"/>
      <c r="WRI18" s="31"/>
      <c r="WRJ18" s="31"/>
      <c r="WRK18" s="31"/>
      <c r="WRL18" s="31"/>
      <c r="WRM18" s="31"/>
      <c r="WRN18" s="31"/>
      <c r="WRO18" s="31"/>
      <c r="WRP18" s="31"/>
      <c r="WRQ18" s="31"/>
      <c r="WRR18" s="31"/>
      <c r="WRS18" s="31"/>
      <c r="WRT18" s="31"/>
      <c r="WRU18" s="31"/>
      <c r="WRV18" s="31"/>
      <c r="WRW18" s="31"/>
      <c r="WRX18" s="31"/>
      <c r="WRY18" s="31"/>
      <c r="WRZ18" s="31"/>
      <c r="WSA18" s="31"/>
      <c r="WSB18" s="31"/>
      <c r="WSC18" s="31"/>
      <c r="WSD18" s="31"/>
      <c r="WSE18" s="31"/>
      <c r="WSF18" s="31"/>
      <c r="WSG18" s="31"/>
      <c r="WSH18" s="31"/>
      <c r="WSI18" s="31"/>
      <c r="WSJ18" s="31"/>
      <c r="WSK18" s="31"/>
      <c r="WSL18" s="31"/>
      <c r="WSM18" s="31"/>
      <c r="WSN18" s="31"/>
      <c r="WSO18" s="31"/>
      <c r="WSP18" s="31"/>
      <c r="WSQ18" s="31"/>
      <c r="WSR18" s="31"/>
      <c r="WSS18" s="31"/>
      <c r="WST18" s="31"/>
      <c r="WSU18" s="31"/>
      <c r="WSV18" s="31"/>
      <c r="WSW18" s="31"/>
      <c r="WSX18" s="31"/>
      <c r="WSY18" s="31"/>
      <c r="WSZ18" s="31"/>
      <c r="WTA18" s="31"/>
      <c r="WTB18" s="31"/>
      <c r="WTC18" s="31"/>
      <c r="WTD18" s="31"/>
      <c r="WTE18" s="31"/>
      <c r="WTF18" s="31"/>
      <c r="WTG18" s="31"/>
      <c r="WTH18" s="31"/>
      <c r="WTI18" s="31"/>
      <c r="WTJ18" s="31"/>
      <c r="WTK18" s="31"/>
      <c r="WTL18" s="31"/>
      <c r="WTM18" s="31"/>
      <c r="WTN18" s="31"/>
      <c r="WTO18" s="31"/>
      <c r="WTP18" s="31"/>
      <c r="WTQ18" s="31"/>
      <c r="WTR18" s="31"/>
      <c r="WTS18" s="31"/>
      <c r="WTT18" s="31"/>
      <c r="WTU18" s="31"/>
      <c r="WTV18" s="31"/>
      <c r="WTW18" s="31"/>
      <c r="WTX18" s="31"/>
      <c r="WTY18" s="31"/>
      <c r="WTZ18" s="31"/>
      <c r="WUA18" s="31"/>
      <c r="WUB18" s="31"/>
      <c r="WUC18" s="31"/>
      <c r="WUD18" s="31"/>
      <c r="WUE18" s="31"/>
      <c r="WUF18" s="31"/>
      <c r="WUG18" s="31"/>
      <c r="WUH18" s="31"/>
      <c r="WUI18" s="31"/>
      <c r="WUJ18" s="31"/>
      <c r="WUK18" s="31"/>
      <c r="WUL18" s="31"/>
      <c r="WUM18" s="31"/>
      <c r="WUN18" s="31"/>
      <c r="WUO18" s="31"/>
      <c r="WUP18" s="31"/>
      <c r="WUQ18" s="31"/>
      <c r="WUR18" s="31"/>
      <c r="WUS18" s="31"/>
      <c r="WUT18" s="31"/>
      <c r="WUU18" s="31"/>
      <c r="WUV18" s="31"/>
      <c r="WUW18" s="31"/>
      <c r="WUX18" s="31"/>
      <c r="WUY18" s="31"/>
      <c r="WUZ18" s="31"/>
      <c r="WVA18" s="31"/>
      <c r="WVB18" s="31"/>
      <c r="WVC18" s="31"/>
      <c r="WVD18" s="31"/>
      <c r="WVE18" s="31"/>
      <c r="WVF18" s="31"/>
      <c r="WVG18" s="31"/>
      <c r="WVH18" s="31"/>
      <c r="WVI18" s="31"/>
      <c r="WVJ18" s="31"/>
      <c r="WVK18" s="31"/>
      <c r="WVL18" s="31"/>
      <c r="WVM18" s="31"/>
      <c r="WVN18" s="31"/>
      <c r="WVO18" s="31"/>
      <c r="WVP18" s="31"/>
      <c r="WVQ18" s="31"/>
      <c r="WVR18" s="31"/>
      <c r="WVS18" s="31"/>
      <c r="WVT18" s="31"/>
      <c r="WVU18" s="31"/>
      <c r="WVV18" s="31"/>
      <c r="WVW18" s="31"/>
      <c r="WVX18" s="31"/>
      <c r="WVY18" s="31"/>
      <c r="WVZ18" s="31"/>
      <c r="WWA18" s="31"/>
      <c r="WWB18" s="31"/>
      <c r="WWC18" s="31"/>
      <c r="WWD18" s="31"/>
      <c r="WWE18" s="31"/>
      <c r="WWF18" s="31"/>
      <c r="WWG18" s="31"/>
      <c r="WWH18" s="31"/>
      <c r="WWI18" s="31"/>
      <c r="WWJ18" s="31"/>
      <c r="WWK18" s="31"/>
      <c r="WWL18" s="31"/>
      <c r="WWM18" s="31"/>
      <c r="WWN18" s="31"/>
      <c r="WWO18" s="31"/>
      <c r="WWP18" s="31"/>
      <c r="WWQ18" s="31"/>
      <c r="WWR18" s="31"/>
      <c r="WWS18" s="31"/>
      <c r="WWT18" s="31"/>
      <c r="WWU18" s="31"/>
      <c r="WWV18" s="31"/>
      <c r="WWW18" s="31"/>
      <c r="WWX18" s="31"/>
      <c r="WWY18" s="31"/>
      <c r="WWZ18" s="31"/>
      <c r="WXA18" s="31"/>
      <c r="WXB18" s="31"/>
      <c r="WXC18" s="31"/>
      <c r="WXD18" s="31"/>
      <c r="WXE18" s="31"/>
      <c r="WXF18" s="31"/>
      <c r="WXG18" s="31"/>
      <c r="WXH18" s="31"/>
      <c r="WXI18" s="31"/>
      <c r="WXJ18" s="31"/>
      <c r="WXK18" s="31"/>
      <c r="WXL18" s="31"/>
      <c r="WXM18" s="31"/>
      <c r="WXN18" s="31"/>
      <c r="WXO18" s="31"/>
      <c r="WXP18" s="31"/>
      <c r="WXQ18" s="31"/>
      <c r="WXR18" s="31"/>
      <c r="WXS18" s="31"/>
      <c r="WXT18" s="31"/>
      <c r="WXU18" s="31"/>
      <c r="WXV18" s="31"/>
      <c r="WXW18" s="31"/>
      <c r="WXX18" s="31"/>
      <c r="WXY18" s="31"/>
      <c r="WXZ18" s="31"/>
      <c r="WYA18" s="31"/>
      <c r="WYB18" s="31"/>
      <c r="WYC18" s="31"/>
      <c r="WYD18" s="31"/>
      <c r="WYE18" s="31"/>
      <c r="WYF18" s="31"/>
      <c r="WYG18" s="31"/>
      <c r="WYH18" s="31"/>
      <c r="WYI18" s="31"/>
      <c r="WYJ18" s="31"/>
      <c r="WYK18" s="31"/>
      <c r="WYL18" s="31"/>
      <c r="WYM18" s="31"/>
      <c r="WYN18" s="31"/>
      <c r="WYO18" s="31"/>
      <c r="WYP18" s="31"/>
      <c r="WYQ18" s="31"/>
      <c r="WYR18" s="31"/>
      <c r="WYS18" s="31"/>
      <c r="WYT18" s="31"/>
      <c r="WYU18" s="31"/>
      <c r="WYV18" s="31"/>
      <c r="WYW18" s="31"/>
      <c r="WYX18" s="31"/>
      <c r="WYY18" s="31"/>
      <c r="WYZ18" s="31"/>
      <c r="WZA18" s="31"/>
      <c r="WZB18" s="31"/>
      <c r="WZC18" s="31"/>
      <c r="WZD18" s="31"/>
      <c r="WZE18" s="31"/>
      <c r="WZF18" s="31"/>
      <c r="WZG18" s="31"/>
      <c r="WZH18" s="31"/>
      <c r="WZI18" s="31"/>
      <c r="WZJ18" s="31"/>
      <c r="WZK18" s="31"/>
      <c r="WZL18" s="31"/>
      <c r="WZM18" s="31"/>
      <c r="WZN18" s="31"/>
      <c r="WZO18" s="31"/>
      <c r="WZP18" s="31"/>
      <c r="WZQ18" s="31"/>
      <c r="WZR18" s="31"/>
      <c r="WZS18" s="31"/>
      <c r="WZT18" s="31"/>
      <c r="WZU18" s="31"/>
      <c r="WZV18" s="31"/>
      <c r="WZW18" s="31"/>
      <c r="WZX18" s="31"/>
      <c r="WZY18" s="31"/>
      <c r="WZZ18" s="31"/>
      <c r="XAA18" s="31"/>
      <c r="XAB18" s="31"/>
      <c r="XAC18" s="31"/>
      <c r="XAD18" s="31"/>
      <c r="XAE18" s="31"/>
      <c r="XAF18" s="31"/>
      <c r="XAG18" s="31"/>
      <c r="XAH18" s="31"/>
      <c r="XAI18" s="31"/>
      <c r="XAJ18" s="31"/>
      <c r="XAK18" s="31"/>
      <c r="XAL18" s="31"/>
      <c r="XAM18" s="31"/>
      <c r="XAN18" s="31"/>
      <c r="XAO18" s="31"/>
      <c r="XAP18" s="31"/>
      <c r="XAQ18" s="31"/>
      <c r="XAR18" s="31"/>
      <c r="XAS18" s="31"/>
      <c r="XAT18" s="31"/>
      <c r="XAU18" s="31"/>
      <c r="XAV18" s="31"/>
      <c r="XAW18" s="31"/>
      <c r="XAX18" s="31"/>
      <c r="XAY18" s="31"/>
      <c r="XAZ18" s="31"/>
      <c r="XBA18" s="31"/>
      <c r="XBB18" s="31"/>
      <c r="XBC18" s="31"/>
      <c r="XBD18" s="31"/>
      <c r="XBE18" s="31"/>
      <c r="XBF18" s="31"/>
      <c r="XBG18" s="31"/>
      <c r="XBH18" s="31"/>
      <c r="XBI18" s="31"/>
      <c r="XBJ18" s="31"/>
      <c r="XBK18" s="31"/>
      <c r="XBL18" s="31"/>
      <c r="XBM18" s="31"/>
      <c r="XBN18" s="31"/>
      <c r="XBO18" s="31"/>
      <c r="XBP18" s="31"/>
      <c r="XBQ18" s="31"/>
      <c r="XBR18" s="31"/>
      <c r="XBS18" s="31"/>
      <c r="XBT18" s="31"/>
      <c r="XBU18" s="31"/>
      <c r="XBV18" s="31"/>
      <c r="XBW18" s="31"/>
      <c r="XBX18" s="31"/>
      <c r="XBY18" s="31"/>
      <c r="XBZ18" s="31"/>
      <c r="XCA18" s="31"/>
      <c r="XCB18" s="31"/>
      <c r="XCC18" s="31"/>
      <c r="XCD18" s="31"/>
      <c r="XCE18" s="31"/>
      <c r="XCF18" s="31"/>
      <c r="XCG18" s="31"/>
      <c r="XCH18" s="31"/>
      <c r="XCI18" s="31"/>
      <c r="XCJ18" s="31"/>
      <c r="XCK18" s="31"/>
      <c r="XCL18" s="31"/>
      <c r="XCM18" s="31"/>
      <c r="XCN18" s="31"/>
      <c r="XCO18" s="31"/>
      <c r="XCP18" s="31"/>
      <c r="XCQ18" s="31"/>
      <c r="XCR18" s="31"/>
      <c r="XCS18" s="31"/>
      <c r="XCT18" s="31"/>
      <c r="XCU18" s="31"/>
      <c r="XCV18" s="31"/>
      <c r="XCW18" s="31"/>
      <c r="XCX18" s="31"/>
      <c r="XCY18" s="31"/>
      <c r="XCZ18" s="31"/>
      <c r="XDA18" s="31"/>
      <c r="XDB18" s="31"/>
      <c r="XDC18" s="31"/>
      <c r="XDD18" s="31"/>
      <c r="XDE18" s="31"/>
      <c r="XDF18" s="31"/>
      <c r="XDG18" s="31"/>
      <c r="XDH18" s="31"/>
      <c r="XDI18" s="31"/>
      <c r="XDJ18" s="31"/>
      <c r="XDK18" s="31"/>
      <c r="XDL18" s="31"/>
      <c r="XDM18" s="31"/>
      <c r="XDN18" s="31"/>
      <c r="XDO18" s="31"/>
      <c r="XDP18" s="31"/>
      <c r="XDQ18" s="31"/>
      <c r="XDR18" s="31"/>
      <c r="XDS18" s="31"/>
      <c r="XDT18" s="31"/>
      <c r="XDU18" s="31"/>
      <c r="XDV18" s="31"/>
      <c r="XDW18" s="31"/>
      <c r="XDX18" s="31"/>
      <c r="XDY18" s="31"/>
      <c r="XDZ18" s="31"/>
      <c r="XEA18" s="31"/>
      <c r="XEB18" s="31"/>
      <c r="XEC18" s="31"/>
      <c r="XED18" s="31"/>
      <c r="XEE18" s="31"/>
      <c r="XEF18" s="31"/>
      <c r="XEG18" s="31"/>
      <c r="XEH18" s="31"/>
      <c r="XEI18" s="31"/>
      <c r="XEJ18" s="31"/>
      <c r="XEK18" s="31"/>
      <c r="XEL18" s="31"/>
      <c r="XEM18" s="31"/>
      <c r="XEN18" s="31"/>
      <c r="XEO18" s="31"/>
      <c r="XEP18" s="31"/>
      <c r="XEQ18" s="31"/>
      <c r="XER18" s="31"/>
      <c r="XES18" s="31"/>
      <c r="XET18" s="31"/>
      <c r="XEU18" s="31"/>
      <c r="XEV18" s="31"/>
      <c r="XEW18" s="31"/>
      <c r="XEX18" s="31"/>
      <c r="XEY18" s="31"/>
      <c r="XEZ18" s="31"/>
      <c r="XFA18" s="31"/>
      <c r="XFB18" s="31"/>
      <c r="XFC18" s="31"/>
    </row>
    <row r="19" spans="1:1023 1025:2047 2049:3071 3073:4095 4097:5119 5121:6143 6145:7167 7169:8191 8193:9215 9217:10239 10241:11263 11265:12287 12289:13311 13313:14335 14337:15359 15361:16383" s="71" customFormat="1" x14ac:dyDescent="0.35">
      <c r="A19" s="82" t="s">
        <v>231</v>
      </c>
      <c r="B19" s="79">
        <f>SUM(B13:B18)/'harmonization assumption'!B52*'harmonization assumption'!B50</f>
        <v>0.19938114701416174</v>
      </c>
      <c r="C19" s="82" t="s">
        <v>26</v>
      </c>
      <c r="D19" s="82" t="s">
        <v>172</v>
      </c>
      <c r="E19" s="82"/>
      <c r="F19" s="82" t="s">
        <v>18</v>
      </c>
      <c r="G19" s="82" t="s">
        <v>15</v>
      </c>
      <c r="H19" s="82"/>
      <c r="I19" s="82"/>
      <c r="J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  <c r="KE19" s="31"/>
      <c r="KF19" s="31"/>
      <c r="KG19" s="31"/>
      <c r="KH19" s="31"/>
      <c r="KI19" s="31"/>
      <c r="KJ19" s="31"/>
      <c r="KK19" s="31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1"/>
      <c r="LE19" s="31"/>
      <c r="LF19" s="31"/>
      <c r="LG19" s="31"/>
      <c r="LH19" s="31"/>
      <c r="LI19" s="31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LW19" s="31"/>
      <c r="LX19" s="31"/>
      <c r="LY19" s="31"/>
      <c r="LZ19" s="31"/>
      <c r="MA19" s="31"/>
      <c r="MB19" s="31"/>
      <c r="MC19" s="31"/>
      <c r="MD19" s="31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R19" s="31"/>
      <c r="MS19" s="31"/>
      <c r="MT19" s="31"/>
      <c r="MU19" s="31"/>
      <c r="MV19" s="31"/>
      <c r="MW19" s="31"/>
      <c r="MX19" s="31"/>
      <c r="MY19" s="31"/>
      <c r="MZ19" s="31"/>
      <c r="NA19" s="31"/>
      <c r="NB19" s="31"/>
      <c r="NC19" s="31"/>
      <c r="ND19" s="31"/>
      <c r="NE19" s="31"/>
      <c r="NF19" s="31"/>
      <c r="NG19" s="31"/>
      <c r="NH19" s="31"/>
      <c r="NI19" s="31"/>
      <c r="NJ19" s="31"/>
      <c r="NK19" s="31"/>
      <c r="NL19" s="31"/>
      <c r="NM19" s="31"/>
      <c r="NN19" s="31"/>
      <c r="NO19" s="31"/>
      <c r="NP19" s="31"/>
      <c r="NQ19" s="31"/>
      <c r="NR19" s="31"/>
      <c r="NS19" s="31"/>
      <c r="NT19" s="31"/>
      <c r="NU19" s="31"/>
      <c r="NV19" s="31"/>
      <c r="NW19" s="31"/>
      <c r="NX19" s="31"/>
      <c r="NY19" s="31"/>
      <c r="NZ19" s="31"/>
      <c r="OA19" s="31"/>
      <c r="OB19" s="31"/>
      <c r="OC19" s="31"/>
      <c r="OD19" s="31"/>
      <c r="OE19" s="31"/>
      <c r="OF19" s="31"/>
      <c r="OG19" s="31"/>
      <c r="OH19" s="31"/>
      <c r="OI19" s="31"/>
      <c r="OJ19" s="31"/>
      <c r="OK19" s="31"/>
      <c r="OL19" s="31"/>
      <c r="OM19" s="31"/>
      <c r="ON19" s="31"/>
      <c r="OO19" s="31"/>
      <c r="OP19" s="31"/>
      <c r="OQ19" s="31"/>
      <c r="OR19" s="31"/>
      <c r="OS19" s="31"/>
      <c r="OT19" s="31"/>
      <c r="OU19" s="31"/>
      <c r="OV19" s="31"/>
      <c r="OW19" s="31"/>
      <c r="OX19" s="31"/>
      <c r="OY19" s="31"/>
      <c r="OZ19" s="31"/>
      <c r="PA19" s="31"/>
      <c r="PB19" s="31"/>
      <c r="PC19" s="31"/>
      <c r="PD19" s="31"/>
      <c r="PE19" s="31"/>
      <c r="PF19" s="31"/>
      <c r="PG19" s="31"/>
      <c r="PH19" s="31"/>
      <c r="PI19" s="31"/>
      <c r="PJ19" s="31"/>
      <c r="PK19" s="31"/>
      <c r="PL19" s="31"/>
      <c r="PM19" s="31"/>
      <c r="PN19" s="31"/>
      <c r="PO19" s="31"/>
      <c r="PP19" s="31"/>
      <c r="PQ19" s="31"/>
      <c r="PR19" s="31"/>
      <c r="PS19" s="31"/>
      <c r="PT19" s="31"/>
      <c r="PU19" s="31"/>
      <c r="PV19" s="31"/>
      <c r="PW19" s="31"/>
      <c r="PX19" s="31"/>
      <c r="PY19" s="31"/>
      <c r="PZ19" s="31"/>
      <c r="QA19" s="31"/>
      <c r="QB19" s="31"/>
      <c r="QC19" s="31"/>
      <c r="QD19" s="31"/>
      <c r="QE19" s="31"/>
      <c r="QF19" s="31"/>
      <c r="QG19" s="31"/>
      <c r="QH19" s="31"/>
      <c r="QI19" s="31"/>
      <c r="QJ19" s="31"/>
      <c r="QK19" s="31"/>
      <c r="QL19" s="31"/>
      <c r="QM19" s="31"/>
      <c r="QN19" s="31"/>
      <c r="QO19" s="31"/>
      <c r="QP19" s="31"/>
      <c r="QQ19" s="31"/>
      <c r="QR19" s="31"/>
      <c r="QS19" s="31"/>
      <c r="QT19" s="31"/>
      <c r="QU19" s="31"/>
      <c r="QV19" s="31"/>
      <c r="QW19" s="31"/>
      <c r="QX19" s="31"/>
      <c r="QY19" s="31"/>
      <c r="QZ19" s="31"/>
      <c r="RA19" s="31"/>
      <c r="RB19" s="31"/>
      <c r="RC19" s="31"/>
      <c r="RD19" s="31"/>
      <c r="RE19" s="31"/>
      <c r="RF19" s="31"/>
      <c r="RG19" s="31"/>
      <c r="RH19" s="31"/>
      <c r="RI19" s="31"/>
      <c r="RJ19" s="31"/>
      <c r="RK19" s="31"/>
      <c r="RL19" s="31"/>
      <c r="RM19" s="31"/>
      <c r="RN19" s="31"/>
      <c r="RO19" s="31"/>
      <c r="RP19" s="31"/>
      <c r="RQ19" s="31"/>
      <c r="RR19" s="31"/>
      <c r="RS19" s="31"/>
      <c r="RT19" s="31"/>
      <c r="RU19" s="31"/>
      <c r="RV19" s="31"/>
      <c r="RW19" s="31"/>
      <c r="RX19" s="31"/>
      <c r="RY19" s="31"/>
      <c r="RZ19" s="31"/>
      <c r="SA19" s="31"/>
      <c r="SB19" s="31"/>
      <c r="SC19" s="31"/>
      <c r="SD19" s="31"/>
      <c r="SE19" s="31"/>
      <c r="SF19" s="31"/>
      <c r="SG19" s="31"/>
      <c r="SH19" s="31"/>
      <c r="SI19" s="31"/>
      <c r="SJ19" s="31"/>
      <c r="SK19" s="31"/>
      <c r="SL19" s="31"/>
      <c r="SM19" s="31"/>
      <c r="SN19" s="31"/>
      <c r="SO19" s="31"/>
      <c r="SP19" s="31"/>
      <c r="SQ19" s="31"/>
      <c r="SR19" s="31"/>
      <c r="SS19" s="31"/>
      <c r="ST19" s="31"/>
      <c r="SU19" s="31"/>
      <c r="SV19" s="31"/>
      <c r="SW19" s="31"/>
      <c r="SX19" s="31"/>
      <c r="SY19" s="31"/>
      <c r="SZ19" s="31"/>
      <c r="TA19" s="31"/>
      <c r="TB19" s="31"/>
      <c r="TC19" s="31"/>
      <c r="TD19" s="31"/>
      <c r="TE19" s="31"/>
      <c r="TF19" s="31"/>
      <c r="TG19" s="31"/>
      <c r="TH19" s="31"/>
      <c r="TI19" s="31"/>
      <c r="TJ19" s="31"/>
      <c r="TK19" s="31"/>
      <c r="TL19" s="31"/>
      <c r="TM19" s="31"/>
      <c r="TN19" s="31"/>
      <c r="TO19" s="31"/>
      <c r="TP19" s="31"/>
      <c r="TQ19" s="31"/>
      <c r="TR19" s="31"/>
      <c r="TS19" s="31"/>
      <c r="TT19" s="31"/>
      <c r="TU19" s="31"/>
      <c r="TV19" s="31"/>
      <c r="TW19" s="31"/>
      <c r="TX19" s="31"/>
      <c r="TY19" s="31"/>
      <c r="TZ19" s="31"/>
      <c r="UA19" s="31"/>
      <c r="UB19" s="31"/>
      <c r="UC19" s="31"/>
      <c r="UD19" s="31"/>
      <c r="UE19" s="31"/>
      <c r="UF19" s="31"/>
      <c r="UG19" s="31"/>
      <c r="UH19" s="31"/>
      <c r="UI19" s="31"/>
      <c r="UJ19" s="31"/>
      <c r="UK19" s="31"/>
      <c r="UL19" s="31"/>
      <c r="UM19" s="31"/>
      <c r="UN19" s="31"/>
      <c r="UO19" s="31"/>
      <c r="UP19" s="31"/>
      <c r="UQ19" s="31"/>
      <c r="UR19" s="31"/>
      <c r="US19" s="31"/>
      <c r="UT19" s="31"/>
      <c r="UU19" s="31"/>
      <c r="UV19" s="31"/>
      <c r="UW19" s="31"/>
      <c r="UX19" s="31"/>
      <c r="UY19" s="31"/>
      <c r="UZ19" s="31"/>
      <c r="VA19" s="31"/>
      <c r="VB19" s="31"/>
      <c r="VC19" s="31"/>
      <c r="VD19" s="31"/>
      <c r="VE19" s="31"/>
      <c r="VF19" s="31"/>
      <c r="VG19" s="31"/>
      <c r="VH19" s="31"/>
      <c r="VI19" s="31"/>
      <c r="VJ19" s="31"/>
      <c r="VK19" s="31"/>
      <c r="VL19" s="31"/>
      <c r="VM19" s="31"/>
      <c r="VN19" s="31"/>
      <c r="VO19" s="31"/>
      <c r="VP19" s="31"/>
      <c r="VQ19" s="31"/>
      <c r="VR19" s="31"/>
      <c r="VS19" s="31"/>
      <c r="VT19" s="31"/>
      <c r="VU19" s="31"/>
      <c r="VV19" s="31"/>
      <c r="VW19" s="31"/>
      <c r="VX19" s="31"/>
      <c r="VY19" s="31"/>
      <c r="VZ19" s="31"/>
      <c r="WA19" s="31"/>
      <c r="WB19" s="31"/>
      <c r="WC19" s="31"/>
      <c r="WD19" s="31"/>
      <c r="WE19" s="31"/>
      <c r="WF19" s="31"/>
      <c r="WG19" s="31"/>
      <c r="WH19" s="31"/>
      <c r="WI19" s="31"/>
      <c r="WJ19" s="31"/>
      <c r="WK19" s="31"/>
      <c r="WL19" s="31"/>
      <c r="WM19" s="31"/>
      <c r="WN19" s="31"/>
      <c r="WO19" s="31"/>
      <c r="WP19" s="31"/>
      <c r="WQ19" s="31"/>
      <c r="WR19" s="31"/>
      <c r="WS19" s="31"/>
      <c r="WT19" s="31"/>
      <c r="WU19" s="31"/>
      <c r="WV19" s="31"/>
      <c r="WW19" s="31"/>
      <c r="WX19" s="31"/>
      <c r="WY19" s="31"/>
      <c r="WZ19" s="31"/>
      <c r="XA19" s="31"/>
      <c r="XB19" s="31"/>
      <c r="XC19" s="31"/>
      <c r="XD19" s="31"/>
      <c r="XE19" s="31"/>
      <c r="XF19" s="31"/>
      <c r="XG19" s="31"/>
      <c r="XH19" s="31"/>
      <c r="XI19" s="31"/>
      <c r="XJ19" s="31"/>
      <c r="XK19" s="31"/>
      <c r="XL19" s="31"/>
      <c r="XM19" s="31"/>
      <c r="XN19" s="31"/>
      <c r="XO19" s="31"/>
      <c r="XP19" s="31"/>
      <c r="XQ19" s="31"/>
      <c r="XR19" s="31"/>
      <c r="XS19" s="31"/>
      <c r="XT19" s="31"/>
      <c r="XU19" s="31"/>
      <c r="XV19" s="31"/>
      <c r="XW19" s="31"/>
      <c r="XX19" s="31"/>
      <c r="XY19" s="31"/>
      <c r="XZ19" s="31"/>
      <c r="YA19" s="31"/>
      <c r="YB19" s="31"/>
      <c r="YC19" s="31"/>
      <c r="YD19" s="31"/>
      <c r="YE19" s="31"/>
      <c r="YF19" s="31"/>
      <c r="YG19" s="31"/>
      <c r="YH19" s="31"/>
      <c r="YI19" s="31"/>
      <c r="YJ19" s="31"/>
      <c r="YK19" s="31"/>
      <c r="YL19" s="31"/>
      <c r="YM19" s="31"/>
      <c r="YN19" s="31"/>
      <c r="YO19" s="31"/>
      <c r="YP19" s="31"/>
      <c r="YQ19" s="31"/>
      <c r="YR19" s="31"/>
      <c r="YS19" s="31"/>
      <c r="YT19" s="31"/>
      <c r="YU19" s="31"/>
      <c r="YV19" s="31"/>
      <c r="YW19" s="31"/>
      <c r="YX19" s="31"/>
      <c r="YY19" s="31"/>
      <c r="YZ19" s="31"/>
      <c r="ZA19" s="31"/>
      <c r="ZB19" s="31"/>
      <c r="ZC19" s="31"/>
      <c r="ZD19" s="31"/>
      <c r="ZE19" s="31"/>
      <c r="ZF19" s="31"/>
      <c r="ZG19" s="31"/>
      <c r="ZH19" s="31"/>
      <c r="ZI19" s="31"/>
      <c r="ZJ19" s="31"/>
      <c r="ZK19" s="31"/>
      <c r="ZL19" s="31"/>
      <c r="ZM19" s="31"/>
      <c r="ZN19" s="31"/>
      <c r="ZO19" s="31"/>
      <c r="ZP19" s="31"/>
      <c r="ZQ19" s="31"/>
      <c r="ZR19" s="31"/>
      <c r="ZS19" s="31"/>
      <c r="ZT19" s="31"/>
      <c r="ZU19" s="31"/>
      <c r="ZV19" s="31"/>
      <c r="ZW19" s="31"/>
      <c r="ZX19" s="31"/>
      <c r="ZY19" s="31"/>
      <c r="ZZ19" s="31"/>
      <c r="AAA19" s="31"/>
      <c r="AAB19" s="31"/>
      <c r="AAC19" s="31"/>
      <c r="AAD19" s="31"/>
      <c r="AAE19" s="31"/>
      <c r="AAF19" s="31"/>
      <c r="AAG19" s="31"/>
      <c r="AAH19" s="31"/>
      <c r="AAI19" s="31"/>
      <c r="AAJ19" s="31"/>
      <c r="AAK19" s="31"/>
      <c r="AAL19" s="31"/>
      <c r="AAM19" s="31"/>
      <c r="AAN19" s="31"/>
      <c r="AAO19" s="31"/>
      <c r="AAP19" s="31"/>
      <c r="AAQ19" s="31"/>
      <c r="AAR19" s="31"/>
      <c r="AAS19" s="31"/>
      <c r="AAT19" s="31"/>
      <c r="AAU19" s="31"/>
      <c r="AAV19" s="31"/>
      <c r="AAW19" s="31"/>
      <c r="AAX19" s="31"/>
      <c r="AAY19" s="31"/>
      <c r="AAZ19" s="31"/>
      <c r="ABA19" s="31"/>
      <c r="ABB19" s="31"/>
      <c r="ABC19" s="31"/>
      <c r="ABD19" s="31"/>
      <c r="ABE19" s="31"/>
      <c r="ABF19" s="31"/>
      <c r="ABG19" s="31"/>
      <c r="ABH19" s="31"/>
      <c r="ABI19" s="31"/>
      <c r="ABJ19" s="31"/>
      <c r="ABK19" s="31"/>
      <c r="ABL19" s="31"/>
      <c r="ABM19" s="31"/>
      <c r="ABN19" s="31"/>
      <c r="ABO19" s="31"/>
      <c r="ABP19" s="31"/>
      <c r="ABQ19" s="31"/>
      <c r="ABR19" s="31"/>
      <c r="ABS19" s="31"/>
      <c r="ABT19" s="31"/>
      <c r="ABU19" s="31"/>
      <c r="ABV19" s="31"/>
      <c r="ABW19" s="31"/>
      <c r="ABX19" s="31"/>
      <c r="ABY19" s="31"/>
      <c r="ABZ19" s="31"/>
      <c r="ACA19" s="31"/>
      <c r="ACB19" s="31"/>
      <c r="ACC19" s="31"/>
      <c r="ACD19" s="31"/>
      <c r="ACE19" s="31"/>
      <c r="ACF19" s="31"/>
      <c r="ACG19" s="31"/>
      <c r="ACH19" s="31"/>
      <c r="ACI19" s="31"/>
      <c r="ACJ19" s="31"/>
      <c r="ACK19" s="31"/>
      <c r="ACL19" s="31"/>
      <c r="ACM19" s="31"/>
      <c r="ACN19" s="31"/>
      <c r="ACO19" s="31"/>
      <c r="ACP19" s="31"/>
      <c r="ACQ19" s="31"/>
      <c r="ACR19" s="31"/>
      <c r="ACS19" s="31"/>
      <c r="ACT19" s="31"/>
      <c r="ACU19" s="31"/>
      <c r="ACV19" s="31"/>
      <c r="ACW19" s="31"/>
      <c r="ACX19" s="31"/>
      <c r="ACY19" s="31"/>
      <c r="ACZ19" s="31"/>
      <c r="ADA19" s="31"/>
      <c r="ADB19" s="31"/>
      <c r="ADC19" s="31"/>
      <c r="ADD19" s="31"/>
      <c r="ADE19" s="31"/>
      <c r="ADF19" s="31"/>
      <c r="ADG19" s="31"/>
      <c r="ADH19" s="31"/>
      <c r="ADI19" s="31"/>
      <c r="ADJ19" s="31"/>
      <c r="ADK19" s="31"/>
      <c r="ADL19" s="31"/>
      <c r="ADM19" s="31"/>
      <c r="ADN19" s="31"/>
      <c r="ADO19" s="31"/>
      <c r="ADP19" s="31"/>
      <c r="ADQ19" s="31"/>
      <c r="ADR19" s="31"/>
      <c r="ADS19" s="31"/>
      <c r="ADT19" s="31"/>
      <c r="ADU19" s="31"/>
      <c r="ADV19" s="31"/>
      <c r="ADW19" s="31"/>
      <c r="ADX19" s="31"/>
      <c r="ADY19" s="31"/>
      <c r="ADZ19" s="31"/>
      <c r="AEA19" s="31"/>
      <c r="AEB19" s="31"/>
      <c r="AEC19" s="31"/>
      <c r="AED19" s="31"/>
      <c r="AEE19" s="31"/>
      <c r="AEF19" s="31"/>
      <c r="AEG19" s="31"/>
      <c r="AEH19" s="31"/>
      <c r="AEI19" s="31"/>
      <c r="AEJ19" s="31"/>
      <c r="AEK19" s="31"/>
      <c r="AEL19" s="31"/>
      <c r="AEM19" s="31"/>
      <c r="AEN19" s="31"/>
      <c r="AEO19" s="31"/>
      <c r="AEP19" s="31"/>
      <c r="AEQ19" s="31"/>
      <c r="AER19" s="31"/>
      <c r="AES19" s="31"/>
      <c r="AET19" s="31"/>
      <c r="AEU19" s="31"/>
      <c r="AEV19" s="31"/>
      <c r="AEW19" s="31"/>
      <c r="AEX19" s="31"/>
      <c r="AEY19" s="31"/>
      <c r="AEZ19" s="31"/>
      <c r="AFA19" s="31"/>
      <c r="AFB19" s="31"/>
      <c r="AFC19" s="31"/>
      <c r="AFD19" s="31"/>
      <c r="AFE19" s="31"/>
      <c r="AFF19" s="31"/>
      <c r="AFG19" s="31"/>
      <c r="AFH19" s="31"/>
      <c r="AFI19" s="31"/>
      <c r="AFJ19" s="31"/>
      <c r="AFK19" s="31"/>
      <c r="AFL19" s="31"/>
      <c r="AFM19" s="31"/>
      <c r="AFN19" s="31"/>
      <c r="AFO19" s="31"/>
      <c r="AFP19" s="31"/>
      <c r="AFQ19" s="31"/>
      <c r="AFR19" s="31"/>
      <c r="AFS19" s="31"/>
      <c r="AFT19" s="31"/>
      <c r="AFU19" s="31"/>
      <c r="AFV19" s="31"/>
      <c r="AFW19" s="31"/>
      <c r="AFX19" s="31"/>
      <c r="AFY19" s="31"/>
      <c r="AFZ19" s="31"/>
      <c r="AGA19" s="31"/>
      <c r="AGB19" s="31"/>
      <c r="AGC19" s="31"/>
      <c r="AGD19" s="31"/>
      <c r="AGE19" s="31"/>
      <c r="AGF19" s="31"/>
      <c r="AGG19" s="31"/>
      <c r="AGH19" s="31"/>
      <c r="AGI19" s="31"/>
      <c r="AGJ19" s="31"/>
      <c r="AGK19" s="31"/>
      <c r="AGL19" s="31"/>
      <c r="AGM19" s="31"/>
      <c r="AGN19" s="31"/>
      <c r="AGO19" s="31"/>
      <c r="AGP19" s="31"/>
      <c r="AGQ19" s="31"/>
      <c r="AGR19" s="31"/>
      <c r="AGS19" s="31"/>
      <c r="AGT19" s="31"/>
      <c r="AGU19" s="31"/>
      <c r="AGV19" s="31"/>
      <c r="AGW19" s="31"/>
      <c r="AGX19" s="31"/>
      <c r="AGY19" s="31"/>
      <c r="AGZ19" s="31"/>
      <c r="AHA19" s="31"/>
      <c r="AHB19" s="31"/>
      <c r="AHC19" s="31"/>
      <c r="AHD19" s="31"/>
      <c r="AHE19" s="31"/>
      <c r="AHF19" s="31"/>
      <c r="AHG19" s="31"/>
      <c r="AHH19" s="31"/>
      <c r="AHI19" s="31"/>
      <c r="AHJ19" s="31"/>
      <c r="AHK19" s="31"/>
      <c r="AHL19" s="31"/>
      <c r="AHM19" s="31"/>
      <c r="AHN19" s="31"/>
      <c r="AHO19" s="31"/>
      <c r="AHP19" s="31"/>
      <c r="AHQ19" s="31"/>
      <c r="AHR19" s="31"/>
      <c r="AHS19" s="31"/>
      <c r="AHT19" s="31"/>
      <c r="AHU19" s="31"/>
      <c r="AHV19" s="31"/>
      <c r="AHW19" s="31"/>
      <c r="AHX19" s="31"/>
      <c r="AHY19" s="31"/>
      <c r="AHZ19" s="31"/>
      <c r="AIA19" s="31"/>
      <c r="AIB19" s="31"/>
      <c r="AIC19" s="31"/>
      <c r="AID19" s="31"/>
      <c r="AIE19" s="31"/>
      <c r="AIF19" s="31"/>
      <c r="AIG19" s="31"/>
      <c r="AIH19" s="31"/>
      <c r="AII19" s="31"/>
      <c r="AIJ19" s="31"/>
      <c r="AIK19" s="31"/>
      <c r="AIL19" s="31"/>
      <c r="AIM19" s="31"/>
      <c r="AIN19" s="31"/>
      <c r="AIO19" s="31"/>
      <c r="AIP19" s="31"/>
      <c r="AIQ19" s="31"/>
      <c r="AIR19" s="31"/>
      <c r="AIS19" s="31"/>
      <c r="AIT19" s="31"/>
      <c r="AIU19" s="31"/>
      <c r="AIV19" s="31"/>
      <c r="AIW19" s="31"/>
      <c r="AIX19" s="31"/>
      <c r="AIY19" s="31"/>
      <c r="AIZ19" s="31"/>
      <c r="AJA19" s="31"/>
      <c r="AJB19" s="31"/>
      <c r="AJC19" s="31"/>
      <c r="AJD19" s="31"/>
      <c r="AJE19" s="31"/>
      <c r="AJF19" s="31"/>
      <c r="AJG19" s="31"/>
      <c r="AJH19" s="31"/>
      <c r="AJI19" s="31"/>
      <c r="AJJ19" s="31"/>
      <c r="AJK19" s="31"/>
      <c r="AJL19" s="31"/>
      <c r="AJM19" s="31"/>
      <c r="AJN19" s="31"/>
      <c r="AJO19" s="31"/>
      <c r="AJP19" s="31"/>
      <c r="AJQ19" s="31"/>
      <c r="AJR19" s="31"/>
      <c r="AJS19" s="31"/>
      <c r="AJT19" s="31"/>
      <c r="AJU19" s="31"/>
      <c r="AJV19" s="31"/>
      <c r="AJW19" s="31"/>
      <c r="AJX19" s="31"/>
      <c r="AJY19" s="31"/>
      <c r="AJZ19" s="31"/>
      <c r="AKA19" s="31"/>
      <c r="AKB19" s="31"/>
      <c r="AKC19" s="31"/>
      <c r="AKD19" s="31"/>
      <c r="AKE19" s="31"/>
      <c r="AKF19" s="31"/>
      <c r="AKG19" s="31"/>
      <c r="AKH19" s="31"/>
      <c r="AKI19" s="31"/>
      <c r="AKJ19" s="31"/>
      <c r="AKK19" s="31"/>
      <c r="AKL19" s="31"/>
      <c r="AKM19" s="31"/>
      <c r="AKN19" s="31"/>
      <c r="AKO19" s="31"/>
      <c r="AKP19" s="31"/>
      <c r="AKQ19" s="31"/>
      <c r="AKR19" s="31"/>
      <c r="AKS19" s="31"/>
      <c r="AKT19" s="31"/>
      <c r="AKU19" s="31"/>
      <c r="AKV19" s="31"/>
      <c r="AKW19" s="31"/>
      <c r="AKX19" s="31"/>
      <c r="AKY19" s="31"/>
      <c r="AKZ19" s="31"/>
      <c r="ALA19" s="31"/>
      <c r="ALB19" s="31"/>
      <c r="ALC19" s="31"/>
      <c r="ALD19" s="31"/>
      <c r="ALE19" s="31"/>
      <c r="ALF19" s="31"/>
      <c r="ALG19" s="31"/>
      <c r="ALH19" s="31"/>
      <c r="ALI19" s="31"/>
      <c r="ALJ19" s="31"/>
      <c r="ALK19" s="31"/>
      <c r="ALL19" s="31"/>
      <c r="ALM19" s="31"/>
      <c r="ALN19" s="31"/>
      <c r="ALO19" s="31"/>
      <c r="ALP19" s="31"/>
      <c r="ALQ19" s="31"/>
      <c r="ALR19" s="31"/>
      <c r="ALS19" s="31"/>
      <c r="ALT19" s="31"/>
      <c r="ALU19" s="31"/>
      <c r="ALV19" s="31"/>
      <c r="ALW19" s="31"/>
      <c r="ALX19" s="31"/>
      <c r="ALY19" s="31"/>
      <c r="ALZ19" s="31"/>
      <c r="AMA19" s="31"/>
      <c r="AMB19" s="31"/>
      <c r="AMC19" s="31"/>
      <c r="AMD19" s="31"/>
      <c r="AME19" s="31"/>
      <c r="AMF19" s="31"/>
      <c r="AMG19" s="31"/>
      <c r="AMH19" s="31"/>
      <c r="AMI19" s="31"/>
      <c r="AMK19" s="31"/>
      <c r="AML19" s="31"/>
      <c r="AMM19" s="31"/>
      <c r="AMN19" s="31"/>
      <c r="AMO19" s="31"/>
      <c r="AMP19" s="31"/>
      <c r="AMQ19" s="31"/>
      <c r="AMR19" s="31"/>
      <c r="AMS19" s="31"/>
      <c r="AMT19" s="31"/>
      <c r="AMU19" s="31"/>
      <c r="AMV19" s="31"/>
      <c r="AMW19" s="31"/>
      <c r="AMX19" s="31"/>
      <c r="AMY19" s="31"/>
      <c r="AMZ19" s="31"/>
      <c r="ANA19" s="31"/>
      <c r="ANB19" s="31"/>
      <c r="ANC19" s="31"/>
      <c r="AND19" s="31"/>
      <c r="ANE19" s="31"/>
      <c r="ANF19" s="31"/>
      <c r="ANG19" s="31"/>
      <c r="ANH19" s="31"/>
      <c r="ANI19" s="31"/>
      <c r="ANJ19" s="31"/>
      <c r="ANK19" s="31"/>
      <c r="ANL19" s="31"/>
      <c r="ANM19" s="31"/>
      <c r="ANN19" s="31"/>
      <c r="ANO19" s="31"/>
      <c r="ANP19" s="31"/>
      <c r="ANQ19" s="31"/>
      <c r="ANR19" s="31"/>
      <c r="ANS19" s="31"/>
      <c r="ANT19" s="31"/>
      <c r="ANU19" s="31"/>
      <c r="ANV19" s="31"/>
      <c r="ANW19" s="31"/>
      <c r="ANX19" s="31"/>
      <c r="ANY19" s="31"/>
      <c r="ANZ19" s="31"/>
      <c r="AOA19" s="31"/>
      <c r="AOB19" s="31"/>
      <c r="AOC19" s="31"/>
      <c r="AOD19" s="31"/>
      <c r="AOE19" s="31"/>
      <c r="AOF19" s="31"/>
      <c r="AOG19" s="31"/>
      <c r="AOH19" s="31"/>
      <c r="AOI19" s="31"/>
      <c r="AOJ19" s="31"/>
      <c r="AOK19" s="31"/>
      <c r="AOL19" s="31"/>
      <c r="AOM19" s="31"/>
      <c r="AON19" s="31"/>
      <c r="AOO19" s="31"/>
      <c r="AOP19" s="31"/>
      <c r="AOQ19" s="31"/>
      <c r="AOR19" s="31"/>
      <c r="AOS19" s="31"/>
      <c r="AOT19" s="31"/>
      <c r="AOU19" s="31"/>
      <c r="AOV19" s="31"/>
      <c r="AOW19" s="31"/>
      <c r="AOX19" s="31"/>
      <c r="AOY19" s="31"/>
      <c r="AOZ19" s="31"/>
      <c r="APA19" s="31"/>
      <c r="APB19" s="31"/>
      <c r="APC19" s="31"/>
      <c r="APD19" s="31"/>
      <c r="APE19" s="31"/>
      <c r="APF19" s="31"/>
      <c r="APG19" s="31"/>
      <c r="APH19" s="31"/>
      <c r="API19" s="31"/>
      <c r="APJ19" s="31"/>
      <c r="APK19" s="31"/>
      <c r="APL19" s="31"/>
      <c r="APM19" s="31"/>
      <c r="APN19" s="31"/>
      <c r="APO19" s="31"/>
      <c r="APP19" s="31"/>
      <c r="APQ19" s="31"/>
      <c r="APR19" s="31"/>
      <c r="APS19" s="31"/>
      <c r="APT19" s="31"/>
      <c r="APU19" s="31"/>
      <c r="APV19" s="31"/>
      <c r="APW19" s="31"/>
      <c r="APX19" s="31"/>
      <c r="APY19" s="31"/>
      <c r="APZ19" s="31"/>
      <c r="AQA19" s="31"/>
      <c r="AQB19" s="31"/>
      <c r="AQC19" s="31"/>
      <c r="AQD19" s="31"/>
      <c r="AQE19" s="31"/>
      <c r="AQF19" s="31"/>
      <c r="AQG19" s="31"/>
      <c r="AQH19" s="31"/>
      <c r="AQI19" s="31"/>
      <c r="AQJ19" s="31"/>
      <c r="AQK19" s="31"/>
      <c r="AQL19" s="31"/>
      <c r="AQM19" s="31"/>
      <c r="AQN19" s="31"/>
      <c r="AQO19" s="31"/>
      <c r="AQP19" s="31"/>
      <c r="AQQ19" s="31"/>
      <c r="AQR19" s="31"/>
      <c r="AQS19" s="31"/>
      <c r="AQT19" s="31"/>
      <c r="AQU19" s="31"/>
      <c r="AQV19" s="31"/>
      <c r="AQW19" s="31"/>
      <c r="AQX19" s="31"/>
      <c r="AQY19" s="31"/>
      <c r="AQZ19" s="31"/>
      <c r="ARA19" s="31"/>
      <c r="ARB19" s="31"/>
      <c r="ARC19" s="31"/>
      <c r="ARD19" s="31"/>
      <c r="ARE19" s="31"/>
      <c r="ARF19" s="31"/>
      <c r="ARG19" s="31"/>
      <c r="ARH19" s="31"/>
      <c r="ARI19" s="31"/>
      <c r="ARJ19" s="31"/>
      <c r="ARK19" s="31"/>
      <c r="ARL19" s="31"/>
      <c r="ARM19" s="31"/>
      <c r="ARN19" s="31"/>
      <c r="ARO19" s="31"/>
      <c r="ARP19" s="31"/>
      <c r="ARQ19" s="31"/>
      <c r="ARR19" s="31"/>
      <c r="ARS19" s="31"/>
      <c r="ART19" s="31"/>
      <c r="ARU19" s="31"/>
      <c r="ARV19" s="31"/>
      <c r="ARW19" s="31"/>
      <c r="ARX19" s="31"/>
      <c r="ARY19" s="31"/>
      <c r="ARZ19" s="31"/>
      <c r="ASA19" s="31"/>
      <c r="ASB19" s="31"/>
      <c r="ASC19" s="31"/>
      <c r="ASD19" s="31"/>
      <c r="ASE19" s="31"/>
      <c r="ASF19" s="31"/>
      <c r="ASG19" s="31"/>
      <c r="ASH19" s="31"/>
      <c r="ASI19" s="31"/>
      <c r="ASJ19" s="31"/>
      <c r="ASK19" s="31"/>
      <c r="ASL19" s="31"/>
      <c r="ASM19" s="31"/>
      <c r="ASN19" s="31"/>
      <c r="ASO19" s="31"/>
      <c r="ASP19" s="31"/>
      <c r="ASQ19" s="31"/>
      <c r="ASR19" s="31"/>
      <c r="ASS19" s="31"/>
      <c r="AST19" s="31"/>
      <c r="ASU19" s="31"/>
      <c r="ASV19" s="31"/>
      <c r="ASW19" s="31"/>
      <c r="ASX19" s="31"/>
      <c r="ASY19" s="31"/>
      <c r="ASZ19" s="31"/>
      <c r="ATA19" s="31"/>
      <c r="ATB19" s="31"/>
      <c r="ATC19" s="31"/>
      <c r="ATD19" s="31"/>
      <c r="ATE19" s="31"/>
      <c r="ATF19" s="31"/>
      <c r="ATG19" s="31"/>
      <c r="ATH19" s="31"/>
      <c r="ATI19" s="31"/>
      <c r="ATJ19" s="31"/>
      <c r="ATK19" s="31"/>
      <c r="ATL19" s="31"/>
      <c r="ATM19" s="31"/>
      <c r="ATN19" s="31"/>
      <c r="ATO19" s="31"/>
      <c r="ATP19" s="31"/>
      <c r="ATQ19" s="31"/>
      <c r="ATR19" s="31"/>
      <c r="ATS19" s="31"/>
      <c r="ATT19" s="31"/>
      <c r="ATU19" s="31"/>
      <c r="ATV19" s="31"/>
      <c r="ATW19" s="31"/>
      <c r="ATX19" s="31"/>
      <c r="ATY19" s="31"/>
      <c r="ATZ19" s="31"/>
      <c r="AUA19" s="31"/>
      <c r="AUB19" s="31"/>
      <c r="AUC19" s="31"/>
      <c r="AUD19" s="31"/>
      <c r="AUE19" s="31"/>
      <c r="AUF19" s="31"/>
      <c r="AUG19" s="31"/>
      <c r="AUH19" s="31"/>
      <c r="AUI19" s="31"/>
      <c r="AUJ19" s="31"/>
      <c r="AUK19" s="31"/>
      <c r="AUL19" s="31"/>
      <c r="AUM19" s="31"/>
      <c r="AUN19" s="31"/>
      <c r="AUO19" s="31"/>
      <c r="AUP19" s="31"/>
      <c r="AUQ19" s="31"/>
      <c r="AUR19" s="31"/>
      <c r="AUS19" s="31"/>
      <c r="AUT19" s="31"/>
      <c r="AUU19" s="31"/>
      <c r="AUV19" s="31"/>
      <c r="AUW19" s="31"/>
      <c r="AUX19" s="31"/>
      <c r="AUY19" s="31"/>
      <c r="AUZ19" s="31"/>
      <c r="AVA19" s="31"/>
      <c r="AVB19" s="31"/>
      <c r="AVC19" s="31"/>
      <c r="AVD19" s="31"/>
      <c r="AVE19" s="31"/>
      <c r="AVF19" s="31"/>
      <c r="AVG19" s="31"/>
      <c r="AVH19" s="31"/>
      <c r="AVI19" s="31"/>
      <c r="AVJ19" s="31"/>
      <c r="AVK19" s="31"/>
      <c r="AVL19" s="31"/>
      <c r="AVM19" s="31"/>
      <c r="AVN19" s="31"/>
      <c r="AVO19" s="31"/>
      <c r="AVP19" s="31"/>
      <c r="AVQ19" s="31"/>
      <c r="AVR19" s="31"/>
      <c r="AVS19" s="31"/>
      <c r="AVT19" s="31"/>
      <c r="AVU19" s="31"/>
      <c r="AVV19" s="31"/>
      <c r="AVW19" s="31"/>
      <c r="AVX19" s="31"/>
      <c r="AVY19" s="31"/>
      <c r="AVZ19" s="31"/>
      <c r="AWA19" s="31"/>
      <c r="AWB19" s="31"/>
      <c r="AWC19" s="31"/>
      <c r="AWD19" s="31"/>
      <c r="AWE19" s="31"/>
      <c r="AWF19" s="31"/>
      <c r="AWG19" s="31"/>
      <c r="AWH19" s="31"/>
      <c r="AWI19" s="31"/>
      <c r="AWJ19" s="31"/>
      <c r="AWK19" s="31"/>
      <c r="AWL19" s="31"/>
      <c r="AWM19" s="31"/>
      <c r="AWN19" s="31"/>
      <c r="AWO19" s="31"/>
      <c r="AWP19" s="31"/>
      <c r="AWQ19" s="31"/>
      <c r="AWR19" s="31"/>
      <c r="AWS19" s="31"/>
      <c r="AWT19" s="31"/>
      <c r="AWU19" s="31"/>
      <c r="AWV19" s="31"/>
      <c r="AWW19" s="31"/>
      <c r="AWX19" s="31"/>
      <c r="AWY19" s="31"/>
      <c r="AWZ19" s="31"/>
      <c r="AXA19" s="31"/>
      <c r="AXB19" s="31"/>
      <c r="AXC19" s="31"/>
      <c r="AXD19" s="31"/>
      <c r="AXE19" s="31"/>
      <c r="AXF19" s="31"/>
      <c r="AXG19" s="31"/>
      <c r="AXH19" s="31"/>
      <c r="AXI19" s="31"/>
      <c r="AXJ19" s="31"/>
      <c r="AXK19" s="31"/>
      <c r="AXL19" s="31"/>
      <c r="AXM19" s="31"/>
      <c r="AXN19" s="31"/>
      <c r="AXO19" s="31"/>
      <c r="AXP19" s="31"/>
      <c r="AXQ19" s="31"/>
      <c r="AXR19" s="31"/>
      <c r="AXS19" s="31"/>
      <c r="AXT19" s="31"/>
      <c r="AXU19" s="31"/>
      <c r="AXV19" s="31"/>
      <c r="AXW19" s="31"/>
      <c r="AXX19" s="31"/>
      <c r="AXY19" s="31"/>
      <c r="AXZ19" s="31"/>
      <c r="AYA19" s="31"/>
      <c r="AYB19" s="31"/>
      <c r="AYC19" s="31"/>
      <c r="AYD19" s="31"/>
      <c r="AYE19" s="31"/>
      <c r="AYF19" s="31"/>
      <c r="AYG19" s="31"/>
      <c r="AYH19" s="31"/>
      <c r="AYI19" s="31"/>
      <c r="AYJ19" s="31"/>
      <c r="AYK19" s="31"/>
      <c r="AYL19" s="31"/>
      <c r="AYM19" s="31"/>
      <c r="AYN19" s="31"/>
      <c r="AYO19" s="31"/>
      <c r="AYP19" s="31"/>
      <c r="AYQ19" s="31"/>
      <c r="AYR19" s="31"/>
      <c r="AYS19" s="31"/>
      <c r="AYT19" s="31"/>
      <c r="AYU19" s="31"/>
      <c r="AYV19" s="31"/>
      <c r="AYW19" s="31"/>
      <c r="AYX19" s="31"/>
      <c r="AYY19" s="31"/>
      <c r="AYZ19" s="31"/>
      <c r="AZA19" s="31"/>
      <c r="AZB19" s="31"/>
      <c r="AZC19" s="31"/>
      <c r="AZD19" s="31"/>
      <c r="AZE19" s="31"/>
      <c r="AZF19" s="31"/>
      <c r="AZG19" s="31"/>
      <c r="AZH19" s="31"/>
      <c r="AZI19" s="31"/>
      <c r="AZJ19" s="31"/>
      <c r="AZK19" s="31"/>
      <c r="AZL19" s="31"/>
      <c r="AZM19" s="31"/>
      <c r="AZN19" s="31"/>
      <c r="AZO19" s="31"/>
      <c r="AZP19" s="31"/>
      <c r="AZQ19" s="31"/>
      <c r="AZR19" s="31"/>
      <c r="AZS19" s="31"/>
      <c r="AZT19" s="31"/>
      <c r="AZU19" s="31"/>
      <c r="AZV19" s="31"/>
      <c r="AZW19" s="31"/>
      <c r="AZX19" s="31"/>
      <c r="AZY19" s="31"/>
      <c r="AZZ19" s="31"/>
      <c r="BAA19" s="31"/>
      <c r="BAB19" s="31"/>
      <c r="BAC19" s="31"/>
      <c r="BAD19" s="31"/>
      <c r="BAE19" s="31"/>
      <c r="BAF19" s="31"/>
      <c r="BAG19" s="31"/>
      <c r="BAH19" s="31"/>
      <c r="BAI19" s="31"/>
      <c r="BAJ19" s="31"/>
      <c r="BAK19" s="31"/>
      <c r="BAL19" s="31"/>
      <c r="BAM19" s="31"/>
      <c r="BAN19" s="31"/>
      <c r="BAO19" s="31"/>
      <c r="BAP19" s="31"/>
      <c r="BAQ19" s="31"/>
      <c r="BAR19" s="31"/>
      <c r="BAS19" s="31"/>
      <c r="BAT19" s="31"/>
      <c r="BAU19" s="31"/>
      <c r="BAV19" s="31"/>
      <c r="BAW19" s="31"/>
      <c r="BAX19" s="31"/>
      <c r="BAY19" s="31"/>
      <c r="BAZ19" s="31"/>
      <c r="BBA19" s="31"/>
      <c r="BBB19" s="31"/>
      <c r="BBC19" s="31"/>
      <c r="BBD19" s="31"/>
      <c r="BBE19" s="31"/>
      <c r="BBF19" s="31"/>
      <c r="BBG19" s="31"/>
      <c r="BBH19" s="31"/>
      <c r="BBI19" s="31"/>
      <c r="BBJ19" s="31"/>
      <c r="BBK19" s="31"/>
      <c r="BBL19" s="31"/>
      <c r="BBM19" s="31"/>
      <c r="BBN19" s="31"/>
      <c r="BBO19" s="31"/>
      <c r="BBP19" s="31"/>
      <c r="BBQ19" s="31"/>
      <c r="BBR19" s="31"/>
      <c r="BBS19" s="31"/>
      <c r="BBT19" s="31"/>
      <c r="BBU19" s="31"/>
      <c r="BBV19" s="31"/>
      <c r="BBW19" s="31"/>
      <c r="BBX19" s="31"/>
      <c r="BBY19" s="31"/>
      <c r="BBZ19" s="31"/>
      <c r="BCA19" s="31"/>
      <c r="BCB19" s="31"/>
      <c r="BCC19" s="31"/>
      <c r="BCD19" s="31"/>
      <c r="BCE19" s="31"/>
      <c r="BCF19" s="31"/>
      <c r="BCG19" s="31"/>
      <c r="BCH19" s="31"/>
      <c r="BCI19" s="31"/>
      <c r="BCJ19" s="31"/>
      <c r="BCK19" s="31"/>
      <c r="BCL19" s="31"/>
      <c r="BCM19" s="31"/>
      <c r="BCN19" s="31"/>
      <c r="BCO19" s="31"/>
      <c r="BCP19" s="31"/>
      <c r="BCQ19" s="31"/>
      <c r="BCR19" s="31"/>
      <c r="BCS19" s="31"/>
      <c r="BCT19" s="31"/>
      <c r="BCU19" s="31"/>
      <c r="BCV19" s="31"/>
      <c r="BCW19" s="31"/>
      <c r="BCX19" s="31"/>
      <c r="BCY19" s="31"/>
      <c r="BCZ19" s="31"/>
      <c r="BDA19" s="31"/>
      <c r="BDB19" s="31"/>
      <c r="BDC19" s="31"/>
      <c r="BDD19" s="31"/>
      <c r="BDE19" s="31"/>
      <c r="BDF19" s="31"/>
      <c r="BDG19" s="31"/>
      <c r="BDH19" s="31"/>
      <c r="BDI19" s="31"/>
      <c r="BDJ19" s="31"/>
      <c r="BDK19" s="31"/>
      <c r="BDL19" s="31"/>
      <c r="BDM19" s="31"/>
      <c r="BDN19" s="31"/>
      <c r="BDO19" s="31"/>
      <c r="BDP19" s="31"/>
      <c r="BDQ19" s="31"/>
      <c r="BDR19" s="31"/>
      <c r="BDS19" s="31"/>
      <c r="BDT19" s="31"/>
      <c r="BDU19" s="31"/>
      <c r="BDV19" s="31"/>
      <c r="BDW19" s="31"/>
      <c r="BDX19" s="31"/>
      <c r="BDY19" s="31"/>
      <c r="BDZ19" s="31"/>
      <c r="BEA19" s="31"/>
      <c r="BEB19" s="31"/>
      <c r="BEC19" s="31"/>
      <c r="BED19" s="31"/>
      <c r="BEE19" s="31"/>
      <c r="BEF19" s="31"/>
      <c r="BEG19" s="31"/>
      <c r="BEH19" s="31"/>
      <c r="BEI19" s="31"/>
      <c r="BEJ19" s="31"/>
      <c r="BEK19" s="31"/>
      <c r="BEL19" s="31"/>
      <c r="BEM19" s="31"/>
      <c r="BEN19" s="31"/>
      <c r="BEO19" s="31"/>
      <c r="BEP19" s="31"/>
      <c r="BEQ19" s="31"/>
      <c r="BER19" s="31"/>
      <c r="BES19" s="31"/>
      <c r="BET19" s="31"/>
      <c r="BEU19" s="31"/>
      <c r="BEV19" s="31"/>
      <c r="BEW19" s="31"/>
      <c r="BEX19" s="31"/>
      <c r="BEY19" s="31"/>
      <c r="BEZ19" s="31"/>
      <c r="BFA19" s="31"/>
      <c r="BFB19" s="31"/>
      <c r="BFC19" s="31"/>
      <c r="BFD19" s="31"/>
      <c r="BFE19" s="31"/>
      <c r="BFF19" s="31"/>
      <c r="BFG19" s="31"/>
      <c r="BFH19" s="31"/>
      <c r="BFI19" s="31"/>
      <c r="BFJ19" s="31"/>
      <c r="BFK19" s="31"/>
      <c r="BFL19" s="31"/>
      <c r="BFM19" s="31"/>
      <c r="BFN19" s="31"/>
      <c r="BFO19" s="31"/>
      <c r="BFP19" s="31"/>
      <c r="BFQ19" s="31"/>
      <c r="BFR19" s="31"/>
      <c r="BFS19" s="31"/>
      <c r="BFT19" s="31"/>
      <c r="BFU19" s="31"/>
      <c r="BFV19" s="31"/>
      <c r="BFW19" s="31"/>
      <c r="BFX19" s="31"/>
      <c r="BFY19" s="31"/>
      <c r="BFZ19" s="31"/>
      <c r="BGA19" s="31"/>
      <c r="BGB19" s="31"/>
      <c r="BGC19" s="31"/>
      <c r="BGD19" s="31"/>
      <c r="BGE19" s="31"/>
      <c r="BGF19" s="31"/>
      <c r="BGG19" s="31"/>
      <c r="BGH19" s="31"/>
      <c r="BGI19" s="31"/>
      <c r="BGJ19" s="31"/>
      <c r="BGK19" s="31"/>
      <c r="BGL19" s="31"/>
      <c r="BGM19" s="31"/>
      <c r="BGN19" s="31"/>
      <c r="BGO19" s="31"/>
      <c r="BGP19" s="31"/>
      <c r="BGQ19" s="31"/>
      <c r="BGR19" s="31"/>
      <c r="BGS19" s="31"/>
      <c r="BGT19" s="31"/>
      <c r="BGU19" s="31"/>
      <c r="BGV19" s="31"/>
      <c r="BGW19" s="31"/>
      <c r="BGX19" s="31"/>
      <c r="BGY19" s="31"/>
      <c r="BGZ19" s="31"/>
      <c r="BHA19" s="31"/>
      <c r="BHB19" s="31"/>
      <c r="BHC19" s="31"/>
      <c r="BHD19" s="31"/>
      <c r="BHE19" s="31"/>
      <c r="BHF19" s="31"/>
      <c r="BHG19" s="31"/>
      <c r="BHH19" s="31"/>
      <c r="BHI19" s="31"/>
      <c r="BHJ19" s="31"/>
      <c r="BHK19" s="31"/>
      <c r="BHL19" s="31"/>
      <c r="BHM19" s="31"/>
      <c r="BHN19" s="31"/>
      <c r="BHO19" s="31"/>
      <c r="BHP19" s="31"/>
      <c r="BHQ19" s="31"/>
      <c r="BHR19" s="31"/>
      <c r="BHS19" s="31"/>
      <c r="BHT19" s="31"/>
      <c r="BHU19" s="31"/>
      <c r="BHV19" s="31"/>
      <c r="BHW19" s="31"/>
      <c r="BHX19" s="31"/>
      <c r="BHY19" s="31"/>
      <c r="BHZ19" s="31"/>
      <c r="BIA19" s="31"/>
      <c r="BIB19" s="31"/>
      <c r="BIC19" s="31"/>
      <c r="BID19" s="31"/>
      <c r="BIE19" s="31"/>
      <c r="BIF19" s="31"/>
      <c r="BIG19" s="31"/>
      <c r="BIH19" s="31"/>
      <c r="BII19" s="31"/>
      <c r="BIJ19" s="31"/>
      <c r="BIK19" s="31"/>
      <c r="BIL19" s="31"/>
      <c r="BIM19" s="31"/>
      <c r="BIN19" s="31"/>
      <c r="BIO19" s="31"/>
      <c r="BIP19" s="31"/>
      <c r="BIQ19" s="31"/>
      <c r="BIR19" s="31"/>
      <c r="BIS19" s="31"/>
      <c r="BIT19" s="31"/>
      <c r="BIU19" s="31"/>
      <c r="BIV19" s="31"/>
      <c r="BIW19" s="31"/>
      <c r="BIX19" s="31"/>
      <c r="BIY19" s="31"/>
      <c r="BIZ19" s="31"/>
      <c r="BJA19" s="31"/>
      <c r="BJB19" s="31"/>
      <c r="BJC19" s="31"/>
      <c r="BJD19" s="31"/>
      <c r="BJE19" s="31"/>
      <c r="BJF19" s="31"/>
      <c r="BJG19" s="31"/>
      <c r="BJH19" s="31"/>
      <c r="BJI19" s="31"/>
      <c r="BJJ19" s="31"/>
      <c r="BJK19" s="31"/>
      <c r="BJL19" s="31"/>
      <c r="BJM19" s="31"/>
      <c r="BJN19" s="31"/>
      <c r="BJO19" s="31"/>
      <c r="BJP19" s="31"/>
      <c r="BJQ19" s="31"/>
      <c r="BJR19" s="31"/>
      <c r="BJS19" s="31"/>
      <c r="BJT19" s="31"/>
      <c r="BJU19" s="31"/>
      <c r="BJV19" s="31"/>
      <c r="BJW19" s="31"/>
      <c r="BJX19" s="31"/>
      <c r="BJY19" s="31"/>
      <c r="BJZ19" s="31"/>
      <c r="BKA19" s="31"/>
      <c r="BKB19" s="31"/>
      <c r="BKC19" s="31"/>
      <c r="BKD19" s="31"/>
      <c r="BKE19" s="31"/>
      <c r="BKF19" s="31"/>
      <c r="BKG19" s="31"/>
      <c r="BKH19" s="31"/>
      <c r="BKI19" s="31"/>
      <c r="BKJ19" s="31"/>
      <c r="BKK19" s="31"/>
      <c r="BKL19" s="31"/>
      <c r="BKM19" s="31"/>
      <c r="BKN19" s="31"/>
      <c r="BKO19" s="31"/>
      <c r="BKP19" s="31"/>
      <c r="BKQ19" s="31"/>
      <c r="BKR19" s="31"/>
      <c r="BKS19" s="31"/>
      <c r="BKT19" s="31"/>
      <c r="BKU19" s="31"/>
      <c r="BKV19" s="31"/>
      <c r="BKW19" s="31"/>
      <c r="BKX19" s="31"/>
      <c r="BKY19" s="31"/>
      <c r="BKZ19" s="31"/>
      <c r="BLA19" s="31"/>
      <c r="BLB19" s="31"/>
      <c r="BLC19" s="31"/>
      <c r="BLD19" s="31"/>
      <c r="BLE19" s="31"/>
      <c r="BLF19" s="31"/>
      <c r="BLG19" s="31"/>
      <c r="BLH19" s="31"/>
      <c r="BLI19" s="31"/>
      <c r="BLJ19" s="31"/>
      <c r="BLK19" s="31"/>
      <c r="BLL19" s="31"/>
      <c r="BLM19" s="31"/>
      <c r="BLN19" s="31"/>
      <c r="BLO19" s="31"/>
      <c r="BLP19" s="31"/>
      <c r="BLQ19" s="31"/>
      <c r="BLR19" s="31"/>
      <c r="BLS19" s="31"/>
      <c r="BLT19" s="31"/>
      <c r="BLU19" s="31"/>
      <c r="BLV19" s="31"/>
      <c r="BLW19" s="31"/>
      <c r="BLX19" s="31"/>
      <c r="BLY19" s="31"/>
      <c r="BLZ19" s="31"/>
      <c r="BMA19" s="31"/>
      <c r="BMB19" s="31"/>
      <c r="BMC19" s="31"/>
      <c r="BMD19" s="31"/>
      <c r="BME19" s="31"/>
      <c r="BMF19" s="31"/>
      <c r="BMG19" s="31"/>
      <c r="BMH19" s="31"/>
      <c r="BMI19" s="31"/>
      <c r="BMJ19" s="31"/>
      <c r="BMK19" s="31"/>
      <c r="BML19" s="31"/>
      <c r="BMM19" s="31"/>
      <c r="BMN19" s="31"/>
      <c r="BMO19" s="31"/>
      <c r="BMP19" s="31"/>
      <c r="BMQ19" s="31"/>
      <c r="BMR19" s="31"/>
      <c r="BMS19" s="31"/>
      <c r="BMT19" s="31"/>
      <c r="BMU19" s="31"/>
      <c r="BMV19" s="31"/>
      <c r="BMW19" s="31"/>
      <c r="BMX19" s="31"/>
      <c r="BMY19" s="31"/>
      <c r="BMZ19" s="31"/>
      <c r="BNA19" s="31"/>
      <c r="BNB19" s="31"/>
      <c r="BNC19" s="31"/>
      <c r="BND19" s="31"/>
      <c r="BNE19" s="31"/>
      <c r="BNF19" s="31"/>
      <c r="BNG19" s="31"/>
      <c r="BNH19" s="31"/>
      <c r="BNI19" s="31"/>
      <c r="BNJ19" s="31"/>
      <c r="BNK19" s="31"/>
      <c r="BNL19" s="31"/>
      <c r="BNM19" s="31"/>
      <c r="BNN19" s="31"/>
      <c r="BNO19" s="31"/>
      <c r="BNP19" s="31"/>
      <c r="BNQ19" s="31"/>
      <c r="BNR19" s="31"/>
      <c r="BNS19" s="31"/>
      <c r="BNT19" s="31"/>
      <c r="BNU19" s="31"/>
      <c r="BNV19" s="31"/>
      <c r="BNW19" s="31"/>
      <c r="BNX19" s="31"/>
      <c r="BNY19" s="31"/>
      <c r="BNZ19" s="31"/>
      <c r="BOA19" s="31"/>
      <c r="BOB19" s="31"/>
      <c r="BOC19" s="31"/>
      <c r="BOD19" s="31"/>
      <c r="BOE19" s="31"/>
      <c r="BOF19" s="31"/>
      <c r="BOG19" s="31"/>
      <c r="BOH19" s="31"/>
      <c r="BOI19" s="31"/>
      <c r="BOJ19" s="31"/>
      <c r="BOK19" s="31"/>
      <c r="BOL19" s="31"/>
      <c r="BOM19" s="31"/>
      <c r="BON19" s="31"/>
      <c r="BOO19" s="31"/>
      <c r="BOP19" s="31"/>
      <c r="BOQ19" s="31"/>
      <c r="BOR19" s="31"/>
      <c r="BOS19" s="31"/>
      <c r="BOT19" s="31"/>
      <c r="BOU19" s="31"/>
      <c r="BOV19" s="31"/>
      <c r="BOW19" s="31"/>
      <c r="BOX19" s="31"/>
      <c r="BOY19" s="31"/>
      <c r="BOZ19" s="31"/>
      <c r="BPA19" s="31"/>
      <c r="BPB19" s="31"/>
      <c r="BPC19" s="31"/>
      <c r="BPD19" s="31"/>
      <c r="BPE19" s="31"/>
      <c r="BPF19" s="31"/>
      <c r="BPG19" s="31"/>
      <c r="BPH19" s="31"/>
      <c r="BPI19" s="31"/>
      <c r="BPJ19" s="31"/>
      <c r="BPK19" s="31"/>
      <c r="BPL19" s="31"/>
      <c r="BPM19" s="31"/>
      <c r="BPN19" s="31"/>
      <c r="BPO19" s="31"/>
      <c r="BPP19" s="31"/>
      <c r="BPQ19" s="31"/>
      <c r="BPR19" s="31"/>
      <c r="BPS19" s="31"/>
      <c r="BPT19" s="31"/>
      <c r="BPU19" s="31"/>
      <c r="BPV19" s="31"/>
      <c r="BPW19" s="31"/>
      <c r="BPX19" s="31"/>
      <c r="BPY19" s="31"/>
      <c r="BPZ19" s="31"/>
      <c r="BQA19" s="31"/>
      <c r="BQB19" s="31"/>
      <c r="BQC19" s="31"/>
      <c r="BQD19" s="31"/>
      <c r="BQE19" s="31"/>
      <c r="BQF19" s="31"/>
      <c r="BQG19" s="31"/>
      <c r="BQH19" s="31"/>
      <c r="BQI19" s="31"/>
      <c r="BQJ19" s="31"/>
      <c r="BQK19" s="31"/>
      <c r="BQL19" s="31"/>
      <c r="BQM19" s="31"/>
      <c r="BQN19" s="31"/>
      <c r="BQO19" s="31"/>
      <c r="BQP19" s="31"/>
      <c r="BQQ19" s="31"/>
      <c r="BQR19" s="31"/>
      <c r="BQS19" s="31"/>
      <c r="BQT19" s="31"/>
      <c r="BQU19" s="31"/>
      <c r="BQV19" s="31"/>
      <c r="BQW19" s="31"/>
      <c r="BQX19" s="31"/>
      <c r="BQY19" s="31"/>
      <c r="BQZ19" s="31"/>
      <c r="BRA19" s="31"/>
      <c r="BRB19" s="31"/>
      <c r="BRC19" s="31"/>
      <c r="BRD19" s="31"/>
      <c r="BRE19" s="31"/>
      <c r="BRF19" s="31"/>
      <c r="BRG19" s="31"/>
      <c r="BRH19" s="31"/>
      <c r="BRI19" s="31"/>
      <c r="BRJ19" s="31"/>
      <c r="BRK19" s="31"/>
      <c r="BRL19" s="31"/>
      <c r="BRM19" s="31"/>
      <c r="BRN19" s="31"/>
      <c r="BRO19" s="31"/>
      <c r="BRP19" s="31"/>
      <c r="BRQ19" s="31"/>
      <c r="BRR19" s="31"/>
      <c r="BRS19" s="31"/>
      <c r="BRT19" s="31"/>
      <c r="BRU19" s="31"/>
      <c r="BRV19" s="31"/>
      <c r="BRW19" s="31"/>
      <c r="BRX19" s="31"/>
      <c r="BRY19" s="31"/>
      <c r="BRZ19" s="31"/>
      <c r="BSA19" s="31"/>
      <c r="BSB19" s="31"/>
      <c r="BSC19" s="31"/>
      <c r="BSD19" s="31"/>
      <c r="BSE19" s="31"/>
      <c r="BSF19" s="31"/>
      <c r="BSG19" s="31"/>
      <c r="BSH19" s="31"/>
      <c r="BSI19" s="31"/>
      <c r="BSJ19" s="31"/>
      <c r="BSK19" s="31"/>
      <c r="BSL19" s="31"/>
      <c r="BSM19" s="31"/>
      <c r="BSN19" s="31"/>
      <c r="BSO19" s="31"/>
      <c r="BSP19" s="31"/>
      <c r="BSQ19" s="31"/>
      <c r="BSR19" s="31"/>
      <c r="BSS19" s="31"/>
      <c r="BST19" s="31"/>
      <c r="BSU19" s="31"/>
      <c r="BSV19" s="31"/>
      <c r="BSW19" s="31"/>
      <c r="BSX19" s="31"/>
      <c r="BSY19" s="31"/>
      <c r="BSZ19" s="31"/>
      <c r="BTA19" s="31"/>
      <c r="BTB19" s="31"/>
      <c r="BTC19" s="31"/>
      <c r="BTD19" s="31"/>
      <c r="BTE19" s="31"/>
      <c r="BTF19" s="31"/>
      <c r="BTG19" s="31"/>
      <c r="BTH19" s="31"/>
      <c r="BTI19" s="31"/>
      <c r="BTJ19" s="31"/>
      <c r="BTK19" s="31"/>
      <c r="BTL19" s="31"/>
      <c r="BTM19" s="31"/>
      <c r="BTN19" s="31"/>
      <c r="BTO19" s="31"/>
      <c r="BTP19" s="31"/>
      <c r="BTQ19" s="31"/>
      <c r="BTR19" s="31"/>
      <c r="BTS19" s="31"/>
      <c r="BTT19" s="31"/>
      <c r="BTU19" s="31"/>
      <c r="BTV19" s="31"/>
      <c r="BTW19" s="31"/>
      <c r="BTX19" s="31"/>
      <c r="BTY19" s="31"/>
      <c r="BTZ19" s="31"/>
      <c r="BUA19" s="31"/>
      <c r="BUB19" s="31"/>
      <c r="BUC19" s="31"/>
      <c r="BUD19" s="31"/>
      <c r="BUE19" s="31"/>
      <c r="BUF19" s="31"/>
      <c r="BUG19" s="31"/>
      <c r="BUH19" s="31"/>
      <c r="BUI19" s="31"/>
      <c r="BUJ19" s="31"/>
      <c r="BUK19" s="31"/>
      <c r="BUL19" s="31"/>
      <c r="BUM19" s="31"/>
      <c r="BUN19" s="31"/>
      <c r="BUO19" s="31"/>
      <c r="BUP19" s="31"/>
      <c r="BUQ19" s="31"/>
      <c r="BUR19" s="31"/>
      <c r="BUS19" s="31"/>
      <c r="BUT19" s="31"/>
      <c r="BUU19" s="31"/>
      <c r="BUV19" s="31"/>
      <c r="BUW19" s="31"/>
      <c r="BUX19" s="31"/>
      <c r="BUY19" s="31"/>
      <c r="BUZ19" s="31"/>
      <c r="BVA19" s="31"/>
      <c r="BVB19" s="31"/>
      <c r="BVC19" s="31"/>
      <c r="BVD19" s="31"/>
      <c r="BVE19" s="31"/>
      <c r="BVF19" s="31"/>
      <c r="BVG19" s="31"/>
      <c r="BVH19" s="31"/>
      <c r="BVI19" s="31"/>
      <c r="BVJ19" s="31"/>
      <c r="BVK19" s="31"/>
      <c r="BVL19" s="31"/>
      <c r="BVM19" s="31"/>
      <c r="BVN19" s="31"/>
      <c r="BVO19" s="31"/>
      <c r="BVP19" s="31"/>
      <c r="BVQ19" s="31"/>
      <c r="BVR19" s="31"/>
      <c r="BVS19" s="31"/>
      <c r="BVT19" s="31"/>
      <c r="BVU19" s="31"/>
      <c r="BVV19" s="31"/>
      <c r="BVW19" s="31"/>
      <c r="BVX19" s="31"/>
      <c r="BVY19" s="31"/>
      <c r="BVZ19" s="31"/>
      <c r="BWA19" s="31"/>
      <c r="BWB19" s="31"/>
      <c r="BWC19" s="31"/>
      <c r="BWD19" s="31"/>
      <c r="BWE19" s="31"/>
      <c r="BWF19" s="31"/>
      <c r="BWG19" s="31"/>
      <c r="BWH19" s="31"/>
      <c r="BWI19" s="31"/>
      <c r="BWJ19" s="31"/>
      <c r="BWK19" s="31"/>
      <c r="BWL19" s="31"/>
      <c r="BWM19" s="31"/>
      <c r="BWN19" s="31"/>
      <c r="BWO19" s="31"/>
      <c r="BWP19" s="31"/>
      <c r="BWQ19" s="31"/>
      <c r="BWR19" s="31"/>
      <c r="BWS19" s="31"/>
      <c r="BWT19" s="31"/>
      <c r="BWU19" s="31"/>
      <c r="BWV19" s="31"/>
      <c r="BWW19" s="31"/>
      <c r="BWX19" s="31"/>
      <c r="BWY19" s="31"/>
      <c r="BWZ19" s="31"/>
      <c r="BXA19" s="31"/>
      <c r="BXB19" s="31"/>
      <c r="BXC19" s="31"/>
      <c r="BXD19" s="31"/>
      <c r="BXE19" s="31"/>
      <c r="BXF19" s="31"/>
      <c r="BXG19" s="31"/>
      <c r="BXH19" s="31"/>
      <c r="BXI19" s="31"/>
      <c r="BXJ19" s="31"/>
      <c r="BXK19" s="31"/>
      <c r="BXL19" s="31"/>
      <c r="BXM19" s="31"/>
      <c r="BXN19" s="31"/>
      <c r="BXO19" s="31"/>
      <c r="BXP19" s="31"/>
      <c r="BXQ19" s="31"/>
      <c r="BXR19" s="31"/>
      <c r="BXS19" s="31"/>
      <c r="BXT19" s="31"/>
      <c r="BXU19" s="31"/>
      <c r="BXV19" s="31"/>
      <c r="BXW19" s="31"/>
      <c r="BXX19" s="31"/>
      <c r="BXY19" s="31"/>
      <c r="BXZ19" s="31"/>
      <c r="BYA19" s="31"/>
      <c r="BYB19" s="31"/>
      <c r="BYC19" s="31"/>
      <c r="BYD19" s="31"/>
      <c r="BYE19" s="31"/>
      <c r="BYF19" s="31"/>
      <c r="BYG19" s="31"/>
      <c r="BYH19" s="31"/>
      <c r="BYI19" s="31"/>
      <c r="BYJ19" s="31"/>
      <c r="BYK19" s="31"/>
      <c r="BYL19" s="31"/>
      <c r="BYM19" s="31"/>
      <c r="BYN19" s="31"/>
      <c r="BYO19" s="31"/>
      <c r="BYP19" s="31"/>
      <c r="BYQ19" s="31"/>
      <c r="BYR19" s="31"/>
      <c r="BYS19" s="31"/>
      <c r="BYT19" s="31"/>
      <c r="BYU19" s="31"/>
      <c r="BYV19" s="31"/>
      <c r="BYW19" s="31"/>
      <c r="BYX19" s="31"/>
      <c r="BYY19" s="31"/>
      <c r="BYZ19" s="31"/>
      <c r="BZA19" s="31"/>
      <c r="BZB19" s="31"/>
      <c r="BZC19" s="31"/>
      <c r="BZD19" s="31"/>
      <c r="BZE19" s="31"/>
      <c r="BZF19" s="31"/>
      <c r="BZG19" s="31"/>
      <c r="BZH19" s="31"/>
      <c r="BZI19" s="31"/>
      <c r="BZJ19" s="31"/>
      <c r="BZK19" s="31"/>
      <c r="BZL19" s="31"/>
      <c r="BZM19" s="31"/>
      <c r="BZN19" s="31"/>
      <c r="BZO19" s="31"/>
      <c r="BZP19" s="31"/>
      <c r="BZQ19" s="31"/>
      <c r="BZR19" s="31"/>
      <c r="BZS19" s="31"/>
      <c r="BZU19" s="31"/>
      <c r="BZV19" s="31"/>
      <c r="BZW19" s="31"/>
      <c r="BZX19" s="31"/>
      <c r="BZY19" s="31"/>
      <c r="BZZ19" s="31"/>
      <c r="CAA19" s="31"/>
      <c r="CAB19" s="31"/>
      <c r="CAC19" s="31"/>
      <c r="CAD19" s="31"/>
      <c r="CAE19" s="31"/>
      <c r="CAF19" s="31"/>
      <c r="CAG19" s="31"/>
      <c r="CAH19" s="31"/>
      <c r="CAI19" s="31"/>
      <c r="CAJ19" s="31"/>
      <c r="CAK19" s="31"/>
      <c r="CAL19" s="31"/>
      <c r="CAM19" s="31"/>
      <c r="CAN19" s="31"/>
      <c r="CAO19" s="31"/>
      <c r="CAP19" s="31"/>
      <c r="CAQ19" s="31"/>
      <c r="CAR19" s="31"/>
      <c r="CAS19" s="31"/>
      <c r="CAT19" s="31"/>
      <c r="CAU19" s="31"/>
      <c r="CAV19" s="31"/>
      <c r="CAW19" s="31"/>
      <c r="CAX19" s="31"/>
      <c r="CAY19" s="31"/>
      <c r="CAZ19" s="31"/>
      <c r="CBA19" s="31"/>
      <c r="CBB19" s="31"/>
      <c r="CBC19" s="31"/>
      <c r="CBD19" s="31"/>
      <c r="CBE19" s="31"/>
      <c r="CBF19" s="31"/>
      <c r="CBG19" s="31"/>
      <c r="CBH19" s="31"/>
      <c r="CBI19" s="31"/>
      <c r="CBJ19" s="31"/>
      <c r="CBK19" s="31"/>
      <c r="CBL19" s="31"/>
      <c r="CBM19" s="31"/>
      <c r="CBN19" s="31"/>
      <c r="CBO19" s="31"/>
      <c r="CBP19" s="31"/>
      <c r="CBQ19" s="31"/>
      <c r="CBR19" s="31"/>
      <c r="CBS19" s="31"/>
      <c r="CBT19" s="31"/>
      <c r="CBU19" s="31"/>
      <c r="CBV19" s="31"/>
      <c r="CBW19" s="31"/>
      <c r="CBX19" s="31"/>
      <c r="CBY19" s="31"/>
      <c r="CBZ19" s="31"/>
      <c r="CCA19" s="31"/>
      <c r="CCB19" s="31"/>
      <c r="CCC19" s="31"/>
      <c r="CCD19" s="31"/>
      <c r="CCE19" s="31"/>
      <c r="CCF19" s="31"/>
      <c r="CCG19" s="31"/>
      <c r="CCH19" s="31"/>
      <c r="CCI19" s="31"/>
      <c r="CCJ19" s="31"/>
      <c r="CCK19" s="31"/>
      <c r="CCL19" s="31"/>
      <c r="CCM19" s="31"/>
      <c r="CCN19" s="31"/>
      <c r="CCO19" s="31"/>
      <c r="CCP19" s="31"/>
      <c r="CCQ19" s="31"/>
      <c r="CCR19" s="31"/>
      <c r="CCS19" s="31"/>
      <c r="CCT19" s="31"/>
      <c r="CCU19" s="31"/>
      <c r="CCV19" s="31"/>
      <c r="CCW19" s="31"/>
      <c r="CCX19" s="31"/>
      <c r="CCY19" s="31"/>
      <c r="CCZ19" s="31"/>
      <c r="CDA19" s="31"/>
      <c r="CDB19" s="31"/>
      <c r="CDC19" s="31"/>
      <c r="CDD19" s="31"/>
      <c r="CDE19" s="31"/>
      <c r="CDF19" s="31"/>
      <c r="CDG19" s="31"/>
      <c r="CDH19" s="31"/>
      <c r="CDI19" s="31"/>
      <c r="CDJ19" s="31"/>
      <c r="CDK19" s="31"/>
      <c r="CDL19" s="31"/>
      <c r="CDM19" s="31"/>
      <c r="CDN19" s="31"/>
      <c r="CDO19" s="31"/>
      <c r="CDP19" s="31"/>
      <c r="CDQ19" s="31"/>
      <c r="CDR19" s="31"/>
      <c r="CDS19" s="31"/>
      <c r="CDT19" s="31"/>
      <c r="CDU19" s="31"/>
      <c r="CDV19" s="31"/>
      <c r="CDW19" s="31"/>
      <c r="CDX19" s="31"/>
      <c r="CDY19" s="31"/>
      <c r="CDZ19" s="31"/>
      <c r="CEA19" s="31"/>
      <c r="CEB19" s="31"/>
      <c r="CEC19" s="31"/>
      <c r="CED19" s="31"/>
      <c r="CEE19" s="31"/>
      <c r="CEF19" s="31"/>
      <c r="CEG19" s="31"/>
      <c r="CEH19" s="31"/>
      <c r="CEI19" s="31"/>
      <c r="CEJ19" s="31"/>
      <c r="CEK19" s="31"/>
      <c r="CEL19" s="31"/>
      <c r="CEM19" s="31"/>
      <c r="CEN19" s="31"/>
      <c r="CEO19" s="31"/>
      <c r="CEP19" s="31"/>
      <c r="CEQ19" s="31"/>
      <c r="CER19" s="31"/>
      <c r="CES19" s="31"/>
      <c r="CET19" s="31"/>
      <c r="CEU19" s="31"/>
      <c r="CEV19" s="31"/>
      <c r="CEW19" s="31"/>
      <c r="CEX19" s="31"/>
      <c r="CEY19" s="31"/>
      <c r="CEZ19" s="31"/>
      <c r="CFA19" s="31"/>
      <c r="CFB19" s="31"/>
      <c r="CFC19" s="31"/>
      <c r="CFD19" s="31"/>
      <c r="CFE19" s="31"/>
      <c r="CFF19" s="31"/>
      <c r="CFG19" s="31"/>
      <c r="CFH19" s="31"/>
      <c r="CFI19" s="31"/>
      <c r="CFJ19" s="31"/>
      <c r="CFK19" s="31"/>
      <c r="CFL19" s="31"/>
      <c r="CFM19" s="31"/>
      <c r="CFN19" s="31"/>
      <c r="CFO19" s="31"/>
      <c r="CFP19" s="31"/>
      <c r="CFQ19" s="31"/>
      <c r="CFR19" s="31"/>
      <c r="CFS19" s="31"/>
      <c r="CFT19" s="31"/>
      <c r="CFU19" s="31"/>
      <c r="CFV19" s="31"/>
      <c r="CFW19" s="31"/>
      <c r="CFX19" s="31"/>
      <c r="CFY19" s="31"/>
      <c r="CFZ19" s="31"/>
      <c r="CGA19" s="31"/>
      <c r="CGB19" s="31"/>
      <c r="CGC19" s="31"/>
      <c r="CGD19" s="31"/>
      <c r="CGE19" s="31"/>
      <c r="CGF19" s="31"/>
      <c r="CGG19" s="31"/>
      <c r="CGH19" s="31"/>
      <c r="CGI19" s="31"/>
      <c r="CGJ19" s="31"/>
      <c r="CGK19" s="31"/>
      <c r="CGL19" s="31"/>
      <c r="CGM19" s="31"/>
      <c r="CGN19" s="31"/>
      <c r="CGO19" s="31"/>
      <c r="CGP19" s="31"/>
      <c r="CGQ19" s="31"/>
      <c r="CGR19" s="31"/>
      <c r="CGS19" s="31"/>
      <c r="CGT19" s="31"/>
      <c r="CGU19" s="31"/>
      <c r="CGV19" s="31"/>
      <c r="CGW19" s="31"/>
      <c r="CGX19" s="31"/>
      <c r="CGY19" s="31"/>
      <c r="CGZ19" s="31"/>
      <c r="CHA19" s="31"/>
      <c r="CHB19" s="31"/>
      <c r="CHC19" s="31"/>
      <c r="CHD19" s="31"/>
      <c r="CHE19" s="31"/>
      <c r="CHF19" s="31"/>
      <c r="CHG19" s="31"/>
      <c r="CHH19" s="31"/>
      <c r="CHI19" s="31"/>
      <c r="CHJ19" s="31"/>
      <c r="CHK19" s="31"/>
      <c r="CHL19" s="31"/>
      <c r="CHM19" s="31"/>
      <c r="CHN19" s="31"/>
      <c r="CHO19" s="31"/>
      <c r="CHP19" s="31"/>
      <c r="CHQ19" s="31"/>
      <c r="CHR19" s="31"/>
      <c r="CHS19" s="31"/>
      <c r="CHT19" s="31"/>
      <c r="CHU19" s="31"/>
      <c r="CHV19" s="31"/>
      <c r="CHW19" s="31"/>
      <c r="CHX19" s="31"/>
      <c r="CHY19" s="31"/>
      <c r="CHZ19" s="31"/>
      <c r="CIA19" s="31"/>
      <c r="CIB19" s="31"/>
      <c r="CIC19" s="31"/>
      <c r="CID19" s="31"/>
      <c r="CIE19" s="31"/>
      <c r="CIF19" s="31"/>
      <c r="CIG19" s="31"/>
      <c r="CIH19" s="31"/>
      <c r="CII19" s="31"/>
      <c r="CIJ19" s="31"/>
      <c r="CIK19" s="31"/>
      <c r="CIL19" s="31"/>
      <c r="CIM19" s="31"/>
      <c r="CIN19" s="31"/>
      <c r="CIO19" s="31"/>
      <c r="CIP19" s="31"/>
      <c r="CIQ19" s="31"/>
      <c r="CIR19" s="31"/>
      <c r="CIS19" s="31"/>
      <c r="CIT19" s="31"/>
      <c r="CIU19" s="31"/>
      <c r="CIV19" s="31"/>
      <c r="CIW19" s="31"/>
      <c r="CIX19" s="31"/>
      <c r="CIY19" s="31"/>
      <c r="CIZ19" s="31"/>
      <c r="CJA19" s="31"/>
      <c r="CJB19" s="31"/>
      <c r="CJC19" s="31"/>
      <c r="CJD19" s="31"/>
      <c r="CJE19" s="31"/>
      <c r="CJF19" s="31"/>
      <c r="CJG19" s="31"/>
      <c r="CJH19" s="31"/>
      <c r="CJI19" s="31"/>
      <c r="CJJ19" s="31"/>
      <c r="CJK19" s="31"/>
      <c r="CJL19" s="31"/>
      <c r="CJM19" s="31"/>
      <c r="CJN19" s="31"/>
      <c r="CJO19" s="31"/>
      <c r="CJP19" s="31"/>
      <c r="CJQ19" s="31"/>
      <c r="CJR19" s="31"/>
      <c r="CJS19" s="31"/>
      <c r="CJT19" s="31"/>
      <c r="CJU19" s="31"/>
      <c r="CJV19" s="31"/>
      <c r="CJW19" s="31"/>
      <c r="CJX19" s="31"/>
      <c r="CJY19" s="31"/>
      <c r="CJZ19" s="31"/>
      <c r="CKA19" s="31"/>
      <c r="CKB19" s="31"/>
      <c r="CKC19" s="31"/>
      <c r="CKD19" s="31"/>
      <c r="CKE19" s="31"/>
      <c r="CKF19" s="31"/>
      <c r="CKG19" s="31"/>
      <c r="CKH19" s="31"/>
      <c r="CKI19" s="31"/>
      <c r="CKJ19" s="31"/>
      <c r="CKK19" s="31"/>
      <c r="CKL19" s="31"/>
      <c r="CKM19" s="31"/>
      <c r="CKN19" s="31"/>
      <c r="CKO19" s="31"/>
      <c r="CKP19" s="31"/>
      <c r="CKQ19" s="31"/>
      <c r="CKR19" s="31"/>
      <c r="CKS19" s="31"/>
      <c r="CKT19" s="31"/>
      <c r="CKU19" s="31"/>
      <c r="CKV19" s="31"/>
      <c r="CKW19" s="31"/>
      <c r="CKX19" s="31"/>
      <c r="CKY19" s="31"/>
      <c r="CKZ19" s="31"/>
      <c r="CLA19" s="31"/>
      <c r="CLB19" s="31"/>
      <c r="CLC19" s="31"/>
      <c r="CLD19" s="31"/>
      <c r="CLE19" s="31"/>
      <c r="CLF19" s="31"/>
      <c r="CLG19" s="31"/>
      <c r="CLH19" s="31"/>
      <c r="CLI19" s="31"/>
      <c r="CLJ19" s="31"/>
      <c r="CLK19" s="31"/>
      <c r="CLL19" s="31"/>
      <c r="CLM19" s="31"/>
      <c r="CLN19" s="31"/>
      <c r="CLO19" s="31"/>
      <c r="CLP19" s="31"/>
      <c r="CLQ19" s="31"/>
      <c r="CLR19" s="31"/>
      <c r="CLS19" s="31"/>
      <c r="CLT19" s="31"/>
      <c r="CLU19" s="31"/>
      <c r="CLV19" s="31"/>
      <c r="CLW19" s="31"/>
      <c r="CLX19" s="31"/>
      <c r="CLY19" s="31"/>
      <c r="CLZ19" s="31"/>
      <c r="CMA19" s="31"/>
      <c r="CMB19" s="31"/>
      <c r="CMC19" s="31"/>
      <c r="CMD19" s="31"/>
      <c r="CME19" s="31"/>
      <c r="CMF19" s="31"/>
      <c r="CMG19" s="31"/>
      <c r="CMH19" s="31"/>
      <c r="CMI19" s="31"/>
      <c r="CMJ19" s="31"/>
      <c r="CMK19" s="31"/>
      <c r="CML19" s="31"/>
      <c r="CMM19" s="31"/>
      <c r="CMN19" s="31"/>
      <c r="CMO19" s="31"/>
      <c r="CMP19" s="31"/>
      <c r="CMQ19" s="31"/>
      <c r="CMR19" s="31"/>
      <c r="CMS19" s="31"/>
      <c r="CMT19" s="31"/>
      <c r="CMU19" s="31"/>
      <c r="CMV19" s="31"/>
      <c r="CMW19" s="31"/>
      <c r="CMX19" s="31"/>
      <c r="CMY19" s="31"/>
      <c r="CMZ19" s="31"/>
      <c r="CNA19" s="31"/>
      <c r="CNB19" s="31"/>
      <c r="CNC19" s="31"/>
      <c r="CND19" s="31"/>
      <c r="CNE19" s="31"/>
      <c r="CNF19" s="31"/>
      <c r="CNG19" s="31"/>
      <c r="CNH19" s="31"/>
      <c r="CNI19" s="31"/>
      <c r="CNJ19" s="31"/>
      <c r="CNK19" s="31"/>
      <c r="CNL19" s="31"/>
      <c r="CNM19" s="31"/>
      <c r="CNN19" s="31"/>
      <c r="CNO19" s="31"/>
      <c r="CNP19" s="31"/>
      <c r="CNQ19" s="31"/>
      <c r="CNR19" s="31"/>
      <c r="CNS19" s="31"/>
      <c r="CNT19" s="31"/>
      <c r="CNU19" s="31"/>
      <c r="CNV19" s="31"/>
      <c r="CNW19" s="31"/>
      <c r="CNX19" s="31"/>
      <c r="CNY19" s="31"/>
      <c r="CNZ19" s="31"/>
      <c r="COA19" s="31"/>
      <c r="COB19" s="31"/>
      <c r="COC19" s="31"/>
      <c r="COD19" s="31"/>
      <c r="COE19" s="31"/>
      <c r="COF19" s="31"/>
      <c r="COG19" s="31"/>
      <c r="COH19" s="31"/>
      <c r="COI19" s="31"/>
      <c r="COJ19" s="31"/>
      <c r="COK19" s="31"/>
      <c r="COL19" s="31"/>
      <c r="COM19" s="31"/>
      <c r="CON19" s="31"/>
      <c r="COO19" s="31"/>
      <c r="COP19" s="31"/>
      <c r="COQ19" s="31"/>
      <c r="COR19" s="31"/>
      <c r="COS19" s="31"/>
      <c r="COT19" s="31"/>
      <c r="COU19" s="31"/>
      <c r="COV19" s="31"/>
      <c r="COW19" s="31"/>
      <c r="COX19" s="31"/>
      <c r="COY19" s="31"/>
      <c r="COZ19" s="31"/>
      <c r="CPA19" s="31"/>
      <c r="CPB19" s="31"/>
      <c r="CPC19" s="31"/>
      <c r="CPD19" s="31"/>
      <c r="CPE19" s="31"/>
      <c r="CPF19" s="31"/>
      <c r="CPG19" s="31"/>
      <c r="CPH19" s="31"/>
      <c r="CPI19" s="31"/>
      <c r="CPJ19" s="31"/>
      <c r="CPK19" s="31"/>
      <c r="CPL19" s="31"/>
      <c r="CPM19" s="31"/>
      <c r="CPN19" s="31"/>
      <c r="CPO19" s="31"/>
      <c r="CPP19" s="31"/>
      <c r="CPQ19" s="31"/>
      <c r="CPR19" s="31"/>
      <c r="CPS19" s="31"/>
      <c r="CPT19" s="31"/>
      <c r="CPU19" s="31"/>
      <c r="CPV19" s="31"/>
      <c r="CPW19" s="31"/>
      <c r="CPX19" s="31"/>
      <c r="CPY19" s="31"/>
      <c r="CPZ19" s="31"/>
      <c r="CQA19" s="31"/>
      <c r="CQB19" s="31"/>
      <c r="CQC19" s="31"/>
      <c r="CQD19" s="31"/>
      <c r="CQE19" s="31"/>
      <c r="CQF19" s="31"/>
      <c r="CQG19" s="31"/>
      <c r="CQH19" s="31"/>
      <c r="CQI19" s="31"/>
      <c r="CQJ19" s="31"/>
      <c r="CQK19" s="31"/>
      <c r="CQL19" s="31"/>
      <c r="CQM19" s="31"/>
      <c r="CQN19" s="31"/>
      <c r="CQO19" s="31"/>
      <c r="CQP19" s="31"/>
      <c r="CQQ19" s="31"/>
      <c r="CQR19" s="31"/>
      <c r="CQS19" s="31"/>
      <c r="CQT19" s="31"/>
      <c r="CQU19" s="31"/>
      <c r="CQV19" s="31"/>
      <c r="CQW19" s="31"/>
      <c r="CQX19" s="31"/>
      <c r="CQY19" s="31"/>
      <c r="CQZ19" s="31"/>
      <c r="CRA19" s="31"/>
      <c r="CRB19" s="31"/>
      <c r="CRC19" s="31"/>
      <c r="CRD19" s="31"/>
      <c r="CRE19" s="31"/>
      <c r="CRF19" s="31"/>
      <c r="CRG19" s="31"/>
      <c r="CRH19" s="31"/>
      <c r="CRI19" s="31"/>
      <c r="CRJ19" s="31"/>
      <c r="CRK19" s="31"/>
      <c r="CRL19" s="31"/>
      <c r="CRM19" s="31"/>
      <c r="CRN19" s="31"/>
      <c r="CRO19" s="31"/>
      <c r="CRP19" s="31"/>
      <c r="CRQ19" s="31"/>
      <c r="CRR19" s="31"/>
      <c r="CRS19" s="31"/>
      <c r="CRT19" s="31"/>
      <c r="CRU19" s="31"/>
      <c r="CRV19" s="31"/>
      <c r="CRW19" s="31"/>
      <c r="CRX19" s="31"/>
      <c r="CRY19" s="31"/>
      <c r="CRZ19" s="31"/>
      <c r="CSA19" s="31"/>
      <c r="CSB19" s="31"/>
      <c r="CSC19" s="31"/>
      <c r="CSD19" s="31"/>
      <c r="CSE19" s="31"/>
      <c r="CSF19" s="31"/>
      <c r="CSG19" s="31"/>
      <c r="CSH19" s="31"/>
      <c r="CSI19" s="31"/>
      <c r="CSJ19" s="31"/>
      <c r="CSK19" s="31"/>
      <c r="CSL19" s="31"/>
      <c r="CSM19" s="31"/>
      <c r="CSN19" s="31"/>
      <c r="CSO19" s="31"/>
      <c r="CSP19" s="31"/>
      <c r="CSQ19" s="31"/>
      <c r="CSR19" s="31"/>
      <c r="CSS19" s="31"/>
      <c r="CST19" s="31"/>
      <c r="CSU19" s="31"/>
      <c r="CSV19" s="31"/>
      <c r="CSW19" s="31"/>
      <c r="CSX19" s="31"/>
      <c r="CSY19" s="31"/>
      <c r="CSZ19" s="31"/>
      <c r="CTA19" s="31"/>
      <c r="CTB19" s="31"/>
      <c r="CTC19" s="31"/>
      <c r="CTD19" s="31"/>
      <c r="CTE19" s="31"/>
      <c r="CTF19" s="31"/>
      <c r="CTG19" s="31"/>
      <c r="CTH19" s="31"/>
      <c r="CTI19" s="31"/>
      <c r="CTJ19" s="31"/>
      <c r="CTK19" s="31"/>
      <c r="CTL19" s="31"/>
      <c r="CTM19" s="31"/>
      <c r="CTN19" s="31"/>
      <c r="CTO19" s="31"/>
      <c r="CTP19" s="31"/>
      <c r="CTQ19" s="31"/>
      <c r="CTR19" s="31"/>
      <c r="CTS19" s="31"/>
      <c r="CTT19" s="31"/>
      <c r="CTU19" s="31"/>
      <c r="CTV19" s="31"/>
      <c r="CTW19" s="31"/>
      <c r="CTX19" s="31"/>
      <c r="CTY19" s="31"/>
      <c r="CTZ19" s="31"/>
      <c r="CUA19" s="31"/>
      <c r="CUB19" s="31"/>
      <c r="CUC19" s="31"/>
      <c r="CUD19" s="31"/>
      <c r="CUE19" s="31"/>
      <c r="CUF19" s="31"/>
      <c r="CUG19" s="31"/>
      <c r="CUH19" s="31"/>
      <c r="CUI19" s="31"/>
      <c r="CUJ19" s="31"/>
      <c r="CUK19" s="31"/>
      <c r="CUL19" s="31"/>
      <c r="CUM19" s="31"/>
      <c r="CUN19" s="31"/>
      <c r="CUO19" s="31"/>
      <c r="CUP19" s="31"/>
      <c r="CUQ19" s="31"/>
      <c r="CUR19" s="31"/>
      <c r="CUS19" s="31"/>
      <c r="CUT19" s="31"/>
      <c r="CUU19" s="31"/>
      <c r="CUV19" s="31"/>
      <c r="CUW19" s="31"/>
      <c r="CUX19" s="31"/>
      <c r="CUY19" s="31"/>
      <c r="CUZ19" s="31"/>
      <c r="CVA19" s="31"/>
      <c r="CVB19" s="31"/>
      <c r="CVC19" s="31"/>
      <c r="CVD19" s="31"/>
      <c r="CVE19" s="31"/>
      <c r="CVF19" s="31"/>
      <c r="CVG19" s="31"/>
      <c r="CVH19" s="31"/>
      <c r="CVI19" s="31"/>
      <c r="CVJ19" s="31"/>
      <c r="CVK19" s="31"/>
      <c r="CVL19" s="31"/>
      <c r="CVM19" s="31"/>
      <c r="CVN19" s="31"/>
      <c r="CVO19" s="31"/>
      <c r="CVP19" s="31"/>
      <c r="CVQ19" s="31"/>
      <c r="CVR19" s="31"/>
      <c r="CVS19" s="31"/>
      <c r="CVT19" s="31"/>
      <c r="CVU19" s="31"/>
      <c r="CVV19" s="31"/>
      <c r="CVW19" s="31"/>
      <c r="CVX19" s="31"/>
      <c r="CVY19" s="31"/>
      <c r="CVZ19" s="31"/>
      <c r="CWA19" s="31"/>
      <c r="CWB19" s="31"/>
      <c r="CWC19" s="31"/>
      <c r="CWD19" s="31"/>
      <c r="CWE19" s="31"/>
      <c r="CWF19" s="31"/>
      <c r="CWG19" s="31"/>
      <c r="CWH19" s="31"/>
      <c r="CWI19" s="31"/>
      <c r="CWJ19" s="31"/>
      <c r="CWK19" s="31"/>
      <c r="CWL19" s="31"/>
      <c r="CWM19" s="31"/>
      <c r="CWN19" s="31"/>
      <c r="CWO19" s="31"/>
      <c r="CWP19" s="31"/>
      <c r="CWQ19" s="31"/>
      <c r="CWR19" s="31"/>
      <c r="CWS19" s="31"/>
      <c r="CWT19" s="31"/>
      <c r="CWU19" s="31"/>
      <c r="CWV19" s="31"/>
      <c r="CWW19" s="31"/>
      <c r="CWX19" s="31"/>
      <c r="CWY19" s="31"/>
      <c r="CWZ19" s="31"/>
      <c r="CXA19" s="31"/>
      <c r="CXB19" s="31"/>
      <c r="CXC19" s="31"/>
      <c r="CXD19" s="31"/>
      <c r="CXE19" s="31"/>
      <c r="CXF19" s="31"/>
      <c r="CXG19" s="31"/>
      <c r="CXH19" s="31"/>
      <c r="CXI19" s="31"/>
      <c r="CXJ19" s="31"/>
      <c r="CXK19" s="31"/>
      <c r="CXL19" s="31"/>
      <c r="CXM19" s="31"/>
      <c r="CXN19" s="31"/>
      <c r="CXO19" s="31"/>
      <c r="CXP19" s="31"/>
      <c r="CXQ19" s="31"/>
      <c r="CXR19" s="31"/>
      <c r="CXS19" s="31"/>
      <c r="CXT19" s="31"/>
      <c r="CXU19" s="31"/>
      <c r="CXV19" s="31"/>
      <c r="CXW19" s="31"/>
      <c r="CXX19" s="31"/>
      <c r="CXY19" s="31"/>
      <c r="CXZ19" s="31"/>
      <c r="CYA19" s="31"/>
      <c r="CYB19" s="31"/>
      <c r="CYC19" s="31"/>
      <c r="CYD19" s="31"/>
      <c r="CYE19" s="31"/>
      <c r="CYF19" s="31"/>
      <c r="CYG19" s="31"/>
      <c r="CYH19" s="31"/>
      <c r="CYI19" s="31"/>
      <c r="CYJ19" s="31"/>
      <c r="CYK19" s="31"/>
      <c r="CYL19" s="31"/>
      <c r="CYM19" s="31"/>
      <c r="CYN19" s="31"/>
      <c r="CYO19" s="31"/>
      <c r="CYP19" s="31"/>
      <c r="CYQ19" s="31"/>
      <c r="CYR19" s="31"/>
      <c r="CYS19" s="31"/>
      <c r="CYT19" s="31"/>
      <c r="CYU19" s="31"/>
      <c r="CYV19" s="31"/>
      <c r="CYW19" s="31"/>
      <c r="CYX19" s="31"/>
      <c r="CYY19" s="31"/>
      <c r="CYZ19" s="31"/>
      <c r="CZA19" s="31"/>
      <c r="CZB19" s="31"/>
      <c r="CZC19" s="31"/>
      <c r="CZD19" s="31"/>
      <c r="CZE19" s="31"/>
      <c r="CZF19" s="31"/>
      <c r="CZG19" s="31"/>
      <c r="CZH19" s="31"/>
      <c r="CZI19" s="31"/>
      <c r="CZJ19" s="31"/>
      <c r="CZK19" s="31"/>
      <c r="CZL19" s="31"/>
      <c r="CZM19" s="31"/>
      <c r="CZN19" s="31"/>
      <c r="CZO19" s="31"/>
      <c r="CZP19" s="31"/>
      <c r="CZQ19" s="31"/>
      <c r="CZR19" s="31"/>
      <c r="CZS19" s="31"/>
      <c r="CZT19" s="31"/>
      <c r="CZU19" s="31"/>
      <c r="CZV19" s="31"/>
      <c r="CZW19" s="31"/>
      <c r="CZX19" s="31"/>
      <c r="CZY19" s="31"/>
      <c r="CZZ19" s="31"/>
      <c r="DAA19" s="31"/>
      <c r="DAB19" s="31"/>
      <c r="DAC19" s="31"/>
      <c r="DAD19" s="31"/>
      <c r="DAE19" s="31"/>
      <c r="DAF19" s="31"/>
      <c r="DAG19" s="31"/>
      <c r="DAH19" s="31"/>
      <c r="DAI19" s="31"/>
      <c r="DAJ19" s="31"/>
      <c r="DAK19" s="31"/>
      <c r="DAL19" s="31"/>
      <c r="DAM19" s="31"/>
      <c r="DAN19" s="31"/>
      <c r="DAO19" s="31"/>
      <c r="DAP19" s="31"/>
      <c r="DAQ19" s="31"/>
      <c r="DAR19" s="31"/>
      <c r="DAS19" s="31"/>
      <c r="DAT19" s="31"/>
      <c r="DAU19" s="31"/>
      <c r="DAV19" s="31"/>
      <c r="DAW19" s="31"/>
      <c r="DAX19" s="31"/>
      <c r="DAY19" s="31"/>
      <c r="DAZ19" s="31"/>
      <c r="DBA19" s="31"/>
      <c r="DBB19" s="31"/>
      <c r="DBC19" s="31"/>
      <c r="DBD19" s="31"/>
      <c r="DBE19" s="31"/>
      <c r="DBF19" s="31"/>
      <c r="DBG19" s="31"/>
      <c r="DBH19" s="31"/>
      <c r="DBI19" s="31"/>
      <c r="DBJ19" s="31"/>
      <c r="DBK19" s="31"/>
      <c r="DBL19" s="31"/>
      <c r="DBM19" s="31"/>
      <c r="DBN19" s="31"/>
      <c r="DBO19" s="31"/>
      <c r="DBP19" s="31"/>
      <c r="DBQ19" s="31"/>
      <c r="DBR19" s="31"/>
      <c r="DBS19" s="31"/>
      <c r="DBT19" s="31"/>
      <c r="DBU19" s="31"/>
      <c r="DBV19" s="31"/>
      <c r="DBW19" s="31"/>
      <c r="DBX19" s="31"/>
      <c r="DBY19" s="31"/>
      <c r="DBZ19" s="31"/>
      <c r="DCA19" s="31"/>
      <c r="DCB19" s="31"/>
      <c r="DCC19" s="31"/>
      <c r="DCD19" s="31"/>
      <c r="DCE19" s="31"/>
      <c r="DCF19" s="31"/>
      <c r="DCG19" s="31"/>
      <c r="DCH19" s="31"/>
      <c r="DCI19" s="31"/>
      <c r="DCJ19" s="31"/>
      <c r="DCK19" s="31"/>
      <c r="DCL19" s="31"/>
      <c r="DCM19" s="31"/>
      <c r="DCN19" s="31"/>
      <c r="DCO19" s="31"/>
      <c r="DCP19" s="31"/>
      <c r="DCQ19" s="31"/>
      <c r="DCR19" s="31"/>
      <c r="DCS19" s="31"/>
      <c r="DCT19" s="31"/>
      <c r="DCU19" s="31"/>
      <c r="DCV19" s="31"/>
      <c r="DCW19" s="31"/>
      <c r="DCX19" s="31"/>
      <c r="DCY19" s="31"/>
      <c r="DCZ19" s="31"/>
      <c r="DDA19" s="31"/>
      <c r="DDB19" s="31"/>
      <c r="DDC19" s="31"/>
      <c r="DDD19" s="31"/>
      <c r="DDE19" s="31"/>
      <c r="DDF19" s="31"/>
      <c r="DDG19" s="31"/>
      <c r="DDH19" s="31"/>
      <c r="DDI19" s="31"/>
      <c r="DDJ19" s="31"/>
      <c r="DDK19" s="31"/>
      <c r="DDL19" s="31"/>
      <c r="DDM19" s="31"/>
      <c r="DDN19" s="31"/>
      <c r="DDO19" s="31"/>
      <c r="DDP19" s="31"/>
      <c r="DDQ19" s="31"/>
      <c r="DDR19" s="31"/>
      <c r="DDS19" s="31"/>
      <c r="DDT19" s="31"/>
      <c r="DDU19" s="31"/>
      <c r="DDV19" s="31"/>
      <c r="DDW19" s="31"/>
      <c r="DDX19" s="31"/>
      <c r="DDY19" s="31"/>
      <c r="DDZ19" s="31"/>
      <c r="DEA19" s="31"/>
      <c r="DEB19" s="31"/>
      <c r="DEC19" s="31"/>
      <c r="DED19" s="31"/>
      <c r="DEE19" s="31"/>
      <c r="DEF19" s="31"/>
      <c r="DEG19" s="31"/>
      <c r="DEH19" s="31"/>
      <c r="DEI19" s="31"/>
      <c r="DEJ19" s="31"/>
      <c r="DEK19" s="31"/>
      <c r="DEL19" s="31"/>
      <c r="DEM19" s="31"/>
      <c r="DEN19" s="31"/>
      <c r="DEO19" s="31"/>
      <c r="DEP19" s="31"/>
      <c r="DEQ19" s="31"/>
      <c r="DER19" s="31"/>
      <c r="DES19" s="31"/>
      <c r="DET19" s="31"/>
      <c r="DEU19" s="31"/>
      <c r="DEV19" s="31"/>
      <c r="DEW19" s="31"/>
      <c r="DEX19" s="31"/>
      <c r="DEY19" s="31"/>
      <c r="DEZ19" s="31"/>
      <c r="DFA19" s="31"/>
      <c r="DFB19" s="31"/>
      <c r="DFC19" s="31"/>
      <c r="DFD19" s="31"/>
      <c r="DFE19" s="31"/>
      <c r="DFF19" s="31"/>
      <c r="DFG19" s="31"/>
      <c r="DFH19" s="31"/>
      <c r="DFI19" s="31"/>
      <c r="DFJ19" s="31"/>
      <c r="DFK19" s="31"/>
      <c r="DFL19" s="31"/>
      <c r="DFM19" s="31"/>
      <c r="DFN19" s="31"/>
      <c r="DFO19" s="31"/>
      <c r="DFP19" s="31"/>
      <c r="DFQ19" s="31"/>
      <c r="DFR19" s="31"/>
      <c r="DFS19" s="31"/>
      <c r="DFT19" s="31"/>
      <c r="DFU19" s="31"/>
      <c r="DFV19" s="31"/>
      <c r="DFW19" s="31"/>
      <c r="DFX19" s="31"/>
      <c r="DFY19" s="31"/>
      <c r="DFZ19" s="31"/>
      <c r="DGA19" s="31"/>
      <c r="DGB19" s="31"/>
      <c r="DGC19" s="31"/>
      <c r="DGD19" s="31"/>
      <c r="DGE19" s="31"/>
      <c r="DGF19" s="31"/>
      <c r="DGG19" s="31"/>
      <c r="DGH19" s="31"/>
      <c r="DGI19" s="31"/>
      <c r="DGJ19" s="31"/>
      <c r="DGK19" s="31"/>
      <c r="DGL19" s="31"/>
      <c r="DGM19" s="31"/>
      <c r="DGN19" s="31"/>
      <c r="DGO19" s="31"/>
      <c r="DGP19" s="31"/>
      <c r="DGQ19" s="31"/>
      <c r="DGR19" s="31"/>
      <c r="DGS19" s="31"/>
      <c r="DGT19" s="31"/>
      <c r="DGU19" s="31"/>
      <c r="DGV19" s="31"/>
      <c r="DGW19" s="31"/>
      <c r="DGX19" s="31"/>
      <c r="DGY19" s="31"/>
      <c r="DGZ19" s="31"/>
      <c r="DHA19" s="31"/>
      <c r="DHB19" s="31"/>
      <c r="DHC19" s="31"/>
      <c r="DHD19" s="31"/>
      <c r="DHE19" s="31"/>
      <c r="DHF19" s="31"/>
      <c r="DHG19" s="31"/>
      <c r="DHH19" s="31"/>
      <c r="DHI19" s="31"/>
      <c r="DHJ19" s="31"/>
      <c r="DHK19" s="31"/>
      <c r="DHL19" s="31"/>
      <c r="DHM19" s="31"/>
      <c r="DHN19" s="31"/>
      <c r="DHO19" s="31"/>
      <c r="DHP19" s="31"/>
      <c r="DHQ19" s="31"/>
      <c r="DHR19" s="31"/>
      <c r="DHS19" s="31"/>
      <c r="DHT19" s="31"/>
      <c r="DHU19" s="31"/>
      <c r="DHV19" s="31"/>
      <c r="DHW19" s="31"/>
      <c r="DHX19" s="31"/>
      <c r="DHY19" s="31"/>
      <c r="DHZ19" s="31"/>
      <c r="DIA19" s="31"/>
      <c r="DIB19" s="31"/>
      <c r="DIC19" s="31"/>
      <c r="DID19" s="31"/>
      <c r="DIE19" s="31"/>
      <c r="DIF19" s="31"/>
      <c r="DIG19" s="31"/>
      <c r="DIH19" s="31"/>
      <c r="DII19" s="31"/>
      <c r="DIJ19" s="31"/>
      <c r="DIK19" s="31"/>
      <c r="DIL19" s="31"/>
      <c r="DIM19" s="31"/>
      <c r="DIN19" s="31"/>
      <c r="DIO19" s="31"/>
      <c r="DIP19" s="31"/>
      <c r="DIQ19" s="31"/>
      <c r="DIR19" s="31"/>
      <c r="DIS19" s="31"/>
      <c r="DIT19" s="31"/>
      <c r="DIU19" s="31"/>
      <c r="DIV19" s="31"/>
      <c r="DIW19" s="31"/>
      <c r="DIX19" s="31"/>
      <c r="DIY19" s="31"/>
      <c r="DIZ19" s="31"/>
      <c r="DJA19" s="31"/>
      <c r="DJB19" s="31"/>
      <c r="DJC19" s="31"/>
      <c r="DJD19" s="31"/>
      <c r="DJE19" s="31"/>
      <c r="DJF19" s="31"/>
      <c r="DJG19" s="31"/>
      <c r="DJH19" s="31"/>
      <c r="DJI19" s="31"/>
      <c r="DJJ19" s="31"/>
      <c r="DJK19" s="31"/>
      <c r="DJL19" s="31"/>
      <c r="DJM19" s="31"/>
      <c r="DJN19" s="31"/>
      <c r="DJO19" s="31"/>
      <c r="DJP19" s="31"/>
      <c r="DJQ19" s="31"/>
      <c r="DJR19" s="31"/>
      <c r="DJS19" s="31"/>
      <c r="DJT19" s="31"/>
      <c r="DJU19" s="31"/>
      <c r="DJV19" s="31"/>
      <c r="DJW19" s="31"/>
      <c r="DJX19" s="31"/>
      <c r="DJY19" s="31"/>
      <c r="DJZ19" s="31"/>
      <c r="DKA19" s="31"/>
      <c r="DKB19" s="31"/>
      <c r="DKC19" s="31"/>
      <c r="DKD19" s="31"/>
      <c r="DKE19" s="31"/>
      <c r="DKF19" s="31"/>
      <c r="DKG19" s="31"/>
      <c r="DKH19" s="31"/>
      <c r="DKI19" s="31"/>
      <c r="DKJ19" s="31"/>
      <c r="DKK19" s="31"/>
      <c r="DKL19" s="31"/>
      <c r="DKM19" s="31"/>
      <c r="DKN19" s="31"/>
      <c r="DKO19" s="31"/>
      <c r="DKP19" s="31"/>
      <c r="DKQ19" s="31"/>
      <c r="DKR19" s="31"/>
      <c r="DKS19" s="31"/>
      <c r="DKT19" s="31"/>
      <c r="DKU19" s="31"/>
      <c r="DKV19" s="31"/>
      <c r="DKW19" s="31"/>
      <c r="DKX19" s="31"/>
      <c r="DKY19" s="31"/>
      <c r="DKZ19" s="31"/>
      <c r="DLA19" s="31"/>
      <c r="DLB19" s="31"/>
      <c r="DLC19" s="31"/>
      <c r="DLD19" s="31"/>
      <c r="DLE19" s="31"/>
      <c r="DLF19" s="31"/>
      <c r="DLG19" s="31"/>
      <c r="DLH19" s="31"/>
      <c r="DLI19" s="31"/>
      <c r="DLJ19" s="31"/>
      <c r="DLK19" s="31"/>
      <c r="DLL19" s="31"/>
      <c r="DLM19" s="31"/>
      <c r="DLN19" s="31"/>
      <c r="DLO19" s="31"/>
      <c r="DLP19" s="31"/>
      <c r="DLQ19" s="31"/>
      <c r="DLR19" s="31"/>
      <c r="DLS19" s="31"/>
      <c r="DLT19" s="31"/>
      <c r="DLU19" s="31"/>
      <c r="DLV19" s="31"/>
      <c r="DLW19" s="31"/>
      <c r="DLX19" s="31"/>
      <c r="DLY19" s="31"/>
      <c r="DLZ19" s="31"/>
      <c r="DMA19" s="31"/>
      <c r="DMB19" s="31"/>
      <c r="DMC19" s="31"/>
      <c r="DMD19" s="31"/>
      <c r="DME19" s="31"/>
      <c r="DMF19" s="31"/>
      <c r="DMG19" s="31"/>
      <c r="DMH19" s="31"/>
      <c r="DMI19" s="31"/>
      <c r="DMJ19" s="31"/>
      <c r="DMK19" s="31"/>
      <c r="DML19" s="31"/>
      <c r="DMM19" s="31"/>
      <c r="DMN19" s="31"/>
      <c r="DMO19" s="31"/>
      <c r="DMP19" s="31"/>
      <c r="DMQ19" s="31"/>
      <c r="DMR19" s="31"/>
      <c r="DMS19" s="31"/>
      <c r="DMT19" s="31"/>
      <c r="DMU19" s="31"/>
      <c r="DMV19" s="31"/>
      <c r="DMW19" s="31"/>
      <c r="DMX19" s="31"/>
      <c r="DMY19" s="31"/>
      <c r="DMZ19" s="31"/>
      <c r="DNA19" s="31"/>
      <c r="DNB19" s="31"/>
      <c r="DNC19" s="31"/>
      <c r="DNE19" s="31"/>
      <c r="DNF19" s="31"/>
      <c r="DNG19" s="31"/>
      <c r="DNH19" s="31"/>
      <c r="DNI19" s="31"/>
      <c r="DNJ19" s="31"/>
      <c r="DNK19" s="31"/>
      <c r="DNL19" s="31"/>
      <c r="DNM19" s="31"/>
      <c r="DNN19" s="31"/>
      <c r="DNO19" s="31"/>
      <c r="DNP19" s="31"/>
      <c r="DNQ19" s="31"/>
      <c r="DNR19" s="31"/>
      <c r="DNS19" s="31"/>
      <c r="DNT19" s="31"/>
      <c r="DNU19" s="31"/>
      <c r="DNV19" s="31"/>
      <c r="DNW19" s="31"/>
      <c r="DNX19" s="31"/>
      <c r="DNY19" s="31"/>
      <c r="DNZ19" s="31"/>
      <c r="DOA19" s="31"/>
      <c r="DOB19" s="31"/>
      <c r="DOC19" s="31"/>
      <c r="DOD19" s="31"/>
      <c r="DOE19" s="31"/>
      <c r="DOF19" s="31"/>
      <c r="DOG19" s="31"/>
      <c r="DOH19" s="31"/>
      <c r="DOI19" s="31"/>
      <c r="DOJ19" s="31"/>
      <c r="DOK19" s="31"/>
      <c r="DOL19" s="31"/>
      <c r="DOM19" s="31"/>
      <c r="DON19" s="31"/>
      <c r="DOO19" s="31"/>
      <c r="DOP19" s="31"/>
      <c r="DOQ19" s="31"/>
      <c r="DOR19" s="31"/>
      <c r="DOS19" s="31"/>
      <c r="DOT19" s="31"/>
      <c r="DOU19" s="31"/>
      <c r="DOV19" s="31"/>
      <c r="DOW19" s="31"/>
      <c r="DOX19" s="31"/>
      <c r="DOY19" s="31"/>
      <c r="DOZ19" s="31"/>
      <c r="DPA19" s="31"/>
      <c r="DPB19" s="31"/>
      <c r="DPC19" s="31"/>
      <c r="DPD19" s="31"/>
      <c r="DPE19" s="31"/>
      <c r="DPF19" s="31"/>
      <c r="DPG19" s="31"/>
      <c r="DPH19" s="31"/>
      <c r="DPI19" s="31"/>
      <c r="DPJ19" s="31"/>
      <c r="DPK19" s="31"/>
      <c r="DPL19" s="31"/>
      <c r="DPM19" s="31"/>
      <c r="DPN19" s="31"/>
      <c r="DPO19" s="31"/>
      <c r="DPP19" s="31"/>
      <c r="DPQ19" s="31"/>
      <c r="DPR19" s="31"/>
      <c r="DPS19" s="31"/>
      <c r="DPT19" s="31"/>
      <c r="DPU19" s="31"/>
      <c r="DPV19" s="31"/>
      <c r="DPW19" s="31"/>
      <c r="DPX19" s="31"/>
      <c r="DPY19" s="31"/>
      <c r="DPZ19" s="31"/>
      <c r="DQA19" s="31"/>
      <c r="DQB19" s="31"/>
      <c r="DQC19" s="31"/>
      <c r="DQD19" s="31"/>
      <c r="DQE19" s="31"/>
      <c r="DQF19" s="31"/>
      <c r="DQG19" s="31"/>
      <c r="DQH19" s="31"/>
      <c r="DQI19" s="31"/>
      <c r="DQJ19" s="31"/>
      <c r="DQK19" s="31"/>
      <c r="DQL19" s="31"/>
      <c r="DQM19" s="31"/>
      <c r="DQN19" s="31"/>
      <c r="DQO19" s="31"/>
      <c r="DQP19" s="31"/>
      <c r="DQQ19" s="31"/>
      <c r="DQR19" s="31"/>
      <c r="DQS19" s="31"/>
      <c r="DQT19" s="31"/>
      <c r="DQU19" s="31"/>
      <c r="DQV19" s="31"/>
      <c r="DQW19" s="31"/>
      <c r="DQX19" s="31"/>
      <c r="DQY19" s="31"/>
      <c r="DQZ19" s="31"/>
      <c r="DRA19" s="31"/>
      <c r="DRB19" s="31"/>
      <c r="DRC19" s="31"/>
      <c r="DRD19" s="31"/>
      <c r="DRE19" s="31"/>
      <c r="DRF19" s="31"/>
      <c r="DRG19" s="31"/>
      <c r="DRH19" s="31"/>
      <c r="DRI19" s="31"/>
      <c r="DRJ19" s="31"/>
      <c r="DRK19" s="31"/>
      <c r="DRL19" s="31"/>
      <c r="DRM19" s="31"/>
      <c r="DRN19" s="31"/>
      <c r="DRO19" s="31"/>
      <c r="DRP19" s="31"/>
      <c r="DRQ19" s="31"/>
      <c r="DRR19" s="31"/>
      <c r="DRS19" s="31"/>
      <c r="DRT19" s="31"/>
      <c r="DRU19" s="31"/>
      <c r="DRV19" s="31"/>
      <c r="DRW19" s="31"/>
      <c r="DRX19" s="31"/>
      <c r="DRY19" s="31"/>
      <c r="DRZ19" s="31"/>
      <c r="DSA19" s="31"/>
      <c r="DSB19" s="31"/>
      <c r="DSC19" s="31"/>
      <c r="DSD19" s="31"/>
      <c r="DSE19" s="31"/>
      <c r="DSF19" s="31"/>
      <c r="DSG19" s="31"/>
      <c r="DSH19" s="31"/>
      <c r="DSI19" s="31"/>
      <c r="DSJ19" s="31"/>
      <c r="DSK19" s="31"/>
      <c r="DSL19" s="31"/>
      <c r="DSM19" s="31"/>
      <c r="DSN19" s="31"/>
      <c r="DSO19" s="31"/>
      <c r="DSP19" s="31"/>
      <c r="DSQ19" s="31"/>
      <c r="DSR19" s="31"/>
      <c r="DSS19" s="31"/>
      <c r="DST19" s="31"/>
      <c r="DSU19" s="31"/>
      <c r="DSV19" s="31"/>
      <c r="DSW19" s="31"/>
      <c r="DSX19" s="31"/>
      <c r="DSY19" s="31"/>
      <c r="DSZ19" s="31"/>
      <c r="DTA19" s="31"/>
      <c r="DTB19" s="31"/>
      <c r="DTC19" s="31"/>
      <c r="DTD19" s="31"/>
      <c r="DTE19" s="31"/>
      <c r="DTF19" s="31"/>
      <c r="DTG19" s="31"/>
      <c r="DTH19" s="31"/>
      <c r="DTI19" s="31"/>
      <c r="DTJ19" s="31"/>
      <c r="DTK19" s="31"/>
      <c r="DTL19" s="31"/>
      <c r="DTM19" s="31"/>
      <c r="DTN19" s="31"/>
      <c r="DTO19" s="31"/>
      <c r="DTP19" s="31"/>
      <c r="DTQ19" s="31"/>
      <c r="DTR19" s="31"/>
      <c r="DTS19" s="31"/>
      <c r="DTT19" s="31"/>
      <c r="DTU19" s="31"/>
      <c r="DTV19" s="31"/>
      <c r="DTW19" s="31"/>
      <c r="DTX19" s="31"/>
      <c r="DTY19" s="31"/>
      <c r="DTZ19" s="31"/>
      <c r="DUA19" s="31"/>
      <c r="DUB19" s="31"/>
      <c r="DUC19" s="31"/>
      <c r="DUD19" s="31"/>
      <c r="DUE19" s="31"/>
      <c r="DUF19" s="31"/>
      <c r="DUG19" s="31"/>
      <c r="DUH19" s="31"/>
      <c r="DUI19" s="31"/>
      <c r="DUJ19" s="31"/>
      <c r="DUK19" s="31"/>
      <c r="DUL19" s="31"/>
      <c r="DUM19" s="31"/>
      <c r="DUN19" s="31"/>
      <c r="DUO19" s="31"/>
      <c r="DUP19" s="31"/>
      <c r="DUQ19" s="31"/>
      <c r="DUR19" s="31"/>
      <c r="DUS19" s="31"/>
      <c r="DUT19" s="31"/>
      <c r="DUU19" s="31"/>
      <c r="DUV19" s="31"/>
      <c r="DUW19" s="31"/>
      <c r="DUX19" s="31"/>
      <c r="DUY19" s="31"/>
      <c r="DUZ19" s="31"/>
      <c r="DVA19" s="31"/>
      <c r="DVB19" s="31"/>
      <c r="DVC19" s="31"/>
      <c r="DVD19" s="31"/>
      <c r="DVE19" s="31"/>
      <c r="DVF19" s="31"/>
      <c r="DVG19" s="31"/>
      <c r="DVH19" s="31"/>
      <c r="DVI19" s="31"/>
      <c r="DVJ19" s="31"/>
      <c r="DVK19" s="31"/>
      <c r="DVL19" s="31"/>
      <c r="DVM19" s="31"/>
      <c r="DVN19" s="31"/>
      <c r="DVO19" s="31"/>
      <c r="DVP19" s="31"/>
      <c r="DVQ19" s="31"/>
      <c r="DVR19" s="31"/>
      <c r="DVS19" s="31"/>
      <c r="DVT19" s="31"/>
      <c r="DVU19" s="31"/>
      <c r="DVV19" s="31"/>
      <c r="DVW19" s="31"/>
      <c r="DVX19" s="31"/>
      <c r="DVY19" s="31"/>
      <c r="DVZ19" s="31"/>
      <c r="DWA19" s="31"/>
      <c r="DWB19" s="31"/>
      <c r="DWC19" s="31"/>
      <c r="DWD19" s="31"/>
      <c r="DWE19" s="31"/>
      <c r="DWF19" s="31"/>
      <c r="DWG19" s="31"/>
      <c r="DWH19" s="31"/>
      <c r="DWI19" s="31"/>
      <c r="DWJ19" s="31"/>
      <c r="DWK19" s="31"/>
      <c r="DWL19" s="31"/>
      <c r="DWM19" s="31"/>
      <c r="DWN19" s="31"/>
      <c r="DWO19" s="31"/>
      <c r="DWP19" s="31"/>
      <c r="DWQ19" s="31"/>
      <c r="DWR19" s="31"/>
      <c r="DWS19" s="31"/>
      <c r="DWT19" s="31"/>
      <c r="DWU19" s="31"/>
      <c r="DWV19" s="31"/>
      <c r="DWW19" s="31"/>
      <c r="DWX19" s="31"/>
      <c r="DWY19" s="31"/>
      <c r="DWZ19" s="31"/>
      <c r="DXA19" s="31"/>
      <c r="DXB19" s="31"/>
      <c r="DXC19" s="31"/>
      <c r="DXD19" s="31"/>
      <c r="DXE19" s="31"/>
      <c r="DXF19" s="31"/>
      <c r="DXG19" s="31"/>
      <c r="DXH19" s="31"/>
      <c r="DXI19" s="31"/>
      <c r="DXJ19" s="31"/>
      <c r="DXK19" s="31"/>
      <c r="DXL19" s="31"/>
      <c r="DXM19" s="31"/>
      <c r="DXN19" s="31"/>
      <c r="DXO19" s="31"/>
      <c r="DXP19" s="31"/>
      <c r="DXQ19" s="31"/>
      <c r="DXR19" s="31"/>
      <c r="DXS19" s="31"/>
      <c r="DXT19" s="31"/>
      <c r="DXU19" s="31"/>
      <c r="DXV19" s="31"/>
      <c r="DXW19" s="31"/>
      <c r="DXX19" s="31"/>
      <c r="DXY19" s="31"/>
      <c r="DXZ19" s="31"/>
      <c r="DYA19" s="31"/>
      <c r="DYB19" s="31"/>
      <c r="DYC19" s="31"/>
      <c r="DYD19" s="31"/>
      <c r="DYE19" s="31"/>
      <c r="DYF19" s="31"/>
      <c r="DYG19" s="31"/>
      <c r="DYH19" s="31"/>
      <c r="DYI19" s="31"/>
      <c r="DYJ19" s="31"/>
      <c r="DYK19" s="31"/>
      <c r="DYL19" s="31"/>
      <c r="DYM19" s="31"/>
      <c r="DYN19" s="31"/>
      <c r="DYO19" s="31"/>
      <c r="DYP19" s="31"/>
      <c r="DYQ19" s="31"/>
      <c r="DYR19" s="31"/>
      <c r="DYS19" s="31"/>
      <c r="DYT19" s="31"/>
      <c r="DYU19" s="31"/>
      <c r="DYV19" s="31"/>
      <c r="DYW19" s="31"/>
      <c r="DYX19" s="31"/>
      <c r="DYY19" s="31"/>
      <c r="DYZ19" s="31"/>
      <c r="DZA19" s="31"/>
      <c r="DZB19" s="31"/>
      <c r="DZC19" s="31"/>
      <c r="DZD19" s="31"/>
      <c r="DZE19" s="31"/>
      <c r="DZF19" s="31"/>
      <c r="DZG19" s="31"/>
      <c r="DZH19" s="31"/>
      <c r="DZI19" s="31"/>
      <c r="DZJ19" s="31"/>
      <c r="DZK19" s="31"/>
      <c r="DZL19" s="31"/>
      <c r="DZM19" s="31"/>
      <c r="DZN19" s="31"/>
      <c r="DZO19" s="31"/>
      <c r="DZP19" s="31"/>
      <c r="DZQ19" s="31"/>
      <c r="DZR19" s="31"/>
      <c r="DZS19" s="31"/>
      <c r="DZT19" s="31"/>
      <c r="DZU19" s="31"/>
      <c r="DZV19" s="31"/>
      <c r="DZW19" s="31"/>
      <c r="DZX19" s="31"/>
      <c r="DZY19" s="31"/>
      <c r="DZZ19" s="31"/>
      <c r="EAA19" s="31"/>
      <c r="EAB19" s="31"/>
      <c r="EAC19" s="31"/>
      <c r="EAD19" s="31"/>
      <c r="EAE19" s="31"/>
      <c r="EAF19" s="31"/>
      <c r="EAG19" s="31"/>
      <c r="EAH19" s="31"/>
      <c r="EAI19" s="31"/>
      <c r="EAJ19" s="31"/>
      <c r="EAK19" s="31"/>
      <c r="EAL19" s="31"/>
      <c r="EAM19" s="31"/>
      <c r="EAN19" s="31"/>
      <c r="EAO19" s="31"/>
      <c r="EAP19" s="31"/>
      <c r="EAQ19" s="31"/>
      <c r="EAR19" s="31"/>
      <c r="EAS19" s="31"/>
      <c r="EAT19" s="31"/>
      <c r="EAU19" s="31"/>
      <c r="EAV19" s="31"/>
      <c r="EAW19" s="31"/>
      <c r="EAX19" s="31"/>
      <c r="EAY19" s="31"/>
      <c r="EAZ19" s="31"/>
      <c r="EBA19" s="31"/>
      <c r="EBB19" s="31"/>
      <c r="EBC19" s="31"/>
      <c r="EBD19" s="31"/>
      <c r="EBE19" s="31"/>
      <c r="EBF19" s="31"/>
      <c r="EBG19" s="31"/>
      <c r="EBH19" s="31"/>
      <c r="EBI19" s="31"/>
      <c r="EBJ19" s="31"/>
      <c r="EBK19" s="31"/>
      <c r="EBL19" s="31"/>
      <c r="EBM19" s="31"/>
      <c r="EBN19" s="31"/>
      <c r="EBO19" s="31"/>
      <c r="EBP19" s="31"/>
      <c r="EBQ19" s="31"/>
      <c r="EBR19" s="31"/>
      <c r="EBS19" s="31"/>
      <c r="EBT19" s="31"/>
      <c r="EBU19" s="31"/>
      <c r="EBV19" s="31"/>
      <c r="EBW19" s="31"/>
      <c r="EBX19" s="31"/>
      <c r="EBY19" s="31"/>
      <c r="EBZ19" s="31"/>
      <c r="ECA19" s="31"/>
      <c r="ECB19" s="31"/>
      <c r="ECC19" s="31"/>
      <c r="ECD19" s="31"/>
      <c r="ECE19" s="31"/>
      <c r="ECF19" s="31"/>
      <c r="ECG19" s="31"/>
      <c r="ECH19" s="31"/>
      <c r="ECI19" s="31"/>
      <c r="ECJ19" s="31"/>
      <c r="ECK19" s="31"/>
      <c r="ECL19" s="31"/>
      <c r="ECM19" s="31"/>
      <c r="ECN19" s="31"/>
      <c r="ECO19" s="31"/>
      <c r="ECP19" s="31"/>
      <c r="ECQ19" s="31"/>
      <c r="ECR19" s="31"/>
      <c r="ECS19" s="31"/>
      <c r="ECT19" s="31"/>
      <c r="ECU19" s="31"/>
      <c r="ECV19" s="31"/>
      <c r="ECW19" s="31"/>
      <c r="ECX19" s="31"/>
      <c r="ECY19" s="31"/>
      <c r="ECZ19" s="31"/>
      <c r="EDA19" s="31"/>
      <c r="EDB19" s="31"/>
      <c r="EDC19" s="31"/>
      <c r="EDD19" s="31"/>
      <c r="EDE19" s="31"/>
      <c r="EDF19" s="31"/>
      <c r="EDG19" s="31"/>
      <c r="EDH19" s="31"/>
      <c r="EDI19" s="31"/>
      <c r="EDJ19" s="31"/>
      <c r="EDK19" s="31"/>
      <c r="EDL19" s="31"/>
      <c r="EDM19" s="31"/>
      <c r="EDN19" s="31"/>
      <c r="EDO19" s="31"/>
      <c r="EDP19" s="31"/>
      <c r="EDQ19" s="31"/>
      <c r="EDR19" s="31"/>
      <c r="EDS19" s="31"/>
      <c r="EDT19" s="31"/>
      <c r="EDU19" s="31"/>
      <c r="EDV19" s="31"/>
      <c r="EDW19" s="31"/>
      <c r="EDX19" s="31"/>
      <c r="EDY19" s="31"/>
      <c r="EDZ19" s="31"/>
      <c r="EEA19" s="31"/>
      <c r="EEB19" s="31"/>
      <c r="EEC19" s="31"/>
      <c r="EED19" s="31"/>
      <c r="EEE19" s="31"/>
      <c r="EEF19" s="31"/>
      <c r="EEG19" s="31"/>
      <c r="EEH19" s="31"/>
      <c r="EEI19" s="31"/>
      <c r="EEJ19" s="31"/>
      <c r="EEK19" s="31"/>
      <c r="EEL19" s="31"/>
      <c r="EEM19" s="31"/>
      <c r="EEN19" s="31"/>
      <c r="EEO19" s="31"/>
      <c r="EEP19" s="31"/>
      <c r="EEQ19" s="31"/>
      <c r="EER19" s="31"/>
      <c r="EES19" s="31"/>
      <c r="EET19" s="31"/>
      <c r="EEU19" s="31"/>
      <c r="EEV19" s="31"/>
      <c r="EEW19" s="31"/>
      <c r="EEX19" s="31"/>
      <c r="EEY19" s="31"/>
      <c r="EEZ19" s="31"/>
      <c r="EFA19" s="31"/>
      <c r="EFB19" s="31"/>
      <c r="EFC19" s="31"/>
      <c r="EFD19" s="31"/>
      <c r="EFE19" s="31"/>
      <c r="EFF19" s="31"/>
      <c r="EFG19" s="31"/>
      <c r="EFH19" s="31"/>
      <c r="EFI19" s="31"/>
      <c r="EFJ19" s="31"/>
      <c r="EFK19" s="31"/>
      <c r="EFL19" s="31"/>
      <c r="EFM19" s="31"/>
      <c r="EFN19" s="31"/>
      <c r="EFO19" s="31"/>
      <c r="EFP19" s="31"/>
      <c r="EFQ19" s="31"/>
      <c r="EFR19" s="31"/>
      <c r="EFS19" s="31"/>
      <c r="EFT19" s="31"/>
      <c r="EFU19" s="31"/>
      <c r="EFV19" s="31"/>
      <c r="EFW19" s="31"/>
      <c r="EFX19" s="31"/>
      <c r="EFY19" s="31"/>
      <c r="EFZ19" s="31"/>
      <c r="EGA19" s="31"/>
      <c r="EGB19" s="31"/>
      <c r="EGC19" s="31"/>
      <c r="EGD19" s="31"/>
      <c r="EGE19" s="31"/>
      <c r="EGF19" s="31"/>
      <c r="EGG19" s="31"/>
      <c r="EGH19" s="31"/>
      <c r="EGI19" s="31"/>
      <c r="EGJ19" s="31"/>
      <c r="EGK19" s="31"/>
      <c r="EGL19" s="31"/>
      <c r="EGM19" s="31"/>
      <c r="EGN19" s="31"/>
      <c r="EGO19" s="31"/>
      <c r="EGP19" s="31"/>
      <c r="EGQ19" s="31"/>
      <c r="EGR19" s="31"/>
      <c r="EGS19" s="31"/>
      <c r="EGT19" s="31"/>
      <c r="EGU19" s="31"/>
      <c r="EGV19" s="31"/>
      <c r="EGW19" s="31"/>
      <c r="EGX19" s="31"/>
      <c r="EGY19" s="31"/>
      <c r="EGZ19" s="31"/>
      <c r="EHA19" s="31"/>
      <c r="EHB19" s="31"/>
      <c r="EHC19" s="31"/>
      <c r="EHD19" s="31"/>
      <c r="EHE19" s="31"/>
      <c r="EHF19" s="31"/>
      <c r="EHG19" s="31"/>
      <c r="EHH19" s="31"/>
      <c r="EHI19" s="31"/>
      <c r="EHJ19" s="31"/>
      <c r="EHK19" s="31"/>
      <c r="EHL19" s="31"/>
      <c r="EHM19" s="31"/>
      <c r="EHN19" s="31"/>
      <c r="EHO19" s="31"/>
      <c r="EHP19" s="31"/>
      <c r="EHQ19" s="31"/>
      <c r="EHR19" s="31"/>
      <c r="EHS19" s="31"/>
      <c r="EHT19" s="31"/>
      <c r="EHU19" s="31"/>
      <c r="EHV19" s="31"/>
      <c r="EHW19" s="31"/>
      <c r="EHX19" s="31"/>
      <c r="EHY19" s="31"/>
      <c r="EHZ19" s="31"/>
      <c r="EIA19" s="31"/>
      <c r="EIB19" s="31"/>
      <c r="EIC19" s="31"/>
      <c r="EID19" s="31"/>
      <c r="EIE19" s="31"/>
      <c r="EIF19" s="31"/>
      <c r="EIG19" s="31"/>
      <c r="EIH19" s="31"/>
      <c r="EII19" s="31"/>
      <c r="EIJ19" s="31"/>
      <c r="EIK19" s="31"/>
      <c r="EIL19" s="31"/>
      <c r="EIM19" s="31"/>
      <c r="EIN19" s="31"/>
      <c r="EIO19" s="31"/>
      <c r="EIP19" s="31"/>
      <c r="EIQ19" s="31"/>
      <c r="EIR19" s="31"/>
      <c r="EIS19" s="31"/>
      <c r="EIT19" s="31"/>
      <c r="EIU19" s="31"/>
      <c r="EIV19" s="31"/>
      <c r="EIW19" s="31"/>
      <c r="EIX19" s="31"/>
      <c r="EIY19" s="31"/>
      <c r="EIZ19" s="31"/>
      <c r="EJA19" s="31"/>
      <c r="EJB19" s="31"/>
      <c r="EJC19" s="31"/>
      <c r="EJD19" s="31"/>
      <c r="EJE19" s="31"/>
      <c r="EJF19" s="31"/>
      <c r="EJG19" s="31"/>
      <c r="EJH19" s="31"/>
      <c r="EJI19" s="31"/>
      <c r="EJJ19" s="31"/>
      <c r="EJK19" s="31"/>
      <c r="EJL19" s="31"/>
      <c r="EJM19" s="31"/>
      <c r="EJN19" s="31"/>
      <c r="EJO19" s="31"/>
      <c r="EJP19" s="31"/>
      <c r="EJQ19" s="31"/>
      <c r="EJR19" s="31"/>
      <c r="EJS19" s="31"/>
      <c r="EJT19" s="31"/>
      <c r="EJU19" s="31"/>
      <c r="EJV19" s="31"/>
      <c r="EJW19" s="31"/>
      <c r="EJX19" s="31"/>
      <c r="EJY19" s="31"/>
      <c r="EJZ19" s="31"/>
      <c r="EKA19" s="31"/>
      <c r="EKB19" s="31"/>
      <c r="EKC19" s="31"/>
      <c r="EKD19" s="31"/>
      <c r="EKE19" s="31"/>
      <c r="EKF19" s="31"/>
      <c r="EKG19" s="31"/>
      <c r="EKH19" s="31"/>
      <c r="EKI19" s="31"/>
      <c r="EKJ19" s="31"/>
      <c r="EKK19" s="31"/>
      <c r="EKL19" s="31"/>
      <c r="EKM19" s="31"/>
      <c r="EKN19" s="31"/>
      <c r="EKO19" s="31"/>
      <c r="EKP19" s="31"/>
      <c r="EKQ19" s="31"/>
      <c r="EKR19" s="31"/>
      <c r="EKS19" s="31"/>
      <c r="EKT19" s="31"/>
      <c r="EKU19" s="31"/>
      <c r="EKV19" s="31"/>
      <c r="EKW19" s="31"/>
      <c r="EKX19" s="31"/>
      <c r="EKY19" s="31"/>
      <c r="EKZ19" s="31"/>
      <c r="ELA19" s="31"/>
      <c r="ELB19" s="31"/>
      <c r="ELC19" s="31"/>
      <c r="ELD19" s="31"/>
      <c r="ELE19" s="31"/>
      <c r="ELF19" s="31"/>
      <c r="ELG19" s="31"/>
      <c r="ELH19" s="31"/>
      <c r="ELI19" s="31"/>
      <c r="ELJ19" s="31"/>
      <c r="ELK19" s="31"/>
      <c r="ELL19" s="31"/>
      <c r="ELM19" s="31"/>
      <c r="ELN19" s="31"/>
      <c r="ELO19" s="31"/>
      <c r="ELP19" s="31"/>
      <c r="ELQ19" s="31"/>
      <c r="ELR19" s="31"/>
      <c r="ELS19" s="31"/>
      <c r="ELT19" s="31"/>
      <c r="ELU19" s="31"/>
      <c r="ELV19" s="31"/>
      <c r="ELW19" s="31"/>
      <c r="ELX19" s="31"/>
      <c r="ELY19" s="31"/>
      <c r="ELZ19" s="31"/>
      <c r="EMA19" s="31"/>
      <c r="EMB19" s="31"/>
      <c r="EMC19" s="31"/>
      <c r="EMD19" s="31"/>
      <c r="EME19" s="31"/>
      <c r="EMF19" s="31"/>
      <c r="EMG19" s="31"/>
      <c r="EMH19" s="31"/>
      <c r="EMI19" s="31"/>
      <c r="EMJ19" s="31"/>
      <c r="EMK19" s="31"/>
      <c r="EML19" s="31"/>
      <c r="EMM19" s="31"/>
      <c r="EMN19" s="31"/>
      <c r="EMO19" s="31"/>
      <c r="EMP19" s="31"/>
      <c r="EMQ19" s="31"/>
      <c r="EMR19" s="31"/>
      <c r="EMS19" s="31"/>
      <c r="EMT19" s="31"/>
      <c r="EMU19" s="31"/>
      <c r="EMV19" s="31"/>
      <c r="EMW19" s="31"/>
      <c r="EMX19" s="31"/>
      <c r="EMY19" s="31"/>
      <c r="EMZ19" s="31"/>
      <c r="ENA19" s="31"/>
      <c r="ENB19" s="31"/>
      <c r="ENC19" s="31"/>
      <c r="END19" s="31"/>
      <c r="ENE19" s="31"/>
      <c r="ENF19" s="31"/>
      <c r="ENG19" s="31"/>
      <c r="ENH19" s="31"/>
      <c r="ENI19" s="31"/>
      <c r="ENJ19" s="31"/>
      <c r="ENK19" s="31"/>
      <c r="ENL19" s="31"/>
      <c r="ENM19" s="31"/>
      <c r="ENN19" s="31"/>
      <c r="ENO19" s="31"/>
      <c r="ENP19" s="31"/>
      <c r="ENQ19" s="31"/>
      <c r="ENR19" s="31"/>
      <c r="ENS19" s="31"/>
      <c r="ENT19" s="31"/>
      <c r="ENU19" s="31"/>
      <c r="ENV19" s="31"/>
      <c r="ENW19" s="31"/>
      <c r="ENX19" s="31"/>
      <c r="ENY19" s="31"/>
      <c r="ENZ19" s="31"/>
      <c r="EOA19" s="31"/>
      <c r="EOB19" s="31"/>
      <c r="EOC19" s="31"/>
      <c r="EOD19" s="31"/>
      <c r="EOE19" s="31"/>
      <c r="EOF19" s="31"/>
      <c r="EOG19" s="31"/>
      <c r="EOH19" s="31"/>
      <c r="EOI19" s="31"/>
      <c r="EOJ19" s="31"/>
      <c r="EOK19" s="31"/>
      <c r="EOL19" s="31"/>
      <c r="EOM19" s="31"/>
      <c r="EON19" s="31"/>
      <c r="EOO19" s="31"/>
      <c r="EOP19" s="31"/>
      <c r="EOQ19" s="31"/>
      <c r="EOR19" s="31"/>
      <c r="EOS19" s="31"/>
      <c r="EOT19" s="31"/>
      <c r="EOU19" s="31"/>
      <c r="EOV19" s="31"/>
      <c r="EOW19" s="31"/>
      <c r="EOX19" s="31"/>
      <c r="EOY19" s="31"/>
      <c r="EOZ19" s="31"/>
      <c r="EPA19" s="31"/>
      <c r="EPB19" s="31"/>
      <c r="EPC19" s="31"/>
      <c r="EPD19" s="31"/>
      <c r="EPE19" s="31"/>
      <c r="EPF19" s="31"/>
      <c r="EPG19" s="31"/>
      <c r="EPH19" s="31"/>
      <c r="EPI19" s="31"/>
      <c r="EPJ19" s="31"/>
      <c r="EPK19" s="31"/>
      <c r="EPL19" s="31"/>
      <c r="EPM19" s="31"/>
      <c r="EPN19" s="31"/>
      <c r="EPO19" s="31"/>
      <c r="EPP19" s="31"/>
      <c r="EPQ19" s="31"/>
      <c r="EPR19" s="31"/>
      <c r="EPS19" s="31"/>
      <c r="EPT19" s="31"/>
      <c r="EPU19" s="31"/>
      <c r="EPV19" s="31"/>
      <c r="EPW19" s="31"/>
      <c r="EPX19" s="31"/>
      <c r="EPY19" s="31"/>
      <c r="EPZ19" s="31"/>
      <c r="EQA19" s="31"/>
      <c r="EQB19" s="31"/>
      <c r="EQC19" s="31"/>
      <c r="EQD19" s="31"/>
      <c r="EQE19" s="31"/>
      <c r="EQF19" s="31"/>
      <c r="EQG19" s="31"/>
      <c r="EQH19" s="31"/>
      <c r="EQI19" s="31"/>
      <c r="EQJ19" s="31"/>
      <c r="EQK19" s="31"/>
      <c r="EQL19" s="31"/>
      <c r="EQM19" s="31"/>
      <c r="EQN19" s="31"/>
      <c r="EQO19" s="31"/>
      <c r="EQP19" s="31"/>
      <c r="EQQ19" s="31"/>
      <c r="EQR19" s="31"/>
      <c r="EQS19" s="31"/>
      <c r="EQT19" s="31"/>
      <c r="EQU19" s="31"/>
      <c r="EQV19" s="31"/>
      <c r="EQW19" s="31"/>
      <c r="EQX19" s="31"/>
      <c r="EQY19" s="31"/>
      <c r="EQZ19" s="31"/>
      <c r="ERA19" s="31"/>
      <c r="ERB19" s="31"/>
      <c r="ERC19" s="31"/>
      <c r="ERD19" s="31"/>
      <c r="ERE19" s="31"/>
      <c r="ERF19" s="31"/>
      <c r="ERG19" s="31"/>
      <c r="ERH19" s="31"/>
      <c r="ERI19" s="31"/>
      <c r="ERJ19" s="31"/>
      <c r="ERK19" s="31"/>
      <c r="ERL19" s="31"/>
      <c r="ERM19" s="31"/>
      <c r="ERN19" s="31"/>
      <c r="ERO19" s="31"/>
      <c r="ERP19" s="31"/>
      <c r="ERQ19" s="31"/>
      <c r="ERR19" s="31"/>
      <c r="ERS19" s="31"/>
      <c r="ERT19" s="31"/>
      <c r="ERU19" s="31"/>
      <c r="ERV19" s="31"/>
      <c r="ERW19" s="31"/>
      <c r="ERX19" s="31"/>
      <c r="ERY19" s="31"/>
      <c r="ERZ19" s="31"/>
      <c r="ESA19" s="31"/>
      <c r="ESB19" s="31"/>
      <c r="ESC19" s="31"/>
      <c r="ESD19" s="31"/>
      <c r="ESE19" s="31"/>
      <c r="ESF19" s="31"/>
      <c r="ESG19" s="31"/>
      <c r="ESH19" s="31"/>
      <c r="ESI19" s="31"/>
      <c r="ESJ19" s="31"/>
      <c r="ESK19" s="31"/>
      <c r="ESL19" s="31"/>
      <c r="ESM19" s="31"/>
      <c r="ESN19" s="31"/>
      <c r="ESO19" s="31"/>
      <c r="ESP19" s="31"/>
      <c r="ESQ19" s="31"/>
      <c r="ESR19" s="31"/>
      <c r="ESS19" s="31"/>
      <c r="EST19" s="31"/>
      <c r="ESU19" s="31"/>
      <c r="ESV19" s="31"/>
      <c r="ESW19" s="31"/>
      <c r="ESX19" s="31"/>
      <c r="ESY19" s="31"/>
      <c r="ESZ19" s="31"/>
      <c r="ETA19" s="31"/>
      <c r="ETB19" s="31"/>
      <c r="ETC19" s="31"/>
      <c r="ETD19" s="31"/>
      <c r="ETE19" s="31"/>
      <c r="ETF19" s="31"/>
      <c r="ETG19" s="31"/>
      <c r="ETH19" s="31"/>
      <c r="ETI19" s="31"/>
      <c r="ETJ19" s="31"/>
      <c r="ETK19" s="31"/>
      <c r="ETL19" s="31"/>
      <c r="ETM19" s="31"/>
      <c r="ETN19" s="31"/>
      <c r="ETO19" s="31"/>
      <c r="ETP19" s="31"/>
      <c r="ETQ19" s="31"/>
      <c r="ETR19" s="31"/>
      <c r="ETS19" s="31"/>
      <c r="ETT19" s="31"/>
      <c r="ETU19" s="31"/>
      <c r="ETV19" s="31"/>
      <c r="ETW19" s="31"/>
      <c r="ETX19" s="31"/>
      <c r="ETY19" s="31"/>
      <c r="ETZ19" s="31"/>
      <c r="EUA19" s="31"/>
      <c r="EUB19" s="31"/>
      <c r="EUC19" s="31"/>
      <c r="EUD19" s="31"/>
      <c r="EUE19" s="31"/>
      <c r="EUF19" s="31"/>
      <c r="EUG19" s="31"/>
      <c r="EUH19" s="31"/>
      <c r="EUI19" s="31"/>
      <c r="EUJ19" s="31"/>
      <c r="EUK19" s="31"/>
      <c r="EUL19" s="31"/>
      <c r="EUM19" s="31"/>
      <c r="EUN19" s="31"/>
      <c r="EUO19" s="31"/>
      <c r="EUP19" s="31"/>
      <c r="EUQ19" s="31"/>
      <c r="EUR19" s="31"/>
      <c r="EUS19" s="31"/>
      <c r="EUT19" s="31"/>
      <c r="EUU19" s="31"/>
      <c r="EUV19" s="31"/>
      <c r="EUW19" s="31"/>
      <c r="EUX19" s="31"/>
      <c r="EUY19" s="31"/>
      <c r="EUZ19" s="31"/>
      <c r="EVA19" s="31"/>
      <c r="EVB19" s="31"/>
      <c r="EVC19" s="31"/>
      <c r="EVD19" s="31"/>
      <c r="EVE19" s="31"/>
      <c r="EVF19" s="31"/>
      <c r="EVG19" s="31"/>
      <c r="EVH19" s="31"/>
      <c r="EVI19" s="31"/>
      <c r="EVJ19" s="31"/>
      <c r="EVK19" s="31"/>
      <c r="EVL19" s="31"/>
      <c r="EVM19" s="31"/>
      <c r="EVN19" s="31"/>
      <c r="EVO19" s="31"/>
      <c r="EVP19" s="31"/>
      <c r="EVQ19" s="31"/>
      <c r="EVR19" s="31"/>
      <c r="EVS19" s="31"/>
      <c r="EVT19" s="31"/>
      <c r="EVU19" s="31"/>
      <c r="EVV19" s="31"/>
      <c r="EVW19" s="31"/>
      <c r="EVX19" s="31"/>
      <c r="EVY19" s="31"/>
      <c r="EVZ19" s="31"/>
      <c r="EWA19" s="31"/>
      <c r="EWB19" s="31"/>
      <c r="EWC19" s="31"/>
      <c r="EWD19" s="31"/>
      <c r="EWE19" s="31"/>
      <c r="EWF19" s="31"/>
      <c r="EWG19" s="31"/>
      <c r="EWH19" s="31"/>
      <c r="EWI19" s="31"/>
      <c r="EWJ19" s="31"/>
      <c r="EWK19" s="31"/>
      <c r="EWL19" s="31"/>
      <c r="EWM19" s="31"/>
      <c r="EWN19" s="31"/>
      <c r="EWO19" s="31"/>
      <c r="EWP19" s="31"/>
      <c r="EWQ19" s="31"/>
      <c r="EWR19" s="31"/>
      <c r="EWS19" s="31"/>
      <c r="EWT19" s="31"/>
      <c r="EWU19" s="31"/>
      <c r="EWV19" s="31"/>
      <c r="EWW19" s="31"/>
      <c r="EWX19" s="31"/>
      <c r="EWY19" s="31"/>
      <c r="EWZ19" s="31"/>
      <c r="EXA19" s="31"/>
      <c r="EXB19" s="31"/>
      <c r="EXC19" s="31"/>
      <c r="EXD19" s="31"/>
      <c r="EXE19" s="31"/>
      <c r="EXF19" s="31"/>
      <c r="EXG19" s="31"/>
      <c r="EXH19" s="31"/>
      <c r="EXI19" s="31"/>
      <c r="EXJ19" s="31"/>
      <c r="EXK19" s="31"/>
      <c r="EXL19" s="31"/>
      <c r="EXM19" s="31"/>
      <c r="EXN19" s="31"/>
      <c r="EXO19" s="31"/>
      <c r="EXP19" s="31"/>
      <c r="EXQ19" s="31"/>
      <c r="EXR19" s="31"/>
      <c r="EXS19" s="31"/>
      <c r="EXT19" s="31"/>
      <c r="EXU19" s="31"/>
      <c r="EXV19" s="31"/>
      <c r="EXW19" s="31"/>
      <c r="EXX19" s="31"/>
      <c r="EXY19" s="31"/>
      <c r="EXZ19" s="31"/>
      <c r="EYA19" s="31"/>
      <c r="EYB19" s="31"/>
      <c r="EYC19" s="31"/>
      <c r="EYD19" s="31"/>
      <c r="EYE19" s="31"/>
      <c r="EYF19" s="31"/>
      <c r="EYG19" s="31"/>
      <c r="EYH19" s="31"/>
      <c r="EYI19" s="31"/>
      <c r="EYJ19" s="31"/>
      <c r="EYK19" s="31"/>
      <c r="EYL19" s="31"/>
      <c r="EYM19" s="31"/>
      <c r="EYN19" s="31"/>
      <c r="EYO19" s="31"/>
      <c r="EYP19" s="31"/>
      <c r="EYQ19" s="31"/>
      <c r="EYR19" s="31"/>
      <c r="EYS19" s="31"/>
      <c r="EYT19" s="31"/>
      <c r="EYU19" s="31"/>
      <c r="EYV19" s="31"/>
      <c r="EYW19" s="31"/>
      <c r="EYX19" s="31"/>
      <c r="EYY19" s="31"/>
      <c r="EYZ19" s="31"/>
      <c r="EZA19" s="31"/>
      <c r="EZB19" s="31"/>
      <c r="EZC19" s="31"/>
      <c r="EZD19" s="31"/>
      <c r="EZE19" s="31"/>
      <c r="EZF19" s="31"/>
      <c r="EZG19" s="31"/>
      <c r="EZH19" s="31"/>
      <c r="EZI19" s="31"/>
      <c r="EZJ19" s="31"/>
      <c r="EZK19" s="31"/>
      <c r="EZL19" s="31"/>
      <c r="EZM19" s="31"/>
      <c r="EZN19" s="31"/>
      <c r="EZO19" s="31"/>
      <c r="EZP19" s="31"/>
      <c r="EZQ19" s="31"/>
      <c r="EZR19" s="31"/>
      <c r="EZS19" s="31"/>
      <c r="EZT19" s="31"/>
      <c r="EZU19" s="31"/>
      <c r="EZV19" s="31"/>
      <c r="EZW19" s="31"/>
      <c r="EZX19" s="31"/>
      <c r="EZY19" s="31"/>
      <c r="EZZ19" s="31"/>
      <c r="FAA19" s="31"/>
      <c r="FAB19" s="31"/>
      <c r="FAC19" s="31"/>
      <c r="FAD19" s="31"/>
      <c r="FAE19" s="31"/>
      <c r="FAF19" s="31"/>
      <c r="FAG19" s="31"/>
      <c r="FAH19" s="31"/>
      <c r="FAI19" s="31"/>
      <c r="FAJ19" s="31"/>
      <c r="FAK19" s="31"/>
      <c r="FAL19" s="31"/>
      <c r="FAM19" s="31"/>
      <c r="FAO19" s="31"/>
      <c r="FAP19" s="31"/>
      <c r="FAQ19" s="31"/>
      <c r="FAR19" s="31"/>
      <c r="FAS19" s="31"/>
      <c r="FAT19" s="31"/>
      <c r="FAU19" s="31"/>
      <c r="FAV19" s="31"/>
      <c r="FAW19" s="31"/>
      <c r="FAX19" s="31"/>
      <c r="FAY19" s="31"/>
      <c r="FAZ19" s="31"/>
      <c r="FBA19" s="31"/>
      <c r="FBB19" s="31"/>
      <c r="FBC19" s="31"/>
      <c r="FBD19" s="31"/>
      <c r="FBE19" s="31"/>
      <c r="FBF19" s="31"/>
      <c r="FBG19" s="31"/>
      <c r="FBH19" s="31"/>
      <c r="FBI19" s="31"/>
      <c r="FBJ19" s="31"/>
      <c r="FBK19" s="31"/>
      <c r="FBL19" s="31"/>
      <c r="FBM19" s="31"/>
      <c r="FBN19" s="31"/>
      <c r="FBO19" s="31"/>
      <c r="FBP19" s="31"/>
      <c r="FBQ19" s="31"/>
      <c r="FBR19" s="31"/>
      <c r="FBS19" s="31"/>
      <c r="FBT19" s="31"/>
      <c r="FBU19" s="31"/>
      <c r="FBV19" s="31"/>
      <c r="FBW19" s="31"/>
      <c r="FBX19" s="31"/>
      <c r="FBY19" s="31"/>
      <c r="FBZ19" s="31"/>
      <c r="FCA19" s="31"/>
      <c r="FCB19" s="31"/>
      <c r="FCC19" s="31"/>
      <c r="FCD19" s="31"/>
      <c r="FCE19" s="31"/>
      <c r="FCF19" s="31"/>
      <c r="FCG19" s="31"/>
      <c r="FCH19" s="31"/>
      <c r="FCI19" s="31"/>
      <c r="FCJ19" s="31"/>
      <c r="FCK19" s="31"/>
      <c r="FCL19" s="31"/>
      <c r="FCM19" s="31"/>
      <c r="FCN19" s="31"/>
      <c r="FCO19" s="31"/>
      <c r="FCP19" s="31"/>
      <c r="FCQ19" s="31"/>
      <c r="FCR19" s="31"/>
      <c r="FCS19" s="31"/>
      <c r="FCT19" s="31"/>
      <c r="FCU19" s="31"/>
      <c r="FCV19" s="31"/>
      <c r="FCW19" s="31"/>
      <c r="FCX19" s="31"/>
      <c r="FCY19" s="31"/>
      <c r="FCZ19" s="31"/>
      <c r="FDA19" s="31"/>
      <c r="FDB19" s="31"/>
      <c r="FDC19" s="31"/>
      <c r="FDD19" s="31"/>
      <c r="FDE19" s="31"/>
      <c r="FDF19" s="31"/>
      <c r="FDG19" s="31"/>
      <c r="FDH19" s="31"/>
      <c r="FDI19" s="31"/>
      <c r="FDJ19" s="31"/>
      <c r="FDK19" s="31"/>
      <c r="FDL19" s="31"/>
      <c r="FDM19" s="31"/>
      <c r="FDN19" s="31"/>
      <c r="FDO19" s="31"/>
      <c r="FDP19" s="31"/>
      <c r="FDQ19" s="31"/>
      <c r="FDR19" s="31"/>
      <c r="FDS19" s="31"/>
      <c r="FDT19" s="31"/>
      <c r="FDU19" s="31"/>
      <c r="FDV19" s="31"/>
      <c r="FDW19" s="31"/>
      <c r="FDX19" s="31"/>
      <c r="FDY19" s="31"/>
      <c r="FDZ19" s="31"/>
      <c r="FEA19" s="31"/>
      <c r="FEB19" s="31"/>
      <c r="FEC19" s="31"/>
      <c r="FED19" s="31"/>
      <c r="FEE19" s="31"/>
      <c r="FEF19" s="31"/>
      <c r="FEG19" s="31"/>
      <c r="FEH19" s="31"/>
      <c r="FEI19" s="31"/>
      <c r="FEJ19" s="31"/>
      <c r="FEK19" s="31"/>
      <c r="FEL19" s="31"/>
      <c r="FEM19" s="31"/>
      <c r="FEN19" s="31"/>
      <c r="FEO19" s="31"/>
      <c r="FEP19" s="31"/>
      <c r="FEQ19" s="31"/>
      <c r="FER19" s="31"/>
      <c r="FES19" s="31"/>
      <c r="FET19" s="31"/>
      <c r="FEU19" s="31"/>
      <c r="FEV19" s="31"/>
      <c r="FEW19" s="31"/>
      <c r="FEX19" s="31"/>
      <c r="FEY19" s="31"/>
      <c r="FEZ19" s="31"/>
      <c r="FFA19" s="31"/>
      <c r="FFB19" s="31"/>
      <c r="FFC19" s="31"/>
      <c r="FFD19" s="31"/>
      <c r="FFE19" s="31"/>
      <c r="FFF19" s="31"/>
      <c r="FFG19" s="31"/>
      <c r="FFH19" s="31"/>
      <c r="FFI19" s="31"/>
      <c r="FFJ19" s="31"/>
      <c r="FFK19" s="31"/>
      <c r="FFL19" s="31"/>
      <c r="FFM19" s="31"/>
      <c r="FFN19" s="31"/>
      <c r="FFO19" s="31"/>
      <c r="FFP19" s="31"/>
      <c r="FFQ19" s="31"/>
      <c r="FFR19" s="31"/>
      <c r="FFS19" s="31"/>
      <c r="FFT19" s="31"/>
      <c r="FFU19" s="31"/>
      <c r="FFV19" s="31"/>
      <c r="FFW19" s="31"/>
      <c r="FFX19" s="31"/>
      <c r="FFY19" s="31"/>
      <c r="FFZ19" s="31"/>
      <c r="FGA19" s="31"/>
      <c r="FGB19" s="31"/>
      <c r="FGC19" s="31"/>
      <c r="FGD19" s="31"/>
      <c r="FGE19" s="31"/>
      <c r="FGF19" s="31"/>
      <c r="FGG19" s="31"/>
      <c r="FGH19" s="31"/>
      <c r="FGI19" s="31"/>
      <c r="FGJ19" s="31"/>
      <c r="FGK19" s="31"/>
      <c r="FGL19" s="31"/>
      <c r="FGM19" s="31"/>
      <c r="FGN19" s="31"/>
      <c r="FGO19" s="31"/>
      <c r="FGP19" s="31"/>
      <c r="FGQ19" s="31"/>
      <c r="FGR19" s="31"/>
      <c r="FGS19" s="31"/>
      <c r="FGT19" s="31"/>
      <c r="FGU19" s="31"/>
      <c r="FGV19" s="31"/>
      <c r="FGW19" s="31"/>
      <c r="FGX19" s="31"/>
      <c r="FGY19" s="31"/>
      <c r="FGZ19" s="31"/>
      <c r="FHA19" s="31"/>
      <c r="FHB19" s="31"/>
      <c r="FHC19" s="31"/>
      <c r="FHD19" s="31"/>
      <c r="FHE19" s="31"/>
      <c r="FHF19" s="31"/>
      <c r="FHG19" s="31"/>
      <c r="FHH19" s="31"/>
      <c r="FHI19" s="31"/>
      <c r="FHJ19" s="31"/>
      <c r="FHK19" s="31"/>
      <c r="FHL19" s="31"/>
      <c r="FHM19" s="31"/>
      <c r="FHN19" s="31"/>
      <c r="FHO19" s="31"/>
      <c r="FHP19" s="31"/>
      <c r="FHQ19" s="31"/>
      <c r="FHR19" s="31"/>
      <c r="FHS19" s="31"/>
      <c r="FHT19" s="31"/>
      <c r="FHU19" s="31"/>
      <c r="FHV19" s="31"/>
      <c r="FHW19" s="31"/>
      <c r="FHX19" s="31"/>
      <c r="FHY19" s="31"/>
      <c r="FHZ19" s="31"/>
      <c r="FIA19" s="31"/>
      <c r="FIB19" s="31"/>
      <c r="FIC19" s="31"/>
      <c r="FID19" s="31"/>
      <c r="FIE19" s="31"/>
      <c r="FIF19" s="31"/>
      <c r="FIG19" s="31"/>
      <c r="FIH19" s="31"/>
      <c r="FII19" s="31"/>
      <c r="FIJ19" s="31"/>
      <c r="FIK19" s="31"/>
      <c r="FIL19" s="31"/>
      <c r="FIM19" s="31"/>
      <c r="FIN19" s="31"/>
      <c r="FIO19" s="31"/>
      <c r="FIP19" s="31"/>
      <c r="FIQ19" s="31"/>
      <c r="FIR19" s="31"/>
      <c r="FIS19" s="31"/>
      <c r="FIT19" s="31"/>
      <c r="FIU19" s="31"/>
      <c r="FIV19" s="31"/>
      <c r="FIW19" s="31"/>
      <c r="FIX19" s="31"/>
      <c r="FIY19" s="31"/>
      <c r="FIZ19" s="31"/>
      <c r="FJA19" s="31"/>
      <c r="FJB19" s="31"/>
      <c r="FJC19" s="31"/>
      <c r="FJD19" s="31"/>
      <c r="FJE19" s="31"/>
      <c r="FJF19" s="31"/>
      <c r="FJG19" s="31"/>
      <c r="FJH19" s="31"/>
      <c r="FJI19" s="31"/>
      <c r="FJJ19" s="31"/>
      <c r="FJK19" s="31"/>
      <c r="FJL19" s="31"/>
      <c r="FJM19" s="31"/>
      <c r="FJN19" s="31"/>
      <c r="FJO19" s="31"/>
      <c r="FJP19" s="31"/>
      <c r="FJQ19" s="31"/>
      <c r="FJR19" s="31"/>
      <c r="FJS19" s="31"/>
      <c r="FJT19" s="31"/>
      <c r="FJU19" s="31"/>
      <c r="FJV19" s="31"/>
      <c r="FJW19" s="31"/>
      <c r="FJX19" s="31"/>
      <c r="FJY19" s="31"/>
      <c r="FJZ19" s="31"/>
      <c r="FKA19" s="31"/>
      <c r="FKB19" s="31"/>
      <c r="FKC19" s="31"/>
      <c r="FKD19" s="31"/>
      <c r="FKE19" s="31"/>
      <c r="FKF19" s="31"/>
      <c r="FKG19" s="31"/>
      <c r="FKH19" s="31"/>
      <c r="FKI19" s="31"/>
      <c r="FKJ19" s="31"/>
      <c r="FKK19" s="31"/>
      <c r="FKL19" s="31"/>
      <c r="FKM19" s="31"/>
      <c r="FKN19" s="31"/>
      <c r="FKO19" s="31"/>
      <c r="FKP19" s="31"/>
      <c r="FKQ19" s="31"/>
      <c r="FKR19" s="31"/>
      <c r="FKS19" s="31"/>
      <c r="FKT19" s="31"/>
      <c r="FKU19" s="31"/>
      <c r="FKV19" s="31"/>
      <c r="FKW19" s="31"/>
      <c r="FKX19" s="31"/>
      <c r="FKY19" s="31"/>
      <c r="FKZ19" s="31"/>
      <c r="FLA19" s="31"/>
      <c r="FLB19" s="31"/>
      <c r="FLC19" s="31"/>
      <c r="FLD19" s="31"/>
      <c r="FLE19" s="31"/>
      <c r="FLF19" s="31"/>
      <c r="FLG19" s="31"/>
      <c r="FLH19" s="31"/>
      <c r="FLI19" s="31"/>
      <c r="FLJ19" s="31"/>
      <c r="FLK19" s="31"/>
      <c r="FLL19" s="31"/>
      <c r="FLM19" s="31"/>
      <c r="FLN19" s="31"/>
      <c r="FLO19" s="31"/>
      <c r="FLP19" s="31"/>
      <c r="FLQ19" s="31"/>
      <c r="FLR19" s="31"/>
      <c r="FLS19" s="31"/>
      <c r="FLT19" s="31"/>
      <c r="FLU19" s="31"/>
      <c r="FLV19" s="31"/>
      <c r="FLW19" s="31"/>
      <c r="FLX19" s="31"/>
      <c r="FLY19" s="31"/>
      <c r="FLZ19" s="31"/>
      <c r="FMA19" s="31"/>
      <c r="FMB19" s="31"/>
      <c r="FMC19" s="31"/>
      <c r="FMD19" s="31"/>
      <c r="FME19" s="31"/>
      <c r="FMF19" s="31"/>
      <c r="FMG19" s="31"/>
      <c r="FMH19" s="31"/>
      <c r="FMI19" s="31"/>
      <c r="FMJ19" s="31"/>
      <c r="FMK19" s="31"/>
      <c r="FML19" s="31"/>
      <c r="FMM19" s="31"/>
      <c r="FMN19" s="31"/>
      <c r="FMO19" s="31"/>
      <c r="FMP19" s="31"/>
      <c r="FMQ19" s="31"/>
      <c r="FMR19" s="31"/>
      <c r="FMS19" s="31"/>
      <c r="FMT19" s="31"/>
      <c r="FMU19" s="31"/>
      <c r="FMV19" s="31"/>
      <c r="FMW19" s="31"/>
      <c r="FMX19" s="31"/>
      <c r="FMY19" s="31"/>
      <c r="FMZ19" s="31"/>
      <c r="FNA19" s="31"/>
      <c r="FNB19" s="31"/>
      <c r="FNC19" s="31"/>
      <c r="FND19" s="31"/>
      <c r="FNE19" s="31"/>
      <c r="FNF19" s="31"/>
      <c r="FNG19" s="31"/>
      <c r="FNH19" s="31"/>
      <c r="FNI19" s="31"/>
      <c r="FNJ19" s="31"/>
      <c r="FNK19" s="31"/>
      <c r="FNL19" s="31"/>
      <c r="FNM19" s="31"/>
      <c r="FNN19" s="31"/>
      <c r="FNO19" s="31"/>
      <c r="FNP19" s="31"/>
      <c r="FNQ19" s="31"/>
      <c r="FNR19" s="31"/>
      <c r="FNS19" s="31"/>
      <c r="FNT19" s="31"/>
      <c r="FNU19" s="31"/>
      <c r="FNV19" s="31"/>
      <c r="FNW19" s="31"/>
      <c r="FNX19" s="31"/>
      <c r="FNY19" s="31"/>
      <c r="FNZ19" s="31"/>
      <c r="FOA19" s="31"/>
      <c r="FOB19" s="31"/>
      <c r="FOC19" s="31"/>
      <c r="FOD19" s="31"/>
      <c r="FOE19" s="31"/>
      <c r="FOF19" s="31"/>
      <c r="FOG19" s="31"/>
      <c r="FOH19" s="31"/>
      <c r="FOI19" s="31"/>
      <c r="FOJ19" s="31"/>
      <c r="FOK19" s="31"/>
      <c r="FOL19" s="31"/>
      <c r="FOM19" s="31"/>
      <c r="FON19" s="31"/>
      <c r="FOO19" s="31"/>
      <c r="FOP19" s="31"/>
      <c r="FOQ19" s="31"/>
      <c r="FOR19" s="31"/>
      <c r="FOS19" s="31"/>
      <c r="FOT19" s="31"/>
      <c r="FOU19" s="31"/>
      <c r="FOV19" s="31"/>
      <c r="FOW19" s="31"/>
      <c r="FOX19" s="31"/>
      <c r="FOY19" s="31"/>
      <c r="FOZ19" s="31"/>
      <c r="FPA19" s="31"/>
      <c r="FPB19" s="31"/>
      <c r="FPC19" s="31"/>
      <c r="FPD19" s="31"/>
      <c r="FPE19" s="31"/>
      <c r="FPF19" s="31"/>
      <c r="FPG19" s="31"/>
      <c r="FPH19" s="31"/>
      <c r="FPI19" s="31"/>
      <c r="FPJ19" s="31"/>
      <c r="FPK19" s="31"/>
      <c r="FPL19" s="31"/>
      <c r="FPM19" s="31"/>
      <c r="FPN19" s="31"/>
      <c r="FPO19" s="31"/>
      <c r="FPP19" s="31"/>
      <c r="FPQ19" s="31"/>
      <c r="FPR19" s="31"/>
      <c r="FPS19" s="31"/>
      <c r="FPT19" s="31"/>
      <c r="FPU19" s="31"/>
      <c r="FPV19" s="31"/>
      <c r="FPW19" s="31"/>
      <c r="FPX19" s="31"/>
      <c r="FPY19" s="31"/>
      <c r="FPZ19" s="31"/>
      <c r="FQA19" s="31"/>
      <c r="FQB19" s="31"/>
      <c r="FQC19" s="31"/>
      <c r="FQD19" s="31"/>
      <c r="FQE19" s="31"/>
      <c r="FQF19" s="31"/>
      <c r="FQG19" s="31"/>
      <c r="FQH19" s="31"/>
      <c r="FQI19" s="31"/>
      <c r="FQJ19" s="31"/>
      <c r="FQK19" s="31"/>
      <c r="FQL19" s="31"/>
      <c r="FQM19" s="31"/>
      <c r="FQN19" s="31"/>
      <c r="FQO19" s="31"/>
      <c r="FQP19" s="31"/>
      <c r="FQQ19" s="31"/>
      <c r="FQR19" s="31"/>
      <c r="FQS19" s="31"/>
      <c r="FQT19" s="31"/>
      <c r="FQU19" s="31"/>
      <c r="FQV19" s="31"/>
      <c r="FQW19" s="31"/>
      <c r="FQX19" s="31"/>
      <c r="FQY19" s="31"/>
      <c r="FQZ19" s="31"/>
      <c r="FRA19" s="31"/>
      <c r="FRB19" s="31"/>
      <c r="FRC19" s="31"/>
      <c r="FRD19" s="31"/>
      <c r="FRE19" s="31"/>
      <c r="FRF19" s="31"/>
      <c r="FRG19" s="31"/>
      <c r="FRH19" s="31"/>
      <c r="FRI19" s="31"/>
      <c r="FRJ19" s="31"/>
      <c r="FRK19" s="31"/>
      <c r="FRL19" s="31"/>
      <c r="FRM19" s="31"/>
      <c r="FRN19" s="31"/>
      <c r="FRO19" s="31"/>
      <c r="FRP19" s="31"/>
      <c r="FRQ19" s="31"/>
      <c r="FRR19" s="31"/>
      <c r="FRS19" s="31"/>
      <c r="FRT19" s="31"/>
      <c r="FRU19" s="31"/>
      <c r="FRV19" s="31"/>
      <c r="FRW19" s="31"/>
      <c r="FRX19" s="31"/>
      <c r="FRY19" s="31"/>
      <c r="FRZ19" s="31"/>
      <c r="FSA19" s="31"/>
      <c r="FSB19" s="31"/>
      <c r="FSC19" s="31"/>
      <c r="FSD19" s="31"/>
      <c r="FSE19" s="31"/>
      <c r="FSF19" s="31"/>
      <c r="FSG19" s="31"/>
      <c r="FSH19" s="31"/>
      <c r="FSI19" s="31"/>
      <c r="FSJ19" s="31"/>
      <c r="FSK19" s="31"/>
      <c r="FSL19" s="31"/>
      <c r="FSM19" s="31"/>
      <c r="FSN19" s="31"/>
      <c r="FSO19" s="31"/>
      <c r="FSP19" s="31"/>
      <c r="FSQ19" s="31"/>
      <c r="FSR19" s="31"/>
      <c r="FSS19" s="31"/>
      <c r="FST19" s="31"/>
      <c r="FSU19" s="31"/>
      <c r="FSV19" s="31"/>
      <c r="FSW19" s="31"/>
      <c r="FSX19" s="31"/>
      <c r="FSY19" s="31"/>
      <c r="FSZ19" s="31"/>
      <c r="FTA19" s="31"/>
      <c r="FTB19" s="31"/>
      <c r="FTC19" s="31"/>
      <c r="FTD19" s="31"/>
      <c r="FTE19" s="31"/>
      <c r="FTF19" s="31"/>
      <c r="FTG19" s="31"/>
      <c r="FTH19" s="31"/>
      <c r="FTI19" s="31"/>
      <c r="FTJ19" s="31"/>
      <c r="FTK19" s="31"/>
      <c r="FTL19" s="31"/>
      <c r="FTM19" s="31"/>
      <c r="FTN19" s="31"/>
      <c r="FTO19" s="31"/>
      <c r="FTP19" s="31"/>
      <c r="FTQ19" s="31"/>
      <c r="FTR19" s="31"/>
      <c r="FTS19" s="31"/>
      <c r="FTT19" s="31"/>
      <c r="FTU19" s="31"/>
      <c r="FTV19" s="31"/>
      <c r="FTW19" s="31"/>
      <c r="FTX19" s="31"/>
      <c r="FTY19" s="31"/>
      <c r="FTZ19" s="31"/>
      <c r="FUA19" s="31"/>
      <c r="FUB19" s="31"/>
      <c r="FUC19" s="31"/>
      <c r="FUD19" s="31"/>
      <c r="FUE19" s="31"/>
      <c r="FUF19" s="31"/>
      <c r="FUG19" s="31"/>
      <c r="FUH19" s="31"/>
      <c r="FUI19" s="31"/>
      <c r="FUJ19" s="31"/>
      <c r="FUK19" s="31"/>
      <c r="FUL19" s="31"/>
      <c r="FUM19" s="31"/>
      <c r="FUN19" s="31"/>
      <c r="FUO19" s="31"/>
      <c r="FUP19" s="31"/>
      <c r="FUQ19" s="31"/>
      <c r="FUR19" s="31"/>
      <c r="FUS19" s="31"/>
      <c r="FUT19" s="31"/>
      <c r="FUU19" s="31"/>
      <c r="FUV19" s="31"/>
      <c r="FUW19" s="31"/>
      <c r="FUX19" s="31"/>
      <c r="FUY19" s="31"/>
      <c r="FUZ19" s="31"/>
      <c r="FVA19" s="31"/>
      <c r="FVB19" s="31"/>
      <c r="FVC19" s="31"/>
      <c r="FVD19" s="31"/>
      <c r="FVE19" s="31"/>
      <c r="FVF19" s="31"/>
      <c r="FVG19" s="31"/>
      <c r="FVH19" s="31"/>
      <c r="FVI19" s="31"/>
      <c r="FVJ19" s="31"/>
      <c r="FVK19" s="31"/>
      <c r="FVL19" s="31"/>
      <c r="FVM19" s="31"/>
      <c r="FVN19" s="31"/>
      <c r="FVO19" s="31"/>
      <c r="FVP19" s="31"/>
      <c r="FVQ19" s="31"/>
      <c r="FVR19" s="31"/>
      <c r="FVS19" s="31"/>
      <c r="FVT19" s="31"/>
      <c r="FVU19" s="31"/>
      <c r="FVV19" s="31"/>
      <c r="FVW19" s="31"/>
      <c r="FVX19" s="31"/>
      <c r="FVY19" s="31"/>
      <c r="FVZ19" s="31"/>
      <c r="FWA19" s="31"/>
      <c r="FWB19" s="31"/>
      <c r="FWC19" s="31"/>
      <c r="FWD19" s="31"/>
      <c r="FWE19" s="31"/>
      <c r="FWF19" s="31"/>
      <c r="FWG19" s="31"/>
      <c r="FWH19" s="31"/>
      <c r="FWI19" s="31"/>
      <c r="FWJ19" s="31"/>
      <c r="FWK19" s="31"/>
      <c r="FWL19" s="31"/>
      <c r="FWM19" s="31"/>
      <c r="FWN19" s="31"/>
      <c r="FWO19" s="31"/>
      <c r="FWP19" s="31"/>
      <c r="FWQ19" s="31"/>
      <c r="FWR19" s="31"/>
      <c r="FWS19" s="31"/>
      <c r="FWT19" s="31"/>
      <c r="FWU19" s="31"/>
      <c r="FWV19" s="31"/>
      <c r="FWW19" s="31"/>
      <c r="FWX19" s="31"/>
      <c r="FWY19" s="31"/>
      <c r="FWZ19" s="31"/>
      <c r="FXA19" s="31"/>
      <c r="FXB19" s="31"/>
      <c r="FXC19" s="31"/>
      <c r="FXD19" s="31"/>
      <c r="FXE19" s="31"/>
      <c r="FXF19" s="31"/>
      <c r="FXG19" s="31"/>
      <c r="FXH19" s="31"/>
      <c r="FXI19" s="31"/>
      <c r="FXJ19" s="31"/>
      <c r="FXK19" s="31"/>
      <c r="FXL19" s="31"/>
      <c r="FXM19" s="31"/>
      <c r="FXN19" s="31"/>
      <c r="FXO19" s="31"/>
      <c r="FXP19" s="31"/>
      <c r="FXQ19" s="31"/>
      <c r="FXR19" s="31"/>
      <c r="FXS19" s="31"/>
      <c r="FXT19" s="31"/>
      <c r="FXU19" s="31"/>
      <c r="FXV19" s="31"/>
      <c r="FXW19" s="31"/>
      <c r="FXX19" s="31"/>
      <c r="FXY19" s="31"/>
      <c r="FXZ19" s="31"/>
      <c r="FYA19" s="31"/>
      <c r="FYB19" s="31"/>
      <c r="FYC19" s="31"/>
      <c r="FYD19" s="31"/>
      <c r="FYE19" s="31"/>
      <c r="FYF19" s="31"/>
      <c r="FYG19" s="31"/>
      <c r="FYH19" s="31"/>
      <c r="FYI19" s="31"/>
      <c r="FYJ19" s="31"/>
      <c r="FYK19" s="31"/>
      <c r="FYL19" s="31"/>
      <c r="FYM19" s="31"/>
      <c r="FYN19" s="31"/>
      <c r="FYO19" s="31"/>
      <c r="FYP19" s="31"/>
      <c r="FYQ19" s="31"/>
      <c r="FYR19" s="31"/>
      <c r="FYS19" s="31"/>
      <c r="FYT19" s="31"/>
      <c r="FYU19" s="31"/>
      <c r="FYV19" s="31"/>
      <c r="FYW19" s="31"/>
      <c r="FYX19" s="31"/>
      <c r="FYY19" s="31"/>
      <c r="FYZ19" s="31"/>
      <c r="FZA19" s="31"/>
      <c r="FZB19" s="31"/>
      <c r="FZC19" s="31"/>
      <c r="FZD19" s="31"/>
      <c r="FZE19" s="31"/>
      <c r="FZF19" s="31"/>
      <c r="FZG19" s="31"/>
      <c r="FZH19" s="31"/>
      <c r="FZI19" s="31"/>
      <c r="FZJ19" s="31"/>
      <c r="FZK19" s="31"/>
      <c r="FZL19" s="31"/>
      <c r="FZM19" s="31"/>
      <c r="FZN19" s="31"/>
      <c r="FZO19" s="31"/>
      <c r="FZP19" s="31"/>
      <c r="FZQ19" s="31"/>
      <c r="FZR19" s="31"/>
      <c r="FZS19" s="31"/>
      <c r="FZT19" s="31"/>
      <c r="FZU19" s="31"/>
      <c r="FZV19" s="31"/>
      <c r="FZW19" s="31"/>
      <c r="FZX19" s="31"/>
      <c r="FZY19" s="31"/>
      <c r="FZZ19" s="31"/>
      <c r="GAA19" s="31"/>
      <c r="GAB19" s="31"/>
      <c r="GAC19" s="31"/>
      <c r="GAD19" s="31"/>
      <c r="GAE19" s="31"/>
      <c r="GAF19" s="31"/>
      <c r="GAG19" s="31"/>
      <c r="GAH19" s="31"/>
      <c r="GAI19" s="31"/>
      <c r="GAJ19" s="31"/>
      <c r="GAK19" s="31"/>
      <c r="GAL19" s="31"/>
      <c r="GAM19" s="31"/>
      <c r="GAN19" s="31"/>
      <c r="GAO19" s="31"/>
      <c r="GAP19" s="31"/>
      <c r="GAQ19" s="31"/>
      <c r="GAR19" s="31"/>
      <c r="GAS19" s="31"/>
      <c r="GAT19" s="31"/>
      <c r="GAU19" s="31"/>
      <c r="GAV19" s="31"/>
      <c r="GAW19" s="31"/>
      <c r="GAX19" s="31"/>
      <c r="GAY19" s="31"/>
      <c r="GAZ19" s="31"/>
      <c r="GBA19" s="31"/>
      <c r="GBB19" s="31"/>
      <c r="GBC19" s="31"/>
      <c r="GBD19" s="31"/>
      <c r="GBE19" s="31"/>
      <c r="GBF19" s="31"/>
      <c r="GBG19" s="31"/>
      <c r="GBH19" s="31"/>
      <c r="GBI19" s="31"/>
      <c r="GBJ19" s="31"/>
      <c r="GBK19" s="31"/>
      <c r="GBL19" s="31"/>
      <c r="GBM19" s="31"/>
      <c r="GBN19" s="31"/>
      <c r="GBO19" s="31"/>
      <c r="GBP19" s="31"/>
      <c r="GBQ19" s="31"/>
      <c r="GBR19" s="31"/>
      <c r="GBS19" s="31"/>
      <c r="GBT19" s="31"/>
      <c r="GBU19" s="31"/>
      <c r="GBV19" s="31"/>
      <c r="GBW19" s="31"/>
      <c r="GBX19" s="31"/>
      <c r="GBY19" s="31"/>
      <c r="GBZ19" s="31"/>
      <c r="GCA19" s="31"/>
      <c r="GCB19" s="31"/>
      <c r="GCC19" s="31"/>
      <c r="GCD19" s="31"/>
      <c r="GCE19" s="31"/>
      <c r="GCF19" s="31"/>
      <c r="GCG19" s="31"/>
      <c r="GCH19" s="31"/>
      <c r="GCI19" s="31"/>
      <c r="GCJ19" s="31"/>
      <c r="GCK19" s="31"/>
      <c r="GCL19" s="31"/>
      <c r="GCM19" s="31"/>
      <c r="GCN19" s="31"/>
      <c r="GCO19" s="31"/>
      <c r="GCP19" s="31"/>
      <c r="GCQ19" s="31"/>
      <c r="GCR19" s="31"/>
      <c r="GCS19" s="31"/>
      <c r="GCT19" s="31"/>
      <c r="GCU19" s="31"/>
      <c r="GCV19" s="31"/>
      <c r="GCW19" s="31"/>
      <c r="GCX19" s="31"/>
      <c r="GCY19" s="31"/>
      <c r="GCZ19" s="31"/>
      <c r="GDA19" s="31"/>
      <c r="GDB19" s="31"/>
      <c r="GDC19" s="31"/>
      <c r="GDD19" s="31"/>
      <c r="GDE19" s="31"/>
      <c r="GDF19" s="31"/>
      <c r="GDG19" s="31"/>
      <c r="GDH19" s="31"/>
      <c r="GDI19" s="31"/>
      <c r="GDJ19" s="31"/>
      <c r="GDK19" s="31"/>
      <c r="GDL19" s="31"/>
      <c r="GDM19" s="31"/>
      <c r="GDN19" s="31"/>
      <c r="GDO19" s="31"/>
      <c r="GDP19" s="31"/>
      <c r="GDQ19" s="31"/>
      <c r="GDR19" s="31"/>
      <c r="GDS19" s="31"/>
      <c r="GDT19" s="31"/>
      <c r="GDU19" s="31"/>
      <c r="GDV19" s="31"/>
      <c r="GDW19" s="31"/>
      <c r="GDX19" s="31"/>
      <c r="GDY19" s="31"/>
      <c r="GDZ19" s="31"/>
      <c r="GEA19" s="31"/>
      <c r="GEB19" s="31"/>
      <c r="GEC19" s="31"/>
      <c r="GED19" s="31"/>
      <c r="GEE19" s="31"/>
      <c r="GEF19" s="31"/>
      <c r="GEG19" s="31"/>
      <c r="GEH19" s="31"/>
      <c r="GEI19" s="31"/>
      <c r="GEJ19" s="31"/>
      <c r="GEK19" s="31"/>
      <c r="GEL19" s="31"/>
      <c r="GEM19" s="31"/>
      <c r="GEN19" s="31"/>
      <c r="GEO19" s="31"/>
      <c r="GEP19" s="31"/>
      <c r="GEQ19" s="31"/>
      <c r="GER19" s="31"/>
      <c r="GES19" s="31"/>
      <c r="GET19" s="31"/>
      <c r="GEU19" s="31"/>
      <c r="GEV19" s="31"/>
      <c r="GEW19" s="31"/>
      <c r="GEX19" s="31"/>
      <c r="GEY19" s="31"/>
      <c r="GEZ19" s="31"/>
      <c r="GFA19" s="31"/>
      <c r="GFB19" s="31"/>
      <c r="GFC19" s="31"/>
      <c r="GFD19" s="31"/>
      <c r="GFE19" s="31"/>
      <c r="GFF19" s="31"/>
      <c r="GFG19" s="31"/>
      <c r="GFH19" s="31"/>
      <c r="GFI19" s="31"/>
      <c r="GFJ19" s="31"/>
      <c r="GFK19" s="31"/>
      <c r="GFL19" s="31"/>
      <c r="GFM19" s="31"/>
      <c r="GFN19" s="31"/>
      <c r="GFO19" s="31"/>
      <c r="GFP19" s="31"/>
      <c r="GFQ19" s="31"/>
      <c r="GFR19" s="31"/>
      <c r="GFS19" s="31"/>
      <c r="GFT19" s="31"/>
      <c r="GFU19" s="31"/>
      <c r="GFV19" s="31"/>
      <c r="GFW19" s="31"/>
      <c r="GFX19" s="31"/>
      <c r="GFY19" s="31"/>
      <c r="GFZ19" s="31"/>
      <c r="GGA19" s="31"/>
      <c r="GGB19" s="31"/>
      <c r="GGC19" s="31"/>
      <c r="GGD19" s="31"/>
      <c r="GGE19" s="31"/>
      <c r="GGF19" s="31"/>
      <c r="GGG19" s="31"/>
      <c r="GGH19" s="31"/>
      <c r="GGI19" s="31"/>
      <c r="GGJ19" s="31"/>
      <c r="GGK19" s="31"/>
      <c r="GGL19" s="31"/>
      <c r="GGM19" s="31"/>
      <c r="GGN19" s="31"/>
      <c r="GGO19" s="31"/>
      <c r="GGP19" s="31"/>
      <c r="GGQ19" s="31"/>
      <c r="GGR19" s="31"/>
      <c r="GGS19" s="31"/>
      <c r="GGT19" s="31"/>
      <c r="GGU19" s="31"/>
      <c r="GGV19" s="31"/>
      <c r="GGW19" s="31"/>
      <c r="GGX19" s="31"/>
      <c r="GGY19" s="31"/>
      <c r="GGZ19" s="31"/>
      <c r="GHA19" s="31"/>
      <c r="GHB19" s="31"/>
      <c r="GHC19" s="31"/>
      <c r="GHD19" s="31"/>
      <c r="GHE19" s="31"/>
      <c r="GHF19" s="31"/>
      <c r="GHG19" s="31"/>
      <c r="GHH19" s="31"/>
      <c r="GHI19" s="31"/>
      <c r="GHJ19" s="31"/>
      <c r="GHK19" s="31"/>
      <c r="GHL19" s="31"/>
      <c r="GHM19" s="31"/>
      <c r="GHN19" s="31"/>
      <c r="GHO19" s="31"/>
      <c r="GHP19" s="31"/>
      <c r="GHQ19" s="31"/>
      <c r="GHR19" s="31"/>
      <c r="GHS19" s="31"/>
      <c r="GHT19" s="31"/>
      <c r="GHU19" s="31"/>
      <c r="GHV19" s="31"/>
      <c r="GHW19" s="31"/>
      <c r="GHX19" s="31"/>
      <c r="GHY19" s="31"/>
      <c r="GHZ19" s="31"/>
      <c r="GIA19" s="31"/>
      <c r="GIB19" s="31"/>
      <c r="GIC19" s="31"/>
      <c r="GID19" s="31"/>
      <c r="GIE19" s="31"/>
      <c r="GIF19" s="31"/>
      <c r="GIG19" s="31"/>
      <c r="GIH19" s="31"/>
      <c r="GII19" s="31"/>
      <c r="GIJ19" s="31"/>
      <c r="GIK19" s="31"/>
      <c r="GIL19" s="31"/>
      <c r="GIM19" s="31"/>
      <c r="GIN19" s="31"/>
      <c r="GIO19" s="31"/>
      <c r="GIP19" s="31"/>
      <c r="GIQ19" s="31"/>
      <c r="GIR19" s="31"/>
      <c r="GIS19" s="31"/>
      <c r="GIT19" s="31"/>
      <c r="GIU19" s="31"/>
      <c r="GIV19" s="31"/>
      <c r="GIW19" s="31"/>
      <c r="GIX19" s="31"/>
      <c r="GIY19" s="31"/>
      <c r="GIZ19" s="31"/>
      <c r="GJA19" s="31"/>
      <c r="GJB19" s="31"/>
      <c r="GJC19" s="31"/>
      <c r="GJD19" s="31"/>
      <c r="GJE19" s="31"/>
      <c r="GJF19" s="31"/>
      <c r="GJG19" s="31"/>
      <c r="GJH19" s="31"/>
      <c r="GJI19" s="31"/>
      <c r="GJJ19" s="31"/>
      <c r="GJK19" s="31"/>
      <c r="GJL19" s="31"/>
      <c r="GJM19" s="31"/>
      <c r="GJN19" s="31"/>
      <c r="GJO19" s="31"/>
      <c r="GJP19" s="31"/>
      <c r="GJQ19" s="31"/>
      <c r="GJR19" s="31"/>
      <c r="GJS19" s="31"/>
      <c r="GJT19" s="31"/>
      <c r="GJU19" s="31"/>
      <c r="GJV19" s="31"/>
      <c r="GJW19" s="31"/>
      <c r="GJX19" s="31"/>
      <c r="GJY19" s="31"/>
      <c r="GJZ19" s="31"/>
      <c r="GKA19" s="31"/>
      <c r="GKB19" s="31"/>
      <c r="GKC19" s="31"/>
      <c r="GKD19" s="31"/>
      <c r="GKE19" s="31"/>
      <c r="GKF19" s="31"/>
      <c r="GKG19" s="31"/>
      <c r="GKH19" s="31"/>
      <c r="GKI19" s="31"/>
      <c r="GKJ19" s="31"/>
      <c r="GKK19" s="31"/>
      <c r="GKL19" s="31"/>
      <c r="GKM19" s="31"/>
      <c r="GKN19" s="31"/>
      <c r="GKO19" s="31"/>
      <c r="GKP19" s="31"/>
      <c r="GKQ19" s="31"/>
      <c r="GKR19" s="31"/>
      <c r="GKS19" s="31"/>
      <c r="GKT19" s="31"/>
      <c r="GKU19" s="31"/>
      <c r="GKV19" s="31"/>
      <c r="GKW19" s="31"/>
      <c r="GKX19" s="31"/>
      <c r="GKY19" s="31"/>
      <c r="GKZ19" s="31"/>
      <c r="GLA19" s="31"/>
      <c r="GLB19" s="31"/>
      <c r="GLC19" s="31"/>
      <c r="GLD19" s="31"/>
      <c r="GLE19" s="31"/>
      <c r="GLF19" s="31"/>
      <c r="GLG19" s="31"/>
      <c r="GLH19" s="31"/>
      <c r="GLI19" s="31"/>
      <c r="GLJ19" s="31"/>
      <c r="GLK19" s="31"/>
      <c r="GLL19" s="31"/>
      <c r="GLM19" s="31"/>
      <c r="GLN19" s="31"/>
      <c r="GLO19" s="31"/>
      <c r="GLP19" s="31"/>
      <c r="GLQ19" s="31"/>
      <c r="GLR19" s="31"/>
      <c r="GLS19" s="31"/>
      <c r="GLT19" s="31"/>
      <c r="GLU19" s="31"/>
      <c r="GLV19" s="31"/>
      <c r="GLW19" s="31"/>
      <c r="GLX19" s="31"/>
      <c r="GLY19" s="31"/>
      <c r="GLZ19" s="31"/>
      <c r="GMA19" s="31"/>
      <c r="GMB19" s="31"/>
      <c r="GMC19" s="31"/>
      <c r="GMD19" s="31"/>
      <c r="GME19" s="31"/>
      <c r="GMF19" s="31"/>
      <c r="GMG19" s="31"/>
      <c r="GMH19" s="31"/>
      <c r="GMI19" s="31"/>
      <c r="GMJ19" s="31"/>
      <c r="GMK19" s="31"/>
      <c r="GML19" s="31"/>
      <c r="GMM19" s="31"/>
      <c r="GMN19" s="31"/>
      <c r="GMO19" s="31"/>
      <c r="GMP19" s="31"/>
      <c r="GMQ19" s="31"/>
      <c r="GMR19" s="31"/>
      <c r="GMS19" s="31"/>
      <c r="GMT19" s="31"/>
      <c r="GMU19" s="31"/>
      <c r="GMV19" s="31"/>
      <c r="GMW19" s="31"/>
      <c r="GMX19" s="31"/>
      <c r="GMY19" s="31"/>
      <c r="GMZ19" s="31"/>
      <c r="GNA19" s="31"/>
      <c r="GNB19" s="31"/>
      <c r="GNC19" s="31"/>
      <c r="GND19" s="31"/>
      <c r="GNE19" s="31"/>
      <c r="GNF19" s="31"/>
      <c r="GNG19" s="31"/>
      <c r="GNH19" s="31"/>
      <c r="GNI19" s="31"/>
      <c r="GNJ19" s="31"/>
      <c r="GNK19" s="31"/>
      <c r="GNL19" s="31"/>
      <c r="GNM19" s="31"/>
      <c r="GNN19" s="31"/>
      <c r="GNO19" s="31"/>
      <c r="GNP19" s="31"/>
      <c r="GNQ19" s="31"/>
      <c r="GNR19" s="31"/>
      <c r="GNS19" s="31"/>
      <c r="GNT19" s="31"/>
      <c r="GNU19" s="31"/>
      <c r="GNV19" s="31"/>
      <c r="GNW19" s="31"/>
      <c r="GNY19" s="31"/>
      <c r="GNZ19" s="31"/>
      <c r="GOA19" s="31"/>
      <c r="GOB19" s="31"/>
      <c r="GOC19" s="31"/>
      <c r="GOD19" s="31"/>
      <c r="GOE19" s="31"/>
      <c r="GOF19" s="31"/>
      <c r="GOG19" s="31"/>
      <c r="GOH19" s="31"/>
      <c r="GOI19" s="31"/>
      <c r="GOJ19" s="31"/>
      <c r="GOK19" s="31"/>
      <c r="GOL19" s="31"/>
      <c r="GOM19" s="31"/>
      <c r="GON19" s="31"/>
      <c r="GOO19" s="31"/>
      <c r="GOP19" s="31"/>
      <c r="GOQ19" s="31"/>
      <c r="GOR19" s="31"/>
      <c r="GOS19" s="31"/>
      <c r="GOT19" s="31"/>
      <c r="GOU19" s="31"/>
      <c r="GOV19" s="31"/>
      <c r="GOW19" s="31"/>
      <c r="GOX19" s="31"/>
      <c r="GOY19" s="31"/>
      <c r="GOZ19" s="31"/>
      <c r="GPA19" s="31"/>
      <c r="GPB19" s="31"/>
      <c r="GPC19" s="31"/>
      <c r="GPD19" s="31"/>
      <c r="GPE19" s="31"/>
      <c r="GPF19" s="31"/>
      <c r="GPG19" s="31"/>
      <c r="GPH19" s="31"/>
      <c r="GPI19" s="31"/>
      <c r="GPJ19" s="31"/>
      <c r="GPK19" s="31"/>
      <c r="GPL19" s="31"/>
      <c r="GPM19" s="31"/>
      <c r="GPN19" s="31"/>
      <c r="GPO19" s="31"/>
      <c r="GPP19" s="31"/>
      <c r="GPQ19" s="31"/>
      <c r="GPR19" s="31"/>
      <c r="GPS19" s="31"/>
      <c r="GPT19" s="31"/>
      <c r="GPU19" s="31"/>
      <c r="GPV19" s="31"/>
      <c r="GPW19" s="31"/>
      <c r="GPX19" s="31"/>
      <c r="GPY19" s="31"/>
      <c r="GPZ19" s="31"/>
      <c r="GQA19" s="31"/>
      <c r="GQB19" s="31"/>
      <c r="GQC19" s="31"/>
      <c r="GQD19" s="31"/>
      <c r="GQE19" s="31"/>
      <c r="GQF19" s="31"/>
      <c r="GQG19" s="31"/>
      <c r="GQH19" s="31"/>
      <c r="GQI19" s="31"/>
      <c r="GQJ19" s="31"/>
      <c r="GQK19" s="31"/>
      <c r="GQL19" s="31"/>
      <c r="GQM19" s="31"/>
      <c r="GQN19" s="31"/>
      <c r="GQO19" s="31"/>
      <c r="GQP19" s="31"/>
      <c r="GQQ19" s="31"/>
      <c r="GQR19" s="31"/>
      <c r="GQS19" s="31"/>
      <c r="GQT19" s="31"/>
      <c r="GQU19" s="31"/>
      <c r="GQV19" s="31"/>
      <c r="GQW19" s="31"/>
      <c r="GQX19" s="31"/>
      <c r="GQY19" s="31"/>
      <c r="GQZ19" s="31"/>
      <c r="GRA19" s="31"/>
      <c r="GRB19" s="31"/>
      <c r="GRC19" s="31"/>
      <c r="GRD19" s="31"/>
      <c r="GRE19" s="31"/>
      <c r="GRF19" s="31"/>
      <c r="GRG19" s="31"/>
      <c r="GRH19" s="31"/>
      <c r="GRI19" s="31"/>
      <c r="GRJ19" s="31"/>
      <c r="GRK19" s="31"/>
      <c r="GRL19" s="31"/>
      <c r="GRM19" s="31"/>
      <c r="GRN19" s="31"/>
      <c r="GRO19" s="31"/>
      <c r="GRP19" s="31"/>
      <c r="GRQ19" s="31"/>
      <c r="GRR19" s="31"/>
      <c r="GRS19" s="31"/>
      <c r="GRT19" s="31"/>
      <c r="GRU19" s="31"/>
      <c r="GRV19" s="31"/>
      <c r="GRW19" s="31"/>
      <c r="GRX19" s="31"/>
      <c r="GRY19" s="31"/>
      <c r="GRZ19" s="31"/>
      <c r="GSA19" s="31"/>
      <c r="GSB19" s="31"/>
      <c r="GSC19" s="31"/>
      <c r="GSD19" s="31"/>
      <c r="GSE19" s="31"/>
      <c r="GSF19" s="31"/>
      <c r="GSG19" s="31"/>
      <c r="GSH19" s="31"/>
      <c r="GSI19" s="31"/>
      <c r="GSJ19" s="31"/>
      <c r="GSK19" s="31"/>
      <c r="GSL19" s="31"/>
      <c r="GSM19" s="31"/>
      <c r="GSN19" s="31"/>
      <c r="GSO19" s="31"/>
      <c r="GSP19" s="31"/>
      <c r="GSQ19" s="31"/>
      <c r="GSR19" s="31"/>
      <c r="GSS19" s="31"/>
      <c r="GST19" s="31"/>
      <c r="GSU19" s="31"/>
      <c r="GSV19" s="31"/>
      <c r="GSW19" s="31"/>
      <c r="GSX19" s="31"/>
      <c r="GSY19" s="31"/>
      <c r="GSZ19" s="31"/>
      <c r="GTA19" s="31"/>
      <c r="GTB19" s="31"/>
      <c r="GTC19" s="31"/>
      <c r="GTD19" s="31"/>
      <c r="GTE19" s="31"/>
      <c r="GTF19" s="31"/>
      <c r="GTG19" s="31"/>
      <c r="GTH19" s="31"/>
      <c r="GTI19" s="31"/>
      <c r="GTJ19" s="31"/>
      <c r="GTK19" s="31"/>
      <c r="GTL19" s="31"/>
      <c r="GTM19" s="31"/>
      <c r="GTN19" s="31"/>
      <c r="GTO19" s="31"/>
      <c r="GTP19" s="31"/>
      <c r="GTQ19" s="31"/>
      <c r="GTR19" s="31"/>
      <c r="GTS19" s="31"/>
      <c r="GTT19" s="31"/>
      <c r="GTU19" s="31"/>
      <c r="GTV19" s="31"/>
      <c r="GTW19" s="31"/>
      <c r="GTX19" s="31"/>
      <c r="GTY19" s="31"/>
      <c r="GTZ19" s="31"/>
      <c r="GUA19" s="31"/>
      <c r="GUB19" s="31"/>
      <c r="GUC19" s="31"/>
      <c r="GUD19" s="31"/>
      <c r="GUE19" s="31"/>
      <c r="GUF19" s="31"/>
      <c r="GUG19" s="31"/>
      <c r="GUH19" s="31"/>
      <c r="GUI19" s="31"/>
      <c r="GUJ19" s="31"/>
      <c r="GUK19" s="31"/>
      <c r="GUL19" s="31"/>
      <c r="GUM19" s="31"/>
      <c r="GUN19" s="31"/>
      <c r="GUO19" s="31"/>
      <c r="GUP19" s="31"/>
      <c r="GUQ19" s="31"/>
      <c r="GUR19" s="31"/>
      <c r="GUS19" s="31"/>
      <c r="GUT19" s="31"/>
      <c r="GUU19" s="31"/>
      <c r="GUV19" s="31"/>
      <c r="GUW19" s="31"/>
      <c r="GUX19" s="31"/>
      <c r="GUY19" s="31"/>
      <c r="GUZ19" s="31"/>
      <c r="GVA19" s="31"/>
      <c r="GVB19" s="31"/>
      <c r="GVC19" s="31"/>
      <c r="GVD19" s="31"/>
      <c r="GVE19" s="31"/>
      <c r="GVF19" s="31"/>
      <c r="GVG19" s="31"/>
      <c r="GVH19" s="31"/>
      <c r="GVI19" s="31"/>
      <c r="GVJ19" s="31"/>
      <c r="GVK19" s="31"/>
      <c r="GVL19" s="31"/>
      <c r="GVM19" s="31"/>
      <c r="GVN19" s="31"/>
      <c r="GVO19" s="31"/>
      <c r="GVP19" s="31"/>
      <c r="GVQ19" s="31"/>
      <c r="GVR19" s="31"/>
      <c r="GVS19" s="31"/>
      <c r="GVT19" s="31"/>
      <c r="GVU19" s="31"/>
      <c r="GVV19" s="31"/>
      <c r="GVW19" s="31"/>
      <c r="GVX19" s="31"/>
      <c r="GVY19" s="31"/>
      <c r="GVZ19" s="31"/>
      <c r="GWA19" s="31"/>
      <c r="GWB19" s="31"/>
      <c r="GWC19" s="31"/>
      <c r="GWD19" s="31"/>
      <c r="GWE19" s="31"/>
      <c r="GWF19" s="31"/>
      <c r="GWG19" s="31"/>
      <c r="GWH19" s="31"/>
      <c r="GWI19" s="31"/>
      <c r="GWJ19" s="31"/>
      <c r="GWK19" s="31"/>
      <c r="GWL19" s="31"/>
      <c r="GWM19" s="31"/>
      <c r="GWN19" s="31"/>
      <c r="GWO19" s="31"/>
      <c r="GWP19" s="31"/>
      <c r="GWQ19" s="31"/>
      <c r="GWR19" s="31"/>
      <c r="GWS19" s="31"/>
      <c r="GWT19" s="31"/>
      <c r="GWU19" s="31"/>
      <c r="GWV19" s="31"/>
      <c r="GWW19" s="31"/>
      <c r="GWX19" s="31"/>
      <c r="GWY19" s="31"/>
      <c r="GWZ19" s="31"/>
      <c r="GXA19" s="31"/>
      <c r="GXB19" s="31"/>
      <c r="GXC19" s="31"/>
      <c r="GXD19" s="31"/>
      <c r="GXE19" s="31"/>
      <c r="GXF19" s="31"/>
      <c r="GXG19" s="31"/>
      <c r="GXH19" s="31"/>
      <c r="GXI19" s="31"/>
      <c r="GXJ19" s="31"/>
      <c r="GXK19" s="31"/>
      <c r="GXL19" s="31"/>
      <c r="GXM19" s="31"/>
      <c r="GXN19" s="31"/>
      <c r="GXO19" s="31"/>
      <c r="GXP19" s="31"/>
      <c r="GXQ19" s="31"/>
      <c r="GXR19" s="31"/>
      <c r="GXS19" s="31"/>
      <c r="GXT19" s="31"/>
      <c r="GXU19" s="31"/>
      <c r="GXV19" s="31"/>
      <c r="GXW19" s="31"/>
      <c r="GXX19" s="31"/>
      <c r="GXY19" s="31"/>
      <c r="GXZ19" s="31"/>
      <c r="GYA19" s="31"/>
      <c r="GYB19" s="31"/>
      <c r="GYC19" s="31"/>
      <c r="GYD19" s="31"/>
      <c r="GYE19" s="31"/>
      <c r="GYF19" s="31"/>
      <c r="GYG19" s="31"/>
      <c r="GYH19" s="31"/>
      <c r="GYI19" s="31"/>
      <c r="GYJ19" s="31"/>
      <c r="GYK19" s="31"/>
      <c r="GYL19" s="31"/>
      <c r="GYM19" s="31"/>
      <c r="GYN19" s="31"/>
      <c r="GYO19" s="31"/>
      <c r="GYP19" s="31"/>
      <c r="GYQ19" s="31"/>
      <c r="GYR19" s="31"/>
      <c r="GYS19" s="31"/>
      <c r="GYT19" s="31"/>
      <c r="GYU19" s="31"/>
      <c r="GYV19" s="31"/>
      <c r="GYW19" s="31"/>
      <c r="GYX19" s="31"/>
      <c r="GYY19" s="31"/>
      <c r="GYZ19" s="31"/>
      <c r="GZA19" s="31"/>
      <c r="GZB19" s="31"/>
      <c r="GZC19" s="31"/>
      <c r="GZD19" s="31"/>
      <c r="GZE19" s="31"/>
      <c r="GZF19" s="31"/>
      <c r="GZG19" s="31"/>
      <c r="GZH19" s="31"/>
      <c r="GZI19" s="31"/>
      <c r="GZJ19" s="31"/>
      <c r="GZK19" s="31"/>
      <c r="GZL19" s="31"/>
      <c r="GZM19" s="31"/>
      <c r="GZN19" s="31"/>
      <c r="GZO19" s="31"/>
      <c r="GZP19" s="31"/>
      <c r="GZQ19" s="31"/>
      <c r="GZR19" s="31"/>
      <c r="GZS19" s="31"/>
      <c r="GZT19" s="31"/>
      <c r="GZU19" s="31"/>
      <c r="GZV19" s="31"/>
      <c r="GZW19" s="31"/>
      <c r="GZX19" s="31"/>
      <c r="GZY19" s="31"/>
      <c r="GZZ19" s="31"/>
      <c r="HAA19" s="31"/>
      <c r="HAB19" s="31"/>
      <c r="HAC19" s="31"/>
      <c r="HAD19" s="31"/>
      <c r="HAE19" s="31"/>
      <c r="HAF19" s="31"/>
      <c r="HAG19" s="31"/>
      <c r="HAH19" s="31"/>
      <c r="HAI19" s="31"/>
      <c r="HAJ19" s="31"/>
      <c r="HAK19" s="31"/>
      <c r="HAL19" s="31"/>
      <c r="HAM19" s="31"/>
      <c r="HAN19" s="31"/>
      <c r="HAO19" s="31"/>
      <c r="HAP19" s="31"/>
      <c r="HAQ19" s="31"/>
      <c r="HAR19" s="31"/>
      <c r="HAS19" s="31"/>
      <c r="HAT19" s="31"/>
      <c r="HAU19" s="31"/>
      <c r="HAV19" s="31"/>
      <c r="HAW19" s="31"/>
      <c r="HAX19" s="31"/>
      <c r="HAY19" s="31"/>
      <c r="HAZ19" s="31"/>
      <c r="HBA19" s="31"/>
      <c r="HBB19" s="31"/>
      <c r="HBC19" s="31"/>
      <c r="HBD19" s="31"/>
      <c r="HBE19" s="31"/>
      <c r="HBF19" s="31"/>
      <c r="HBG19" s="31"/>
      <c r="HBH19" s="31"/>
      <c r="HBI19" s="31"/>
      <c r="HBJ19" s="31"/>
      <c r="HBK19" s="31"/>
      <c r="HBL19" s="31"/>
      <c r="HBM19" s="31"/>
      <c r="HBN19" s="31"/>
      <c r="HBO19" s="31"/>
      <c r="HBP19" s="31"/>
      <c r="HBQ19" s="31"/>
      <c r="HBR19" s="31"/>
      <c r="HBS19" s="31"/>
      <c r="HBT19" s="31"/>
      <c r="HBU19" s="31"/>
      <c r="HBV19" s="31"/>
      <c r="HBW19" s="31"/>
      <c r="HBX19" s="31"/>
      <c r="HBY19" s="31"/>
      <c r="HBZ19" s="31"/>
      <c r="HCA19" s="31"/>
      <c r="HCB19" s="31"/>
      <c r="HCC19" s="31"/>
      <c r="HCD19" s="31"/>
      <c r="HCE19" s="31"/>
      <c r="HCF19" s="31"/>
      <c r="HCG19" s="31"/>
      <c r="HCH19" s="31"/>
      <c r="HCI19" s="31"/>
      <c r="HCJ19" s="31"/>
      <c r="HCK19" s="31"/>
      <c r="HCL19" s="31"/>
      <c r="HCM19" s="31"/>
      <c r="HCN19" s="31"/>
      <c r="HCO19" s="31"/>
      <c r="HCP19" s="31"/>
      <c r="HCQ19" s="31"/>
      <c r="HCR19" s="31"/>
      <c r="HCS19" s="31"/>
      <c r="HCT19" s="31"/>
      <c r="HCU19" s="31"/>
      <c r="HCV19" s="31"/>
      <c r="HCW19" s="31"/>
      <c r="HCX19" s="31"/>
      <c r="HCY19" s="31"/>
      <c r="HCZ19" s="31"/>
      <c r="HDA19" s="31"/>
      <c r="HDB19" s="31"/>
      <c r="HDC19" s="31"/>
      <c r="HDD19" s="31"/>
      <c r="HDE19" s="31"/>
      <c r="HDF19" s="31"/>
      <c r="HDG19" s="31"/>
      <c r="HDH19" s="31"/>
      <c r="HDI19" s="31"/>
      <c r="HDJ19" s="31"/>
      <c r="HDK19" s="31"/>
      <c r="HDL19" s="31"/>
      <c r="HDM19" s="31"/>
      <c r="HDN19" s="31"/>
      <c r="HDO19" s="31"/>
      <c r="HDP19" s="31"/>
      <c r="HDQ19" s="31"/>
      <c r="HDR19" s="31"/>
      <c r="HDS19" s="31"/>
      <c r="HDT19" s="31"/>
      <c r="HDU19" s="31"/>
      <c r="HDV19" s="31"/>
      <c r="HDW19" s="31"/>
      <c r="HDX19" s="31"/>
      <c r="HDY19" s="31"/>
      <c r="HDZ19" s="31"/>
      <c r="HEA19" s="31"/>
      <c r="HEB19" s="31"/>
      <c r="HEC19" s="31"/>
      <c r="HED19" s="31"/>
      <c r="HEE19" s="31"/>
      <c r="HEF19" s="31"/>
      <c r="HEG19" s="31"/>
      <c r="HEH19" s="31"/>
      <c r="HEI19" s="31"/>
      <c r="HEJ19" s="31"/>
      <c r="HEK19" s="31"/>
      <c r="HEL19" s="31"/>
      <c r="HEM19" s="31"/>
      <c r="HEN19" s="31"/>
      <c r="HEO19" s="31"/>
      <c r="HEP19" s="31"/>
      <c r="HEQ19" s="31"/>
      <c r="HER19" s="31"/>
      <c r="HES19" s="31"/>
      <c r="HET19" s="31"/>
      <c r="HEU19" s="31"/>
      <c r="HEV19" s="31"/>
      <c r="HEW19" s="31"/>
      <c r="HEX19" s="31"/>
      <c r="HEY19" s="31"/>
      <c r="HEZ19" s="31"/>
      <c r="HFA19" s="31"/>
      <c r="HFB19" s="31"/>
      <c r="HFC19" s="31"/>
      <c r="HFD19" s="31"/>
      <c r="HFE19" s="31"/>
      <c r="HFF19" s="31"/>
      <c r="HFG19" s="31"/>
      <c r="HFH19" s="31"/>
      <c r="HFI19" s="31"/>
      <c r="HFJ19" s="31"/>
      <c r="HFK19" s="31"/>
      <c r="HFL19" s="31"/>
      <c r="HFM19" s="31"/>
      <c r="HFN19" s="31"/>
      <c r="HFO19" s="31"/>
      <c r="HFP19" s="31"/>
      <c r="HFQ19" s="31"/>
      <c r="HFR19" s="31"/>
      <c r="HFS19" s="31"/>
      <c r="HFT19" s="31"/>
      <c r="HFU19" s="31"/>
      <c r="HFV19" s="31"/>
      <c r="HFW19" s="31"/>
      <c r="HFX19" s="31"/>
      <c r="HFY19" s="31"/>
      <c r="HFZ19" s="31"/>
      <c r="HGA19" s="31"/>
      <c r="HGB19" s="31"/>
      <c r="HGC19" s="31"/>
      <c r="HGD19" s="31"/>
      <c r="HGE19" s="31"/>
      <c r="HGF19" s="31"/>
      <c r="HGG19" s="31"/>
      <c r="HGH19" s="31"/>
      <c r="HGI19" s="31"/>
      <c r="HGJ19" s="31"/>
      <c r="HGK19" s="31"/>
      <c r="HGL19" s="31"/>
      <c r="HGM19" s="31"/>
      <c r="HGN19" s="31"/>
      <c r="HGO19" s="31"/>
      <c r="HGP19" s="31"/>
      <c r="HGQ19" s="31"/>
      <c r="HGR19" s="31"/>
      <c r="HGS19" s="31"/>
      <c r="HGT19" s="31"/>
      <c r="HGU19" s="31"/>
      <c r="HGV19" s="31"/>
      <c r="HGW19" s="31"/>
      <c r="HGX19" s="31"/>
      <c r="HGY19" s="31"/>
      <c r="HGZ19" s="31"/>
      <c r="HHA19" s="31"/>
      <c r="HHB19" s="31"/>
      <c r="HHC19" s="31"/>
      <c r="HHD19" s="31"/>
      <c r="HHE19" s="31"/>
      <c r="HHF19" s="31"/>
      <c r="HHG19" s="31"/>
      <c r="HHH19" s="31"/>
      <c r="HHI19" s="31"/>
      <c r="HHJ19" s="31"/>
      <c r="HHK19" s="31"/>
      <c r="HHL19" s="31"/>
      <c r="HHM19" s="31"/>
      <c r="HHN19" s="31"/>
      <c r="HHO19" s="31"/>
      <c r="HHP19" s="31"/>
      <c r="HHQ19" s="31"/>
      <c r="HHR19" s="31"/>
      <c r="HHS19" s="31"/>
      <c r="HHT19" s="31"/>
      <c r="HHU19" s="31"/>
      <c r="HHV19" s="31"/>
      <c r="HHW19" s="31"/>
      <c r="HHX19" s="31"/>
      <c r="HHY19" s="31"/>
      <c r="HHZ19" s="31"/>
      <c r="HIA19" s="31"/>
      <c r="HIB19" s="31"/>
      <c r="HIC19" s="31"/>
      <c r="HID19" s="31"/>
      <c r="HIE19" s="31"/>
      <c r="HIF19" s="31"/>
      <c r="HIG19" s="31"/>
      <c r="HIH19" s="31"/>
      <c r="HII19" s="31"/>
      <c r="HIJ19" s="31"/>
      <c r="HIK19" s="31"/>
      <c r="HIL19" s="31"/>
      <c r="HIM19" s="31"/>
      <c r="HIN19" s="31"/>
      <c r="HIO19" s="31"/>
      <c r="HIP19" s="31"/>
      <c r="HIQ19" s="31"/>
      <c r="HIR19" s="31"/>
      <c r="HIS19" s="31"/>
      <c r="HIT19" s="31"/>
      <c r="HIU19" s="31"/>
      <c r="HIV19" s="31"/>
      <c r="HIW19" s="31"/>
      <c r="HIX19" s="31"/>
      <c r="HIY19" s="31"/>
      <c r="HIZ19" s="31"/>
      <c r="HJA19" s="31"/>
      <c r="HJB19" s="31"/>
      <c r="HJC19" s="31"/>
      <c r="HJD19" s="31"/>
      <c r="HJE19" s="31"/>
      <c r="HJF19" s="31"/>
      <c r="HJG19" s="31"/>
      <c r="HJH19" s="31"/>
      <c r="HJI19" s="31"/>
      <c r="HJJ19" s="31"/>
      <c r="HJK19" s="31"/>
      <c r="HJL19" s="31"/>
      <c r="HJM19" s="31"/>
      <c r="HJN19" s="31"/>
      <c r="HJO19" s="31"/>
      <c r="HJP19" s="31"/>
      <c r="HJQ19" s="31"/>
      <c r="HJR19" s="31"/>
      <c r="HJS19" s="31"/>
      <c r="HJT19" s="31"/>
      <c r="HJU19" s="31"/>
      <c r="HJV19" s="31"/>
      <c r="HJW19" s="31"/>
      <c r="HJX19" s="31"/>
      <c r="HJY19" s="31"/>
      <c r="HJZ19" s="31"/>
      <c r="HKA19" s="31"/>
      <c r="HKB19" s="31"/>
      <c r="HKC19" s="31"/>
      <c r="HKD19" s="31"/>
      <c r="HKE19" s="31"/>
      <c r="HKF19" s="31"/>
      <c r="HKG19" s="31"/>
      <c r="HKH19" s="31"/>
      <c r="HKI19" s="31"/>
      <c r="HKJ19" s="31"/>
      <c r="HKK19" s="31"/>
      <c r="HKL19" s="31"/>
      <c r="HKM19" s="31"/>
      <c r="HKN19" s="31"/>
      <c r="HKO19" s="31"/>
      <c r="HKP19" s="31"/>
      <c r="HKQ19" s="31"/>
      <c r="HKR19" s="31"/>
      <c r="HKS19" s="31"/>
      <c r="HKT19" s="31"/>
      <c r="HKU19" s="31"/>
      <c r="HKV19" s="31"/>
      <c r="HKW19" s="31"/>
      <c r="HKX19" s="31"/>
      <c r="HKY19" s="31"/>
      <c r="HKZ19" s="31"/>
      <c r="HLA19" s="31"/>
      <c r="HLB19" s="31"/>
      <c r="HLC19" s="31"/>
      <c r="HLD19" s="31"/>
      <c r="HLE19" s="31"/>
      <c r="HLF19" s="31"/>
      <c r="HLG19" s="31"/>
      <c r="HLH19" s="31"/>
      <c r="HLI19" s="31"/>
      <c r="HLJ19" s="31"/>
      <c r="HLK19" s="31"/>
      <c r="HLL19" s="31"/>
      <c r="HLM19" s="31"/>
      <c r="HLN19" s="31"/>
      <c r="HLO19" s="31"/>
      <c r="HLP19" s="31"/>
      <c r="HLQ19" s="31"/>
      <c r="HLR19" s="31"/>
      <c r="HLS19" s="31"/>
      <c r="HLT19" s="31"/>
      <c r="HLU19" s="31"/>
      <c r="HLV19" s="31"/>
      <c r="HLW19" s="31"/>
      <c r="HLX19" s="31"/>
      <c r="HLY19" s="31"/>
      <c r="HLZ19" s="31"/>
      <c r="HMA19" s="31"/>
      <c r="HMB19" s="31"/>
      <c r="HMC19" s="31"/>
      <c r="HMD19" s="31"/>
      <c r="HME19" s="31"/>
      <c r="HMF19" s="31"/>
      <c r="HMG19" s="31"/>
      <c r="HMH19" s="31"/>
      <c r="HMI19" s="31"/>
      <c r="HMJ19" s="31"/>
      <c r="HMK19" s="31"/>
      <c r="HML19" s="31"/>
      <c r="HMM19" s="31"/>
      <c r="HMN19" s="31"/>
      <c r="HMO19" s="31"/>
      <c r="HMP19" s="31"/>
      <c r="HMQ19" s="31"/>
      <c r="HMR19" s="31"/>
      <c r="HMS19" s="31"/>
      <c r="HMT19" s="31"/>
      <c r="HMU19" s="31"/>
      <c r="HMV19" s="31"/>
      <c r="HMW19" s="31"/>
      <c r="HMX19" s="31"/>
      <c r="HMY19" s="31"/>
      <c r="HMZ19" s="31"/>
      <c r="HNA19" s="31"/>
      <c r="HNB19" s="31"/>
      <c r="HNC19" s="31"/>
      <c r="HND19" s="31"/>
      <c r="HNE19" s="31"/>
      <c r="HNF19" s="31"/>
      <c r="HNG19" s="31"/>
      <c r="HNH19" s="31"/>
      <c r="HNI19" s="31"/>
      <c r="HNJ19" s="31"/>
      <c r="HNK19" s="31"/>
      <c r="HNL19" s="31"/>
      <c r="HNM19" s="31"/>
      <c r="HNN19" s="31"/>
      <c r="HNO19" s="31"/>
      <c r="HNP19" s="31"/>
      <c r="HNQ19" s="31"/>
      <c r="HNR19" s="31"/>
      <c r="HNS19" s="31"/>
      <c r="HNT19" s="31"/>
      <c r="HNU19" s="31"/>
      <c r="HNV19" s="31"/>
      <c r="HNW19" s="31"/>
      <c r="HNX19" s="31"/>
      <c r="HNY19" s="31"/>
      <c r="HNZ19" s="31"/>
      <c r="HOA19" s="31"/>
      <c r="HOB19" s="31"/>
      <c r="HOC19" s="31"/>
      <c r="HOD19" s="31"/>
      <c r="HOE19" s="31"/>
      <c r="HOF19" s="31"/>
      <c r="HOG19" s="31"/>
      <c r="HOH19" s="31"/>
      <c r="HOI19" s="31"/>
      <c r="HOJ19" s="31"/>
      <c r="HOK19" s="31"/>
      <c r="HOL19" s="31"/>
      <c r="HOM19" s="31"/>
      <c r="HON19" s="31"/>
      <c r="HOO19" s="31"/>
      <c r="HOP19" s="31"/>
      <c r="HOQ19" s="31"/>
      <c r="HOR19" s="31"/>
      <c r="HOS19" s="31"/>
      <c r="HOT19" s="31"/>
      <c r="HOU19" s="31"/>
      <c r="HOV19" s="31"/>
      <c r="HOW19" s="31"/>
      <c r="HOX19" s="31"/>
      <c r="HOY19" s="31"/>
      <c r="HOZ19" s="31"/>
      <c r="HPA19" s="31"/>
      <c r="HPB19" s="31"/>
      <c r="HPC19" s="31"/>
      <c r="HPD19" s="31"/>
      <c r="HPE19" s="31"/>
      <c r="HPF19" s="31"/>
      <c r="HPG19" s="31"/>
      <c r="HPH19" s="31"/>
      <c r="HPI19" s="31"/>
      <c r="HPJ19" s="31"/>
      <c r="HPK19" s="31"/>
      <c r="HPL19" s="31"/>
      <c r="HPM19" s="31"/>
      <c r="HPN19" s="31"/>
      <c r="HPO19" s="31"/>
      <c r="HPP19" s="31"/>
      <c r="HPQ19" s="31"/>
      <c r="HPR19" s="31"/>
      <c r="HPS19" s="31"/>
      <c r="HPT19" s="31"/>
      <c r="HPU19" s="31"/>
      <c r="HPV19" s="31"/>
      <c r="HPW19" s="31"/>
      <c r="HPX19" s="31"/>
      <c r="HPY19" s="31"/>
      <c r="HPZ19" s="31"/>
      <c r="HQA19" s="31"/>
      <c r="HQB19" s="31"/>
      <c r="HQC19" s="31"/>
      <c r="HQD19" s="31"/>
      <c r="HQE19" s="31"/>
      <c r="HQF19" s="31"/>
      <c r="HQG19" s="31"/>
      <c r="HQH19" s="31"/>
      <c r="HQI19" s="31"/>
      <c r="HQJ19" s="31"/>
      <c r="HQK19" s="31"/>
      <c r="HQL19" s="31"/>
      <c r="HQM19" s="31"/>
      <c r="HQN19" s="31"/>
      <c r="HQO19" s="31"/>
      <c r="HQP19" s="31"/>
      <c r="HQQ19" s="31"/>
      <c r="HQR19" s="31"/>
      <c r="HQS19" s="31"/>
      <c r="HQT19" s="31"/>
      <c r="HQU19" s="31"/>
      <c r="HQV19" s="31"/>
      <c r="HQW19" s="31"/>
      <c r="HQX19" s="31"/>
      <c r="HQY19" s="31"/>
      <c r="HQZ19" s="31"/>
      <c r="HRA19" s="31"/>
      <c r="HRB19" s="31"/>
      <c r="HRC19" s="31"/>
      <c r="HRD19" s="31"/>
      <c r="HRE19" s="31"/>
      <c r="HRF19" s="31"/>
      <c r="HRG19" s="31"/>
      <c r="HRH19" s="31"/>
      <c r="HRI19" s="31"/>
      <c r="HRJ19" s="31"/>
      <c r="HRK19" s="31"/>
      <c r="HRL19" s="31"/>
      <c r="HRM19" s="31"/>
      <c r="HRN19" s="31"/>
      <c r="HRO19" s="31"/>
      <c r="HRP19" s="31"/>
      <c r="HRQ19" s="31"/>
      <c r="HRR19" s="31"/>
      <c r="HRS19" s="31"/>
      <c r="HRT19" s="31"/>
      <c r="HRU19" s="31"/>
      <c r="HRV19" s="31"/>
      <c r="HRW19" s="31"/>
      <c r="HRX19" s="31"/>
      <c r="HRY19" s="31"/>
      <c r="HRZ19" s="31"/>
      <c r="HSA19" s="31"/>
      <c r="HSB19" s="31"/>
      <c r="HSC19" s="31"/>
      <c r="HSD19" s="31"/>
      <c r="HSE19" s="31"/>
      <c r="HSF19" s="31"/>
      <c r="HSG19" s="31"/>
      <c r="HSH19" s="31"/>
      <c r="HSI19" s="31"/>
      <c r="HSJ19" s="31"/>
      <c r="HSK19" s="31"/>
      <c r="HSL19" s="31"/>
      <c r="HSM19" s="31"/>
      <c r="HSN19" s="31"/>
      <c r="HSO19" s="31"/>
      <c r="HSP19" s="31"/>
      <c r="HSQ19" s="31"/>
      <c r="HSR19" s="31"/>
      <c r="HSS19" s="31"/>
      <c r="HST19" s="31"/>
      <c r="HSU19" s="31"/>
      <c r="HSV19" s="31"/>
      <c r="HSW19" s="31"/>
      <c r="HSX19" s="31"/>
      <c r="HSY19" s="31"/>
      <c r="HSZ19" s="31"/>
      <c r="HTA19" s="31"/>
      <c r="HTB19" s="31"/>
      <c r="HTC19" s="31"/>
      <c r="HTD19" s="31"/>
      <c r="HTE19" s="31"/>
      <c r="HTF19" s="31"/>
      <c r="HTG19" s="31"/>
      <c r="HTH19" s="31"/>
      <c r="HTI19" s="31"/>
      <c r="HTJ19" s="31"/>
      <c r="HTK19" s="31"/>
      <c r="HTL19" s="31"/>
      <c r="HTM19" s="31"/>
      <c r="HTN19" s="31"/>
      <c r="HTO19" s="31"/>
      <c r="HTP19" s="31"/>
      <c r="HTQ19" s="31"/>
      <c r="HTR19" s="31"/>
      <c r="HTS19" s="31"/>
      <c r="HTT19" s="31"/>
      <c r="HTU19" s="31"/>
      <c r="HTV19" s="31"/>
      <c r="HTW19" s="31"/>
      <c r="HTX19" s="31"/>
      <c r="HTY19" s="31"/>
      <c r="HTZ19" s="31"/>
      <c r="HUA19" s="31"/>
      <c r="HUB19" s="31"/>
      <c r="HUC19" s="31"/>
      <c r="HUD19" s="31"/>
      <c r="HUE19" s="31"/>
      <c r="HUF19" s="31"/>
      <c r="HUG19" s="31"/>
      <c r="HUH19" s="31"/>
      <c r="HUI19" s="31"/>
      <c r="HUJ19" s="31"/>
      <c r="HUK19" s="31"/>
      <c r="HUL19" s="31"/>
      <c r="HUM19" s="31"/>
      <c r="HUN19" s="31"/>
      <c r="HUO19" s="31"/>
      <c r="HUP19" s="31"/>
      <c r="HUQ19" s="31"/>
      <c r="HUR19" s="31"/>
      <c r="HUS19" s="31"/>
      <c r="HUT19" s="31"/>
      <c r="HUU19" s="31"/>
      <c r="HUV19" s="31"/>
      <c r="HUW19" s="31"/>
      <c r="HUX19" s="31"/>
      <c r="HUY19" s="31"/>
      <c r="HUZ19" s="31"/>
      <c r="HVA19" s="31"/>
      <c r="HVB19" s="31"/>
      <c r="HVC19" s="31"/>
      <c r="HVD19" s="31"/>
      <c r="HVE19" s="31"/>
      <c r="HVF19" s="31"/>
      <c r="HVG19" s="31"/>
      <c r="HVH19" s="31"/>
      <c r="HVI19" s="31"/>
      <c r="HVJ19" s="31"/>
      <c r="HVK19" s="31"/>
      <c r="HVL19" s="31"/>
      <c r="HVM19" s="31"/>
      <c r="HVN19" s="31"/>
      <c r="HVO19" s="31"/>
      <c r="HVP19" s="31"/>
      <c r="HVQ19" s="31"/>
      <c r="HVR19" s="31"/>
      <c r="HVS19" s="31"/>
      <c r="HVT19" s="31"/>
      <c r="HVU19" s="31"/>
      <c r="HVV19" s="31"/>
      <c r="HVW19" s="31"/>
      <c r="HVX19" s="31"/>
      <c r="HVY19" s="31"/>
      <c r="HVZ19" s="31"/>
      <c r="HWA19" s="31"/>
      <c r="HWB19" s="31"/>
      <c r="HWC19" s="31"/>
      <c r="HWD19" s="31"/>
      <c r="HWE19" s="31"/>
      <c r="HWF19" s="31"/>
      <c r="HWG19" s="31"/>
      <c r="HWH19" s="31"/>
      <c r="HWI19" s="31"/>
      <c r="HWJ19" s="31"/>
      <c r="HWK19" s="31"/>
      <c r="HWL19" s="31"/>
      <c r="HWM19" s="31"/>
      <c r="HWN19" s="31"/>
      <c r="HWO19" s="31"/>
      <c r="HWP19" s="31"/>
      <c r="HWQ19" s="31"/>
      <c r="HWR19" s="31"/>
      <c r="HWS19" s="31"/>
      <c r="HWT19" s="31"/>
      <c r="HWU19" s="31"/>
      <c r="HWV19" s="31"/>
      <c r="HWW19" s="31"/>
      <c r="HWX19" s="31"/>
      <c r="HWY19" s="31"/>
      <c r="HWZ19" s="31"/>
      <c r="HXA19" s="31"/>
      <c r="HXB19" s="31"/>
      <c r="HXC19" s="31"/>
      <c r="HXD19" s="31"/>
      <c r="HXE19" s="31"/>
      <c r="HXF19" s="31"/>
      <c r="HXG19" s="31"/>
      <c r="HXH19" s="31"/>
      <c r="HXI19" s="31"/>
      <c r="HXJ19" s="31"/>
      <c r="HXK19" s="31"/>
      <c r="HXL19" s="31"/>
      <c r="HXM19" s="31"/>
      <c r="HXN19" s="31"/>
      <c r="HXO19" s="31"/>
      <c r="HXP19" s="31"/>
      <c r="HXQ19" s="31"/>
      <c r="HXR19" s="31"/>
      <c r="HXS19" s="31"/>
      <c r="HXT19" s="31"/>
      <c r="HXU19" s="31"/>
      <c r="HXV19" s="31"/>
      <c r="HXW19" s="31"/>
      <c r="HXX19" s="31"/>
      <c r="HXY19" s="31"/>
      <c r="HXZ19" s="31"/>
      <c r="HYA19" s="31"/>
      <c r="HYB19" s="31"/>
      <c r="HYC19" s="31"/>
      <c r="HYD19" s="31"/>
      <c r="HYE19" s="31"/>
      <c r="HYF19" s="31"/>
      <c r="HYG19" s="31"/>
      <c r="HYH19" s="31"/>
      <c r="HYI19" s="31"/>
      <c r="HYJ19" s="31"/>
      <c r="HYK19" s="31"/>
      <c r="HYL19" s="31"/>
      <c r="HYM19" s="31"/>
      <c r="HYN19" s="31"/>
      <c r="HYO19" s="31"/>
      <c r="HYP19" s="31"/>
      <c r="HYQ19" s="31"/>
      <c r="HYR19" s="31"/>
      <c r="HYS19" s="31"/>
      <c r="HYT19" s="31"/>
      <c r="HYU19" s="31"/>
      <c r="HYV19" s="31"/>
      <c r="HYW19" s="31"/>
      <c r="HYX19" s="31"/>
      <c r="HYY19" s="31"/>
      <c r="HYZ19" s="31"/>
      <c r="HZA19" s="31"/>
      <c r="HZB19" s="31"/>
      <c r="HZC19" s="31"/>
      <c r="HZD19" s="31"/>
      <c r="HZE19" s="31"/>
      <c r="HZF19" s="31"/>
      <c r="HZG19" s="31"/>
      <c r="HZH19" s="31"/>
      <c r="HZI19" s="31"/>
      <c r="HZJ19" s="31"/>
      <c r="HZK19" s="31"/>
      <c r="HZL19" s="31"/>
      <c r="HZM19" s="31"/>
      <c r="HZN19" s="31"/>
      <c r="HZO19" s="31"/>
      <c r="HZP19" s="31"/>
      <c r="HZQ19" s="31"/>
      <c r="HZR19" s="31"/>
      <c r="HZS19" s="31"/>
      <c r="HZT19" s="31"/>
      <c r="HZU19" s="31"/>
      <c r="HZV19" s="31"/>
      <c r="HZW19" s="31"/>
      <c r="HZX19" s="31"/>
      <c r="HZY19" s="31"/>
      <c r="HZZ19" s="31"/>
      <c r="IAA19" s="31"/>
      <c r="IAB19" s="31"/>
      <c r="IAC19" s="31"/>
      <c r="IAD19" s="31"/>
      <c r="IAE19" s="31"/>
      <c r="IAF19" s="31"/>
      <c r="IAG19" s="31"/>
      <c r="IAH19" s="31"/>
      <c r="IAI19" s="31"/>
      <c r="IAJ19" s="31"/>
      <c r="IAK19" s="31"/>
      <c r="IAL19" s="31"/>
      <c r="IAM19" s="31"/>
      <c r="IAN19" s="31"/>
      <c r="IAO19" s="31"/>
      <c r="IAP19" s="31"/>
      <c r="IAQ19" s="31"/>
      <c r="IAR19" s="31"/>
      <c r="IAS19" s="31"/>
      <c r="IAT19" s="31"/>
      <c r="IAU19" s="31"/>
      <c r="IAV19" s="31"/>
      <c r="IAW19" s="31"/>
      <c r="IAX19" s="31"/>
      <c r="IAY19" s="31"/>
      <c r="IAZ19" s="31"/>
      <c r="IBA19" s="31"/>
      <c r="IBB19" s="31"/>
      <c r="IBC19" s="31"/>
      <c r="IBD19" s="31"/>
      <c r="IBE19" s="31"/>
      <c r="IBF19" s="31"/>
      <c r="IBG19" s="31"/>
      <c r="IBI19" s="31"/>
      <c r="IBJ19" s="31"/>
      <c r="IBK19" s="31"/>
      <c r="IBL19" s="31"/>
      <c r="IBM19" s="31"/>
      <c r="IBN19" s="31"/>
      <c r="IBO19" s="31"/>
      <c r="IBP19" s="31"/>
      <c r="IBQ19" s="31"/>
      <c r="IBR19" s="31"/>
      <c r="IBS19" s="31"/>
      <c r="IBT19" s="31"/>
      <c r="IBU19" s="31"/>
      <c r="IBV19" s="31"/>
      <c r="IBW19" s="31"/>
      <c r="IBX19" s="31"/>
      <c r="IBY19" s="31"/>
      <c r="IBZ19" s="31"/>
      <c r="ICA19" s="31"/>
      <c r="ICB19" s="31"/>
      <c r="ICC19" s="31"/>
      <c r="ICD19" s="31"/>
      <c r="ICE19" s="31"/>
      <c r="ICF19" s="31"/>
      <c r="ICG19" s="31"/>
      <c r="ICH19" s="31"/>
      <c r="ICI19" s="31"/>
      <c r="ICJ19" s="31"/>
      <c r="ICK19" s="31"/>
      <c r="ICL19" s="31"/>
      <c r="ICM19" s="31"/>
      <c r="ICN19" s="31"/>
      <c r="ICO19" s="31"/>
      <c r="ICP19" s="31"/>
      <c r="ICQ19" s="31"/>
      <c r="ICR19" s="31"/>
      <c r="ICS19" s="31"/>
      <c r="ICT19" s="31"/>
      <c r="ICU19" s="31"/>
      <c r="ICV19" s="31"/>
      <c r="ICW19" s="31"/>
      <c r="ICX19" s="31"/>
      <c r="ICY19" s="31"/>
      <c r="ICZ19" s="31"/>
      <c r="IDA19" s="31"/>
      <c r="IDB19" s="31"/>
      <c r="IDC19" s="31"/>
      <c r="IDD19" s="31"/>
      <c r="IDE19" s="31"/>
      <c r="IDF19" s="31"/>
      <c r="IDG19" s="31"/>
      <c r="IDH19" s="31"/>
      <c r="IDI19" s="31"/>
      <c r="IDJ19" s="31"/>
      <c r="IDK19" s="31"/>
      <c r="IDL19" s="31"/>
      <c r="IDM19" s="31"/>
      <c r="IDN19" s="31"/>
      <c r="IDO19" s="31"/>
      <c r="IDP19" s="31"/>
      <c r="IDQ19" s="31"/>
      <c r="IDR19" s="31"/>
      <c r="IDS19" s="31"/>
      <c r="IDT19" s="31"/>
      <c r="IDU19" s="31"/>
      <c r="IDV19" s="31"/>
      <c r="IDW19" s="31"/>
      <c r="IDX19" s="31"/>
      <c r="IDY19" s="31"/>
      <c r="IDZ19" s="31"/>
      <c r="IEA19" s="31"/>
      <c r="IEB19" s="31"/>
      <c r="IEC19" s="31"/>
      <c r="IED19" s="31"/>
      <c r="IEE19" s="31"/>
      <c r="IEF19" s="31"/>
      <c r="IEG19" s="31"/>
      <c r="IEH19" s="31"/>
      <c r="IEI19" s="31"/>
      <c r="IEJ19" s="31"/>
      <c r="IEK19" s="31"/>
      <c r="IEL19" s="31"/>
      <c r="IEM19" s="31"/>
      <c r="IEN19" s="31"/>
      <c r="IEO19" s="31"/>
      <c r="IEP19" s="31"/>
      <c r="IEQ19" s="31"/>
      <c r="IER19" s="31"/>
      <c r="IES19" s="31"/>
      <c r="IET19" s="31"/>
      <c r="IEU19" s="31"/>
      <c r="IEV19" s="31"/>
      <c r="IEW19" s="31"/>
      <c r="IEX19" s="31"/>
      <c r="IEY19" s="31"/>
      <c r="IEZ19" s="31"/>
      <c r="IFA19" s="31"/>
      <c r="IFB19" s="31"/>
      <c r="IFC19" s="31"/>
      <c r="IFD19" s="31"/>
      <c r="IFE19" s="31"/>
      <c r="IFF19" s="31"/>
      <c r="IFG19" s="31"/>
      <c r="IFH19" s="31"/>
      <c r="IFI19" s="31"/>
      <c r="IFJ19" s="31"/>
      <c r="IFK19" s="31"/>
      <c r="IFL19" s="31"/>
      <c r="IFM19" s="31"/>
      <c r="IFN19" s="31"/>
      <c r="IFO19" s="31"/>
      <c r="IFP19" s="31"/>
      <c r="IFQ19" s="31"/>
      <c r="IFR19" s="31"/>
      <c r="IFS19" s="31"/>
      <c r="IFT19" s="31"/>
      <c r="IFU19" s="31"/>
      <c r="IFV19" s="31"/>
      <c r="IFW19" s="31"/>
      <c r="IFX19" s="31"/>
      <c r="IFY19" s="31"/>
      <c r="IFZ19" s="31"/>
      <c r="IGA19" s="31"/>
      <c r="IGB19" s="31"/>
      <c r="IGC19" s="31"/>
      <c r="IGD19" s="31"/>
      <c r="IGE19" s="31"/>
      <c r="IGF19" s="31"/>
      <c r="IGG19" s="31"/>
      <c r="IGH19" s="31"/>
      <c r="IGI19" s="31"/>
      <c r="IGJ19" s="31"/>
      <c r="IGK19" s="31"/>
      <c r="IGL19" s="31"/>
      <c r="IGM19" s="31"/>
      <c r="IGN19" s="31"/>
      <c r="IGO19" s="31"/>
      <c r="IGP19" s="31"/>
      <c r="IGQ19" s="31"/>
      <c r="IGR19" s="31"/>
      <c r="IGS19" s="31"/>
      <c r="IGT19" s="31"/>
      <c r="IGU19" s="31"/>
      <c r="IGV19" s="31"/>
      <c r="IGW19" s="31"/>
      <c r="IGX19" s="31"/>
      <c r="IGY19" s="31"/>
      <c r="IGZ19" s="31"/>
      <c r="IHA19" s="31"/>
      <c r="IHB19" s="31"/>
      <c r="IHC19" s="31"/>
      <c r="IHD19" s="31"/>
      <c r="IHE19" s="31"/>
      <c r="IHF19" s="31"/>
      <c r="IHG19" s="31"/>
      <c r="IHH19" s="31"/>
      <c r="IHI19" s="31"/>
      <c r="IHJ19" s="31"/>
      <c r="IHK19" s="31"/>
      <c r="IHL19" s="31"/>
      <c r="IHM19" s="31"/>
      <c r="IHN19" s="31"/>
      <c r="IHO19" s="31"/>
      <c r="IHP19" s="31"/>
      <c r="IHQ19" s="31"/>
      <c r="IHR19" s="31"/>
      <c r="IHS19" s="31"/>
      <c r="IHT19" s="31"/>
      <c r="IHU19" s="31"/>
      <c r="IHV19" s="31"/>
      <c r="IHW19" s="31"/>
      <c r="IHX19" s="31"/>
      <c r="IHY19" s="31"/>
      <c r="IHZ19" s="31"/>
      <c r="IIA19" s="31"/>
      <c r="IIB19" s="31"/>
      <c r="IIC19" s="31"/>
      <c r="IID19" s="31"/>
      <c r="IIE19" s="31"/>
      <c r="IIF19" s="31"/>
      <c r="IIG19" s="31"/>
      <c r="IIH19" s="31"/>
      <c r="III19" s="31"/>
      <c r="IIJ19" s="31"/>
      <c r="IIK19" s="31"/>
      <c r="IIL19" s="31"/>
      <c r="IIM19" s="31"/>
      <c r="IIN19" s="31"/>
      <c r="IIO19" s="31"/>
      <c r="IIP19" s="31"/>
      <c r="IIQ19" s="31"/>
      <c r="IIR19" s="31"/>
      <c r="IIS19" s="31"/>
      <c r="IIT19" s="31"/>
      <c r="IIU19" s="31"/>
      <c r="IIV19" s="31"/>
      <c r="IIW19" s="31"/>
      <c r="IIX19" s="31"/>
      <c r="IIY19" s="31"/>
      <c r="IIZ19" s="31"/>
      <c r="IJA19" s="31"/>
      <c r="IJB19" s="31"/>
      <c r="IJC19" s="31"/>
      <c r="IJD19" s="31"/>
      <c r="IJE19" s="31"/>
      <c r="IJF19" s="31"/>
      <c r="IJG19" s="31"/>
      <c r="IJH19" s="31"/>
      <c r="IJI19" s="31"/>
      <c r="IJJ19" s="31"/>
      <c r="IJK19" s="31"/>
      <c r="IJL19" s="31"/>
      <c r="IJM19" s="31"/>
      <c r="IJN19" s="31"/>
      <c r="IJO19" s="31"/>
      <c r="IJP19" s="31"/>
      <c r="IJQ19" s="31"/>
      <c r="IJR19" s="31"/>
      <c r="IJS19" s="31"/>
      <c r="IJT19" s="31"/>
      <c r="IJU19" s="31"/>
      <c r="IJV19" s="31"/>
      <c r="IJW19" s="31"/>
      <c r="IJX19" s="31"/>
      <c r="IJY19" s="31"/>
      <c r="IJZ19" s="31"/>
      <c r="IKA19" s="31"/>
      <c r="IKB19" s="31"/>
      <c r="IKC19" s="31"/>
      <c r="IKD19" s="31"/>
      <c r="IKE19" s="31"/>
      <c r="IKF19" s="31"/>
      <c r="IKG19" s="31"/>
      <c r="IKH19" s="31"/>
      <c r="IKI19" s="31"/>
      <c r="IKJ19" s="31"/>
      <c r="IKK19" s="31"/>
      <c r="IKL19" s="31"/>
      <c r="IKM19" s="31"/>
      <c r="IKN19" s="31"/>
      <c r="IKO19" s="31"/>
      <c r="IKP19" s="31"/>
      <c r="IKQ19" s="31"/>
      <c r="IKR19" s="31"/>
      <c r="IKS19" s="31"/>
      <c r="IKT19" s="31"/>
      <c r="IKU19" s="31"/>
      <c r="IKV19" s="31"/>
      <c r="IKW19" s="31"/>
      <c r="IKX19" s="31"/>
      <c r="IKY19" s="31"/>
      <c r="IKZ19" s="31"/>
      <c r="ILA19" s="31"/>
      <c r="ILB19" s="31"/>
      <c r="ILC19" s="31"/>
      <c r="ILD19" s="31"/>
      <c r="ILE19" s="31"/>
      <c r="ILF19" s="31"/>
      <c r="ILG19" s="31"/>
      <c r="ILH19" s="31"/>
      <c r="ILI19" s="31"/>
      <c r="ILJ19" s="31"/>
      <c r="ILK19" s="31"/>
      <c r="ILL19" s="31"/>
      <c r="ILM19" s="31"/>
      <c r="ILN19" s="31"/>
      <c r="ILO19" s="31"/>
      <c r="ILP19" s="31"/>
      <c r="ILQ19" s="31"/>
      <c r="ILR19" s="31"/>
      <c r="ILS19" s="31"/>
      <c r="ILT19" s="31"/>
      <c r="ILU19" s="31"/>
      <c r="ILV19" s="31"/>
      <c r="ILW19" s="31"/>
      <c r="ILX19" s="31"/>
      <c r="ILY19" s="31"/>
      <c r="ILZ19" s="31"/>
      <c r="IMA19" s="31"/>
      <c r="IMB19" s="31"/>
      <c r="IMC19" s="31"/>
      <c r="IMD19" s="31"/>
      <c r="IME19" s="31"/>
      <c r="IMF19" s="31"/>
      <c r="IMG19" s="31"/>
      <c r="IMH19" s="31"/>
      <c r="IMI19" s="31"/>
      <c r="IMJ19" s="31"/>
      <c r="IMK19" s="31"/>
      <c r="IML19" s="31"/>
      <c r="IMM19" s="31"/>
      <c r="IMN19" s="31"/>
      <c r="IMO19" s="31"/>
      <c r="IMP19" s="31"/>
      <c r="IMQ19" s="31"/>
      <c r="IMR19" s="31"/>
      <c r="IMS19" s="31"/>
      <c r="IMT19" s="31"/>
      <c r="IMU19" s="31"/>
      <c r="IMV19" s="31"/>
      <c r="IMW19" s="31"/>
      <c r="IMX19" s="31"/>
      <c r="IMY19" s="31"/>
      <c r="IMZ19" s="31"/>
      <c r="INA19" s="31"/>
      <c r="INB19" s="31"/>
      <c r="INC19" s="31"/>
      <c r="IND19" s="31"/>
      <c r="INE19" s="31"/>
      <c r="INF19" s="31"/>
      <c r="ING19" s="31"/>
      <c r="INH19" s="31"/>
      <c r="INI19" s="31"/>
      <c r="INJ19" s="31"/>
      <c r="INK19" s="31"/>
      <c r="INL19" s="31"/>
      <c r="INM19" s="31"/>
      <c r="INN19" s="31"/>
      <c r="INO19" s="31"/>
      <c r="INP19" s="31"/>
      <c r="INQ19" s="31"/>
      <c r="INR19" s="31"/>
      <c r="INS19" s="31"/>
      <c r="INT19" s="31"/>
      <c r="INU19" s="31"/>
      <c r="INV19" s="31"/>
      <c r="INW19" s="31"/>
      <c r="INX19" s="31"/>
      <c r="INY19" s="31"/>
      <c r="INZ19" s="31"/>
      <c r="IOA19" s="31"/>
      <c r="IOB19" s="31"/>
      <c r="IOC19" s="31"/>
      <c r="IOD19" s="31"/>
      <c r="IOE19" s="31"/>
      <c r="IOF19" s="31"/>
      <c r="IOG19" s="31"/>
      <c r="IOH19" s="31"/>
      <c r="IOI19" s="31"/>
      <c r="IOJ19" s="31"/>
      <c r="IOK19" s="31"/>
      <c r="IOL19" s="31"/>
      <c r="IOM19" s="31"/>
      <c r="ION19" s="31"/>
      <c r="IOO19" s="31"/>
      <c r="IOP19" s="31"/>
      <c r="IOQ19" s="31"/>
      <c r="IOR19" s="31"/>
      <c r="IOS19" s="31"/>
      <c r="IOT19" s="31"/>
      <c r="IOU19" s="31"/>
      <c r="IOV19" s="31"/>
      <c r="IOW19" s="31"/>
      <c r="IOX19" s="31"/>
      <c r="IOY19" s="31"/>
      <c r="IOZ19" s="31"/>
      <c r="IPA19" s="31"/>
      <c r="IPB19" s="31"/>
      <c r="IPC19" s="31"/>
      <c r="IPD19" s="31"/>
      <c r="IPE19" s="31"/>
      <c r="IPF19" s="31"/>
      <c r="IPG19" s="31"/>
      <c r="IPH19" s="31"/>
      <c r="IPI19" s="31"/>
      <c r="IPJ19" s="31"/>
      <c r="IPK19" s="31"/>
      <c r="IPL19" s="31"/>
      <c r="IPM19" s="31"/>
      <c r="IPN19" s="31"/>
      <c r="IPO19" s="31"/>
      <c r="IPP19" s="31"/>
      <c r="IPQ19" s="31"/>
      <c r="IPR19" s="31"/>
      <c r="IPS19" s="31"/>
      <c r="IPT19" s="31"/>
      <c r="IPU19" s="31"/>
      <c r="IPV19" s="31"/>
      <c r="IPW19" s="31"/>
      <c r="IPX19" s="31"/>
      <c r="IPY19" s="31"/>
      <c r="IPZ19" s="31"/>
      <c r="IQA19" s="31"/>
      <c r="IQB19" s="31"/>
      <c r="IQC19" s="31"/>
      <c r="IQD19" s="31"/>
      <c r="IQE19" s="31"/>
      <c r="IQF19" s="31"/>
      <c r="IQG19" s="31"/>
      <c r="IQH19" s="31"/>
      <c r="IQI19" s="31"/>
      <c r="IQJ19" s="31"/>
      <c r="IQK19" s="31"/>
      <c r="IQL19" s="31"/>
      <c r="IQM19" s="31"/>
      <c r="IQN19" s="31"/>
      <c r="IQO19" s="31"/>
      <c r="IQP19" s="31"/>
      <c r="IQQ19" s="31"/>
      <c r="IQR19" s="31"/>
      <c r="IQS19" s="31"/>
      <c r="IQT19" s="31"/>
      <c r="IQU19" s="31"/>
      <c r="IQV19" s="31"/>
      <c r="IQW19" s="31"/>
      <c r="IQX19" s="31"/>
      <c r="IQY19" s="31"/>
      <c r="IQZ19" s="31"/>
      <c r="IRA19" s="31"/>
      <c r="IRB19" s="31"/>
      <c r="IRC19" s="31"/>
      <c r="IRD19" s="31"/>
      <c r="IRE19" s="31"/>
      <c r="IRF19" s="31"/>
      <c r="IRG19" s="31"/>
      <c r="IRH19" s="31"/>
      <c r="IRI19" s="31"/>
      <c r="IRJ19" s="31"/>
      <c r="IRK19" s="31"/>
      <c r="IRL19" s="31"/>
      <c r="IRM19" s="31"/>
      <c r="IRN19" s="31"/>
      <c r="IRO19" s="31"/>
      <c r="IRP19" s="31"/>
      <c r="IRQ19" s="31"/>
      <c r="IRR19" s="31"/>
      <c r="IRS19" s="31"/>
      <c r="IRT19" s="31"/>
      <c r="IRU19" s="31"/>
      <c r="IRV19" s="31"/>
      <c r="IRW19" s="31"/>
      <c r="IRX19" s="31"/>
      <c r="IRY19" s="31"/>
      <c r="IRZ19" s="31"/>
      <c r="ISA19" s="31"/>
      <c r="ISB19" s="31"/>
      <c r="ISC19" s="31"/>
      <c r="ISD19" s="31"/>
      <c r="ISE19" s="31"/>
      <c r="ISF19" s="31"/>
      <c r="ISG19" s="31"/>
      <c r="ISH19" s="31"/>
      <c r="ISI19" s="31"/>
      <c r="ISJ19" s="31"/>
      <c r="ISK19" s="31"/>
      <c r="ISL19" s="31"/>
      <c r="ISM19" s="31"/>
      <c r="ISN19" s="31"/>
      <c r="ISO19" s="31"/>
      <c r="ISP19" s="31"/>
      <c r="ISQ19" s="31"/>
      <c r="ISR19" s="31"/>
      <c r="ISS19" s="31"/>
      <c r="IST19" s="31"/>
      <c r="ISU19" s="31"/>
      <c r="ISV19" s="31"/>
      <c r="ISW19" s="31"/>
      <c r="ISX19" s="31"/>
      <c r="ISY19" s="31"/>
      <c r="ISZ19" s="31"/>
      <c r="ITA19" s="31"/>
      <c r="ITB19" s="31"/>
      <c r="ITC19" s="31"/>
      <c r="ITD19" s="31"/>
      <c r="ITE19" s="31"/>
      <c r="ITF19" s="31"/>
      <c r="ITG19" s="31"/>
      <c r="ITH19" s="31"/>
      <c r="ITI19" s="31"/>
      <c r="ITJ19" s="31"/>
      <c r="ITK19" s="31"/>
      <c r="ITL19" s="31"/>
      <c r="ITM19" s="31"/>
      <c r="ITN19" s="31"/>
      <c r="ITO19" s="31"/>
      <c r="ITP19" s="31"/>
      <c r="ITQ19" s="31"/>
      <c r="ITR19" s="31"/>
      <c r="ITS19" s="31"/>
      <c r="ITT19" s="31"/>
      <c r="ITU19" s="31"/>
      <c r="ITV19" s="31"/>
      <c r="ITW19" s="31"/>
      <c r="ITX19" s="31"/>
      <c r="ITY19" s="31"/>
      <c r="ITZ19" s="31"/>
      <c r="IUA19" s="31"/>
      <c r="IUB19" s="31"/>
      <c r="IUC19" s="31"/>
      <c r="IUD19" s="31"/>
      <c r="IUE19" s="31"/>
      <c r="IUF19" s="31"/>
      <c r="IUG19" s="31"/>
      <c r="IUH19" s="31"/>
      <c r="IUI19" s="31"/>
      <c r="IUJ19" s="31"/>
      <c r="IUK19" s="31"/>
      <c r="IUL19" s="31"/>
      <c r="IUM19" s="31"/>
      <c r="IUN19" s="31"/>
      <c r="IUO19" s="31"/>
      <c r="IUP19" s="31"/>
      <c r="IUQ19" s="31"/>
      <c r="IUR19" s="31"/>
      <c r="IUS19" s="31"/>
      <c r="IUT19" s="31"/>
      <c r="IUU19" s="31"/>
      <c r="IUV19" s="31"/>
      <c r="IUW19" s="31"/>
      <c r="IUX19" s="31"/>
      <c r="IUY19" s="31"/>
      <c r="IUZ19" s="31"/>
      <c r="IVA19" s="31"/>
      <c r="IVB19" s="31"/>
      <c r="IVC19" s="31"/>
      <c r="IVD19" s="31"/>
      <c r="IVE19" s="31"/>
      <c r="IVF19" s="31"/>
      <c r="IVG19" s="31"/>
      <c r="IVH19" s="31"/>
      <c r="IVI19" s="31"/>
      <c r="IVJ19" s="31"/>
      <c r="IVK19" s="31"/>
      <c r="IVL19" s="31"/>
      <c r="IVM19" s="31"/>
      <c r="IVN19" s="31"/>
      <c r="IVO19" s="31"/>
      <c r="IVP19" s="31"/>
      <c r="IVQ19" s="31"/>
      <c r="IVR19" s="31"/>
      <c r="IVS19" s="31"/>
      <c r="IVT19" s="31"/>
      <c r="IVU19" s="31"/>
      <c r="IVV19" s="31"/>
      <c r="IVW19" s="31"/>
      <c r="IVX19" s="31"/>
      <c r="IVY19" s="31"/>
      <c r="IVZ19" s="31"/>
      <c r="IWA19" s="31"/>
      <c r="IWB19" s="31"/>
      <c r="IWC19" s="31"/>
      <c r="IWD19" s="31"/>
      <c r="IWE19" s="31"/>
      <c r="IWF19" s="31"/>
      <c r="IWG19" s="31"/>
      <c r="IWH19" s="31"/>
      <c r="IWI19" s="31"/>
      <c r="IWJ19" s="31"/>
      <c r="IWK19" s="31"/>
      <c r="IWL19" s="31"/>
      <c r="IWM19" s="31"/>
      <c r="IWN19" s="31"/>
      <c r="IWO19" s="31"/>
      <c r="IWP19" s="31"/>
      <c r="IWQ19" s="31"/>
      <c r="IWR19" s="31"/>
      <c r="IWS19" s="31"/>
      <c r="IWT19" s="31"/>
      <c r="IWU19" s="31"/>
      <c r="IWV19" s="31"/>
      <c r="IWW19" s="31"/>
      <c r="IWX19" s="31"/>
      <c r="IWY19" s="31"/>
      <c r="IWZ19" s="31"/>
      <c r="IXA19" s="31"/>
      <c r="IXB19" s="31"/>
      <c r="IXC19" s="31"/>
      <c r="IXD19" s="31"/>
      <c r="IXE19" s="31"/>
      <c r="IXF19" s="31"/>
      <c r="IXG19" s="31"/>
      <c r="IXH19" s="31"/>
      <c r="IXI19" s="31"/>
      <c r="IXJ19" s="31"/>
      <c r="IXK19" s="31"/>
      <c r="IXL19" s="31"/>
      <c r="IXM19" s="31"/>
      <c r="IXN19" s="31"/>
      <c r="IXO19" s="31"/>
      <c r="IXP19" s="31"/>
      <c r="IXQ19" s="31"/>
      <c r="IXR19" s="31"/>
      <c r="IXS19" s="31"/>
      <c r="IXT19" s="31"/>
      <c r="IXU19" s="31"/>
      <c r="IXV19" s="31"/>
      <c r="IXW19" s="31"/>
      <c r="IXX19" s="31"/>
      <c r="IXY19" s="31"/>
      <c r="IXZ19" s="31"/>
      <c r="IYA19" s="31"/>
      <c r="IYB19" s="31"/>
      <c r="IYC19" s="31"/>
      <c r="IYD19" s="31"/>
      <c r="IYE19" s="31"/>
      <c r="IYF19" s="31"/>
      <c r="IYG19" s="31"/>
      <c r="IYH19" s="31"/>
      <c r="IYI19" s="31"/>
      <c r="IYJ19" s="31"/>
      <c r="IYK19" s="31"/>
      <c r="IYL19" s="31"/>
      <c r="IYM19" s="31"/>
      <c r="IYN19" s="31"/>
      <c r="IYO19" s="31"/>
      <c r="IYP19" s="31"/>
      <c r="IYQ19" s="31"/>
      <c r="IYR19" s="31"/>
      <c r="IYS19" s="31"/>
      <c r="IYT19" s="31"/>
      <c r="IYU19" s="31"/>
      <c r="IYV19" s="31"/>
      <c r="IYW19" s="31"/>
      <c r="IYX19" s="31"/>
      <c r="IYY19" s="31"/>
      <c r="IYZ19" s="31"/>
      <c r="IZA19" s="31"/>
      <c r="IZB19" s="31"/>
      <c r="IZC19" s="31"/>
      <c r="IZD19" s="31"/>
      <c r="IZE19" s="31"/>
      <c r="IZF19" s="31"/>
      <c r="IZG19" s="31"/>
      <c r="IZH19" s="31"/>
      <c r="IZI19" s="31"/>
      <c r="IZJ19" s="31"/>
      <c r="IZK19" s="31"/>
      <c r="IZL19" s="31"/>
      <c r="IZM19" s="31"/>
      <c r="IZN19" s="31"/>
      <c r="IZO19" s="31"/>
      <c r="IZP19" s="31"/>
      <c r="IZQ19" s="31"/>
      <c r="IZR19" s="31"/>
      <c r="IZS19" s="31"/>
      <c r="IZT19" s="31"/>
      <c r="IZU19" s="31"/>
      <c r="IZV19" s="31"/>
      <c r="IZW19" s="31"/>
      <c r="IZX19" s="31"/>
      <c r="IZY19" s="31"/>
      <c r="IZZ19" s="31"/>
      <c r="JAA19" s="31"/>
      <c r="JAB19" s="31"/>
      <c r="JAC19" s="31"/>
      <c r="JAD19" s="31"/>
      <c r="JAE19" s="31"/>
      <c r="JAF19" s="31"/>
      <c r="JAG19" s="31"/>
      <c r="JAH19" s="31"/>
      <c r="JAI19" s="31"/>
      <c r="JAJ19" s="31"/>
      <c r="JAK19" s="31"/>
      <c r="JAL19" s="31"/>
      <c r="JAM19" s="31"/>
      <c r="JAN19" s="31"/>
      <c r="JAO19" s="31"/>
      <c r="JAP19" s="31"/>
      <c r="JAQ19" s="31"/>
      <c r="JAR19" s="31"/>
      <c r="JAS19" s="31"/>
      <c r="JAT19" s="31"/>
      <c r="JAU19" s="31"/>
      <c r="JAV19" s="31"/>
      <c r="JAW19" s="31"/>
      <c r="JAX19" s="31"/>
      <c r="JAY19" s="31"/>
      <c r="JAZ19" s="31"/>
      <c r="JBA19" s="31"/>
      <c r="JBB19" s="31"/>
      <c r="JBC19" s="31"/>
      <c r="JBD19" s="31"/>
      <c r="JBE19" s="31"/>
      <c r="JBF19" s="31"/>
      <c r="JBG19" s="31"/>
      <c r="JBH19" s="31"/>
      <c r="JBI19" s="31"/>
      <c r="JBJ19" s="31"/>
      <c r="JBK19" s="31"/>
      <c r="JBL19" s="31"/>
      <c r="JBM19" s="31"/>
      <c r="JBN19" s="31"/>
      <c r="JBO19" s="31"/>
      <c r="JBP19" s="31"/>
      <c r="JBQ19" s="31"/>
      <c r="JBR19" s="31"/>
      <c r="JBS19" s="31"/>
      <c r="JBT19" s="31"/>
      <c r="JBU19" s="31"/>
      <c r="JBV19" s="31"/>
      <c r="JBW19" s="31"/>
      <c r="JBX19" s="31"/>
      <c r="JBY19" s="31"/>
      <c r="JBZ19" s="31"/>
      <c r="JCA19" s="31"/>
      <c r="JCB19" s="31"/>
      <c r="JCC19" s="31"/>
      <c r="JCD19" s="31"/>
      <c r="JCE19" s="31"/>
      <c r="JCF19" s="31"/>
      <c r="JCG19" s="31"/>
      <c r="JCH19" s="31"/>
      <c r="JCI19" s="31"/>
      <c r="JCJ19" s="31"/>
      <c r="JCK19" s="31"/>
      <c r="JCL19" s="31"/>
      <c r="JCM19" s="31"/>
      <c r="JCN19" s="31"/>
      <c r="JCO19" s="31"/>
      <c r="JCP19" s="31"/>
      <c r="JCQ19" s="31"/>
      <c r="JCR19" s="31"/>
      <c r="JCS19" s="31"/>
      <c r="JCT19" s="31"/>
      <c r="JCU19" s="31"/>
      <c r="JCV19" s="31"/>
      <c r="JCW19" s="31"/>
      <c r="JCX19" s="31"/>
      <c r="JCY19" s="31"/>
      <c r="JCZ19" s="31"/>
      <c r="JDA19" s="31"/>
      <c r="JDB19" s="31"/>
      <c r="JDC19" s="31"/>
      <c r="JDD19" s="31"/>
      <c r="JDE19" s="31"/>
      <c r="JDF19" s="31"/>
      <c r="JDG19" s="31"/>
      <c r="JDH19" s="31"/>
      <c r="JDI19" s="31"/>
      <c r="JDJ19" s="31"/>
      <c r="JDK19" s="31"/>
      <c r="JDL19" s="31"/>
      <c r="JDM19" s="31"/>
      <c r="JDN19" s="31"/>
      <c r="JDO19" s="31"/>
      <c r="JDP19" s="31"/>
      <c r="JDQ19" s="31"/>
      <c r="JDR19" s="31"/>
      <c r="JDS19" s="31"/>
      <c r="JDT19" s="31"/>
      <c r="JDU19" s="31"/>
      <c r="JDV19" s="31"/>
      <c r="JDW19" s="31"/>
      <c r="JDX19" s="31"/>
      <c r="JDY19" s="31"/>
      <c r="JDZ19" s="31"/>
      <c r="JEA19" s="31"/>
      <c r="JEB19" s="31"/>
      <c r="JEC19" s="31"/>
      <c r="JED19" s="31"/>
      <c r="JEE19" s="31"/>
      <c r="JEF19" s="31"/>
      <c r="JEG19" s="31"/>
      <c r="JEH19" s="31"/>
      <c r="JEI19" s="31"/>
      <c r="JEJ19" s="31"/>
      <c r="JEK19" s="31"/>
      <c r="JEL19" s="31"/>
      <c r="JEM19" s="31"/>
      <c r="JEN19" s="31"/>
      <c r="JEO19" s="31"/>
      <c r="JEP19" s="31"/>
      <c r="JEQ19" s="31"/>
      <c r="JER19" s="31"/>
      <c r="JES19" s="31"/>
      <c r="JET19" s="31"/>
      <c r="JEU19" s="31"/>
      <c r="JEV19" s="31"/>
      <c r="JEW19" s="31"/>
      <c r="JEX19" s="31"/>
      <c r="JEY19" s="31"/>
      <c r="JEZ19" s="31"/>
      <c r="JFA19" s="31"/>
      <c r="JFB19" s="31"/>
      <c r="JFC19" s="31"/>
      <c r="JFD19" s="31"/>
      <c r="JFE19" s="31"/>
      <c r="JFF19" s="31"/>
      <c r="JFG19" s="31"/>
      <c r="JFH19" s="31"/>
      <c r="JFI19" s="31"/>
      <c r="JFJ19" s="31"/>
      <c r="JFK19" s="31"/>
      <c r="JFL19" s="31"/>
      <c r="JFM19" s="31"/>
      <c r="JFN19" s="31"/>
      <c r="JFO19" s="31"/>
      <c r="JFP19" s="31"/>
      <c r="JFQ19" s="31"/>
      <c r="JFR19" s="31"/>
      <c r="JFS19" s="31"/>
      <c r="JFT19" s="31"/>
      <c r="JFU19" s="31"/>
      <c r="JFV19" s="31"/>
      <c r="JFW19" s="31"/>
      <c r="JFX19" s="31"/>
      <c r="JFY19" s="31"/>
      <c r="JFZ19" s="31"/>
      <c r="JGA19" s="31"/>
      <c r="JGB19" s="31"/>
      <c r="JGC19" s="31"/>
      <c r="JGD19" s="31"/>
      <c r="JGE19" s="31"/>
      <c r="JGF19" s="31"/>
      <c r="JGG19" s="31"/>
      <c r="JGH19" s="31"/>
      <c r="JGI19" s="31"/>
      <c r="JGJ19" s="31"/>
      <c r="JGK19" s="31"/>
      <c r="JGL19" s="31"/>
      <c r="JGM19" s="31"/>
      <c r="JGN19" s="31"/>
      <c r="JGO19" s="31"/>
      <c r="JGP19" s="31"/>
      <c r="JGQ19" s="31"/>
      <c r="JGR19" s="31"/>
      <c r="JGS19" s="31"/>
      <c r="JGT19" s="31"/>
      <c r="JGU19" s="31"/>
      <c r="JGV19" s="31"/>
      <c r="JGW19" s="31"/>
      <c r="JGX19" s="31"/>
      <c r="JGY19" s="31"/>
      <c r="JGZ19" s="31"/>
      <c r="JHA19" s="31"/>
      <c r="JHB19" s="31"/>
      <c r="JHC19" s="31"/>
      <c r="JHD19" s="31"/>
      <c r="JHE19" s="31"/>
      <c r="JHF19" s="31"/>
      <c r="JHG19" s="31"/>
      <c r="JHH19" s="31"/>
      <c r="JHI19" s="31"/>
      <c r="JHJ19" s="31"/>
      <c r="JHK19" s="31"/>
      <c r="JHL19" s="31"/>
      <c r="JHM19" s="31"/>
      <c r="JHN19" s="31"/>
      <c r="JHO19" s="31"/>
      <c r="JHP19" s="31"/>
      <c r="JHQ19" s="31"/>
      <c r="JHR19" s="31"/>
      <c r="JHS19" s="31"/>
      <c r="JHT19" s="31"/>
      <c r="JHU19" s="31"/>
      <c r="JHV19" s="31"/>
      <c r="JHW19" s="31"/>
      <c r="JHX19" s="31"/>
      <c r="JHY19" s="31"/>
      <c r="JHZ19" s="31"/>
      <c r="JIA19" s="31"/>
      <c r="JIB19" s="31"/>
      <c r="JIC19" s="31"/>
      <c r="JID19" s="31"/>
      <c r="JIE19" s="31"/>
      <c r="JIF19" s="31"/>
      <c r="JIG19" s="31"/>
      <c r="JIH19" s="31"/>
      <c r="JII19" s="31"/>
      <c r="JIJ19" s="31"/>
      <c r="JIK19" s="31"/>
      <c r="JIL19" s="31"/>
      <c r="JIM19" s="31"/>
      <c r="JIN19" s="31"/>
      <c r="JIO19" s="31"/>
      <c r="JIP19" s="31"/>
      <c r="JIQ19" s="31"/>
      <c r="JIR19" s="31"/>
      <c r="JIS19" s="31"/>
      <c r="JIT19" s="31"/>
      <c r="JIU19" s="31"/>
      <c r="JIV19" s="31"/>
      <c r="JIW19" s="31"/>
      <c r="JIX19" s="31"/>
      <c r="JIY19" s="31"/>
      <c r="JIZ19" s="31"/>
      <c r="JJA19" s="31"/>
      <c r="JJB19" s="31"/>
      <c r="JJC19" s="31"/>
      <c r="JJD19" s="31"/>
      <c r="JJE19" s="31"/>
      <c r="JJF19" s="31"/>
      <c r="JJG19" s="31"/>
      <c r="JJH19" s="31"/>
      <c r="JJI19" s="31"/>
      <c r="JJJ19" s="31"/>
      <c r="JJK19" s="31"/>
      <c r="JJL19" s="31"/>
      <c r="JJM19" s="31"/>
      <c r="JJN19" s="31"/>
      <c r="JJO19" s="31"/>
      <c r="JJP19" s="31"/>
      <c r="JJQ19" s="31"/>
      <c r="JJR19" s="31"/>
      <c r="JJS19" s="31"/>
      <c r="JJT19" s="31"/>
      <c r="JJU19" s="31"/>
      <c r="JJV19" s="31"/>
      <c r="JJW19" s="31"/>
      <c r="JJX19" s="31"/>
      <c r="JJY19" s="31"/>
      <c r="JJZ19" s="31"/>
      <c r="JKA19" s="31"/>
      <c r="JKB19" s="31"/>
      <c r="JKC19" s="31"/>
      <c r="JKD19" s="31"/>
      <c r="JKE19" s="31"/>
      <c r="JKF19" s="31"/>
      <c r="JKG19" s="31"/>
      <c r="JKH19" s="31"/>
      <c r="JKI19" s="31"/>
      <c r="JKJ19" s="31"/>
      <c r="JKK19" s="31"/>
      <c r="JKL19" s="31"/>
      <c r="JKM19" s="31"/>
      <c r="JKN19" s="31"/>
      <c r="JKO19" s="31"/>
      <c r="JKP19" s="31"/>
      <c r="JKQ19" s="31"/>
      <c r="JKR19" s="31"/>
      <c r="JKS19" s="31"/>
      <c r="JKT19" s="31"/>
      <c r="JKU19" s="31"/>
      <c r="JKV19" s="31"/>
      <c r="JKW19" s="31"/>
      <c r="JKX19" s="31"/>
      <c r="JKY19" s="31"/>
      <c r="JKZ19" s="31"/>
      <c r="JLA19" s="31"/>
      <c r="JLB19" s="31"/>
      <c r="JLC19" s="31"/>
      <c r="JLD19" s="31"/>
      <c r="JLE19" s="31"/>
      <c r="JLF19" s="31"/>
      <c r="JLG19" s="31"/>
      <c r="JLH19" s="31"/>
      <c r="JLI19" s="31"/>
      <c r="JLJ19" s="31"/>
      <c r="JLK19" s="31"/>
      <c r="JLL19" s="31"/>
      <c r="JLM19" s="31"/>
      <c r="JLN19" s="31"/>
      <c r="JLO19" s="31"/>
      <c r="JLP19" s="31"/>
      <c r="JLQ19" s="31"/>
      <c r="JLR19" s="31"/>
      <c r="JLS19" s="31"/>
      <c r="JLT19" s="31"/>
      <c r="JLU19" s="31"/>
      <c r="JLV19" s="31"/>
      <c r="JLW19" s="31"/>
      <c r="JLX19" s="31"/>
      <c r="JLY19" s="31"/>
      <c r="JLZ19" s="31"/>
      <c r="JMA19" s="31"/>
      <c r="JMB19" s="31"/>
      <c r="JMC19" s="31"/>
      <c r="JMD19" s="31"/>
      <c r="JME19" s="31"/>
      <c r="JMF19" s="31"/>
      <c r="JMG19" s="31"/>
      <c r="JMH19" s="31"/>
      <c r="JMI19" s="31"/>
      <c r="JMJ19" s="31"/>
      <c r="JMK19" s="31"/>
      <c r="JML19" s="31"/>
      <c r="JMM19" s="31"/>
      <c r="JMN19" s="31"/>
      <c r="JMO19" s="31"/>
      <c r="JMP19" s="31"/>
      <c r="JMQ19" s="31"/>
      <c r="JMR19" s="31"/>
      <c r="JMS19" s="31"/>
      <c r="JMT19" s="31"/>
      <c r="JMU19" s="31"/>
      <c r="JMV19" s="31"/>
      <c r="JMW19" s="31"/>
      <c r="JMX19" s="31"/>
      <c r="JMY19" s="31"/>
      <c r="JMZ19" s="31"/>
      <c r="JNA19" s="31"/>
      <c r="JNB19" s="31"/>
      <c r="JNC19" s="31"/>
      <c r="JND19" s="31"/>
      <c r="JNE19" s="31"/>
      <c r="JNF19" s="31"/>
      <c r="JNG19" s="31"/>
      <c r="JNH19" s="31"/>
      <c r="JNI19" s="31"/>
      <c r="JNJ19" s="31"/>
      <c r="JNK19" s="31"/>
      <c r="JNL19" s="31"/>
      <c r="JNM19" s="31"/>
      <c r="JNN19" s="31"/>
      <c r="JNO19" s="31"/>
      <c r="JNP19" s="31"/>
      <c r="JNQ19" s="31"/>
      <c r="JNR19" s="31"/>
      <c r="JNS19" s="31"/>
      <c r="JNT19" s="31"/>
      <c r="JNU19" s="31"/>
      <c r="JNV19" s="31"/>
      <c r="JNW19" s="31"/>
      <c r="JNX19" s="31"/>
      <c r="JNY19" s="31"/>
      <c r="JNZ19" s="31"/>
      <c r="JOA19" s="31"/>
      <c r="JOB19" s="31"/>
      <c r="JOC19" s="31"/>
      <c r="JOD19" s="31"/>
      <c r="JOE19" s="31"/>
      <c r="JOF19" s="31"/>
      <c r="JOG19" s="31"/>
      <c r="JOH19" s="31"/>
      <c r="JOI19" s="31"/>
      <c r="JOJ19" s="31"/>
      <c r="JOK19" s="31"/>
      <c r="JOL19" s="31"/>
      <c r="JOM19" s="31"/>
      <c r="JON19" s="31"/>
      <c r="JOO19" s="31"/>
      <c r="JOP19" s="31"/>
      <c r="JOQ19" s="31"/>
      <c r="JOS19" s="31"/>
      <c r="JOT19" s="31"/>
      <c r="JOU19" s="31"/>
      <c r="JOV19" s="31"/>
      <c r="JOW19" s="31"/>
      <c r="JOX19" s="31"/>
      <c r="JOY19" s="31"/>
      <c r="JOZ19" s="31"/>
      <c r="JPA19" s="31"/>
      <c r="JPB19" s="31"/>
      <c r="JPC19" s="31"/>
      <c r="JPD19" s="31"/>
      <c r="JPE19" s="31"/>
      <c r="JPF19" s="31"/>
      <c r="JPG19" s="31"/>
      <c r="JPH19" s="31"/>
      <c r="JPI19" s="31"/>
      <c r="JPJ19" s="31"/>
      <c r="JPK19" s="31"/>
      <c r="JPL19" s="31"/>
      <c r="JPM19" s="31"/>
      <c r="JPN19" s="31"/>
      <c r="JPO19" s="31"/>
      <c r="JPP19" s="31"/>
      <c r="JPQ19" s="31"/>
      <c r="JPR19" s="31"/>
      <c r="JPS19" s="31"/>
      <c r="JPT19" s="31"/>
      <c r="JPU19" s="31"/>
      <c r="JPV19" s="31"/>
      <c r="JPW19" s="31"/>
      <c r="JPX19" s="31"/>
      <c r="JPY19" s="31"/>
      <c r="JPZ19" s="31"/>
      <c r="JQA19" s="31"/>
      <c r="JQB19" s="31"/>
      <c r="JQC19" s="31"/>
      <c r="JQD19" s="31"/>
      <c r="JQE19" s="31"/>
      <c r="JQF19" s="31"/>
      <c r="JQG19" s="31"/>
      <c r="JQH19" s="31"/>
      <c r="JQI19" s="31"/>
      <c r="JQJ19" s="31"/>
      <c r="JQK19" s="31"/>
      <c r="JQL19" s="31"/>
      <c r="JQM19" s="31"/>
      <c r="JQN19" s="31"/>
      <c r="JQO19" s="31"/>
      <c r="JQP19" s="31"/>
      <c r="JQQ19" s="31"/>
      <c r="JQR19" s="31"/>
      <c r="JQS19" s="31"/>
      <c r="JQT19" s="31"/>
      <c r="JQU19" s="31"/>
      <c r="JQV19" s="31"/>
      <c r="JQW19" s="31"/>
      <c r="JQX19" s="31"/>
      <c r="JQY19" s="31"/>
      <c r="JQZ19" s="31"/>
      <c r="JRA19" s="31"/>
      <c r="JRB19" s="31"/>
      <c r="JRC19" s="31"/>
      <c r="JRD19" s="31"/>
      <c r="JRE19" s="31"/>
      <c r="JRF19" s="31"/>
      <c r="JRG19" s="31"/>
      <c r="JRH19" s="31"/>
      <c r="JRI19" s="31"/>
      <c r="JRJ19" s="31"/>
      <c r="JRK19" s="31"/>
      <c r="JRL19" s="31"/>
      <c r="JRM19" s="31"/>
      <c r="JRN19" s="31"/>
      <c r="JRO19" s="31"/>
      <c r="JRP19" s="31"/>
      <c r="JRQ19" s="31"/>
      <c r="JRR19" s="31"/>
      <c r="JRS19" s="31"/>
      <c r="JRT19" s="31"/>
      <c r="JRU19" s="31"/>
      <c r="JRV19" s="31"/>
      <c r="JRW19" s="31"/>
      <c r="JRX19" s="31"/>
      <c r="JRY19" s="31"/>
      <c r="JRZ19" s="31"/>
      <c r="JSA19" s="31"/>
      <c r="JSB19" s="31"/>
      <c r="JSC19" s="31"/>
      <c r="JSD19" s="31"/>
      <c r="JSE19" s="31"/>
      <c r="JSF19" s="31"/>
      <c r="JSG19" s="31"/>
      <c r="JSH19" s="31"/>
      <c r="JSI19" s="31"/>
      <c r="JSJ19" s="31"/>
      <c r="JSK19" s="31"/>
      <c r="JSL19" s="31"/>
      <c r="JSM19" s="31"/>
      <c r="JSN19" s="31"/>
      <c r="JSO19" s="31"/>
      <c r="JSP19" s="31"/>
      <c r="JSQ19" s="31"/>
      <c r="JSR19" s="31"/>
      <c r="JSS19" s="31"/>
      <c r="JST19" s="31"/>
      <c r="JSU19" s="31"/>
      <c r="JSV19" s="31"/>
      <c r="JSW19" s="31"/>
      <c r="JSX19" s="31"/>
      <c r="JSY19" s="31"/>
      <c r="JSZ19" s="31"/>
      <c r="JTA19" s="31"/>
      <c r="JTB19" s="31"/>
      <c r="JTC19" s="31"/>
      <c r="JTD19" s="31"/>
      <c r="JTE19" s="31"/>
      <c r="JTF19" s="31"/>
      <c r="JTG19" s="31"/>
      <c r="JTH19" s="31"/>
      <c r="JTI19" s="31"/>
      <c r="JTJ19" s="31"/>
      <c r="JTK19" s="31"/>
      <c r="JTL19" s="31"/>
      <c r="JTM19" s="31"/>
      <c r="JTN19" s="31"/>
      <c r="JTO19" s="31"/>
      <c r="JTP19" s="31"/>
      <c r="JTQ19" s="31"/>
      <c r="JTR19" s="31"/>
      <c r="JTS19" s="31"/>
      <c r="JTT19" s="31"/>
      <c r="JTU19" s="31"/>
      <c r="JTV19" s="31"/>
      <c r="JTW19" s="31"/>
      <c r="JTX19" s="31"/>
      <c r="JTY19" s="31"/>
      <c r="JTZ19" s="31"/>
      <c r="JUA19" s="31"/>
      <c r="JUB19" s="31"/>
      <c r="JUC19" s="31"/>
      <c r="JUD19" s="31"/>
      <c r="JUE19" s="31"/>
      <c r="JUF19" s="31"/>
      <c r="JUG19" s="31"/>
      <c r="JUH19" s="31"/>
      <c r="JUI19" s="31"/>
      <c r="JUJ19" s="31"/>
      <c r="JUK19" s="31"/>
      <c r="JUL19" s="31"/>
      <c r="JUM19" s="31"/>
      <c r="JUN19" s="31"/>
      <c r="JUO19" s="31"/>
      <c r="JUP19" s="31"/>
      <c r="JUQ19" s="31"/>
      <c r="JUR19" s="31"/>
      <c r="JUS19" s="31"/>
      <c r="JUT19" s="31"/>
      <c r="JUU19" s="31"/>
      <c r="JUV19" s="31"/>
      <c r="JUW19" s="31"/>
      <c r="JUX19" s="31"/>
      <c r="JUY19" s="31"/>
      <c r="JUZ19" s="31"/>
      <c r="JVA19" s="31"/>
      <c r="JVB19" s="31"/>
      <c r="JVC19" s="31"/>
      <c r="JVD19" s="31"/>
      <c r="JVE19" s="31"/>
      <c r="JVF19" s="31"/>
      <c r="JVG19" s="31"/>
      <c r="JVH19" s="31"/>
      <c r="JVI19" s="31"/>
      <c r="JVJ19" s="31"/>
      <c r="JVK19" s="31"/>
      <c r="JVL19" s="31"/>
      <c r="JVM19" s="31"/>
      <c r="JVN19" s="31"/>
      <c r="JVO19" s="31"/>
      <c r="JVP19" s="31"/>
      <c r="JVQ19" s="31"/>
      <c r="JVR19" s="31"/>
      <c r="JVS19" s="31"/>
      <c r="JVT19" s="31"/>
      <c r="JVU19" s="31"/>
      <c r="JVV19" s="31"/>
      <c r="JVW19" s="31"/>
      <c r="JVX19" s="31"/>
      <c r="JVY19" s="31"/>
      <c r="JVZ19" s="31"/>
      <c r="JWA19" s="31"/>
      <c r="JWB19" s="31"/>
      <c r="JWC19" s="31"/>
      <c r="JWD19" s="31"/>
      <c r="JWE19" s="31"/>
      <c r="JWF19" s="31"/>
      <c r="JWG19" s="31"/>
      <c r="JWH19" s="31"/>
      <c r="JWI19" s="31"/>
      <c r="JWJ19" s="31"/>
      <c r="JWK19" s="31"/>
      <c r="JWL19" s="31"/>
      <c r="JWM19" s="31"/>
      <c r="JWN19" s="31"/>
      <c r="JWO19" s="31"/>
      <c r="JWP19" s="31"/>
      <c r="JWQ19" s="31"/>
      <c r="JWR19" s="31"/>
      <c r="JWS19" s="31"/>
      <c r="JWT19" s="31"/>
      <c r="JWU19" s="31"/>
      <c r="JWV19" s="31"/>
      <c r="JWW19" s="31"/>
      <c r="JWX19" s="31"/>
      <c r="JWY19" s="31"/>
      <c r="JWZ19" s="31"/>
      <c r="JXA19" s="31"/>
      <c r="JXB19" s="31"/>
      <c r="JXC19" s="31"/>
      <c r="JXD19" s="31"/>
      <c r="JXE19" s="31"/>
      <c r="JXF19" s="31"/>
      <c r="JXG19" s="31"/>
      <c r="JXH19" s="31"/>
      <c r="JXI19" s="31"/>
      <c r="JXJ19" s="31"/>
      <c r="JXK19" s="31"/>
      <c r="JXL19" s="31"/>
      <c r="JXM19" s="31"/>
      <c r="JXN19" s="31"/>
      <c r="JXO19" s="31"/>
      <c r="JXP19" s="31"/>
      <c r="JXQ19" s="31"/>
      <c r="JXR19" s="31"/>
      <c r="JXS19" s="31"/>
      <c r="JXT19" s="31"/>
      <c r="JXU19" s="31"/>
      <c r="JXV19" s="31"/>
      <c r="JXW19" s="31"/>
      <c r="JXX19" s="31"/>
      <c r="JXY19" s="31"/>
      <c r="JXZ19" s="31"/>
      <c r="JYA19" s="31"/>
      <c r="JYB19" s="31"/>
      <c r="JYC19" s="31"/>
      <c r="JYD19" s="31"/>
      <c r="JYE19" s="31"/>
      <c r="JYF19" s="31"/>
      <c r="JYG19" s="31"/>
      <c r="JYH19" s="31"/>
      <c r="JYI19" s="31"/>
      <c r="JYJ19" s="31"/>
      <c r="JYK19" s="31"/>
      <c r="JYL19" s="31"/>
      <c r="JYM19" s="31"/>
      <c r="JYN19" s="31"/>
      <c r="JYO19" s="31"/>
      <c r="JYP19" s="31"/>
      <c r="JYQ19" s="31"/>
      <c r="JYR19" s="31"/>
      <c r="JYS19" s="31"/>
      <c r="JYT19" s="31"/>
      <c r="JYU19" s="31"/>
      <c r="JYV19" s="31"/>
      <c r="JYW19" s="31"/>
      <c r="JYX19" s="31"/>
      <c r="JYY19" s="31"/>
      <c r="JYZ19" s="31"/>
      <c r="JZA19" s="31"/>
      <c r="JZB19" s="31"/>
      <c r="JZC19" s="31"/>
      <c r="JZD19" s="31"/>
      <c r="JZE19" s="31"/>
      <c r="JZF19" s="31"/>
      <c r="JZG19" s="31"/>
      <c r="JZH19" s="31"/>
      <c r="JZI19" s="31"/>
      <c r="JZJ19" s="31"/>
      <c r="JZK19" s="31"/>
      <c r="JZL19" s="31"/>
      <c r="JZM19" s="31"/>
      <c r="JZN19" s="31"/>
      <c r="JZO19" s="31"/>
      <c r="JZP19" s="31"/>
      <c r="JZQ19" s="31"/>
      <c r="JZR19" s="31"/>
      <c r="JZS19" s="31"/>
      <c r="JZT19" s="31"/>
      <c r="JZU19" s="31"/>
      <c r="JZV19" s="31"/>
      <c r="JZW19" s="31"/>
      <c r="JZX19" s="31"/>
      <c r="JZY19" s="31"/>
      <c r="JZZ19" s="31"/>
      <c r="KAA19" s="31"/>
      <c r="KAB19" s="31"/>
      <c r="KAC19" s="31"/>
      <c r="KAD19" s="31"/>
      <c r="KAE19" s="31"/>
      <c r="KAF19" s="31"/>
      <c r="KAG19" s="31"/>
      <c r="KAH19" s="31"/>
      <c r="KAI19" s="31"/>
      <c r="KAJ19" s="31"/>
      <c r="KAK19" s="31"/>
      <c r="KAL19" s="31"/>
      <c r="KAM19" s="31"/>
      <c r="KAN19" s="31"/>
      <c r="KAO19" s="31"/>
      <c r="KAP19" s="31"/>
      <c r="KAQ19" s="31"/>
      <c r="KAR19" s="31"/>
      <c r="KAS19" s="31"/>
      <c r="KAT19" s="31"/>
      <c r="KAU19" s="31"/>
      <c r="KAV19" s="31"/>
      <c r="KAW19" s="31"/>
      <c r="KAX19" s="31"/>
      <c r="KAY19" s="31"/>
      <c r="KAZ19" s="31"/>
      <c r="KBA19" s="31"/>
      <c r="KBB19" s="31"/>
      <c r="KBC19" s="31"/>
      <c r="KBD19" s="31"/>
      <c r="KBE19" s="31"/>
      <c r="KBF19" s="31"/>
      <c r="KBG19" s="31"/>
      <c r="KBH19" s="31"/>
      <c r="KBI19" s="31"/>
      <c r="KBJ19" s="31"/>
      <c r="KBK19" s="31"/>
      <c r="KBL19" s="31"/>
      <c r="KBM19" s="31"/>
      <c r="KBN19" s="31"/>
      <c r="KBO19" s="31"/>
      <c r="KBP19" s="31"/>
      <c r="KBQ19" s="31"/>
      <c r="KBR19" s="31"/>
      <c r="KBS19" s="31"/>
      <c r="KBT19" s="31"/>
      <c r="KBU19" s="31"/>
      <c r="KBV19" s="31"/>
      <c r="KBW19" s="31"/>
      <c r="KBX19" s="31"/>
      <c r="KBY19" s="31"/>
      <c r="KBZ19" s="31"/>
      <c r="KCA19" s="31"/>
      <c r="KCB19" s="31"/>
      <c r="KCC19" s="31"/>
      <c r="KCD19" s="31"/>
      <c r="KCE19" s="31"/>
      <c r="KCF19" s="31"/>
      <c r="KCG19" s="31"/>
      <c r="KCH19" s="31"/>
      <c r="KCI19" s="31"/>
      <c r="KCJ19" s="31"/>
      <c r="KCK19" s="31"/>
      <c r="KCL19" s="31"/>
      <c r="KCM19" s="31"/>
      <c r="KCN19" s="31"/>
      <c r="KCO19" s="31"/>
      <c r="KCP19" s="31"/>
      <c r="KCQ19" s="31"/>
      <c r="KCR19" s="31"/>
      <c r="KCS19" s="31"/>
      <c r="KCT19" s="31"/>
      <c r="KCU19" s="31"/>
      <c r="KCV19" s="31"/>
      <c r="KCW19" s="31"/>
      <c r="KCX19" s="31"/>
      <c r="KCY19" s="31"/>
      <c r="KCZ19" s="31"/>
      <c r="KDA19" s="31"/>
      <c r="KDB19" s="31"/>
      <c r="KDC19" s="31"/>
      <c r="KDD19" s="31"/>
      <c r="KDE19" s="31"/>
      <c r="KDF19" s="31"/>
      <c r="KDG19" s="31"/>
      <c r="KDH19" s="31"/>
      <c r="KDI19" s="31"/>
      <c r="KDJ19" s="31"/>
      <c r="KDK19" s="31"/>
      <c r="KDL19" s="31"/>
      <c r="KDM19" s="31"/>
      <c r="KDN19" s="31"/>
      <c r="KDO19" s="31"/>
      <c r="KDP19" s="31"/>
      <c r="KDQ19" s="31"/>
      <c r="KDR19" s="31"/>
      <c r="KDS19" s="31"/>
      <c r="KDT19" s="31"/>
      <c r="KDU19" s="31"/>
      <c r="KDV19" s="31"/>
      <c r="KDW19" s="31"/>
      <c r="KDX19" s="31"/>
      <c r="KDY19" s="31"/>
      <c r="KDZ19" s="31"/>
      <c r="KEA19" s="31"/>
      <c r="KEB19" s="31"/>
      <c r="KEC19" s="31"/>
      <c r="KED19" s="31"/>
      <c r="KEE19" s="31"/>
      <c r="KEF19" s="31"/>
      <c r="KEG19" s="31"/>
      <c r="KEH19" s="31"/>
      <c r="KEI19" s="31"/>
      <c r="KEJ19" s="31"/>
      <c r="KEK19" s="31"/>
      <c r="KEL19" s="31"/>
      <c r="KEM19" s="31"/>
      <c r="KEN19" s="31"/>
      <c r="KEO19" s="31"/>
      <c r="KEP19" s="31"/>
      <c r="KEQ19" s="31"/>
      <c r="KER19" s="31"/>
      <c r="KES19" s="31"/>
      <c r="KET19" s="31"/>
      <c r="KEU19" s="31"/>
      <c r="KEV19" s="31"/>
      <c r="KEW19" s="31"/>
      <c r="KEX19" s="31"/>
      <c r="KEY19" s="31"/>
      <c r="KEZ19" s="31"/>
      <c r="KFA19" s="31"/>
      <c r="KFB19" s="31"/>
      <c r="KFC19" s="31"/>
      <c r="KFD19" s="31"/>
      <c r="KFE19" s="31"/>
      <c r="KFF19" s="31"/>
      <c r="KFG19" s="31"/>
      <c r="KFH19" s="31"/>
      <c r="KFI19" s="31"/>
      <c r="KFJ19" s="31"/>
      <c r="KFK19" s="31"/>
      <c r="KFL19" s="31"/>
      <c r="KFM19" s="31"/>
      <c r="KFN19" s="31"/>
      <c r="KFO19" s="31"/>
      <c r="KFP19" s="31"/>
      <c r="KFQ19" s="31"/>
      <c r="KFR19" s="31"/>
      <c r="KFS19" s="31"/>
      <c r="KFT19" s="31"/>
      <c r="KFU19" s="31"/>
      <c r="KFV19" s="31"/>
      <c r="KFW19" s="31"/>
      <c r="KFX19" s="31"/>
      <c r="KFY19" s="31"/>
      <c r="KFZ19" s="31"/>
      <c r="KGA19" s="31"/>
      <c r="KGB19" s="31"/>
      <c r="KGC19" s="31"/>
      <c r="KGD19" s="31"/>
      <c r="KGE19" s="31"/>
      <c r="KGF19" s="31"/>
      <c r="KGG19" s="31"/>
      <c r="KGH19" s="31"/>
      <c r="KGI19" s="31"/>
      <c r="KGJ19" s="31"/>
      <c r="KGK19" s="31"/>
      <c r="KGL19" s="31"/>
      <c r="KGM19" s="31"/>
      <c r="KGN19" s="31"/>
      <c r="KGO19" s="31"/>
      <c r="KGP19" s="31"/>
      <c r="KGQ19" s="31"/>
      <c r="KGR19" s="31"/>
      <c r="KGS19" s="31"/>
      <c r="KGT19" s="31"/>
      <c r="KGU19" s="31"/>
      <c r="KGV19" s="31"/>
      <c r="KGW19" s="31"/>
      <c r="KGX19" s="31"/>
      <c r="KGY19" s="31"/>
      <c r="KGZ19" s="31"/>
      <c r="KHA19" s="31"/>
      <c r="KHB19" s="31"/>
      <c r="KHC19" s="31"/>
      <c r="KHD19" s="31"/>
      <c r="KHE19" s="31"/>
      <c r="KHF19" s="31"/>
      <c r="KHG19" s="31"/>
      <c r="KHH19" s="31"/>
      <c r="KHI19" s="31"/>
      <c r="KHJ19" s="31"/>
      <c r="KHK19" s="31"/>
      <c r="KHL19" s="31"/>
      <c r="KHM19" s="31"/>
      <c r="KHN19" s="31"/>
      <c r="KHO19" s="31"/>
      <c r="KHP19" s="31"/>
      <c r="KHQ19" s="31"/>
      <c r="KHR19" s="31"/>
      <c r="KHS19" s="31"/>
      <c r="KHT19" s="31"/>
      <c r="KHU19" s="31"/>
      <c r="KHV19" s="31"/>
      <c r="KHW19" s="31"/>
      <c r="KHX19" s="31"/>
      <c r="KHY19" s="31"/>
      <c r="KHZ19" s="31"/>
      <c r="KIA19" s="31"/>
      <c r="KIB19" s="31"/>
      <c r="KIC19" s="31"/>
      <c r="KID19" s="31"/>
      <c r="KIE19" s="31"/>
      <c r="KIF19" s="31"/>
      <c r="KIG19" s="31"/>
      <c r="KIH19" s="31"/>
      <c r="KII19" s="31"/>
      <c r="KIJ19" s="31"/>
      <c r="KIK19" s="31"/>
      <c r="KIL19" s="31"/>
      <c r="KIM19" s="31"/>
      <c r="KIN19" s="31"/>
      <c r="KIO19" s="31"/>
      <c r="KIP19" s="31"/>
      <c r="KIQ19" s="31"/>
      <c r="KIR19" s="31"/>
      <c r="KIS19" s="31"/>
      <c r="KIT19" s="31"/>
      <c r="KIU19" s="31"/>
      <c r="KIV19" s="31"/>
      <c r="KIW19" s="31"/>
      <c r="KIX19" s="31"/>
      <c r="KIY19" s="31"/>
      <c r="KIZ19" s="31"/>
      <c r="KJA19" s="31"/>
      <c r="KJB19" s="31"/>
      <c r="KJC19" s="31"/>
      <c r="KJD19" s="31"/>
      <c r="KJE19" s="31"/>
      <c r="KJF19" s="31"/>
      <c r="KJG19" s="31"/>
      <c r="KJH19" s="31"/>
      <c r="KJI19" s="31"/>
      <c r="KJJ19" s="31"/>
      <c r="KJK19" s="31"/>
      <c r="KJL19" s="31"/>
      <c r="KJM19" s="31"/>
      <c r="KJN19" s="31"/>
      <c r="KJO19" s="31"/>
      <c r="KJP19" s="31"/>
      <c r="KJQ19" s="31"/>
      <c r="KJR19" s="31"/>
      <c r="KJS19" s="31"/>
      <c r="KJT19" s="31"/>
      <c r="KJU19" s="31"/>
      <c r="KJV19" s="31"/>
      <c r="KJW19" s="31"/>
      <c r="KJX19" s="31"/>
      <c r="KJY19" s="31"/>
      <c r="KJZ19" s="31"/>
      <c r="KKA19" s="31"/>
      <c r="KKB19" s="31"/>
      <c r="KKC19" s="31"/>
      <c r="KKD19" s="31"/>
      <c r="KKE19" s="31"/>
      <c r="KKF19" s="31"/>
      <c r="KKG19" s="31"/>
      <c r="KKH19" s="31"/>
      <c r="KKI19" s="31"/>
      <c r="KKJ19" s="31"/>
      <c r="KKK19" s="31"/>
      <c r="KKL19" s="31"/>
      <c r="KKM19" s="31"/>
      <c r="KKN19" s="31"/>
      <c r="KKO19" s="31"/>
      <c r="KKP19" s="31"/>
      <c r="KKQ19" s="31"/>
      <c r="KKR19" s="31"/>
      <c r="KKS19" s="31"/>
      <c r="KKT19" s="31"/>
      <c r="KKU19" s="31"/>
      <c r="KKV19" s="31"/>
      <c r="KKW19" s="31"/>
      <c r="KKX19" s="31"/>
      <c r="KKY19" s="31"/>
      <c r="KKZ19" s="31"/>
      <c r="KLA19" s="31"/>
      <c r="KLB19" s="31"/>
      <c r="KLC19" s="31"/>
      <c r="KLD19" s="31"/>
      <c r="KLE19" s="31"/>
      <c r="KLF19" s="31"/>
      <c r="KLG19" s="31"/>
      <c r="KLH19" s="31"/>
      <c r="KLI19" s="31"/>
      <c r="KLJ19" s="31"/>
      <c r="KLK19" s="31"/>
      <c r="KLL19" s="31"/>
      <c r="KLM19" s="31"/>
      <c r="KLN19" s="31"/>
      <c r="KLO19" s="31"/>
      <c r="KLP19" s="31"/>
      <c r="KLQ19" s="31"/>
      <c r="KLR19" s="31"/>
      <c r="KLS19" s="31"/>
      <c r="KLT19" s="31"/>
      <c r="KLU19" s="31"/>
      <c r="KLV19" s="31"/>
      <c r="KLW19" s="31"/>
      <c r="KLX19" s="31"/>
      <c r="KLY19" s="31"/>
      <c r="KLZ19" s="31"/>
      <c r="KMA19" s="31"/>
      <c r="KMB19" s="31"/>
      <c r="KMC19" s="31"/>
      <c r="KMD19" s="31"/>
      <c r="KME19" s="31"/>
      <c r="KMF19" s="31"/>
      <c r="KMG19" s="31"/>
      <c r="KMH19" s="31"/>
      <c r="KMI19" s="31"/>
      <c r="KMJ19" s="31"/>
      <c r="KMK19" s="31"/>
      <c r="KML19" s="31"/>
      <c r="KMM19" s="31"/>
      <c r="KMN19" s="31"/>
      <c r="KMO19" s="31"/>
      <c r="KMP19" s="31"/>
      <c r="KMQ19" s="31"/>
      <c r="KMR19" s="31"/>
      <c r="KMS19" s="31"/>
      <c r="KMT19" s="31"/>
      <c r="KMU19" s="31"/>
      <c r="KMV19" s="31"/>
      <c r="KMW19" s="31"/>
      <c r="KMX19" s="31"/>
      <c r="KMY19" s="31"/>
      <c r="KMZ19" s="31"/>
      <c r="KNA19" s="31"/>
      <c r="KNB19" s="31"/>
      <c r="KNC19" s="31"/>
      <c r="KND19" s="31"/>
      <c r="KNE19" s="31"/>
      <c r="KNF19" s="31"/>
      <c r="KNG19" s="31"/>
      <c r="KNH19" s="31"/>
      <c r="KNI19" s="31"/>
      <c r="KNJ19" s="31"/>
      <c r="KNK19" s="31"/>
      <c r="KNL19" s="31"/>
      <c r="KNM19" s="31"/>
      <c r="KNN19" s="31"/>
      <c r="KNO19" s="31"/>
      <c r="KNP19" s="31"/>
      <c r="KNQ19" s="31"/>
      <c r="KNR19" s="31"/>
      <c r="KNS19" s="31"/>
      <c r="KNT19" s="31"/>
      <c r="KNU19" s="31"/>
      <c r="KNV19" s="31"/>
      <c r="KNW19" s="31"/>
      <c r="KNX19" s="31"/>
      <c r="KNY19" s="31"/>
      <c r="KNZ19" s="31"/>
      <c r="KOA19" s="31"/>
      <c r="KOB19" s="31"/>
      <c r="KOC19" s="31"/>
      <c r="KOD19" s="31"/>
      <c r="KOE19" s="31"/>
      <c r="KOF19" s="31"/>
      <c r="KOG19" s="31"/>
      <c r="KOH19" s="31"/>
      <c r="KOI19" s="31"/>
      <c r="KOJ19" s="31"/>
      <c r="KOK19" s="31"/>
      <c r="KOL19" s="31"/>
      <c r="KOM19" s="31"/>
      <c r="KON19" s="31"/>
      <c r="KOO19" s="31"/>
      <c r="KOP19" s="31"/>
      <c r="KOQ19" s="31"/>
      <c r="KOR19" s="31"/>
      <c r="KOS19" s="31"/>
      <c r="KOT19" s="31"/>
      <c r="KOU19" s="31"/>
      <c r="KOV19" s="31"/>
      <c r="KOW19" s="31"/>
      <c r="KOX19" s="31"/>
      <c r="KOY19" s="31"/>
      <c r="KOZ19" s="31"/>
      <c r="KPA19" s="31"/>
      <c r="KPB19" s="31"/>
      <c r="KPC19" s="31"/>
      <c r="KPD19" s="31"/>
      <c r="KPE19" s="31"/>
      <c r="KPF19" s="31"/>
      <c r="KPG19" s="31"/>
      <c r="KPH19" s="31"/>
      <c r="KPI19" s="31"/>
      <c r="KPJ19" s="31"/>
      <c r="KPK19" s="31"/>
      <c r="KPL19" s="31"/>
      <c r="KPM19" s="31"/>
      <c r="KPN19" s="31"/>
      <c r="KPO19" s="31"/>
      <c r="KPP19" s="31"/>
      <c r="KPQ19" s="31"/>
      <c r="KPR19" s="31"/>
      <c r="KPS19" s="31"/>
      <c r="KPT19" s="31"/>
      <c r="KPU19" s="31"/>
      <c r="KPV19" s="31"/>
      <c r="KPW19" s="31"/>
      <c r="KPX19" s="31"/>
      <c r="KPY19" s="31"/>
      <c r="KPZ19" s="31"/>
      <c r="KQA19" s="31"/>
      <c r="KQB19" s="31"/>
      <c r="KQC19" s="31"/>
      <c r="KQD19" s="31"/>
      <c r="KQE19" s="31"/>
      <c r="KQF19" s="31"/>
      <c r="KQG19" s="31"/>
      <c r="KQH19" s="31"/>
      <c r="KQI19" s="31"/>
      <c r="KQJ19" s="31"/>
      <c r="KQK19" s="31"/>
      <c r="KQL19" s="31"/>
      <c r="KQM19" s="31"/>
      <c r="KQN19" s="31"/>
      <c r="KQO19" s="31"/>
      <c r="KQP19" s="31"/>
      <c r="KQQ19" s="31"/>
      <c r="KQR19" s="31"/>
      <c r="KQS19" s="31"/>
      <c r="KQT19" s="31"/>
      <c r="KQU19" s="31"/>
      <c r="KQV19" s="31"/>
      <c r="KQW19" s="31"/>
      <c r="KQX19" s="31"/>
      <c r="KQY19" s="31"/>
      <c r="KQZ19" s="31"/>
      <c r="KRA19" s="31"/>
      <c r="KRB19" s="31"/>
      <c r="KRC19" s="31"/>
      <c r="KRD19" s="31"/>
      <c r="KRE19" s="31"/>
      <c r="KRF19" s="31"/>
      <c r="KRG19" s="31"/>
      <c r="KRH19" s="31"/>
      <c r="KRI19" s="31"/>
      <c r="KRJ19" s="31"/>
      <c r="KRK19" s="31"/>
      <c r="KRL19" s="31"/>
      <c r="KRM19" s="31"/>
      <c r="KRN19" s="31"/>
      <c r="KRO19" s="31"/>
      <c r="KRP19" s="31"/>
      <c r="KRQ19" s="31"/>
      <c r="KRR19" s="31"/>
      <c r="KRS19" s="31"/>
      <c r="KRT19" s="31"/>
      <c r="KRU19" s="31"/>
      <c r="KRV19" s="31"/>
      <c r="KRW19" s="31"/>
      <c r="KRX19" s="31"/>
      <c r="KRY19" s="31"/>
      <c r="KRZ19" s="31"/>
      <c r="KSA19" s="31"/>
      <c r="KSB19" s="31"/>
      <c r="KSC19" s="31"/>
      <c r="KSD19" s="31"/>
      <c r="KSE19" s="31"/>
      <c r="KSF19" s="31"/>
      <c r="KSG19" s="31"/>
      <c r="KSH19" s="31"/>
      <c r="KSI19" s="31"/>
      <c r="KSJ19" s="31"/>
      <c r="KSK19" s="31"/>
      <c r="KSL19" s="31"/>
      <c r="KSM19" s="31"/>
      <c r="KSN19" s="31"/>
      <c r="KSO19" s="31"/>
      <c r="KSP19" s="31"/>
      <c r="KSQ19" s="31"/>
      <c r="KSR19" s="31"/>
      <c r="KSS19" s="31"/>
      <c r="KST19" s="31"/>
      <c r="KSU19" s="31"/>
      <c r="KSV19" s="31"/>
      <c r="KSW19" s="31"/>
      <c r="KSX19" s="31"/>
      <c r="KSY19" s="31"/>
      <c r="KSZ19" s="31"/>
      <c r="KTA19" s="31"/>
      <c r="KTB19" s="31"/>
      <c r="KTC19" s="31"/>
      <c r="KTD19" s="31"/>
      <c r="KTE19" s="31"/>
      <c r="KTF19" s="31"/>
      <c r="KTG19" s="31"/>
      <c r="KTH19" s="31"/>
      <c r="KTI19" s="31"/>
      <c r="KTJ19" s="31"/>
      <c r="KTK19" s="31"/>
      <c r="KTL19" s="31"/>
      <c r="KTM19" s="31"/>
      <c r="KTN19" s="31"/>
      <c r="KTO19" s="31"/>
      <c r="KTP19" s="31"/>
      <c r="KTQ19" s="31"/>
      <c r="KTR19" s="31"/>
      <c r="KTS19" s="31"/>
      <c r="KTT19" s="31"/>
      <c r="KTU19" s="31"/>
      <c r="KTV19" s="31"/>
      <c r="KTW19" s="31"/>
      <c r="KTX19" s="31"/>
      <c r="KTY19" s="31"/>
      <c r="KTZ19" s="31"/>
      <c r="KUA19" s="31"/>
      <c r="KUB19" s="31"/>
      <c r="KUC19" s="31"/>
      <c r="KUD19" s="31"/>
      <c r="KUE19" s="31"/>
      <c r="KUF19" s="31"/>
      <c r="KUG19" s="31"/>
      <c r="KUH19" s="31"/>
      <c r="KUI19" s="31"/>
      <c r="KUJ19" s="31"/>
      <c r="KUK19" s="31"/>
      <c r="KUL19" s="31"/>
      <c r="KUM19" s="31"/>
      <c r="KUN19" s="31"/>
      <c r="KUO19" s="31"/>
      <c r="KUP19" s="31"/>
      <c r="KUQ19" s="31"/>
      <c r="KUR19" s="31"/>
      <c r="KUS19" s="31"/>
      <c r="KUT19" s="31"/>
      <c r="KUU19" s="31"/>
      <c r="KUV19" s="31"/>
      <c r="KUW19" s="31"/>
      <c r="KUX19" s="31"/>
      <c r="KUY19" s="31"/>
      <c r="KUZ19" s="31"/>
      <c r="KVA19" s="31"/>
      <c r="KVB19" s="31"/>
      <c r="KVC19" s="31"/>
      <c r="KVD19" s="31"/>
      <c r="KVE19" s="31"/>
      <c r="KVF19" s="31"/>
      <c r="KVG19" s="31"/>
      <c r="KVH19" s="31"/>
      <c r="KVI19" s="31"/>
      <c r="KVJ19" s="31"/>
      <c r="KVK19" s="31"/>
      <c r="KVL19" s="31"/>
      <c r="KVM19" s="31"/>
      <c r="KVN19" s="31"/>
      <c r="KVO19" s="31"/>
      <c r="KVP19" s="31"/>
      <c r="KVQ19" s="31"/>
      <c r="KVR19" s="31"/>
      <c r="KVS19" s="31"/>
      <c r="KVT19" s="31"/>
      <c r="KVU19" s="31"/>
      <c r="KVV19" s="31"/>
      <c r="KVW19" s="31"/>
      <c r="KVX19" s="31"/>
      <c r="KVY19" s="31"/>
      <c r="KVZ19" s="31"/>
      <c r="KWA19" s="31"/>
      <c r="KWB19" s="31"/>
      <c r="KWC19" s="31"/>
      <c r="KWD19" s="31"/>
      <c r="KWE19" s="31"/>
      <c r="KWF19" s="31"/>
      <c r="KWG19" s="31"/>
      <c r="KWH19" s="31"/>
      <c r="KWI19" s="31"/>
      <c r="KWJ19" s="31"/>
      <c r="KWK19" s="31"/>
      <c r="KWL19" s="31"/>
      <c r="KWM19" s="31"/>
      <c r="KWN19" s="31"/>
      <c r="KWO19" s="31"/>
      <c r="KWP19" s="31"/>
      <c r="KWQ19" s="31"/>
      <c r="KWR19" s="31"/>
      <c r="KWS19" s="31"/>
      <c r="KWT19" s="31"/>
      <c r="KWU19" s="31"/>
      <c r="KWV19" s="31"/>
      <c r="KWW19" s="31"/>
      <c r="KWX19" s="31"/>
      <c r="KWY19" s="31"/>
      <c r="KWZ19" s="31"/>
      <c r="KXA19" s="31"/>
      <c r="KXB19" s="31"/>
      <c r="KXC19" s="31"/>
      <c r="KXD19" s="31"/>
      <c r="KXE19" s="31"/>
      <c r="KXF19" s="31"/>
      <c r="KXG19" s="31"/>
      <c r="KXH19" s="31"/>
      <c r="KXI19" s="31"/>
      <c r="KXJ19" s="31"/>
      <c r="KXK19" s="31"/>
      <c r="KXL19" s="31"/>
      <c r="KXM19" s="31"/>
      <c r="KXN19" s="31"/>
      <c r="KXO19" s="31"/>
      <c r="KXP19" s="31"/>
      <c r="KXQ19" s="31"/>
      <c r="KXR19" s="31"/>
      <c r="KXS19" s="31"/>
      <c r="KXT19" s="31"/>
      <c r="KXU19" s="31"/>
      <c r="KXV19" s="31"/>
      <c r="KXW19" s="31"/>
      <c r="KXX19" s="31"/>
      <c r="KXY19" s="31"/>
      <c r="KXZ19" s="31"/>
      <c r="KYA19" s="31"/>
      <c r="KYB19" s="31"/>
      <c r="KYC19" s="31"/>
      <c r="KYD19" s="31"/>
      <c r="KYE19" s="31"/>
      <c r="KYF19" s="31"/>
      <c r="KYG19" s="31"/>
      <c r="KYH19" s="31"/>
      <c r="KYI19" s="31"/>
      <c r="KYJ19" s="31"/>
      <c r="KYK19" s="31"/>
      <c r="KYL19" s="31"/>
      <c r="KYM19" s="31"/>
      <c r="KYN19" s="31"/>
      <c r="KYO19" s="31"/>
      <c r="KYP19" s="31"/>
      <c r="KYQ19" s="31"/>
      <c r="KYR19" s="31"/>
      <c r="KYS19" s="31"/>
      <c r="KYT19" s="31"/>
      <c r="KYU19" s="31"/>
      <c r="KYV19" s="31"/>
      <c r="KYW19" s="31"/>
      <c r="KYX19" s="31"/>
      <c r="KYY19" s="31"/>
      <c r="KYZ19" s="31"/>
      <c r="KZA19" s="31"/>
      <c r="KZB19" s="31"/>
      <c r="KZC19" s="31"/>
      <c r="KZD19" s="31"/>
      <c r="KZE19" s="31"/>
      <c r="KZF19" s="31"/>
      <c r="KZG19" s="31"/>
      <c r="KZH19" s="31"/>
      <c r="KZI19" s="31"/>
      <c r="KZJ19" s="31"/>
      <c r="KZK19" s="31"/>
      <c r="KZL19" s="31"/>
      <c r="KZM19" s="31"/>
      <c r="KZN19" s="31"/>
      <c r="KZO19" s="31"/>
      <c r="KZP19" s="31"/>
      <c r="KZQ19" s="31"/>
      <c r="KZR19" s="31"/>
      <c r="KZS19" s="31"/>
      <c r="KZT19" s="31"/>
      <c r="KZU19" s="31"/>
      <c r="KZV19" s="31"/>
      <c r="KZW19" s="31"/>
      <c r="KZX19" s="31"/>
      <c r="KZY19" s="31"/>
      <c r="KZZ19" s="31"/>
      <c r="LAA19" s="31"/>
      <c r="LAB19" s="31"/>
      <c r="LAC19" s="31"/>
      <c r="LAD19" s="31"/>
      <c r="LAE19" s="31"/>
      <c r="LAF19" s="31"/>
      <c r="LAG19" s="31"/>
      <c r="LAH19" s="31"/>
      <c r="LAI19" s="31"/>
      <c r="LAJ19" s="31"/>
      <c r="LAK19" s="31"/>
      <c r="LAL19" s="31"/>
      <c r="LAM19" s="31"/>
      <c r="LAN19" s="31"/>
      <c r="LAO19" s="31"/>
      <c r="LAP19" s="31"/>
      <c r="LAQ19" s="31"/>
      <c r="LAR19" s="31"/>
      <c r="LAS19" s="31"/>
      <c r="LAT19" s="31"/>
      <c r="LAU19" s="31"/>
      <c r="LAV19" s="31"/>
      <c r="LAW19" s="31"/>
      <c r="LAX19" s="31"/>
      <c r="LAY19" s="31"/>
      <c r="LAZ19" s="31"/>
      <c r="LBA19" s="31"/>
      <c r="LBB19" s="31"/>
      <c r="LBC19" s="31"/>
      <c r="LBD19" s="31"/>
      <c r="LBE19" s="31"/>
      <c r="LBF19" s="31"/>
      <c r="LBG19" s="31"/>
      <c r="LBH19" s="31"/>
      <c r="LBI19" s="31"/>
      <c r="LBJ19" s="31"/>
      <c r="LBK19" s="31"/>
      <c r="LBL19" s="31"/>
      <c r="LBM19" s="31"/>
      <c r="LBN19" s="31"/>
      <c r="LBO19" s="31"/>
      <c r="LBP19" s="31"/>
      <c r="LBQ19" s="31"/>
      <c r="LBR19" s="31"/>
      <c r="LBS19" s="31"/>
      <c r="LBT19" s="31"/>
      <c r="LBU19" s="31"/>
      <c r="LBV19" s="31"/>
      <c r="LBW19" s="31"/>
      <c r="LBX19" s="31"/>
      <c r="LBY19" s="31"/>
      <c r="LBZ19" s="31"/>
      <c r="LCA19" s="31"/>
      <c r="LCC19" s="31"/>
      <c r="LCD19" s="31"/>
      <c r="LCE19" s="31"/>
      <c r="LCF19" s="31"/>
      <c r="LCG19" s="31"/>
      <c r="LCH19" s="31"/>
      <c r="LCI19" s="31"/>
      <c r="LCJ19" s="31"/>
      <c r="LCK19" s="31"/>
      <c r="LCL19" s="31"/>
      <c r="LCM19" s="31"/>
      <c r="LCN19" s="31"/>
      <c r="LCO19" s="31"/>
      <c r="LCP19" s="31"/>
      <c r="LCQ19" s="31"/>
      <c r="LCR19" s="31"/>
      <c r="LCS19" s="31"/>
      <c r="LCT19" s="31"/>
      <c r="LCU19" s="31"/>
      <c r="LCV19" s="31"/>
      <c r="LCW19" s="31"/>
      <c r="LCX19" s="31"/>
      <c r="LCY19" s="31"/>
      <c r="LCZ19" s="31"/>
      <c r="LDA19" s="31"/>
      <c r="LDB19" s="31"/>
      <c r="LDC19" s="31"/>
      <c r="LDD19" s="31"/>
      <c r="LDE19" s="31"/>
      <c r="LDF19" s="31"/>
      <c r="LDG19" s="31"/>
      <c r="LDH19" s="31"/>
      <c r="LDI19" s="31"/>
      <c r="LDJ19" s="31"/>
      <c r="LDK19" s="31"/>
      <c r="LDL19" s="31"/>
      <c r="LDM19" s="31"/>
      <c r="LDN19" s="31"/>
      <c r="LDO19" s="31"/>
      <c r="LDP19" s="31"/>
      <c r="LDQ19" s="31"/>
      <c r="LDR19" s="31"/>
      <c r="LDS19" s="31"/>
      <c r="LDT19" s="31"/>
      <c r="LDU19" s="31"/>
      <c r="LDV19" s="31"/>
      <c r="LDW19" s="31"/>
      <c r="LDX19" s="31"/>
      <c r="LDY19" s="31"/>
      <c r="LDZ19" s="31"/>
      <c r="LEA19" s="31"/>
      <c r="LEB19" s="31"/>
      <c r="LEC19" s="31"/>
      <c r="LED19" s="31"/>
      <c r="LEE19" s="31"/>
      <c r="LEF19" s="31"/>
      <c r="LEG19" s="31"/>
      <c r="LEH19" s="31"/>
      <c r="LEI19" s="31"/>
      <c r="LEJ19" s="31"/>
      <c r="LEK19" s="31"/>
      <c r="LEL19" s="31"/>
      <c r="LEM19" s="31"/>
      <c r="LEN19" s="31"/>
      <c r="LEO19" s="31"/>
      <c r="LEP19" s="31"/>
      <c r="LEQ19" s="31"/>
      <c r="LER19" s="31"/>
      <c r="LES19" s="31"/>
      <c r="LET19" s="31"/>
      <c r="LEU19" s="31"/>
      <c r="LEV19" s="31"/>
      <c r="LEW19" s="31"/>
      <c r="LEX19" s="31"/>
      <c r="LEY19" s="31"/>
      <c r="LEZ19" s="31"/>
      <c r="LFA19" s="31"/>
      <c r="LFB19" s="31"/>
      <c r="LFC19" s="31"/>
      <c r="LFD19" s="31"/>
      <c r="LFE19" s="31"/>
      <c r="LFF19" s="31"/>
      <c r="LFG19" s="31"/>
      <c r="LFH19" s="31"/>
      <c r="LFI19" s="31"/>
      <c r="LFJ19" s="31"/>
      <c r="LFK19" s="31"/>
      <c r="LFL19" s="31"/>
      <c r="LFM19" s="31"/>
      <c r="LFN19" s="31"/>
      <c r="LFO19" s="31"/>
      <c r="LFP19" s="31"/>
      <c r="LFQ19" s="31"/>
      <c r="LFR19" s="31"/>
      <c r="LFS19" s="31"/>
      <c r="LFT19" s="31"/>
      <c r="LFU19" s="31"/>
      <c r="LFV19" s="31"/>
      <c r="LFW19" s="31"/>
      <c r="LFX19" s="31"/>
      <c r="LFY19" s="31"/>
      <c r="LFZ19" s="31"/>
      <c r="LGA19" s="31"/>
      <c r="LGB19" s="31"/>
      <c r="LGC19" s="31"/>
      <c r="LGD19" s="31"/>
      <c r="LGE19" s="31"/>
      <c r="LGF19" s="31"/>
      <c r="LGG19" s="31"/>
      <c r="LGH19" s="31"/>
      <c r="LGI19" s="31"/>
      <c r="LGJ19" s="31"/>
      <c r="LGK19" s="31"/>
      <c r="LGL19" s="31"/>
      <c r="LGM19" s="31"/>
      <c r="LGN19" s="31"/>
      <c r="LGO19" s="31"/>
      <c r="LGP19" s="31"/>
      <c r="LGQ19" s="31"/>
      <c r="LGR19" s="31"/>
      <c r="LGS19" s="31"/>
      <c r="LGT19" s="31"/>
      <c r="LGU19" s="31"/>
      <c r="LGV19" s="31"/>
      <c r="LGW19" s="31"/>
      <c r="LGX19" s="31"/>
      <c r="LGY19" s="31"/>
      <c r="LGZ19" s="31"/>
      <c r="LHA19" s="31"/>
      <c r="LHB19" s="31"/>
      <c r="LHC19" s="31"/>
      <c r="LHD19" s="31"/>
      <c r="LHE19" s="31"/>
      <c r="LHF19" s="31"/>
      <c r="LHG19" s="31"/>
      <c r="LHH19" s="31"/>
      <c r="LHI19" s="31"/>
      <c r="LHJ19" s="31"/>
      <c r="LHK19" s="31"/>
      <c r="LHL19" s="31"/>
      <c r="LHM19" s="31"/>
      <c r="LHN19" s="31"/>
      <c r="LHO19" s="31"/>
      <c r="LHP19" s="31"/>
      <c r="LHQ19" s="31"/>
      <c r="LHR19" s="31"/>
      <c r="LHS19" s="31"/>
      <c r="LHT19" s="31"/>
      <c r="LHU19" s="31"/>
      <c r="LHV19" s="31"/>
      <c r="LHW19" s="31"/>
      <c r="LHX19" s="31"/>
      <c r="LHY19" s="31"/>
      <c r="LHZ19" s="31"/>
      <c r="LIA19" s="31"/>
      <c r="LIB19" s="31"/>
      <c r="LIC19" s="31"/>
      <c r="LID19" s="31"/>
      <c r="LIE19" s="31"/>
      <c r="LIF19" s="31"/>
      <c r="LIG19" s="31"/>
      <c r="LIH19" s="31"/>
      <c r="LII19" s="31"/>
      <c r="LIJ19" s="31"/>
      <c r="LIK19" s="31"/>
      <c r="LIL19" s="31"/>
      <c r="LIM19" s="31"/>
      <c r="LIN19" s="31"/>
      <c r="LIO19" s="31"/>
      <c r="LIP19" s="31"/>
      <c r="LIQ19" s="31"/>
      <c r="LIR19" s="31"/>
      <c r="LIS19" s="31"/>
      <c r="LIT19" s="31"/>
      <c r="LIU19" s="31"/>
      <c r="LIV19" s="31"/>
      <c r="LIW19" s="31"/>
      <c r="LIX19" s="31"/>
      <c r="LIY19" s="31"/>
      <c r="LIZ19" s="31"/>
      <c r="LJA19" s="31"/>
      <c r="LJB19" s="31"/>
      <c r="LJC19" s="31"/>
      <c r="LJD19" s="31"/>
      <c r="LJE19" s="31"/>
      <c r="LJF19" s="31"/>
      <c r="LJG19" s="31"/>
      <c r="LJH19" s="31"/>
      <c r="LJI19" s="31"/>
      <c r="LJJ19" s="31"/>
      <c r="LJK19" s="31"/>
      <c r="LJL19" s="31"/>
      <c r="LJM19" s="31"/>
      <c r="LJN19" s="31"/>
      <c r="LJO19" s="31"/>
      <c r="LJP19" s="31"/>
      <c r="LJQ19" s="31"/>
      <c r="LJR19" s="31"/>
      <c r="LJS19" s="31"/>
      <c r="LJT19" s="31"/>
      <c r="LJU19" s="31"/>
      <c r="LJV19" s="31"/>
      <c r="LJW19" s="31"/>
      <c r="LJX19" s="31"/>
      <c r="LJY19" s="31"/>
      <c r="LJZ19" s="31"/>
      <c r="LKA19" s="31"/>
      <c r="LKB19" s="31"/>
      <c r="LKC19" s="31"/>
      <c r="LKD19" s="31"/>
      <c r="LKE19" s="31"/>
      <c r="LKF19" s="31"/>
      <c r="LKG19" s="31"/>
      <c r="LKH19" s="31"/>
      <c r="LKI19" s="31"/>
      <c r="LKJ19" s="31"/>
      <c r="LKK19" s="31"/>
      <c r="LKL19" s="31"/>
      <c r="LKM19" s="31"/>
      <c r="LKN19" s="31"/>
      <c r="LKO19" s="31"/>
      <c r="LKP19" s="31"/>
      <c r="LKQ19" s="31"/>
      <c r="LKR19" s="31"/>
      <c r="LKS19" s="31"/>
      <c r="LKT19" s="31"/>
      <c r="LKU19" s="31"/>
      <c r="LKV19" s="31"/>
      <c r="LKW19" s="31"/>
      <c r="LKX19" s="31"/>
      <c r="LKY19" s="31"/>
      <c r="LKZ19" s="31"/>
      <c r="LLA19" s="31"/>
      <c r="LLB19" s="31"/>
      <c r="LLC19" s="31"/>
      <c r="LLD19" s="31"/>
      <c r="LLE19" s="31"/>
      <c r="LLF19" s="31"/>
      <c r="LLG19" s="31"/>
      <c r="LLH19" s="31"/>
      <c r="LLI19" s="31"/>
      <c r="LLJ19" s="31"/>
      <c r="LLK19" s="31"/>
      <c r="LLL19" s="31"/>
      <c r="LLM19" s="31"/>
      <c r="LLN19" s="31"/>
      <c r="LLO19" s="31"/>
      <c r="LLP19" s="31"/>
      <c r="LLQ19" s="31"/>
      <c r="LLR19" s="31"/>
      <c r="LLS19" s="31"/>
      <c r="LLT19" s="31"/>
      <c r="LLU19" s="31"/>
      <c r="LLV19" s="31"/>
      <c r="LLW19" s="31"/>
      <c r="LLX19" s="31"/>
      <c r="LLY19" s="31"/>
      <c r="LLZ19" s="31"/>
      <c r="LMA19" s="31"/>
      <c r="LMB19" s="31"/>
      <c r="LMC19" s="31"/>
      <c r="LMD19" s="31"/>
      <c r="LME19" s="31"/>
      <c r="LMF19" s="31"/>
      <c r="LMG19" s="31"/>
      <c r="LMH19" s="31"/>
      <c r="LMI19" s="31"/>
      <c r="LMJ19" s="31"/>
      <c r="LMK19" s="31"/>
      <c r="LML19" s="31"/>
      <c r="LMM19" s="31"/>
      <c r="LMN19" s="31"/>
      <c r="LMO19" s="31"/>
      <c r="LMP19" s="31"/>
      <c r="LMQ19" s="31"/>
      <c r="LMR19" s="31"/>
      <c r="LMS19" s="31"/>
      <c r="LMT19" s="31"/>
      <c r="LMU19" s="31"/>
      <c r="LMV19" s="31"/>
      <c r="LMW19" s="31"/>
      <c r="LMX19" s="31"/>
      <c r="LMY19" s="31"/>
      <c r="LMZ19" s="31"/>
      <c r="LNA19" s="31"/>
      <c r="LNB19" s="31"/>
      <c r="LNC19" s="31"/>
      <c r="LND19" s="31"/>
      <c r="LNE19" s="31"/>
      <c r="LNF19" s="31"/>
      <c r="LNG19" s="31"/>
      <c r="LNH19" s="31"/>
      <c r="LNI19" s="31"/>
      <c r="LNJ19" s="31"/>
      <c r="LNK19" s="31"/>
      <c r="LNL19" s="31"/>
      <c r="LNM19" s="31"/>
      <c r="LNN19" s="31"/>
      <c r="LNO19" s="31"/>
      <c r="LNP19" s="31"/>
      <c r="LNQ19" s="31"/>
      <c r="LNR19" s="31"/>
      <c r="LNS19" s="31"/>
      <c r="LNT19" s="31"/>
      <c r="LNU19" s="31"/>
      <c r="LNV19" s="31"/>
      <c r="LNW19" s="31"/>
      <c r="LNX19" s="31"/>
      <c r="LNY19" s="31"/>
      <c r="LNZ19" s="31"/>
      <c r="LOA19" s="31"/>
      <c r="LOB19" s="31"/>
      <c r="LOC19" s="31"/>
      <c r="LOD19" s="31"/>
      <c r="LOE19" s="31"/>
      <c r="LOF19" s="31"/>
      <c r="LOG19" s="31"/>
      <c r="LOH19" s="31"/>
      <c r="LOI19" s="31"/>
      <c r="LOJ19" s="31"/>
      <c r="LOK19" s="31"/>
      <c r="LOL19" s="31"/>
      <c r="LOM19" s="31"/>
      <c r="LON19" s="31"/>
      <c r="LOO19" s="31"/>
      <c r="LOP19" s="31"/>
      <c r="LOQ19" s="31"/>
      <c r="LOR19" s="31"/>
      <c r="LOS19" s="31"/>
      <c r="LOT19" s="31"/>
      <c r="LOU19" s="31"/>
      <c r="LOV19" s="31"/>
      <c r="LOW19" s="31"/>
      <c r="LOX19" s="31"/>
      <c r="LOY19" s="31"/>
      <c r="LOZ19" s="31"/>
      <c r="LPA19" s="31"/>
      <c r="LPB19" s="31"/>
      <c r="LPC19" s="31"/>
      <c r="LPD19" s="31"/>
      <c r="LPE19" s="31"/>
      <c r="LPF19" s="31"/>
      <c r="LPG19" s="31"/>
      <c r="LPH19" s="31"/>
      <c r="LPI19" s="31"/>
      <c r="LPJ19" s="31"/>
      <c r="LPK19" s="31"/>
      <c r="LPL19" s="31"/>
      <c r="LPM19" s="31"/>
      <c r="LPN19" s="31"/>
      <c r="LPO19" s="31"/>
      <c r="LPP19" s="31"/>
      <c r="LPQ19" s="31"/>
      <c r="LPR19" s="31"/>
      <c r="LPS19" s="31"/>
      <c r="LPT19" s="31"/>
      <c r="LPU19" s="31"/>
      <c r="LPV19" s="31"/>
      <c r="LPW19" s="31"/>
      <c r="LPX19" s="31"/>
      <c r="LPY19" s="31"/>
      <c r="LPZ19" s="31"/>
      <c r="LQA19" s="31"/>
      <c r="LQB19" s="31"/>
      <c r="LQC19" s="31"/>
      <c r="LQD19" s="31"/>
      <c r="LQE19" s="31"/>
      <c r="LQF19" s="31"/>
      <c r="LQG19" s="31"/>
      <c r="LQH19" s="31"/>
      <c r="LQI19" s="31"/>
      <c r="LQJ19" s="31"/>
      <c r="LQK19" s="31"/>
      <c r="LQL19" s="31"/>
      <c r="LQM19" s="31"/>
      <c r="LQN19" s="31"/>
      <c r="LQO19" s="31"/>
      <c r="LQP19" s="31"/>
      <c r="LQQ19" s="31"/>
      <c r="LQR19" s="31"/>
      <c r="LQS19" s="31"/>
      <c r="LQT19" s="31"/>
      <c r="LQU19" s="31"/>
      <c r="LQV19" s="31"/>
      <c r="LQW19" s="31"/>
      <c r="LQX19" s="31"/>
      <c r="LQY19" s="31"/>
      <c r="LQZ19" s="31"/>
      <c r="LRA19" s="31"/>
      <c r="LRB19" s="31"/>
      <c r="LRC19" s="31"/>
      <c r="LRD19" s="31"/>
      <c r="LRE19" s="31"/>
      <c r="LRF19" s="31"/>
      <c r="LRG19" s="31"/>
      <c r="LRH19" s="31"/>
      <c r="LRI19" s="31"/>
      <c r="LRJ19" s="31"/>
      <c r="LRK19" s="31"/>
      <c r="LRL19" s="31"/>
      <c r="LRM19" s="31"/>
      <c r="LRN19" s="31"/>
      <c r="LRO19" s="31"/>
      <c r="LRP19" s="31"/>
      <c r="LRQ19" s="31"/>
      <c r="LRR19" s="31"/>
      <c r="LRS19" s="31"/>
      <c r="LRT19" s="31"/>
      <c r="LRU19" s="31"/>
      <c r="LRV19" s="31"/>
      <c r="LRW19" s="31"/>
      <c r="LRX19" s="31"/>
      <c r="LRY19" s="31"/>
      <c r="LRZ19" s="31"/>
      <c r="LSA19" s="31"/>
      <c r="LSB19" s="31"/>
      <c r="LSC19" s="31"/>
      <c r="LSD19" s="31"/>
      <c r="LSE19" s="31"/>
      <c r="LSF19" s="31"/>
      <c r="LSG19" s="31"/>
      <c r="LSH19" s="31"/>
      <c r="LSI19" s="31"/>
      <c r="LSJ19" s="31"/>
      <c r="LSK19" s="31"/>
      <c r="LSL19" s="31"/>
      <c r="LSM19" s="31"/>
      <c r="LSN19" s="31"/>
      <c r="LSO19" s="31"/>
      <c r="LSP19" s="31"/>
      <c r="LSQ19" s="31"/>
      <c r="LSR19" s="31"/>
      <c r="LSS19" s="31"/>
      <c r="LST19" s="31"/>
      <c r="LSU19" s="31"/>
      <c r="LSV19" s="31"/>
      <c r="LSW19" s="31"/>
      <c r="LSX19" s="31"/>
      <c r="LSY19" s="31"/>
      <c r="LSZ19" s="31"/>
      <c r="LTA19" s="31"/>
      <c r="LTB19" s="31"/>
      <c r="LTC19" s="31"/>
      <c r="LTD19" s="31"/>
      <c r="LTE19" s="31"/>
      <c r="LTF19" s="31"/>
      <c r="LTG19" s="31"/>
      <c r="LTH19" s="31"/>
      <c r="LTI19" s="31"/>
      <c r="LTJ19" s="31"/>
      <c r="LTK19" s="31"/>
      <c r="LTL19" s="31"/>
      <c r="LTM19" s="31"/>
      <c r="LTN19" s="31"/>
      <c r="LTO19" s="31"/>
      <c r="LTP19" s="31"/>
      <c r="LTQ19" s="31"/>
      <c r="LTR19" s="31"/>
      <c r="LTS19" s="31"/>
      <c r="LTT19" s="31"/>
      <c r="LTU19" s="31"/>
      <c r="LTV19" s="31"/>
      <c r="LTW19" s="31"/>
      <c r="LTX19" s="31"/>
      <c r="LTY19" s="31"/>
      <c r="LTZ19" s="31"/>
      <c r="LUA19" s="31"/>
      <c r="LUB19" s="31"/>
      <c r="LUC19" s="31"/>
      <c r="LUD19" s="31"/>
      <c r="LUE19" s="31"/>
      <c r="LUF19" s="31"/>
      <c r="LUG19" s="31"/>
      <c r="LUH19" s="31"/>
      <c r="LUI19" s="31"/>
      <c r="LUJ19" s="31"/>
      <c r="LUK19" s="31"/>
      <c r="LUL19" s="31"/>
      <c r="LUM19" s="31"/>
      <c r="LUN19" s="31"/>
      <c r="LUO19" s="31"/>
      <c r="LUP19" s="31"/>
      <c r="LUQ19" s="31"/>
      <c r="LUR19" s="31"/>
      <c r="LUS19" s="31"/>
      <c r="LUT19" s="31"/>
      <c r="LUU19" s="31"/>
      <c r="LUV19" s="31"/>
      <c r="LUW19" s="31"/>
      <c r="LUX19" s="31"/>
      <c r="LUY19" s="31"/>
      <c r="LUZ19" s="31"/>
      <c r="LVA19" s="31"/>
      <c r="LVB19" s="31"/>
      <c r="LVC19" s="31"/>
      <c r="LVD19" s="31"/>
      <c r="LVE19" s="31"/>
      <c r="LVF19" s="31"/>
      <c r="LVG19" s="31"/>
      <c r="LVH19" s="31"/>
      <c r="LVI19" s="31"/>
      <c r="LVJ19" s="31"/>
      <c r="LVK19" s="31"/>
      <c r="LVL19" s="31"/>
      <c r="LVM19" s="31"/>
      <c r="LVN19" s="31"/>
      <c r="LVO19" s="31"/>
      <c r="LVP19" s="31"/>
      <c r="LVQ19" s="31"/>
      <c r="LVR19" s="31"/>
      <c r="LVS19" s="31"/>
      <c r="LVT19" s="31"/>
      <c r="LVU19" s="31"/>
      <c r="LVV19" s="31"/>
      <c r="LVW19" s="31"/>
      <c r="LVX19" s="31"/>
      <c r="LVY19" s="31"/>
      <c r="LVZ19" s="31"/>
      <c r="LWA19" s="31"/>
      <c r="LWB19" s="31"/>
      <c r="LWC19" s="31"/>
      <c r="LWD19" s="31"/>
      <c r="LWE19" s="31"/>
      <c r="LWF19" s="31"/>
      <c r="LWG19" s="31"/>
      <c r="LWH19" s="31"/>
      <c r="LWI19" s="31"/>
      <c r="LWJ19" s="31"/>
      <c r="LWK19" s="31"/>
      <c r="LWL19" s="31"/>
      <c r="LWM19" s="31"/>
      <c r="LWN19" s="31"/>
      <c r="LWO19" s="31"/>
      <c r="LWP19" s="31"/>
      <c r="LWQ19" s="31"/>
      <c r="LWR19" s="31"/>
      <c r="LWS19" s="31"/>
      <c r="LWT19" s="31"/>
      <c r="LWU19" s="31"/>
      <c r="LWV19" s="31"/>
      <c r="LWW19" s="31"/>
      <c r="LWX19" s="31"/>
      <c r="LWY19" s="31"/>
      <c r="LWZ19" s="31"/>
      <c r="LXA19" s="31"/>
      <c r="LXB19" s="31"/>
      <c r="LXC19" s="31"/>
      <c r="LXD19" s="31"/>
      <c r="LXE19" s="31"/>
      <c r="LXF19" s="31"/>
      <c r="LXG19" s="31"/>
      <c r="LXH19" s="31"/>
      <c r="LXI19" s="31"/>
      <c r="LXJ19" s="31"/>
      <c r="LXK19" s="31"/>
      <c r="LXL19" s="31"/>
      <c r="LXM19" s="31"/>
      <c r="LXN19" s="31"/>
      <c r="LXO19" s="31"/>
      <c r="LXP19" s="31"/>
      <c r="LXQ19" s="31"/>
      <c r="LXR19" s="31"/>
      <c r="LXS19" s="31"/>
      <c r="LXT19" s="31"/>
      <c r="LXU19" s="31"/>
      <c r="LXV19" s="31"/>
      <c r="LXW19" s="31"/>
      <c r="LXX19" s="31"/>
      <c r="LXY19" s="31"/>
      <c r="LXZ19" s="31"/>
      <c r="LYA19" s="31"/>
      <c r="LYB19" s="31"/>
      <c r="LYC19" s="31"/>
      <c r="LYD19" s="31"/>
      <c r="LYE19" s="31"/>
      <c r="LYF19" s="31"/>
      <c r="LYG19" s="31"/>
      <c r="LYH19" s="31"/>
      <c r="LYI19" s="31"/>
      <c r="LYJ19" s="31"/>
      <c r="LYK19" s="31"/>
      <c r="LYL19" s="31"/>
      <c r="LYM19" s="31"/>
      <c r="LYN19" s="31"/>
      <c r="LYO19" s="31"/>
      <c r="LYP19" s="31"/>
      <c r="LYQ19" s="31"/>
      <c r="LYR19" s="31"/>
      <c r="LYS19" s="31"/>
      <c r="LYT19" s="31"/>
      <c r="LYU19" s="31"/>
      <c r="LYV19" s="31"/>
      <c r="LYW19" s="31"/>
      <c r="LYX19" s="31"/>
      <c r="LYY19" s="31"/>
      <c r="LYZ19" s="31"/>
      <c r="LZA19" s="31"/>
      <c r="LZB19" s="31"/>
      <c r="LZC19" s="31"/>
      <c r="LZD19" s="31"/>
      <c r="LZE19" s="31"/>
      <c r="LZF19" s="31"/>
      <c r="LZG19" s="31"/>
      <c r="LZH19" s="31"/>
      <c r="LZI19" s="31"/>
      <c r="LZJ19" s="31"/>
      <c r="LZK19" s="31"/>
      <c r="LZL19" s="31"/>
      <c r="LZM19" s="31"/>
      <c r="LZN19" s="31"/>
      <c r="LZO19" s="31"/>
      <c r="LZP19" s="31"/>
      <c r="LZQ19" s="31"/>
      <c r="LZR19" s="31"/>
      <c r="LZS19" s="31"/>
      <c r="LZT19" s="31"/>
      <c r="LZU19" s="31"/>
      <c r="LZV19" s="31"/>
      <c r="LZW19" s="31"/>
      <c r="LZX19" s="31"/>
      <c r="LZY19" s="31"/>
      <c r="LZZ19" s="31"/>
      <c r="MAA19" s="31"/>
      <c r="MAB19" s="31"/>
      <c r="MAC19" s="31"/>
      <c r="MAD19" s="31"/>
      <c r="MAE19" s="31"/>
      <c r="MAF19" s="31"/>
      <c r="MAG19" s="31"/>
      <c r="MAH19" s="31"/>
      <c r="MAI19" s="31"/>
      <c r="MAJ19" s="31"/>
      <c r="MAK19" s="31"/>
      <c r="MAL19" s="31"/>
      <c r="MAM19" s="31"/>
      <c r="MAN19" s="31"/>
      <c r="MAO19" s="31"/>
      <c r="MAP19" s="31"/>
      <c r="MAQ19" s="31"/>
      <c r="MAR19" s="31"/>
      <c r="MAS19" s="31"/>
      <c r="MAT19" s="31"/>
      <c r="MAU19" s="31"/>
      <c r="MAV19" s="31"/>
      <c r="MAW19" s="31"/>
      <c r="MAX19" s="31"/>
      <c r="MAY19" s="31"/>
      <c r="MAZ19" s="31"/>
      <c r="MBA19" s="31"/>
      <c r="MBB19" s="31"/>
      <c r="MBC19" s="31"/>
      <c r="MBD19" s="31"/>
      <c r="MBE19" s="31"/>
      <c r="MBF19" s="31"/>
      <c r="MBG19" s="31"/>
      <c r="MBH19" s="31"/>
      <c r="MBI19" s="31"/>
      <c r="MBJ19" s="31"/>
      <c r="MBK19" s="31"/>
      <c r="MBL19" s="31"/>
      <c r="MBM19" s="31"/>
      <c r="MBN19" s="31"/>
      <c r="MBO19" s="31"/>
      <c r="MBP19" s="31"/>
      <c r="MBQ19" s="31"/>
      <c r="MBR19" s="31"/>
      <c r="MBS19" s="31"/>
      <c r="MBT19" s="31"/>
      <c r="MBU19" s="31"/>
      <c r="MBV19" s="31"/>
      <c r="MBW19" s="31"/>
      <c r="MBX19" s="31"/>
      <c r="MBY19" s="31"/>
      <c r="MBZ19" s="31"/>
      <c r="MCA19" s="31"/>
      <c r="MCB19" s="31"/>
      <c r="MCC19" s="31"/>
      <c r="MCD19" s="31"/>
      <c r="MCE19" s="31"/>
      <c r="MCF19" s="31"/>
      <c r="MCG19" s="31"/>
      <c r="MCH19" s="31"/>
      <c r="MCI19" s="31"/>
      <c r="MCJ19" s="31"/>
      <c r="MCK19" s="31"/>
      <c r="MCL19" s="31"/>
      <c r="MCM19" s="31"/>
      <c r="MCN19" s="31"/>
      <c r="MCO19" s="31"/>
      <c r="MCP19" s="31"/>
      <c r="MCQ19" s="31"/>
      <c r="MCR19" s="31"/>
      <c r="MCS19" s="31"/>
      <c r="MCT19" s="31"/>
      <c r="MCU19" s="31"/>
      <c r="MCV19" s="31"/>
      <c r="MCW19" s="31"/>
      <c r="MCX19" s="31"/>
      <c r="MCY19" s="31"/>
      <c r="MCZ19" s="31"/>
      <c r="MDA19" s="31"/>
      <c r="MDB19" s="31"/>
      <c r="MDC19" s="31"/>
      <c r="MDD19" s="31"/>
      <c r="MDE19" s="31"/>
      <c r="MDF19" s="31"/>
      <c r="MDG19" s="31"/>
      <c r="MDH19" s="31"/>
      <c r="MDI19" s="31"/>
      <c r="MDJ19" s="31"/>
      <c r="MDK19" s="31"/>
      <c r="MDL19" s="31"/>
      <c r="MDM19" s="31"/>
      <c r="MDN19" s="31"/>
      <c r="MDO19" s="31"/>
      <c r="MDP19" s="31"/>
      <c r="MDQ19" s="31"/>
      <c r="MDR19" s="31"/>
      <c r="MDS19" s="31"/>
      <c r="MDT19" s="31"/>
      <c r="MDU19" s="31"/>
      <c r="MDV19" s="31"/>
      <c r="MDW19" s="31"/>
      <c r="MDX19" s="31"/>
      <c r="MDY19" s="31"/>
      <c r="MDZ19" s="31"/>
      <c r="MEA19" s="31"/>
      <c r="MEB19" s="31"/>
      <c r="MEC19" s="31"/>
      <c r="MED19" s="31"/>
      <c r="MEE19" s="31"/>
      <c r="MEF19" s="31"/>
      <c r="MEG19" s="31"/>
      <c r="MEH19" s="31"/>
      <c r="MEI19" s="31"/>
      <c r="MEJ19" s="31"/>
      <c r="MEK19" s="31"/>
      <c r="MEL19" s="31"/>
      <c r="MEM19" s="31"/>
      <c r="MEN19" s="31"/>
      <c r="MEO19" s="31"/>
      <c r="MEP19" s="31"/>
      <c r="MEQ19" s="31"/>
      <c r="MER19" s="31"/>
      <c r="MES19" s="31"/>
      <c r="MET19" s="31"/>
      <c r="MEU19" s="31"/>
      <c r="MEV19" s="31"/>
      <c r="MEW19" s="31"/>
      <c r="MEX19" s="31"/>
      <c r="MEY19" s="31"/>
      <c r="MEZ19" s="31"/>
      <c r="MFA19" s="31"/>
      <c r="MFB19" s="31"/>
      <c r="MFC19" s="31"/>
      <c r="MFD19" s="31"/>
      <c r="MFE19" s="31"/>
      <c r="MFF19" s="31"/>
      <c r="MFG19" s="31"/>
      <c r="MFH19" s="31"/>
      <c r="MFI19" s="31"/>
      <c r="MFJ19" s="31"/>
      <c r="MFK19" s="31"/>
      <c r="MFL19" s="31"/>
      <c r="MFM19" s="31"/>
      <c r="MFN19" s="31"/>
      <c r="MFO19" s="31"/>
      <c r="MFP19" s="31"/>
      <c r="MFQ19" s="31"/>
      <c r="MFR19" s="31"/>
      <c r="MFS19" s="31"/>
      <c r="MFT19" s="31"/>
      <c r="MFU19" s="31"/>
      <c r="MFV19" s="31"/>
      <c r="MFW19" s="31"/>
      <c r="MFX19" s="31"/>
      <c r="MFY19" s="31"/>
      <c r="MFZ19" s="31"/>
      <c r="MGA19" s="31"/>
      <c r="MGB19" s="31"/>
      <c r="MGC19" s="31"/>
      <c r="MGD19" s="31"/>
      <c r="MGE19" s="31"/>
      <c r="MGF19" s="31"/>
      <c r="MGG19" s="31"/>
      <c r="MGH19" s="31"/>
      <c r="MGI19" s="31"/>
      <c r="MGJ19" s="31"/>
      <c r="MGK19" s="31"/>
      <c r="MGL19" s="31"/>
      <c r="MGM19" s="31"/>
      <c r="MGN19" s="31"/>
      <c r="MGO19" s="31"/>
      <c r="MGP19" s="31"/>
      <c r="MGQ19" s="31"/>
      <c r="MGR19" s="31"/>
      <c r="MGS19" s="31"/>
      <c r="MGT19" s="31"/>
      <c r="MGU19" s="31"/>
      <c r="MGV19" s="31"/>
      <c r="MGW19" s="31"/>
      <c r="MGX19" s="31"/>
      <c r="MGY19" s="31"/>
      <c r="MGZ19" s="31"/>
      <c r="MHA19" s="31"/>
      <c r="MHB19" s="31"/>
      <c r="MHC19" s="31"/>
      <c r="MHD19" s="31"/>
      <c r="MHE19" s="31"/>
      <c r="MHF19" s="31"/>
      <c r="MHG19" s="31"/>
      <c r="MHH19" s="31"/>
      <c r="MHI19" s="31"/>
      <c r="MHJ19" s="31"/>
      <c r="MHK19" s="31"/>
      <c r="MHL19" s="31"/>
      <c r="MHM19" s="31"/>
      <c r="MHN19" s="31"/>
      <c r="MHO19" s="31"/>
      <c r="MHP19" s="31"/>
      <c r="MHQ19" s="31"/>
      <c r="MHR19" s="31"/>
      <c r="MHS19" s="31"/>
      <c r="MHT19" s="31"/>
      <c r="MHU19" s="31"/>
      <c r="MHV19" s="31"/>
      <c r="MHW19" s="31"/>
      <c r="MHX19" s="31"/>
      <c r="MHY19" s="31"/>
      <c r="MHZ19" s="31"/>
      <c r="MIA19" s="31"/>
      <c r="MIB19" s="31"/>
      <c r="MIC19" s="31"/>
      <c r="MID19" s="31"/>
      <c r="MIE19" s="31"/>
      <c r="MIF19" s="31"/>
      <c r="MIG19" s="31"/>
      <c r="MIH19" s="31"/>
      <c r="MII19" s="31"/>
      <c r="MIJ19" s="31"/>
      <c r="MIK19" s="31"/>
      <c r="MIL19" s="31"/>
      <c r="MIM19" s="31"/>
      <c r="MIN19" s="31"/>
      <c r="MIO19" s="31"/>
      <c r="MIP19" s="31"/>
      <c r="MIQ19" s="31"/>
      <c r="MIR19" s="31"/>
      <c r="MIS19" s="31"/>
      <c r="MIT19" s="31"/>
      <c r="MIU19" s="31"/>
      <c r="MIV19" s="31"/>
      <c r="MIW19" s="31"/>
      <c r="MIX19" s="31"/>
      <c r="MIY19" s="31"/>
      <c r="MIZ19" s="31"/>
      <c r="MJA19" s="31"/>
      <c r="MJB19" s="31"/>
      <c r="MJC19" s="31"/>
      <c r="MJD19" s="31"/>
      <c r="MJE19" s="31"/>
      <c r="MJF19" s="31"/>
      <c r="MJG19" s="31"/>
      <c r="MJH19" s="31"/>
      <c r="MJI19" s="31"/>
      <c r="MJJ19" s="31"/>
      <c r="MJK19" s="31"/>
      <c r="MJL19" s="31"/>
      <c r="MJM19" s="31"/>
      <c r="MJN19" s="31"/>
      <c r="MJO19" s="31"/>
      <c r="MJP19" s="31"/>
      <c r="MJQ19" s="31"/>
      <c r="MJR19" s="31"/>
      <c r="MJS19" s="31"/>
      <c r="MJT19" s="31"/>
      <c r="MJU19" s="31"/>
      <c r="MJV19" s="31"/>
      <c r="MJW19" s="31"/>
      <c r="MJX19" s="31"/>
      <c r="MJY19" s="31"/>
      <c r="MJZ19" s="31"/>
      <c r="MKA19" s="31"/>
      <c r="MKB19" s="31"/>
      <c r="MKC19" s="31"/>
      <c r="MKD19" s="31"/>
      <c r="MKE19" s="31"/>
      <c r="MKF19" s="31"/>
      <c r="MKG19" s="31"/>
      <c r="MKH19" s="31"/>
      <c r="MKI19" s="31"/>
      <c r="MKJ19" s="31"/>
      <c r="MKK19" s="31"/>
      <c r="MKL19" s="31"/>
      <c r="MKM19" s="31"/>
      <c r="MKN19" s="31"/>
      <c r="MKO19" s="31"/>
      <c r="MKP19" s="31"/>
      <c r="MKQ19" s="31"/>
      <c r="MKR19" s="31"/>
      <c r="MKS19" s="31"/>
      <c r="MKT19" s="31"/>
      <c r="MKU19" s="31"/>
      <c r="MKV19" s="31"/>
      <c r="MKW19" s="31"/>
      <c r="MKX19" s="31"/>
      <c r="MKY19" s="31"/>
      <c r="MKZ19" s="31"/>
      <c r="MLA19" s="31"/>
      <c r="MLB19" s="31"/>
      <c r="MLC19" s="31"/>
      <c r="MLD19" s="31"/>
      <c r="MLE19" s="31"/>
      <c r="MLF19" s="31"/>
      <c r="MLG19" s="31"/>
      <c r="MLH19" s="31"/>
      <c r="MLI19" s="31"/>
      <c r="MLJ19" s="31"/>
      <c r="MLK19" s="31"/>
      <c r="MLL19" s="31"/>
      <c r="MLM19" s="31"/>
      <c r="MLN19" s="31"/>
      <c r="MLO19" s="31"/>
      <c r="MLP19" s="31"/>
      <c r="MLQ19" s="31"/>
      <c r="MLR19" s="31"/>
      <c r="MLS19" s="31"/>
      <c r="MLT19" s="31"/>
      <c r="MLU19" s="31"/>
      <c r="MLV19" s="31"/>
      <c r="MLW19" s="31"/>
      <c r="MLX19" s="31"/>
      <c r="MLY19" s="31"/>
      <c r="MLZ19" s="31"/>
      <c r="MMA19" s="31"/>
      <c r="MMB19" s="31"/>
      <c r="MMC19" s="31"/>
      <c r="MMD19" s="31"/>
      <c r="MME19" s="31"/>
      <c r="MMF19" s="31"/>
      <c r="MMG19" s="31"/>
      <c r="MMH19" s="31"/>
      <c r="MMI19" s="31"/>
      <c r="MMJ19" s="31"/>
      <c r="MMK19" s="31"/>
      <c r="MML19" s="31"/>
      <c r="MMM19" s="31"/>
      <c r="MMN19" s="31"/>
      <c r="MMO19" s="31"/>
      <c r="MMP19" s="31"/>
      <c r="MMQ19" s="31"/>
      <c r="MMR19" s="31"/>
      <c r="MMS19" s="31"/>
      <c r="MMT19" s="31"/>
      <c r="MMU19" s="31"/>
      <c r="MMV19" s="31"/>
      <c r="MMW19" s="31"/>
      <c r="MMX19" s="31"/>
      <c r="MMY19" s="31"/>
      <c r="MMZ19" s="31"/>
      <c r="MNA19" s="31"/>
      <c r="MNB19" s="31"/>
      <c r="MNC19" s="31"/>
      <c r="MND19" s="31"/>
      <c r="MNE19" s="31"/>
      <c r="MNF19" s="31"/>
      <c r="MNG19" s="31"/>
      <c r="MNH19" s="31"/>
      <c r="MNI19" s="31"/>
      <c r="MNJ19" s="31"/>
      <c r="MNK19" s="31"/>
      <c r="MNL19" s="31"/>
      <c r="MNM19" s="31"/>
      <c r="MNN19" s="31"/>
      <c r="MNO19" s="31"/>
      <c r="MNP19" s="31"/>
      <c r="MNQ19" s="31"/>
      <c r="MNR19" s="31"/>
      <c r="MNS19" s="31"/>
      <c r="MNT19" s="31"/>
      <c r="MNU19" s="31"/>
      <c r="MNV19" s="31"/>
      <c r="MNW19" s="31"/>
      <c r="MNX19" s="31"/>
      <c r="MNY19" s="31"/>
      <c r="MNZ19" s="31"/>
      <c r="MOA19" s="31"/>
      <c r="MOB19" s="31"/>
      <c r="MOC19" s="31"/>
      <c r="MOD19" s="31"/>
      <c r="MOE19" s="31"/>
      <c r="MOF19" s="31"/>
      <c r="MOG19" s="31"/>
      <c r="MOH19" s="31"/>
      <c r="MOI19" s="31"/>
      <c r="MOJ19" s="31"/>
      <c r="MOK19" s="31"/>
      <c r="MOL19" s="31"/>
      <c r="MOM19" s="31"/>
      <c r="MON19" s="31"/>
      <c r="MOO19" s="31"/>
      <c r="MOP19" s="31"/>
      <c r="MOQ19" s="31"/>
      <c r="MOR19" s="31"/>
      <c r="MOS19" s="31"/>
      <c r="MOT19" s="31"/>
      <c r="MOU19" s="31"/>
      <c r="MOV19" s="31"/>
      <c r="MOW19" s="31"/>
      <c r="MOX19" s="31"/>
      <c r="MOY19" s="31"/>
      <c r="MOZ19" s="31"/>
      <c r="MPA19" s="31"/>
      <c r="MPB19" s="31"/>
      <c r="MPC19" s="31"/>
      <c r="MPD19" s="31"/>
      <c r="MPE19" s="31"/>
      <c r="MPF19" s="31"/>
      <c r="MPG19" s="31"/>
      <c r="MPH19" s="31"/>
      <c r="MPI19" s="31"/>
      <c r="MPJ19" s="31"/>
      <c r="MPK19" s="31"/>
      <c r="MPM19" s="31"/>
      <c r="MPN19" s="31"/>
      <c r="MPO19" s="31"/>
      <c r="MPP19" s="31"/>
      <c r="MPQ19" s="31"/>
      <c r="MPR19" s="31"/>
      <c r="MPS19" s="31"/>
      <c r="MPT19" s="31"/>
      <c r="MPU19" s="31"/>
      <c r="MPV19" s="31"/>
      <c r="MPW19" s="31"/>
      <c r="MPX19" s="31"/>
      <c r="MPY19" s="31"/>
      <c r="MPZ19" s="31"/>
      <c r="MQA19" s="31"/>
      <c r="MQB19" s="31"/>
      <c r="MQC19" s="31"/>
      <c r="MQD19" s="31"/>
      <c r="MQE19" s="31"/>
      <c r="MQF19" s="31"/>
      <c r="MQG19" s="31"/>
      <c r="MQH19" s="31"/>
      <c r="MQI19" s="31"/>
      <c r="MQJ19" s="31"/>
      <c r="MQK19" s="31"/>
      <c r="MQL19" s="31"/>
      <c r="MQM19" s="31"/>
      <c r="MQN19" s="31"/>
      <c r="MQO19" s="31"/>
      <c r="MQP19" s="31"/>
      <c r="MQQ19" s="31"/>
      <c r="MQR19" s="31"/>
      <c r="MQS19" s="31"/>
      <c r="MQT19" s="31"/>
      <c r="MQU19" s="31"/>
      <c r="MQV19" s="31"/>
      <c r="MQW19" s="31"/>
      <c r="MQX19" s="31"/>
      <c r="MQY19" s="31"/>
      <c r="MQZ19" s="31"/>
      <c r="MRA19" s="31"/>
      <c r="MRB19" s="31"/>
      <c r="MRC19" s="31"/>
      <c r="MRD19" s="31"/>
      <c r="MRE19" s="31"/>
      <c r="MRF19" s="31"/>
      <c r="MRG19" s="31"/>
      <c r="MRH19" s="31"/>
      <c r="MRI19" s="31"/>
      <c r="MRJ19" s="31"/>
      <c r="MRK19" s="31"/>
      <c r="MRL19" s="31"/>
      <c r="MRM19" s="31"/>
      <c r="MRN19" s="31"/>
      <c r="MRO19" s="31"/>
      <c r="MRP19" s="31"/>
      <c r="MRQ19" s="31"/>
      <c r="MRR19" s="31"/>
      <c r="MRS19" s="31"/>
      <c r="MRT19" s="31"/>
      <c r="MRU19" s="31"/>
      <c r="MRV19" s="31"/>
      <c r="MRW19" s="31"/>
      <c r="MRX19" s="31"/>
      <c r="MRY19" s="31"/>
      <c r="MRZ19" s="31"/>
      <c r="MSA19" s="31"/>
      <c r="MSB19" s="31"/>
      <c r="MSC19" s="31"/>
      <c r="MSD19" s="31"/>
      <c r="MSE19" s="31"/>
      <c r="MSF19" s="31"/>
      <c r="MSG19" s="31"/>
      <c r="MSH19" s="31"/>
      <c r="MSI19" s="31"/>
      <c r="MSJ19" s="31"/>
      <c r="MSK19" s="31"/>
      <c r="MSL19" s="31"/>
      <c r="MSM19" s="31"/>
      <c r="MSN19" s="31"/>
      <c r="MSO19" s="31"/>
      <c r="MSP19" s="31"/>
      <c r="MSQ19" s="31"/>
      <c r="MSR19" s="31"/>
      <c r="MSS19" s="31"/>
      <c r="MST19" s="31"/>
      <c r="MSU19" s="31"/>
      <c r="MSV19" s="31"/>
      <c r="MSW19" s="31"/>
      <c r="MSX19" s="31"/>
      <c r="MSY19" s="31"/>
      <c r="MSZ19" s="31"/>
      <c r="MTA19" s="31"/>
      <c r="MTB19" s="31"/>
      <c r="MTC19" s="31"/>
      <c r="MTD19" s="31"/>
      <c r="MTE19" s="31"/>
      <c r="MTF19" s="31"/>
      <c r="MTG19" s="31"/>
      <c r="MTH19" s="31"/>
      <c r="MTI19" s="31"/>
      <c r="MTJ19" s="31"/>
      <c r="MTK19" s="31"/>
      <c r="MTL19" s="31"/>
      <c r="MTM19" s="31"/>
      <c r="MTN19" s="31"/>
      <c r="MTO19" s="31"/>
      <c r="MTP19" s="31"/>
      <c r="MTQ19" s="31"/>
      <c r="MTR19" s="31"/>
      <c r="MTS19" s="31"/>
      <c r="MTT19" s="31"/>
      <c r="MTU19" s="31"/>
      <c r="MTV19" s="31"/>
      <c r="MTW19" s="31"/>
      <c r="MTX19" s="31"/>
      <c r="MTY19" s="31"/>
      <c r="MTZ19" s="31"/>
      <c r="MUA19" s="31"/>
      <c r="MUB19" s="31"/>
      <c r="MUC19" s="31"/>
      <c r="MUD19" s="31"/>
      <c r="MUE19" s="31"/>
      <c r="MUF19" s="31"/>
      <c r="MUG19" s="31"/>
      <c r="MUH19" s="31"/>
      <c r="MUI19" s="31"/>
      <c r="MUJ19" s="31"/>
      <c r="MUK19" s="31"/>
      <c r="MUL19" s="31"/>
      <c r="MUM19" s="31"/>
      <c r="MUN19" s="31"/>
      <c r="MUO19" s="31"/>
      <c r="MUP19" s="31"/>
      <c r="MUQ19" s="31"/>
      <c r="MUR19" s="31"/>
      <c r="MUS19" s="31"/>
      <c r="MUT19" s="31"/>
      <c r="MUU19" s="31"/>
      <c r="MUV19" s="31"/>
      <c r="MUW19" s="31"/>
      <c r="MUX19" s="31"/>
      <c r="MUY19" s="31"/>
      <c r="MUZ19" s="31"/>
      <c r="MVA19" s="31"/>
      <c r="MVB19" s="31"/>
      <c r="MVC19" s="31"/>
      <c r="MVD19" s="31"/>
      <c r="MVE19" s="31"/>
      <c r="MVF19" s="31"/>
      <c r="MVG19" s="31"/>
      <c r="MVH19" s="31"/>
      <c r="MVI19" s="31"/>
      <c r="MVJ19" s="31"/>
      <c r="MVK19" s="31"/>
      <c r="MVL19" s="31"/>
      <c r="MVM19" s="31"/>
      <c r="MVN19" s="31"/>
      <c r="MVO19" s="31"/>
      <c r="MVP19" s="31"/>
      <c r="MVQ19" s="31"/>
      <c r="MVR19" s="31"/>
      <c r="MVS19" s="31"/>
      <c r="MVT19" s="31"/>
      <c r="MVU19" s="31"/>
      <c r="MVV19" s="31"/>
      <c r="MVW19" s="31"/>
      <c r="MVX19" s="31"/>
      <c r="MVY19" s="31"/>
      <c r="MVZ19" s="31"/>
      <c r="MWA19" s="31"/>
      <c r="MWB19" s="31"/>
      <c r="MWC19" s="31"/>
      <c r="MWD19" s="31"/>
      <c r="MWE19" s="31"/>
      <c r="MWF19" s="31"/>
      <c r="MWG19" s="31"/>
      <c r="MWH19" s="31"/>
      <c r="MWI19" s="31"/>
      <c r="MWJ19" s="31"/>
      <c r="MWK19" s="31"/>
      <c r="MWL19" s="31"/>
      <c r="MWM19" s="31"/>
      <c r="MWN19" s="31"/>
      <c r="MWO19" s="31"/>
      <c r="MWP19" s="31"/>
      <c r="MWQ19" s="31"/>
      <c r="MWR19" s="31"/>
      <c r="MWS19" s="31"/>
      <c r="MWT19" s="31"/>
      <c r="MWU19" s="31"/>
      <c r="MWV19" s="31"/>
      <c r="MWW19" s="31"/>
      <c r="MWX19" s="31"/>
      <c r="MWY19" s="31"/>
      <c r="MWZ19" s="31"/>
      <c r="MXA19" s="31"/>
      <c r="MXB19" s="31"/>
      <c r="MXC19" s="31"/>
      <c r="MXD19" s="31"/>
      <c r="MXE19" s="31"/>
      <c r="MXF19" s="31"/>
      <c r="MXG19" s="31"/>
      <c r="MXH19" s="31"/>
      <c r="MXI19" s="31"/>
      <c r="MXJ19" s="31"/>
      <c r="MXK19" s="31"/>
      <c r="MXL19" s="31"/>
      <c r="MXM19" s="31"/>
      <c r="MXN19" s="31"/>
      <c r="MXO19" s="31"/>
      <c r="MXP19" s="31"/>
      <c r="MXQ19" s="31"/>
      <c r="MXR19" s="31"/>
      <c r="MXS19" s="31"/>
      <c r="MXT19" s="31"/>
      <c r="MXU19" s="31"/>
      <c r="MXV19" s="31"/>
      <c r="MXW19" s="31"/>
      <c r="MXX19" s="31"/>
      <c r="MXY19" s="31"/>
      <c r="MXZ19" s="31"/>
      <c r="MYA19" s="31"/>
      <c r="MYB19" s="31"/>
      <c r="MYC19" s="31"/>
      <c r="MYD19" s="31"/>
      <c r="MYE19" s="31"/>
      <c r="MYF19" s="31"/>
      <c r="MYG19" s="31"/>
      <c r="MYH19" s="31"/>
      <c r="MYI19" s="31"/>
      <c r="MYJ19" s="31"/>
      <c r="MYK19" s="31"/>
      <c r="MYL19" s="31"/>
      <c r="MYM19" s="31"/>
      <c r="MYN19" s="31"/>
      <c r="MYO19" s="31"/>
      <c r="MYP19" s="31"/>
      <c r="MYQ19" s="31"/>
      <c r="MYR19" s="31"/>
      <c r="MYS19" s="31"/>
      <c r="MYT19" s="31"/>
      <c r="MYU19" s="31"/>
      <c r="MYV19" s="31"/>
      <c r="MYW19" s="31"/>
      <c r="MYX19" s="31"/>
      <c r="MYY19" s="31"/>
      <c r="MYZ19" s="31"/>
      <c r="MZA19" s="31"/>
      <c r="MZB19" s="31"/>
      <c r="MZC19" s="31"/>
      <c r="MZD19" s="31"/>
      <c r="MZE19" s="31"/>
      <c r="MZF19" s="31"/>
      <c r="MZG19" s="31"/>
      <c r="MZH19" s="31"/>
      <c r="MZI19" s="31"/>
      <c r="MZJ19" s="31"/>
      <c r="MZK19" s="31"/>
      <c r="MZL19" s="31"/>
      <c r="MZM19" s="31"/>
      <c r="MZN19" s="31"/>
      <c r="MZO19" s="31"/>
      <c r="MZP19" s="31"/>
      <c r="MZQ19" s="31"/>
      <c r="MZR19" s="31"/>
      <c r="MZS19" s="31"/>
      <c r="MZT19" s="31"/>
      <c r="MZU19" s="31"/>
      <c r="MZV19" s="31"/>
      <c r="MZW19" s="31"/>
      <c r="MZX19" s="31"/>
      <c r="MZY19" s="31"/>
      <c r="MZZ19" s="31"/>
      <c r="NAA19" s="31"/>
      <c r="NAB19" s="31"/>
      <c r="NAC19" s="31"/>
      <c r="NAD19" s="31"/>
      <c r="NAE19" s="31"/>
      <c r="NAF19" s="31"/>
      <c r="NAG19" s="31"/>
      <c r="NAH19" s="31"/>
      <c r="NAI19" s="31"/>
      <c r="NAJ19" s="31"/>
      <c r="NAK19" s="31"/>
      <c r="NAL19" s="31"/>
      <c r="NAM19" s="31"/>
      <c r="NAN19" s="31"/>
      <c r="NAO19" s="31"/>
      <c r="NAP19" s="31"/>
      <c r="NAQ19" s="31"/>
      <c r="NAR19" s="31"/>
      <c r="NAS19" s="31"/>
      <c r="NAT19" s="31"/>
      <c r="NAU19" s="31"/>
      <c r="NAV19" s="31"/>
      <c r="NAW19" s="31"/>
      <c r="NAX19" s="31"/>
      <c r="NAY19" s="31"/>
      <c r="NAZ19" s="31"/>
      <c r="NBA19" s="31"/>
      <c r="NBB19" s="31"/>
      <c r="NBC19" s="31"/>
      <c r="NBD19" s="31"/>
      <c r="NBE19" s="31"/>
      <c r="NBF19" s="31"/>
      <c r="NBG19" s="31"/>
      <c r="NBH19" s="31"/>
      <c r="NBI19" s="31"/>
      <c r="NBJ19" s="31"/>
      <c r="NBK19" s="31"/>
      <c r="NBL19" s="31"/>
      <c r="NBM19" s="31"/>
      <c r="NBN19" s="31"/>
      <c r="NBO19" s="31"/>
      <c r="NBP19" s="31"/>
      <c r="NBQ19" s="31"/>
      <c r="NBR19" s="31"/>
      <c r="NBS19" s="31"/>
      <c r="NBT19" s="31"/>
      <c r="NBU19" s="31"/>
      <c r="NBV19" s="31"/>
      <c r="NBW19" s="31"/>
      <c r="NBX19" s="31"/>
      <c r="NBY19" s="31"/>
      <c r="NBZ19" s="31"/>
      <c r="NCA19" s="31"/>
      <c r="NCB19" s="31"/>
      <c r="NCC19" s="31"/>
      <c r="NCD19" s="31"/>
      <c r="NCE19" s="31"/>
      <c r="NCF19" s="31"/>
      <c r="NCG19" s="31"/>
      <c r="NCH19" s="31"/>
      <c r="NCI19" s="31"/>
      <c r="NCJ19" s="31"/>
      <c r="NCK19" s="31"/>
      <c r="NCL19" s="31"/>
      <c r="NCM19" s="31"/>
      <c r="NCN19" s="31"/>
      <c r="NCO19" s="31"/>
      <c r="NCP19" s="31"/>
      <c r="NCQ19" s="31"/>
      <c r="NCR19" s="31"/>
      <c r="NCS19" s="31"/>
      <c r="NCT19" s="31"/>
      <c r="NCU19" s="31"/>
      <c r="NCV19" s="31"/>
      <c r="NCW19" s="31"/>
      <c r="NCX19" s="31"/>
      <c r="NCY19" s="31"/>
      <c r="NCZ19" s="31"/>
      <c r="NDA19" s="31"/>
      <c r="NDB19" s="31"/>
      <c r="NDC19" s="31"/>
      <c r="NDD19" s="31"/>
      <c r="NDE19" s="31"/>
      <c r="NDF19" s="31"/>
      <c r="NDG19" s="31"/>
      <c r="NDH19" s="31"/>
      <c r="NDI19" s="31"/>
      <c r="NDJ19" s="31"/>
      <c r="NDK19" s="31"/>
      <c r="NDL19" s="31"/>
      <c r="NDM19" s="31"/>
      <c r="NDN19" s="31"/>
      <c r="NDO19" s="31"/>
      <c r="NDP19" s="31"/>
      <c r="NDQ19" s="31"/>
      <c r="NDR19" s="31"/>
      <c r="NDS19" s="31"/>
      <c r="NDT19" s="31"/>
      <c r="NDU19" s="31"/>
      <c r="NDV19" s="31"/>
      <c r="NDW19" s="31"/>
      <c r="NDX19" s="31"/>
      <c r="NDY19" s="31"/>
      <c r="NDZ19" s="31"/>
      <c r="NEA19" s="31"/>
      <c r="NEB19" s="31"/>
      <c r="NEC19" s="31"/>
      <c r="NED19" s="31"/>
      <c r="NEE19" s="31"/>
      <c r="NEF19" s="31"/>
      <c r="NEG19" s="31"/>
      <c r="NEH19" s="31"/>
      <c r="NEI19" s="31"/>
      <c r="NEJ19" s="31"/>
      <c r="NEK19" s="31"/>
      <c r="NEL19" s="31"/>
      <c r="NEM19" s="31"/>
      <c r="NEN19" s="31"/>
      <c r="NEO19" s="31"/>
      <c r="NEP19" s="31"/>
      <c r="NEQ19" s="31"/>
      <c r="NER19" s="31"/>
      <c r="NES19" s="31"/>
      <c r="NET19" s="31"/>
      <c r="NEU19" s="31"/>
      <c r="NEV19" s="31"/>
      <c r="NEW19" s="31"/>
      <c r="NEX19" s="31"/>
      <c r="NEY19" s="31"/>
      <c r="NEZ19" s="31"/>
      <c r="NFA19" s="31"/>
      <c r="NFB19" s="31"/>
      <c r="NFC19" s="31"/>
      <c r="NFD19" s="31"/>
      <c r="NFE19" s="31"/>
      <c r="NFF19" s="31"/>
      <c r="NFG19" s="31"/>
      <c r="NFH19" s="31"/>
      <c r="NFI19" s="31"/>
      <c r="NFJ19" s="31"/>
      <c r="NFK19" s="31"/>
      <c r="NFL19" s="31"/>
      <c r="NFM19" s="31"/>
      <c r="NFN19" s="31"/>
      <c r="NFO19" s="31"/>
      <c r="NFP19" s="31"/>
      <c r="NFQ19" s="31"/>
      <c r="NFR19" s="31"/>
      <c r="NFS19" s="31"/>
      <c r="NFT19" s="31"/>
      <c r="NFU19" s="31"/>
      <c r="NFV19" s="31"/>
      <c r="NFW19" s="31"/>
      <c r="NFX19" s="31"/>
      <c r="NFY19" s="31"/>
      <c r="NFZ19" s="31"/>
      <c r="NGA19" s="31"/>
      <c r="NGB19" s="31"/>
      <c r="NGC19" s="31"/>
      <c r="NGD19" s="31"/>
      <c r="NGE19" s="31"/>
      <c r="NGF19" s="31"/>
      <c r="NGG19" s="31"/>
      <c r="NGH19" s="31"/>
      <c r="NGI19" s="31"/>
      <c r="NGJ19" s="31"/>
      <c r="NGK19" s="31"/>
      <c r="NGL19" s="31"/>
      <c r="NGM19" s="31"/>
      <c r="NGN19" s="31"/>
      <c r="NGO19" s="31"/>
      <c r="NGP19" s="31"/>
      <c r="NGQ19" s="31"/>
      <c r="NGR19" s="31"/>
      <c r="NGS19" s="31"/>
      <c r="NGT19" s="31"/>
      <c r="NGU19" s="31"/>
      <c r="NGV19" s="31"/>
      <c r="NGW19" s="31"/>
      <c r="NGX19" s="31"/>
      <c r="NGY19" s="31"/>
      <c r="NGZ19" s="31"/>
      <c r="NHA19" s="31"/>
      <c r="NHB19" s="31"/>
      <c r="NHC19" s="31"/>
      <c r="NHD19" s="31"/>
      <c r="NHE19" s="31"/>
      <c r="NHF19" s="31"/>
      <c r="NHG19" s="31"/>
      <c r="NHH19" s="31"/>
      <c r="NHI19" s="31"/>
      <c r="NHJ19" s="31"/>
      <c r="NHK19" s="31"/>
      <c r="NHL19" s="31"/>
      <c r="NHM19" s="31"/>
      <c r="NHN19" s="31"/>
      <c r="NHO19" s="31"/>
      <c r="NHP19" s="31"/>
      <c r="NHQ19" s="31"/>
      <c r="NHR19" s="31"/>
      <c r="NHS19" s="31"/>
      <c r="NHT19" s="31"/>
      <c r="NHU19" s="31"/>
      <c r="NHV19" s="31"/>
      <c r="NHW19" s="31"/>
      <c r="NHX19" s="31"/>
      <c r="NHY19" s="31"/>
      <c r="NHZ19" s="31"/>
      <c r="NIA19" s="31"/>
      <c r="NIB19" s="31"/>
      <c r="NIC19" s="31"/>
      <c r="NID19" s="31"/>
      <c r="NIE19" s="31"/>
      <c r="NIF19" s="31"/>
      <c r="NIG19" s="31"/>
      <c r="NIH19" s="31"/>
      <c r="NII19" s="31"/>
      <c r="NIJ19" s="31"/>
      <c r="NIK19" s="31"/>
      <c r="NIL19" s="31"/>
      <c r="NIM19" s="31"/>
      <c r="NIN19" s="31"/>
      <c r="NIO19" s="31"/>
      <c r="NIP19" s="31"/>
      <c r="NIQ19" s="31"/>
      <c r="NIR19" s="31"/>
      <c r="NIS19" s="31"/>
      <c r="NIT19" s="31"/>
      <c r="NIU19" s="31"/>
      <c r="NIV19" s="31"/>
      <c r="NIW19" s="31"/>
      <c r="NIX19" s="31"/>
      <c r="NIY19" s="31"/>
      <c r="NIZ19" s="31"/>
      <c r="NJA19" s="31"/>
      <c r="NJB19" s="31"/>
      <c r="NJC19" s="31"/>
      <c r="NJD19" s="31"/>
      <c r="NJE19" s="31"/>
      <c r="NJF19" s="31"/>
      <c r="NJG19" s="31"/>
      <c r="NJH19" s="31"/>
      <c r="NJI19" s="31"/>
      <c r="NJJ19" s="31"/>
      <c r="NJK19" s="31"/>
      <c r="NJL19" s="31"/>
      <c r="NJM19" s="31"/>
      <c r="NJN19" s="31"/>
      <c r="NJO19" s="31"/>
      <c r="NJP19" s="31"/>
      <c r="NJQ19" s="31"/>
      <c r="NJR19" s="31"/>
      <c r="NJS19" s="31"/>
      <c r="NJT19" s="31"/>
      <c r="NJU19" s="31"/>
      <c r="NJV19" s="31"/>
      <c r="NJW19" s="31"/>
      <c r="NJX19" s="31"/>
      <c r="NJY19" s="31"/>
      <c r="NJZ19" s="31"/>
      <c r="NKA19" s="31"/>
      <c r="NKB19" s="31"/>
      <c r="NKC19" s="31"/>
      <c r="NKD19" s="31"/>
      <c r="NKE19" s="31"/>
      <c r="NKF19" s="31"/>
      <c r="NKG19" s="31"/>
      <c r="NKH19" s="31"/>
      <c r="NKI19" s="31"/>
      <c r="NKJ19" s="31"/>
      <c r="NKK19" s="31"/>
      <c r="NKL19" s="31"/>
      <c r="NKM19" s="31"/>
      <c r="NKN19" s="31"/>
      <c r="NKO19" s="31"/>
      <c r="NKP19" s="31"/>
      <c r="NKQ19" s="31"/>
      <c r="NKR19" s="31"/>
      <c r="NKS19" s="31"/>
      <c r="NKT19" s="31"/>
      <c r="NKU19" s="31"/>
      <c r="NKV19" s="31"/>
      <c r="NKW19" s="31"/>
      <c r="NKX19" s="31"/>
      <c r="NKY19" s="31"/>
      <c r="NKZ19" s="31"/>
      <c r="NLA19" s="31"/>
      <c r="NLB19" s="31"/>
      <c r="NLC19" s="31"/>
      <c r="NLD19" s="31"/>
      <c r="NLE19" s="31"/>
      <c r="NLF19" s="31"/>
      <c r="NLG19" s="31"/>
      <c r="NLH19" s="31"/>
      <c r="NLI19" s="31"/>
      <c r="NLJ19" s="31"/>
      <c r="NLK19" s="31"/>
      <c r="NLL19" s="31"/>
      <c r="NLM19" s="31"/>
      <c r="NLN19" s="31"/>
      <c r="NLO19" s="31"/>
      <c r="NLP19" s="31"/>
      <c r="NLQ19" s="31"/>
      <c r="NLR19" s="31"/>
      <c r="NLS19" s="31"/>
      <c r="NLT19" s="31"/>
      <c r="NLU19" s="31"/>
      <c r="NLV19" s="31"/>
      <c r="NLW19" s="31"/>
      <c r="NLX19" s="31"/>
      <c r="NLY19" s="31"/>
      <c r="NLZ19" s="31"/>
      <c r="NMA19" s="31"/>
      <c r="NMB19" s="31"/>
      <c r="NMC19" s="31"/>
      <c r="NMD19" s="31"/>
      <c r="NME19" s="31"/>
      <c r="NMF19" s="31"/>
      <c r="NMG19" s="31"/>
      <c r="NMH19" s="31"/>
      <c r="NMI19" s="31"/>
      <c r="NMJ19" s="31"/>
      <c r="NMK19" s="31"/>
      <c r="NML19" s="31"/>
      <c r="NMM19" s="31"/>
      <c r="NMN19" s="31"/>
      <c r="NMO19" s="31"/>
      <c r="NMP19" s="31"/>
      <c r="NMQ19" s="31"/>
      <c r="NMR19" s="31"/>
      <c r="NMS19" s="31"/>
      <c r="NMT19" s="31"/>
      <c r="NMU19" s="31"/>
      <c r="NMV19" s="31"/>
      <c r="NMW19" s="31"/>
      <c r="NMX19" s="31"/>
      <c r="NMY19" s="31"/>
      <c r="NMZ19" s="31"/>
      <c r="NNA19" s="31"/>
      <c r="NNB19" s="31"/>
      <c r="NNC19" s="31"/>
      <c r="NND19" s="31"/>
      <c r="NNE19" s="31"/>
      <c r="NNF19" s="31"/>
      <c r="NNG19" s="31"/>
      <c r="NNH19" s="31"/>
      <c r="NNI19" s="31"/>
      <c r="NNJ19" s="31"/>
      <c r="NNK19" s="31"/>
      <c r="NNL19" s="31"/>
      <c r="NNM19" s="31"/>
      <c r="NNN19" s="31"/>
      <c r="NNO19" s="31"/>
      <c r="NNP19" s="31"/>
      <c r="NNQ19" s="31"/>
      <c r="NNR19" s="31"/>
      <c r="NNS19" s="31"/>
      <c r="NNT19" s="31"/>
      <c r="NNU19" s="31"/>
      <c r="NNV19" s="31"/>
      <c r="NNW19" s="31"/>
      <c r="NNX19" s="31"/>
      <c r="NNY19" s="31"/>
      <c r="NNZ19" s="31"/>
      <c r="NOA19" s="31"/>
      <c r="NOB19" s="31"/>
      <c r="NOC19" s="31"/>
      <c r="NOD19" s="31"/>
      <c r="NOE19" s="31"/>
      <c r="NOF19" s="31"/>
      <c r="NOG19" s="31"/>
      <c r="NOH19" s="31"/>
      <c r="NOI19" s="31"/>
      <c r="NOJ19" s="31"/>
      <c r="NOK19" s="31"/>
      <c r="NOL19" s="31"/>
      <c r="NOM19" s="31"/>
      <c r="NON19" s="31"/>
      <c r="NOO19" s="31"/>
      <c r="NOP19" s="31"/>
      <c r="NOQ19" s="31"/>
      <c r="NOR19" s="31"/>
      <c r="NOS19" s="31"/>
      <c r="NOT19" s="31"/>
      <c r="NOU19" s="31"/>
      <c r="NOV19" s="31"/>
      <c r="NOW19" s="31"/>
      <c r="NOX19" s="31"/>
      <c r="NOY19" s="31"/>
      <c r="NOZ19" s="31"/>
      <c r="NPA19" s="31"/>
      <c r="NPB19" s="31"/>
      <c r="NPC19" s="31"/>
      <c r="NPD19" s="31"/>
      <c r="NPE19" s="31"/>
      <c r="NPF19" s="31"/>
      <c r="NPG19" s="31"/>
      <c r="NPH19" s="31"/>
      <c r="NPI19" s="31"/>
      <c r="NPJ19" s="31"/>
      <c r="NPK19" s="31"/>
      <c r="NPL19" s="31"/>
      <c r="NPM19" s="31"/>
      <c r="NPN19" s="31"/>
      <c r="NPO19" s="31"/>
      <c r="NPP19" s="31"/>
      <c r="NPQ19" s="31"/>
      <c r="NPR19" s="31"/>
      <c r="NPS19" s="31"/>
      <c r="NPT19" s="31"/>
      <c r="NPU19" s="31"/>
      <c r="NPV19" s="31"/>
      <c r="NPW19" s="31"/>
      <c r="NPX19" s="31"/>
      <c r="NPY19" s="31"/>
      <c r="NPZ19" s="31"/>
      <c r="NQA19" s="31"/>
      <c r="NQB19" s="31"/>
      <c r="NQC19" s="31"/>
      <c r="NQD19" s="31"/>
      <c r="NQE19" s="31"/>
      <c r="NQF19" s="31"/>
      <c r="NQG19" s="31"/>
      <c r="NQH19" s="31"/>
      <c r="NQI19" s="31"/>
      <c r="NQJ19" s="31"/>
      <c r="NQK19" s="31"/>
      <c r="NQL19" s="31"/>
      <c r="NQM19" s="31"/>
      <c r="NQN19" s="31"/>
      <c r="NQO19" s="31"/>
      <c r="NQP19" s="31"/>
      <c r="NQQ19" s="31"/>
      <c r="NQR19" s="31"/>
      <c r="NQS19" s="31"/>
      <c r="NQT19" s="31"/>
      <c r="NQU19" s="31"/>
      <c r="NQV19" s="31"/>
      <c r="NQW19" s="31"/>
      <c r="NQX19" s="31"/>
      <c r="NQY19" s="31"/>
      <c r="NQZ19" s="31"/>
      <c r="NRA19" s="31"/>
      <c r="NRB19" s="31"/>
      <c r="NRC19" s="31"/>
      <c r="NRD19" s="31"/>
      <c r="NRE19" s="31"/>
      <c r="NRF19" s="31"/>
      <c r="NRG19" s="31"/>
      <c r="NRH19" s="31"/>
      <c r="NRI19" s="31"/>
      <c r="NRJ19" s="31"/>
      <c r="NRK19" s="31"/>
      <c r="NRL19" s="31"/>
      <c r="NRM19" s="31"/>
      <c r="NRN19" s="31"/>
      <c r="NRO19" s="31"/>
      <c r="NRP19" s="31"/>
      <c r="NRQ19" s="31"/>
      <c r="NRR19" s="31"/>
      <c r="NRS19" s="31"/>
      <c r="NRT19" s="31"/>
      <c r="NRU19" s="31"/>
      <c r="NRV19" s="31"/>
      <c r="NRW19" s="31"/>
      <c r="NRX19" s="31"/>
      <c r="NRY19" s="31"/>
      <c r="NRZ19" s="31"/>
      <c r="NSA19" s="31"/>
      <c r="NSB19" s="31"/>
      <c r="NSC19" s="31"/>
      <c r="NSD19" s="31"/>
      <c r="NSE19" s="31"/>
      <c r="NSF19" s="31"/>
      <c r="NSG19" s="31"/>
      <c r="NSH19" s="31"/>
      <c r="NSI19" s="31"/>
      <c r="NSJ19" s="31"/>
      <c r="NSK19" s="31"/>
      <c r="NSL19" s="31"/>
      <c r="NSM19" s="31"/>
      <c r="NSN19" s="31"/>
      <c r="NSO19" s="31"/>
      <c r="NSP19" s="31"/>
      <c r="NSQ19" s="31"/>
      <c r="NSR19" s="31"/>
      <c r="NSS19" s="31"/>
      <c r="NST19" s="31"/>
      <c r="NSU19" s="31"/>
      <c r="NSV19" s="31"/>
      <c r="NSW19" s="31"/>
      <c r="NSX19" s="31"/>
      <c r="NSY19" s="31"/>
      <c r="NSZ19" s="31"/>
      <c r="NTA19" s="31"/>
      <c r="NTB19" s="31"/>
      <c r="NTC19" s="31"/>
      <c r="NTD19" s="31"/>
      <c r="NTE19" s="31"/>
      <c r="NTF19" s="31"/>
      <c r="NTG19" s="31"/>
      <c r="NTH19" s="31"/>
      <c r="NTI19" s="31"/>
      <c r="NTJ19" s="31"/>
      <c r="NTK19" s="31"/>
      <c r="NTL19" s="31"/>
      <c r="NTM19" s="31"/>
      <c r="NTN19" s="31"/>
      <c r="NTO19" s="31"/>
      <c r="NTP19" s="31"/>
      <c r="NTQ19" s="31"/>
      <c r="NTR19" s="31"/>
      <c r="NTS19" s="31"/>
      <c r="NTT19" s="31"/>
      <c r="NTU19" s="31"/>
      <c r="NTV19" s="31"/>
      <c r="NTW19" s="31"/>
      <c r="NTX19" s="31"/>
      <c r="NTY19" s="31"/>
      <c r="NTZ19" s="31"/>
      <c r="NUA19" s="31"/>
      <c r="NUB19" s="31"/>
      <c r="NUC19" s="31"/>
      <c r="NUD19" s="31"/>
      <c r="NUE19" s="31"/>
      <c r="NUF19" s="31"/>
      <c r="NUG19" s="31"/>
      <c r="NUH19" s="31"/>
      <c r="NUI19" s="31"/>
      <c r="NUJ19" s="31"/>
      <c r="NUK19" s="31"/>
      <c r="NUL19" s="31"/>
      <c r="NUM19" s="31"/>
      <c r="NUN19" s="31"/>
      <c r="NUO19" s="31"/>
      <c r="NUP19" s="31"/>
      <c r="NUQ19" s="31"/>
      <c r="NUR19" s="31"/>
      <c r="NUS19" s="31"/>
      <c r="NUT19" s="31"/>
      <c r="NUU19" s="31"/>
      <c r="NUV19" s="31"/>
      <c r="NUW19" s="31"/>
      <c r="NUX19" s="31"/>
      <c r="NUY19" s="31"/>
      <c r="NUZ19" s="31"/>
      <c r="NVA19" s="31"/>
      <c r="NVB19" s="31"/>
      <c r="NVC19" s="31"/>
      <c r="NVD19" s="31"/>
      <c r="NVE19" s="31"/>
      <c r="NVF19" s="31"/>
      <c r="NVG19" s="31"/>
      <c r="NVH19" s="31"/>
      <c r="NVI19" s="31"/>
      <c r="NVJ19" s="31"/>
      <c r="NVK19" s="31"/>
      <c r="NVL19" s="31"/>
      <c r="NVM19" s="31"/>
      <c r="NVN19" s="31"/>
      <c r="NVO19" s="31"/>
      <c r="NVP19" s="31"/>
      <c r="NVQ19" s="31"/>
      <c r="NVR19" s="31"/>
      <c r="NVS19" s="31"/>
      <c r="NVT19" s="31"/>
      <c r="NVU19" s="31"/>
      <c r="NVV19" s="31"/>
      <c r="NVW19" s="31"/>
      <c r="NVX19" s="31"/>
      <c r="NVY19" s="31"/>
      <c r="NVZ19" s="31"/>
      <c r="NWA19" s="31"/>
      <c r="NWB19" s="31"/>
      <c r="NWC19" s="31"/>
      <c r="NWD19" s="31"/>
      <c r="NWE19" s="31"/>
      <c r="NWF19" s="31"/>
      <c r="NWG19" s="31"/>
      <c r="NWH19" s="31"/>
      <c r="NWI19" s="31"/>
      <c r="NWJ19" s="31"/>
      <c r="NWK19" s="31"/>
      <c r="NWL19" s="31"/>
      <c r="NWM19" s="31"/>
      <c r="NWN19" s="31"/>
      <c r="NWO19" s="31"/>
      <c r="NWP19" s="31"/>
      <c r="NWQ19" s="31"/>
      <c r="NWR19" s="31"/>
      <c r="NWS19" s="31"/>
      <c r="NWT19" s="31"/>
      <c r="NWU19" s="31"/>
      <c r="NWV19" s="31"/>
      <c r="NWW19" s="31"/>
      <c r="NWX19" s="31"/>
      <c r="NWY19" s="31"/>
      <c r="NWZ19" s="31"/>
      <c r="NXA19" s="31"/>
      <c r="NXB19" s="31"/>
      <c r="NXC19" s="31"/>
      <c r="NXD19" s="31"/>
      <c r="NXE19" s="31"/>
      <c r="NXF19" s="31"/>
      <c r="NXG19" s="31"/>
      <c r="NXH19" s="31"/>
      <c r="NXI19" s="31"/>
      <c r="NXJ19" s="31"/>
      <c r="NXK19" s="31"/>
      <c r="NXL19" s="31"/>
      <c r="NXM19" s="31"/>
      <c r="NXN19" s="31"/>
      <c r="NXO19" s="31"/>
      <c r="NXP19" s="31"/>
      <c r="NXQ19" s="31"/>
      <c r="NXR19" s="31"/>
      <c r="NXS19" s="31"/>
      <c r="NXT19" s="31"/>
      <c r="NXU19" s="31"/>
      <c r="NXV19" s="31"/>
      <c r="NXW19" s="31"/>
      <c r="NXX19" s="31"/>
      <c r="NXY19" s="31"/>
      <c r="NXZ19" s="31"/>
      <c r="NYA19" s="31"/>
      <c r="NYB19" s="31"/>
      <c r="NYC19" s="31"/>
      <c r="NYD19" s="31"/>
      <c r="NYE19" s="31"/>
      <c r="NYF19" s="31"/>
      <c r="NYG19" s="31"/>
      <c r="NYH19" s="31"/>
      <c r="NYI19" s="31"/>
      <c r="NYJ19" s="31"/>
      <c r="NYK19" s="31"/>
      <c r="NYL19" s="31"/>
      <c r="NYM19" s="31"/>
      <c r="NYN19" s="31"/>
      <c r="NYO19" s="31"/>
      <c r="NYP19" s="31"/>
      <c r="NYQ19" s="31"/>
      <c r="NYR19" s="31"/>
      <c r="NYS19" s="31"/>
      <c r="NYT19" s="31"/>
      <c r="NYU19" s="31"/>
      <c r="NYV19" s="31"/>
      <c r="NYW19" s="31"/>
      <c r="NYX19" s="31"/>
      <c r="NYY19" s="31"/>
      <c r="NYZ19" s="31"/>
      <c r="NZA19" s="31"/>
      <c r="NZB19" s="31"/>
      <c r="NZC19" s="31"/>
      <c r="NZD19" s="31"/>
      <c r="NZE19" s="31"/>
      <c r="NZF19" s="31"/>
      <c r="NZG19" s="31"/>
      <c r="NZH19" s="31"/>
      <c r="NZI19" s="31"/>
      <c r="NZJ19" s="31"/>
      <c r="NZK19" s="31"/>
      <c r="NZL19" s="31"/>
      <c r="NZM19" s="31"/>
      <c r="NZN19" s="31"/>
      <c r="NZO19" s="31"/>
      <c r="NZP19" s="31"/>
      <c r="NZQ19" s="31"/>
      <c r="NZR19" s="31"/>
      <c r="NZS19" s="31"/>
      <c r="NZT19" s="31"/>
      <c r="NZU19" s="31"/>
      <c r="NZV19" s="31"/>
      <c r="NZW19" s="31"/>
      <c r="NZX19" s="31"/>
      <c r="NZY19" s="31"/>
      <c r="NZZ19" s="31"/>
      <c r="OAA19" s="31"/>
      <c r="OAB19" s="31"/>
      <c r="OAC19" s="31"/>
      <c r="OAD19" s="31"/>
      <c r="OAE19" s="31"/>
      <c r="OAF19" s="31"/>
      <c r="OAG19" s="31"/>
      <c r="OAH19" s="31"/>
      <c r="OAI19" s="31"/>
      <c r="OAJ19" s="31"/>
      <c r="OAK19" s="31"/>
      <c r="OAL19" s="31"/>
      <c r="OAM19" s="31"/>
      <c r="OAN19" s="31"/>
      <c r="OAO19" s="31"/>
      <c r="OAP19" s="31"/>
      <c r="OAQ19" s="31"/>
      <c r="OAR19" s="31"/>
      <c r="OAS19" s="31"/>
      <c r="OAT19" s="31"/>
      <c r="OAU19" s="31"/>
      <c r="OAV19" s="31"/>
      <c r="OAW19" s="31"/>
      <c r="OAX19" s="31"/>
      <c r="OAY19" s="31"/>
      <c r="OAZ19" s="31"/>
      <c r="OBA19" s="31"/>
      <c r="OBB19" s="31"/>
      <c r="OBC19" s="31"/>
      <c r="OBD19" s="31"/>
      <c r="OBE19" s="31"/>
      <c r="OBF19" s="31"/>
      <c r="OBG19" s="31"/>
      <c r="OBH19" s="31"/>
      <c r="OBI19" s="31"/>
      <c r="OBJ19" s="31"/>
      <c r="OBK19" s="31"/>
      <c r="OBL19" s="31"/>
      <c r="OBM19" s="31"/>
      <c r="OBN19" s="31"/>
      <c r="OBO19" s="31"/>
      <c r="OBP19" s="31"/>
      <c r="OBQ19" s="31"/>
      <c r="OBR19" s="31"/>
      <c r="OBS19" s="31"/>
      <c r="OBT19" s="31"/>
      <c r="OBU19" s="31"/>
      <c r="OBV19" s="31"/>
      <c r="OBW19" s="31"/>
      <c r="OBX19" s="31"/>
      <c r="OBY19" s="31"/>
      <c r="OBZ19" s="31"/>
      <c r="OCA19" s="31"/>
      <c r="OCB19" s="31"/>
      <c r="OCC19" s="31"/>
      <c r="OCD19" s="31"/>
      <c r="OCE19" s="31"/>
      <c r="OCF19" s="31"/>
      <c r="OCG19" s="31"/>
      <c r="OCH19" s="31"/>
      <c r="OCI19" s="31"/>
      <c r="OCJ19" s="31"/>
      <c r="OCK19" s="31"/>
      <c r="OCL19" s="31"/>
      <c r="OCM19" s="31"/>
      <c r="OCN19" s="31"/>
      <c r="OCO19" s="31"/>
      <c r="OCP19" s="31"/>
      <c r="OCQ19" s="31"/>
      <c r="OCR19" s="31"/>
      <c r="OCS19" s="31"/>
      <c r="OCT19" s="31"/>
      <c r="OCU19" s="31"/>
      <c r="OCW19" s="31"/>
      <c r="OCX19" s="31"/>
      <c r="OCY19" s="31"/>
      <c r="OCZ19" s="31"/>
      <c r="ODA19" s="31"/>
      <c r="ODB19" s="31"/>
      <c r="ODC19" s="31"/>
      <c r="ODD19" s="31"/>
      <c r="ODE19" s="31"/>
      <c r="ODF19" s="31"/>
      <c r="ODG19" s="31"/>
      <c r="ODH19" s="31"/>
      <c r="ODI19" s="31"/>
      <c r="ODJ19" s="31"/>
      <c r="ODK19" s="31"/>
      <c r="ODL19" s="31"/>
      <c r="ODM19" s="31"/>
      <c r="ODN19" s="31"/>
      <c r="ODO19" s="31"/>
      <c r="ODP19" s="31"/>
      <c r="ODQ19" s="31"/>
      <c r="ODR19" s="31"/>
      <c r="ODS19" s="31"/>
      <c r="ODT19" s="31"/>
      <c r="ODU19" s="31"/>
      <c r="ODV19" s="31"/>
      <c r="ODW19" s="31"/>
      <c r="ODX19" s="31"/>
      <c r="ODY19" s="31"/>
      <c r="ODZ19" s="31"/>
      <c r="OEA19" s="31"/>
      <c r="OEB19" s="31"/>
      <c r="OEC19" s="31"/>
      <c r="OED19" s="31"/>
      <c r="OEE19" s="31"/>
      <c r="OEF19" s="31"/>
      <c r="OEG19" s="31"/>
      <c r="OEH19" s="31"/>
      <c r="OEI19" s="31"/>
      <c r="OEJ19" s="31"/>
      <c r="OEK19" s="31"/>
      <c r="OEL19" s="31"/>
      <c r="OEM19" s="31"/>
      <c r="OEN19" s="31"/>
      <c r="OEO19" s="31"/>
      <c r="OEP19" s="31"/>
      <c r="OEQ19" s="31"/>
      <c r="OER19" s="31"/>
      <c r="OES19" s="31"/>
      <c r="OET19" s="31"/>
      <c r="OEU19" s="31"/>
      <c r="OEV19" s="31"/>
      <c r="OEW19" s="31"/>
      <c r="OEX19" s="31"/>
      <c r="OEY19" s="31"/>
      <c r="OEZ19" s="31"/>
      <c r="OFA19" s="31"/>
      <c r="OFB19" s="31"/>
      <c r="OFC19" s="31"/>
      <c r="OFD19" s="31"/>
      <c r="OFE19" s="31"/>
      <c r="OFF19" s="31"/>
      <c r="OFG19" s="31"/>
      <c r="OFH19" s="31"/>
      <c r="OFI19" s="31"/>
      <c r="OFJ19" s="31"/>
      <c r="OFK19" s="31"/>
      <c r="OFL19" s="31"/>
      <c r="OFM19" s="31"/>
      <c r="OFN19" s="31"/>
      <c r="OFO19" s="31"/>
      <c r="OFP19" s="31"/>
      <c r="OFQ19" s="31"/>
      <c r="OFR19" s="31"/>
      <c r="OFS19" s="31"/>
      <c r="OFT19" s="31"/>
      <c r="OFU19" s="31"/>
      <c r="OFV19" s="31"/>
      <c r="OFW19" s="31"/>
      <c r="OFX19" s="31"/>
      <c r="OFY19" s="31"/>
      <c r="OFZ19" s="31"/>
      <c r="OGA19" s="31"/>
      <c r="OGB19" s="31"/>
      <c r="OGC19" s="31"/>
      <c r="OGD19" s="31"/>
      <c r="OGE19" s="31"/>
      <c r="OGF19" s="31"/>
      <c r="OGG19" s="31"/>
      <c r="OGH19" s="31"/>
      <c r="OGI19" s="31"/>
      <c r="OGJ19" s="31"/>
      <c r="OGK19" s="31"/>
      <c r="OGL19" s="31"/>
      <c r="OGM19" s="31"/>
      <c r="OGN19" s="31"/>
      <c r="OGO19" s="31"/>
      <c r="OGP19" s="31"/>
      <c r="OGQ19" s="31"/>
      <c r="OGR19" s="31"/>
      <c r="OGS19" s="31"/>
      <c r="OGT19" s="31"/>
      <c r="OGU19" s="31"/>
      <c r="OGV19" s="31"/>
      <c r="OGW19" s="31"/>
      <c r="OGX19" s="31"/>
      <c r="OGY19" s="31"/>
      <c r="OGZ19" s="31"/>
      <c r="OHA19" s="31"/>
      <c r="OHB19" s="31"/>
      <c r="OHC19" s="31"/>
      <c r="OHD19" s="31"/>
      <c r="OHE19" s="31"/>
      <c r="OHF19" s="31"/>
      <c r="OHG19" s="31"/>
      <c r="OHH19" s="31"/>
      <c r="OHI19" s="31"/>
      <c r="OHJ19" s="31"/>
      <c r="OHK19" s="31"/>
      <c r="OHL19" s="31"/>
      <c r="OHM19" s="31"/>
      <c r="OHN19" s="31"/>
      <c r="OHO19" s="31"/>
      <c r="OHP19" s="31"/>
      <c r="OHQ19" s="31"/>
      <c r="OHR19" s="31"/>
      <c r="OHS19" s="31"/>
      <c r="OHT19" s="31"/>
      <c r="OHU19" s="31"/>
      <c r="OHV19" s="31"/>
      <c r="OHW19" s="31"/>
      <c r="OHX19" s="31"/>
      <c r="OHY19" s="31"/>
      <c r="OHZ19" s="31"/>
      <c r="OIA19" s="31"/>
      <c r="OIB19" s="31"/>
      <c r="OIC19" s="31"/>
      <c r="OID19" s="31"/>
      <c r="OIE19" s="31"/>
      <c r="OIF19" s="31"/>
      <c r="OIG19" s="31"/>
      <c r="OIH19" s="31"/>
      <c r="OII19" s="31"/>
      <c r="OIJ19" s="31"/>
      <c r="OIK19" s="31"/>
      <c r="OIL19" s="31"/>
      <c r="OIM19" s="31"/>
      <c r="OIN19" s="31"/>
      <c r="OIO19" s="31"/>
      <c r="OIP19" s="31"/>
      <c r="OIQ19" s="31"/>
      <c r="OIR19" s="31"/>
      <c r="OIS19" s="31"/>
      <c r="OIT19" s="31"/>
      <c r="OIU19" s="31"/>
      <c r="OIV19" s="31"/>
      <c r="OIW19" s="31"/>
      <c r="OIX19" s="31"/>
      <c r="OIY19" s="31"/>
      <c r="OIZ19" s="31"/>
      <c r="OJA19" s="31"/>
      <c r="OJB19" s="31"/>
      <c r="OJC19" s="31"/>
      <c r="OJD19" s="31"/>
      <c r="OJE19" s="31"/>
      <c r="OJF19" s="31"/>
      <c r="OJG19" s="31"/>
      <c r="OJH19" s="31"/>
      <c r="OJI19" s="31"/>
      <c r="OJJ19" s="31"/>
      <c r="OJK19" s="31"/>
      <c r="OJL19" s="31"/>
      <c r="OJM19" s="31"/>
      <c r="OJN19" s="31"/>
      <c r="OJO19" s="31"/>
      <c r="OJP19" s="31"/>
      <c r="OJQ19" s="31"/>
      <c r="OJR19" s="31"/>
      <c r="OJS19" s="31"/>
      <c r="OJT19" s="31"/>
      <c r="OJU19" s="31"/>
      <c r="OJV19" s="31"/>
      <c r="OJW19" s="31"/>
      <c r="OJX19" s="31"/>
      <c r="OJY19" s="31"/>
      <c r="OJZ19" s="31"/>
      <c r="OKA19" s="31"/>
      <c r="OKB19" s="31"/>
      <c r="OKC19" s="31"/>
      <c r="OKD19" s="31"/>
      <c r="OKE19" s="31"/>
      <c r="OKF19" s="31"/>
      <c r="OKG19" s="31"/>
      <c r="OKH19" s="31"/>
      <c r="OKI19" s="31"/>
      <c r="OKJ19" s="31"/>
      <c r="OKK19" s="31"/>
      <c r="OKL19" s="31"/>
      <c r="OKM19" s="31"/>
      <c r="OKN19" s="31"/>
      <c r="OKO19" s="31"/>
      <c r="OKP19" s="31"/>
      <c r="OKQ19" s="31"/>
      <c r="OKR19" s="31"/>
      <c r="OKS19" s="31"/>
      <c r="OKT19" s="31"/>
      <c r="OKU19" s="31"/>
      <c r="OKV19" s="31"/>
      <c r="OKW19" s="31"/>
      <c r="OKX19" s="31"/>
      <c r="OKY19" s="31"/>
      <c r="OKZ19" s="31"/>
      <c r="OLA19" s="31"/>
      <c r="OLB19" s="31"/>
      <c r="OLC19" s="31"/>
      <c r="OLD19" s="31"/>
      <c r="OLE19" s="31"/>
      <c r="OLF19" s="31"/>
      <c r="OLG19" s="31"/>
      <c r="OLH19" s="31"/>
      <c r="OLI19" s="31"/>
      <c r="OLJ19" s="31"/>
      <c r="OLK19" s="31"/>
      <c r="OLL19" s="31"/>
      <c r="OLM19" s="31"/>
      <c r="OLN19" s="31"/>
      <c r="OLO19" s="31"/>
      <c r="OLP19" s="31"/>
      <c r="OLQ19" s="31"/>
      <c r="OLR19" s="31"/>
      <c r="OLS19" s="31"/>
      <c r="OLT19" s="31"/>
      <c r="OLU19" s="31"/>
      <c r="OLV19" s="31"/>
      <c r="OLW19" s="31"/>
      <c r="OLX19" s="31"/>
      <c r="OLY19" s="31"/>
      <c r="OLZ19" s="31"/>
      <c r="OMA19" s="31"/>
      <c r="OMB19" s="31"/>
      <c r="OMC19" s="31"/>
      <c r="OMD19" s="31"/>
      <c r="OME19" s="31"/>
      <c r="OMF19" s="31"/>
      <c r="OMG19" s="31"/>
      <c r="OMH19" s="31"/>
      <c r="OMI19" s="31"/>
      <c r="OMJ19" s="31"/>
      <c r="OMK19" s="31"/>
      <c r="OML19" s="31"/>
      <c r="OMM19" s="31"/>
      <c r="OMN19" s="31"/>
      <c r="OMO19" s="31"/>
      <c r="OMP19" s="31"/>
      <c r="OMQ19" s="31"/>
      <c r="OMR19" s="31"/>
      <c r="OMS19" s="31"/>
      <c r="OMT19" s="31"/>
      <c r="OMU19" s="31"/>
      <c r="OMV19" s="31"/>
      <c r="OMW19" s="31"/>
      <c r="OMX19" s="31"/>
      <c r="OMY19" s="31"/>
      <c r="OMZ19" s="31"/>
      <c r="ONA19" s="31"/>
      <c r="ONB19" s="31"/>
      <c r="ONC19" s="31"/>
      <c r="OND19" s="31"/>
      <c r="ONE19" s="31"/>
      <c r="ONF19" s="31"/>
      <c r="ONG19" s="31"/>
      <c r="ONH19" s="31"/>
      <c r="ONI19" s="31"/>
      <c r="ONJ19" s="31"/>
      <c r="ONK19" s="31"/>
      <c r="ONL19" s="31"/>
      <c r="ONM19" s="31"/>
      <c r="ONN19" s="31"/>
      <c r="ONO19" s="31"/>
      <c r="ONP19" s="31"/>
      <c r="ONQ19" s="31"/>
      <c r="ONR19" s="31"/>
      <c r="ONS19" s="31"/>
      <c r="ONT19" s="31"/>
      <c r="ONU19" s="31"/>
      <c r="ONV19" s="31"/>
      <c r="ONW19" s="31"/>
      <c r="ONX19" s="31"/>
      <c r="ONY19" s="31"/>
      <c r="ONZ19" s="31"/>
      <c r="OOA19" s="31"/>
      <c r="OOB19" s="31"/>
      <c r="OOC19" s="31"/>
      <c r="OOD19" s="31"/>
      <c r="OOE19" s="31"/>
      <c r="OOF19" s="31"/>
      <c r="OOG19" s="31"/>
      <c r="OOH19" s="31"/>
      <c r="OOI19" s="31"/>
      <c r="OOJ19" s="31"/>
      <c r="OOK19" s="31"/>
      <c r="OOL19" s="31"/>
      <c r="OOM19" s="31"/>
      <c r="OON19" s="31"/>
      <c r="OOO19" s="31"/>
      <c r="OOP19" s="31"/>
      <c r="OOQ19" s="31"/>
      <c r="OOR19" s="31"/>
      <c r="OOS19" s="31"/>
      <c r="OOT19" s="31"/>
      <c r="OOU19" s="31"/>
      <c r="OOV19" s="31"/>
      <c r="OOW19" s="31"/>
      <c r="OOX19" s="31"/>
      <c r="OOY19" s="31"/>
      <c r="OOZ19" s="31"/>
      <c r="OPA19" s="31"/>
      <c r="OPB19" s="31"/>
      <c r="OPC19" s="31"/>
      <c r="OPD19" s="31"/>
      <c r="OPE19" s="31"/>
      <c r="OPF19" s="31"/>
      <c r="OPG19" s="31"/>
      <c r="OPH19" s="31"/>
      <c r="OPI19" s="31"/>
      <c r="OPJ19" s="31"/>
      <c r="OPK19" s="31"/>
      <c r="OPL19" s="31"/>
      <c r="OPM19" s="31"/>
      <c r="OPN19" s="31"/>
      <c r="OPO19" s="31"/>
      <c r="OPP19" s="31"/>
      <c r="OPQ19" s="31"/>
      <c r="OPR19" s="31"/>
      <c r="OPS19" s="31"/>
      <c r="OPT19" s="31"/>
      <c r="OPU19" s="31"/>
      <c r="OPV19" s="31"/>
      <c r="OPW19" s="31"/>
      <c r="OPX19" s="31"/>
      <c r="OPY19" s="31"/>
      <c r="OPZ19" s="31"/>
      <c r="OQA19" s="31"/>
      <c r="OQB19" s="31"/>
      <c r="OQC19" s="31"/>
      <c r="OQD19" s="31"/>
      <c r="OQE19" s="31"/>
      <c r="OQF19" s="31"/>
      <c r="OQG19" s="31"/>
      <c r="OQH19" s="31"/>
      <c r="OQI19" s="31"/>
      <c r="OQJ19" s="31"/>
      <c r="OQK19" s="31"/>
      <c r="OQL19" s="31"/>
      <c r="OQM19" s="31"/>
      <c r="OQN19" s="31"/>
      <c r="OQO19" s="31"/>
      <c r="OQP19" s="31"/>
      <c r="OQQ19" s="31"/>
      <c r="OQR19" s="31"/>
      <c r="OQS19" s="31"/>
      <c r="OQT19" s="31"/>
      <c r="OQU19" s="31"/>
      <c r="OQV19" s="31"/>
      <c r="OQW19" s="31"/>
      <c r="OQX19" s="31"/>
      <c r="OQY19" s="31"/>
      <c r="OQZ19" s="31"/>
      <c r="ORA19" s="31"/>
      <c r="ORB19" s="31"/>
      <c r="ORC19" s="31"/>
      <c r="ORD19" s="31"/>
      <c r="ORE19" s="31"/>
      <c r="ORF19" s="31"/>
      <c r="ORG19" s="31"/>
      <c r="ORH19" s="31"/>
      <c r="ORI19" s="31"/>
      <c r="ORJ19" s="31"/>
      <c r="ORK19" s="31"/>
      <c r="ORL19" s="31"/>
      <c r="ORM19" s="31"/>
      <c r="ORN19" s="31"/>
      <c r="ORO19" s="31"/>
      <c r="ORP19" s="31"/>
      <c r="ORQ19" s="31"/>
      <c r="ORR19" s="31"/>
      <c r="ORS19" s="31"/>
      <c r="ORT19" s="31"/>
      <c r="ORU19" s="31"/>
      <c r="ORV19" s="31"/>
      <c r="ORW19" s="31"/>
      <c r="ORX19" s="31"/>
      <c r="ORY19" s="31"/>
      <c r="ORZ19" s="31"/>
      <c r="OSA19" s="31"/>
      <c r="OSB19" s="31"/>
      <c r="OSC19" s="31"/>
      <c r="OSD19" s="31"/>
      <c r="OSE19" s="31"/>
      <c r="OSF19" s="31"/>
      <c r="OSG19" s="31"/>
      <c r="OSH19" s="31"/>
      <c r="OSI19" s="31"/>
      <c r="OSJ19" s="31"/>
      <c r="OSK19" s="31"/>
      <c r="OSL19" s="31"/>
      <c r="OSM19" s="31"/>
      <c r="OSN19" s="31"/>
      <c r="OSO19" s="31"/>
      <c r="OSP19" s="31"/>
      <c r="OSQ19" s="31"/>
      <c r="OSR19" s="31"/>
      <c r="OSS19" s="31"/>
      <c r="OST19" s="31"/>
      <c r="OSU19" s="31"/>
      <c r="OSV19" s="31"/>
      <c r="OSW19" s="31"/>
      <c r="OSX19" s="31"/>
      <c r="OSY19" s="31"/>
      <c r="OSZ19" s="31"/>
      <c r="OTA19" s="31"/>
      <c r="OTB19" s="31"/>
      <c r="OTC19" s="31"/>
      <c r="OTD19" s="31"/>
      <c r="OTE19" s="31"/>
      <c r="OTF19" s="31"/>
      <c r="OTG19" s="31"/>
      <c r="OTH19" s="31"/>
      <c r="OTI19" s="31"/>
      <c r="OTJ19" s="31"/>
      <c r="OTK19" s="31"/>
      <c r="OTL19" s="31"/>
      <c r="OTM19" s="31"/>
      <c r="OTN19" s="31"/>
      <c r="OTO19" s="31"/>
      <c r="OTP19" s="31"/>
      <c r="OTQ19" s="31"/>
      <c r="OTR19" s="31"/>
      <c r="OTS19" s="31"/>
      <c r="OTT19" s="31"/>
      <c r="OTU19" s="31"/>
      <c r="OTV19" s="31"/>
      <c r="OTW19" s="31"/>
      <c r="OTX19" s="31"/>
      <c r="OTY19" s="31"/>
      <c r="OTZ19" s="31"/>
      <c r="OUA19" s="31"/>
      <c r="OUB19" s="31"/>
      <c r="OUC19" s="31"/>
      <c r="OUD19" s="31"/>
      <c r="OUE19" s="31"/>
      <c r="OUF19" s="31"/>
      <c r="OUG19" s="31"/>
      <c r="OUH19" s="31"/>
      <c r="OUI19" s="31"/>
      <c r="OUJ19" s="31"/>
      <c r="OUK19" s="31"/>
      <c r="OUL19" s="31"/>
      <c r="OUM19" s="31"/>
      <c r="OUN19" s="31"/>
      <c r="OUO19" s="31"/>
      <c r="OUP19" s="31"/>
      <c r="OUQ19" s="31"/>
      <c r="OUR19" s="31"/>
      <c r="OUS19" s="31"/>
      <c r="OUT19" s="31"/>
      <c r="OUU19" s="31"/>
      <c r="OUV19" s="31"/>
      <c r="OUW19" s="31"/>
      <c r="OUX19" s="31"/>
      <c r="OUY19" s="31"/>
      <c r="OUZ19" s="31"/>
      <c r="OVA19" s="31"/>
      <c r="OVB19" s="31"/>
      <c r="OVC19" s="31"/>
      <c r="OVD19" s="31"/>
      <c r="OVE19" s="31"/>
      <c r="OVF19" s="31"/>
      <c r="OVG19" s="31"/>
      <c r="OVH19" s="31"/>
      <c r="OVI19" s="31"/>
      <c r="OVJ19" s="31"/>
      <c r="OVK19" s="31"/>
      <c r="OVL19" s="31"/>
      <c r="OVM19" s="31"/>
      <c r="OVN19" s="31"/>
      <c r="OVO19" s="31"/>
      <c r="OVP19" s="31"/>
      <c r="OVQ19" s="31"/>
      <c r="OVR19" s="31"/>
      <c r="OVS19" s="31"/>
      <c r="OVT19" s="31"/>
      <c r="OVU19" s="31"/>
      <c r="OVV19" s="31"/>
      <c r="OVW19" s="31"/>
      <c r="OVX19" s="31"/>
      <c r="OVY19" s="31"/>
      <c r="OVZ19" s="31"/>
      <c r="OWA19" s="31"/>
      <c r="OWB19" s="31"/>
      <c r="OWC19" s="31"/>
      <c r="OWD19" s="31"/>
      <c r="OWE19" s="31"/>
      <c r="OWF19" s="31"/>
      <c r="OWG19" s="31"/>
      <c r="OWH19" s="31"/>
      <c r="OWI19" s="31"/>
      <c r="OWJ19" s="31"/>
      <c r="OWK19" s="31"/>
      <c r="OWL19" s="31"/>
      <c r="OWM19" s="31"/>
      <c r="OWN19" s="31"/>
      <c r="OWO19" s="31"/>
      <c r="OWP19" s="31"/>
      <c r="OWQ19" s="31"/>
      <c r="OWR19" s="31"/>
      <c r="OWS19" s="31"/>
      <c r="OWT19" s="31"/>
      <c r="OWU19" s="31"/>
      <c r="OWV19" s="31"/>
      <c r="OWW19" s="31"/>
      <c r="OWX19" s="31"/>
      <c r="OWY19" s="31"/>
      <c r="OWZ19" s="31"/>
      <c r="OXA19" s="31"/>
      <c r="OXB19" s="31"/>
      <c r="OXC19" s="31"/>
      <c r="OXD19" s="31"/>
      <c r="OXE19" s="31"/>
      <c r="OXF19" s="31"/>
      <c r="OXG19" s="31"/>
      <c r="OXH19" s="31"/>
      <c r="OXI19" s="31"/>
      <c r="OXJ19" s="31"/>
      <c r="OXK19" s="31"/>
      <c r="OXL19" s="31"/>
      <c r="OXM19" s="31"/>
      <c r="OXN19" s="31"/>
      <c r="OXO19" s="31"/>
      <c r="OXP19" s="31"/>
      <c r="OXQ19" s="31"/>
      <c r="OXR19" s="31"/>
      <c r="OXS19" s="31"/>
      <c r="OXT19" s="31"/>
      <c r="OXU19" s="31"/>
      <c r="OXV19" s="31"/>
      <c r="OXW19" s="31"/>
      <c r="OXX19" s="31"/>
      <c r="OXY19" s="31"/>
      <c r="OXZ19" s="31"/>
      <c r="OYA19" s="31"/>
      <c r="OYB19" s="31"/>
      <c r="OYC19" s="31"/>
      <c r="OYD19" s="31"/>
      <c r="OYE19" s="31"/>
      <c r="OYF19" s="31"/>
      <c r="OYG19" s="31"/>
      <c r="OYH19" s="31"/>
      <c r="OYI19" s="31"/>
      <c r="OYJ19" s="31"/>
      <c r="OYK19" s="31"/>
      <c r="OYL19" s="31"/>
      <c r="OYM19" s="31"/>
      <c r="OYN19" s="31"/>
      <c r="OYO19" s="31"/>
      <c r="OYP19" s="31"/>
      <c r="OYQ19" s="31"/>
      <c r="OYR19" s="31"/>
      <c r="OYS19" s="31"/>
      <c r="OYT19" s="31"/>
      <c r="OYU19" s="31"/>
      <c r="OYV19" s="31"/>
      <c r="OYW19" s="31"/>
      <c r="OYX19" s="31"/>
      <c r="OYY19" s="31"/>
      <c r="OYZ19" s="31"/>
      <c r="OZA19" s="31"/>
      <c r="OZB19" s="31"/>
      <c r="OZC19" s="31"/>
      <c r="OZD19" s="31"/>
      <c r="OZE19" s="31"/>
      <c r="OZF19" s="31"/>
      <c r="OZG19" s="31"/>
      <c r="OZH19" s="31"/>
      <c r="OZI19" s="31"/>
      <c r="OZJ19" s="31"/>
      <c r="OZK19" s="31"/>
      <c r="OZL19" s="31"/>
      <c r="OZM19" s="31"/>
      <c r="OZN19" s="31"/>
      <c r="OZO19" s="31"/>
      <c r="OZP19" s="31"/>
      <c r="OZQ19" s="31"/>
      <c r="OZR19" s="31"/>
      <c r="OZS19" s="31"/>
      <c r="OZT19" s="31"/>
      <c r="OZU19" s="31"/>
      <c r="OZV19" s="31"/>
      <c r="OZW19" s="31"/>
      <c r="OZX19" s="31"/>
      <c r="OZY19" s="31"/>
      <c r="OZZ19" s="31"/>
      <c r="PAA19" s="31"/>
      <c r="PAB19" s="31"/>
      <c r="PAC19" s="31"/>
      <c r="PAD19" s="31"/>
      <c r="PAE19" s="31"/>
      <c r="PAF19" s="31"/>
      <c r="PAG19" s="31"/>
      <c r="PAH19" s="31"/>
      <c r="PAI19" s="31"/>
      <c r="PAJ19" s="31"/>
      <c r="PAK19" s="31"/>
      <c r="PAL19" s="31"/>
      <c r="PAM19" s="31"/>
      <c r="PAN19" s="31"/>
      <c r="PAO19" s="31"/>
      <c r="PAP19" s="31"/>
      <c r="PAQ19" s="31"/>
      <c r="PAR19" s="31"/>
      <c r="PAS19" s="31"/>
      <c r="PAT19" s="31"/>
      <c r="PAU19" s="31"/>
      <c r="PAV19" s="31"/>
      <c r="PAW19" s="31"/>
      <c r="PAX19" s="31"/>
      <c r="PAY19" s="31"/>
      <c r="PAZ19" s="31"/>
      <c r="PBA19" s="31"/>
      <c r="PBB19" s="31"/>
      <c r="PBC19" s="31"/>
      <c r="PBD19" s="31"/>
      <c r="PBE19" s="31"/>
      <c r="PBF19" s="31"/>
      <c r="PBG19" s="31"/>
      <c r="PBH19" s="31"/>
      <c r="PBI19" s="31"/>
      <c r="PBJ19" s="31"/>
      <c r="PBK19" s="31"/>
      <c r="PBL19" s="31"/>
      <c r="PBM19" s="31"/>
      <c r="PBN19" s="31"/>
      <c r="PBO19" s="31"/>
      <c r="PBP19" s="31"/>
      <c r="PBQ19" s="31"/>
      <c r="PBR19" s="31"/>
      <c r="PBS19" s="31"/>
      <c r="PBT19" s="31"/>
      <c r="PBU19" s="31"/>
      <c r="PBV19" s="31"/>
      <c r="PBW19" s="31"/>
      <c r="PBX19" s="31"/>
      <c r="PBY19" s="31"/>
      <c r="PBZ19" s="31"/>
      <c r="PCA19" s="31"/>
      <c r="PCB19" s="31"/>
      <c r="PCC19" s="31"/>
      <c r="PCD19" s="31"/>
      <c r="PCE19" s="31"/>
      <c r="PCF19" s="31"/>
      <c r="PCG19" s="31"/>
      <c r="PCH19" s="31"/>
      <c r="PCI19" s="31"/>
      <c r="PCJ19" s="31"/>
      <c r="PCK19" s="31"/>
      <c r="PCL19" s="31"/>
      <c r="PCM19" s="31"/>
      <c r="PCN19" s="31"/>
      <c r="PCO19" s="31"/>
      <c r="PCP19" s="31"/>
      <c r="PCQ19" s="31"/>
      <c r="PCR19" s="31"/>
      <c r="PCS19" s="31"/>
      <c r="PCT19" s="31"/>
      <c r="PCU19" s="31"/>
      <c r="PCV19" s="31"/>
      <c r="PCW19" s="31"/>
      <c r="PCX19" s="31"/>
      <c r="PCY19" s="31"/>
      <c r="PCZ19" s="31"/>
      <c r="PDA19" s="31"/>
      <c r="PDB19" s="31"/>
      <c r="PDC19" s="31"/>
      <c r="PDD19" s="31"/>
      <c r="PDE19" s="31"/>
      <c r="PDF19" s="31"/>
      <c r="PDG19" s="31"/>
      <c r="PDH19" s="31"/>
      <c r="PDI19" s="31"/>
      <c r="PDJ19" s="31"/>
      <c r="PDK19" s="31"/>
      <c r="PDL19" s="31"/>
      <c r="PDM19" s="31"/>
      <c r="PDN19" s="31"/>
      <c r="PDO19" s="31"/>
      <c r="PDP19" s="31"/>
      <c r="PDQ19" s="31"/>
      <c r="PDR19" s="31"/>
      <c r="PDS19" s="31"/>
      <c r="PDT19" s="31"/>
      <c r="PDU19" s="31"/>
      <c r="PDV19" s="31"/>
      <c r="PDW19" s="31"/>
      <c r="PDX19" s="31"/>
      <c r="PDY19" s="31"/>
      <c r="PDZ19" s="31"/>
      <c r="PEA19" s="31"/>
      <c r="PEB19" s="31"/>
      <c r="PEC19" s="31"/>
      <c r="PED19" s="31"/>
      <c r="PEE19" s="31"/>
      <c r="PEF19" s="31"/>
      <c r="PEG19" s="31"/>
      <c r="PEH19" s="31"/>
      <c r="PEI19" s="31"/>
      <c r="PEJ19" s="31"/>
      <c r="PEK19" s="31"/>
      <c r="PEL19" s="31"/>
      <c r="PEM19" s="31"/>
      <c r="PEN19" s="31"/>
      <c r="PEO19" s="31"/>
      <c r="PEP19" s="31"/>
      <c r="PEQ19" s="31"/>
      <c r="PER19" s="31"/>
      <c r="PES19" s="31"/>
      <c r="PET19" s="31"/>
      <c r="PEU19" s="31"/>
      <c r="PEV19" s="31"/>
      <c r="PEW19" s="31"/>
      <c r="PEX19" s="31"/>
      <c r="PEY19" s="31"/>
      <c r="PEZ19" s="31"/>
      <c r="PFA19" s="31"/>
      <c r="PFB19" s="31"/>
      <c r="PFC19" s="31"/>
      <c r="PFD19" s="31"/>
      <c r="PFE19" s="31"/>
      <c r="PFF19" s="31"/>
      <c r="PFG19" s="31"/>
      <c r="PFH19" s="31"/>
      <c r="PFI19" s="31"/>
      <c r="PFJ19" s="31"/>
      <c r="PFK19" s="31"/>
      <c r="PFL19" s="31"/>
      <c r="PFM19" s="31"/>
      <c r="PFN19" s="31"/>
      <c r="PFO19" s="31"/>
      <c r="PFP19" s="31"/>
      <c r="PFQ19" s="31"/>
      <c r="PFR19" s="31"/>
      <c r="PFS19" s="31"/>
      <c r="PFT19" s="31"/>
      <c r="PFU19" s="31"/>
      <c r="PFV19" s="31"/>
      <c r="PFW19" s="31"/>
      <c r="PFX19" s="31"/>
      <c r="PFY19" s="31"/>
      <c r="PFZ19" s="31"/>
      <c r="PGA19" s="31"/>
      <c r="PGB19" s="31"/>
      <c r="PGC19" s="31"/>
      <c r="PGD19" s="31"/>
      <c r="PGE19" s="31"/>
      <c r="PGF19" s="31"/>
      <c r="PGG19" s="31"/>
      <c r="PGH19" s="31"/>
      <c r="PGI19" s="31"/>
      <c r="PGJ19" s="31"/>
      <c r="PGK19" s="31"/>
      <c r="PGL19" s="31"/>
      <c r="PGM19" s="31"/>
      <c r="PGN19" s="31"/>
      <c r="PGO19" s="31"/>
      <c r="PGP19" s="31"/>
      <c r="PGQ19" s="31"/>
      <c r="PGR19" s="31"/>
      <c r="PGS19" s="31"/>
      <c r="PGT19" s="31"/>
      <c r="PGU19" s="31"/>
      <c r="PGV19" s="31"/>
      <c r="PGW19" s="31"/>
      <c r="PGX19" s="31"/>
      <c r="PGY19" s="31"/>
      <c r="PGZ19" s="31"/>
      <c r="PHA19" s="31"/>
      <c r="PHB19" s="31"/>
      <c r="PHC19" s="31"/>
      <c r="PHD19" s="31"/>
      <c r="PHE19" s="31"/>
      <c r="PHF19" s="31"/>
      <c r="PHG19" s="31"/>
      <c r="PHH19" s="31"/>
      <c r="PHI19" s="31"/>
      <c r="PHJ19" s="31"/>
      <c r="PHK19" s="31"/>
      <c r="PHL19" s="31"/>
      <c r="PHM19" s="31"/>
      <c r="PHN19" s="31"/>
      <c r="PHO19" s="31"/>
      <c r="PHP19" s="31"/>
      <c r="PHQ19" s="31"/>
      <c r="PHR19" s="31"/>
      <c r="PHS19" s="31"/>
      <c r="PHT19" s="31"/>
      <c r="PHU19" s="31"/>
      <c r="PHV19" s="31"/>
      <c r="PHW19" s="31"/>
      <c r="PHX19" s="31"/>
      <c r="PHY19" s="31"/>
      <c r="PHZ19" s="31"/>
      <c r="PIA19" s="31"/>
      <c r="PIB19" s="31"/>
      <c r="PIC19" s="31"/>
      <c r="PID19" s="31"/>
      <c r="PIE19" s="31"/>
      <c r="PIF19" s="31"/>
      <c r="PIG19" s="31"/>
      <c r="PIH19" s="31"/>
      <c r="PII19" s="31"/>
      <c r="PIJ19" s="31"/>
      <c r="PIK19" s="31"/>
      <c r="PIL19" s="31"/>
      <c r="PIM19" s="31"/>
      <c r="PIN19" s="31"/>
      <c r="PIO19" s="31"/>
      <c r="PIP19" s="31"/>
      <c r="PIQ19" s="31"/>
      <c r="PIR19" s="31"/>
      <c r="PIS19" s="31"/>
      <c r="PIT19" s="31"/>
      <c r="PIU19" s="31"/>
      <c r="PIV19" s="31"/>
      <c r="PIW19" s="31"/>
      <c r="PIX19" s="31"/>
      <c r="PIY19" s="31"/>
      <c r="PIZ19" s="31"/>
      <c r="PJA19" s="31"/>
      <c r="PJB19" s="31"/>
      <c r="PJC19" s="31"/>
      <c r="PJD19" s="31"/>
      <c r="PJE19" s="31"/>
      <c r="PJF19" s="31"/>
      <c r="PJG19" s="31"/>
      <c r="PJH19" s="31"/>
      <c r="PJI19" s="31"/>
      <c r="PJJ19" s="31"/>
      <c r="PJK19" s="31"/>
      <c r="PJL19" s="31"/>
      <c r="PJM19" s="31"/>
      <c r="PJN19" s="31"/>
      <c r="PJO19" s="31"/>
      <c r="PJP19" s="31"/>
      <c r="PJQ19" s="31"/>
      <c r="PJR19" s="31"/>
      <c r="PJS19" s="31"/>
      <c r="PJT19" s="31"/>
      <c r="PJU19" s="31"/>
      <c r="PJV19" s="31"/>
      <c r="PJW19" s="31"/>
      <c r="PJX19" s="31"/>
      <c r="PJY19" s="31"/>
      <c r="PJZ19" s="31"/>
      <c r="PKA19" s="31"/>
      <c r="PKB19" s="31"/>
      <c r="PKC19" s="31"/>
      <c r="PKD19" s="31"/>
      <c r="PKE19" s="31"/>
      <c r="PKF19" s="31"/>
      <c r="PKG19" s="31"/>
      <c r="PKH19" s="31"/>
      <c r="PKI19" s="31"/>
      <c r="PKJ19" s="31"/>
      <c r="PKK19" s="31"/>
      <c r="PKL19" s="31"/>
      <c r="PKM19" s="31"/>
      <c r="PKN19" s="31"/>
      <c r="PKO19" s="31"/>
      <c r="PKP19" s="31"/>
      <c r="PKQ19" s="31"/>
      <c r="PKR19" s="31"/>
      <c r="PKS19" s="31"/>
      <c r="PKT19" s="31"/>
      <c r="PKU19" s="31"/>
      <c r="PKV19" s="31"/>
      <c r="PKW19" s="31"/>
      <c r="PKX19" s="31"/>
      <c r="PKY19" s="31"/>
      <c r="PKZ19" s="31"/>
      <c r="PLA19" s="31"/>
      <c r="PLB19" s="31"/>
      <c r="PLC19" s="31"/>
      <c r="PLD19" s="31"/>
      <c r="PLE19" s="31"/>
      <c r="PLF19" s="31"/>
      <c r="PLG19" s="31"/>
      <c r="PLH19" s="31"/>
      <c r="PLI19" s="31"/>
      <c r="PLJ19" s="31"/>
      <c r="PLK19" s="31"/>
      <c r="PLL19" s="31"/>
      <c r="PLM19" s="31"/>
      <c r="PLN19" s="31"/>
      <c r="PLO19" s="31"/>
      <c r="PLP19" s="31"/>
      <c r="PLQ19" s="31"/>
      <c r="PLR19" s="31"/>
      <c r="PLS19" s="31"/>
      <c r="PLT19" s="31"/>
      <c r="PLU19" s="31"/>
      <c r="PLV19" s="31"/>
      <c r="PLW19" s="31"/>
      <c r="PLX19" s="31"/>
      <c r="PLY19" s="31"/>
      <c r="PLZ19" s="31"/>
      <c r="PMA19" s="31"/>
      <c r="PMB19" s="31"/>
      <c r="PMC19" s="31"/>
      <c r="PMD19" s="31"/>
      <c r="PME19" s="31"/>
      <c r="PMF19" s="31"/>
      <c r="PMG19" s="31"/>
      <c r="PMH19" s="31"/>
      <c r="PMI19" s="31"/>
      <c r="PMJ19" s="31"/>
      <c r="PMK19" s="31"/>
      <c r="PML19" s="31"/>
      <c r="PMM19" s="31"/>
      <c r="PMN19" s="31"/>
      <c r="PMO19" s="31"/>
      <c r="PMP19" s="31"/>
      <c r="PMQ19" s="31"/>
      <c r="PMR19" s="31"/>
      <c r="PMS19" s="31"/>
      <c r="PMT19" s="31"/>
      <c r="PMU19" s="31"/>
      <c r="PMV19" s="31"/>
      <c r="PMW19" s="31"/>
      <c r="PMX19" s="31"/>
      <c r="PMY19" s="31"/>
      <c r="PMZ19" s="31"/>
      <c r="PNA19" s="31"/>
      <c r="PNB19" s="31"/>
      <c r="PNC19" s="31"/>
      <c r="PND19" s="31"/>
      <c r="PNE19" s="31"/>
      <c r="PNF19" s="31"/>
      <c r="PNG19" s="31"/>
      <c r="PNH19" s="31"/>
      <c r="PNI19" s="31"/>
      <c r="PNJ19" s="31"/>
      <c r="PNK19" s="31"/>
      <c r="PNL19" s="31"/>
      <c r="PNM19" s="31"/>
      <c r="PNN19" s="31"/>
      <c r="PNO19" s="31"/>
      <c r="PNP19" s="31"/>
      <c r="PNQ19" s="31"/>
      <c r="PNR19" s="31"/>
      <c r="PNS19" s="31"/>
      <c r="PNT19" s="31"/>
      <c r="PNU19" s="31"/>
      <c r="PNV19" s="31"/>
      <c r="PNW19" s="31"/>
      <c r="PNX19" s="31"/>
      <c r="PNY19" s="31"/>
      <c r="PNZ19" s="31"/>
      <c r="POA19" s="31"/>
      <c r="POB19" s="31"/>
      <c r="POC19" s="31"/>
      <c r="POD19" s="31"/>
      <c r="POE19" s="31"/>
      <c r="POF19" s="31"/>
      <c r="POG19" s="31"/>
      <c r="POH19" s="31"/>
      <c r="POI19" s="31"/>
      <c r="POJ19" s="31"/>
      <c r="POK19" s="31"/>
      <c r="POL19" s="31"/>
      <c r="POM19" s="31"/>
      <c r="PON19" s="31"/>
      <c r="POO19" s="31"/>
      <c r="POP19" s="31"/>
      <c r="POQ19" s="31"/>
      <c r="POR19" s="31"/>
      <c r="POS19" s="31"/>
      <c r="POT19" s="31"/>
      <c r="POU19" s="31"/>
      <c r="POV19" s="31"/>
      <c r="POW19" s="31"/>
      <c r="POX19" s="31"/>
      <c r="POY19" s="31"/>
      <c r="POZ19" s="31"/>
      <c r="PPA19" s="31"/>
      <c r="PPB19" s="31"/>
      <c r="PPC19" s="31"/>
      <c r="PPD19" s="31"/>
      <c r="PPE19" s="31"/>
      <c r="PPF19" s="31"/>
      <c r="PPG19" s="31"/>
      <c r="PPH19" s="31"/>
      <c r="PPI19" s="31"/>
      <c r="PPJ19" s="31"/>
      <c r="PPK19" s="31"/>
      <c r="PPL19" s="31"/>
      <c r="PPM19" s="31"/>
      <c r="PPN19" s="31"/>
      <c r="PPO19" s="31"/>
      <c r="PPP19" s="31"/>
      <c r="PPQ19" s="31"/>
      <c r="PPR19" s="31"/>
      <c r="PPS19" s="31"/>
      <c r="PPT19" s="31"/>
      <c r="PPU19" s="31"/>
      <c r="PPV19" s="31"/>
      <c r="PPW19" s="31"/>
      <c r="PPX19" s="31"/>
      <c r="PPY19" s="31"/>
      <c r="PPZ19" s="31"/>
      <c r="PQA19" s="31"/>
      <c r="PQB19" s="31"/>
      <c r="PQC19" s="31"/>
      <c r="PQD19" s="31"/>
      <c r="PQE19" s="31"/>
      <c r="PQG19" s="31"/>
      <c r="PQH19" s="31"/>
      <c r="PQI19" s="31"/>
      <c r="PQJ19" s="31"/>
      <c r="PQK19" s="31"/>
      <c r="PQL19" s="31"/>
      <c r="PQM19" s="31"/>
      <c r="PQN19" s="31"/>
      <c r="PQO19" s="31"/>
      <c r="PQP19" s="31"/>
      <c r="PQQ19" s="31"/>
      <c r="PQR19" s="31"/>
      <c r="PQS19" s="31"/>
      <c r="PQT19" s="31"/>
      <c r="PQU19" s="31"/>
      <c r="PQV19" s="31"/>
      <c r="PQW19" s="31"/>
      <c r="PQX19" s="31"/>
      <c r="PQY19" s="31"/>
      <c r="PQZ19" s="31"/>
      <c r="PRA19" s="31"/>
      <c r="PRB19" s="31"/>
      <c r="PRC19" s="31"/>
      <c r="PRD19" s="31"/>
      <c r="PRE19" s="31"/>
      <c r="PRF19" s="31"/>
      <c r="PRG19" s="31"/>
      <c r="PRH19" s="31"/>
      <c r="PRI19" s="31"/>
      <c r="PRJ19" s="31"/>
      <c r="PRK19" s="31"/>
      <c r="PRL19" s="31"/>
      <c r="PRM19" s="31"/>
      <c r="PRN19" s="31"/>
      <c r="PRO19" s="31"/>
      <c r="PRP19" s="31"/>
      <c r="PRQ19" s="31"/>
      <c r="PRR19" s="31"/>
      <c r="PRS19" s="31"/>
      <c r="PRT19" s="31"/>
      <c r="PRU19" s="31"/>
      <c r="PRV19" s="31"/>
      <c r="PRW19" s="31"/>
      <c r="PRX19" s="31"/>
      <c r="PRY19" s="31"/>
      <c r="PRZ19" s="31"/>
      <c r="PSA19" s="31"/>
      <c r="PSB19" s="31"/>
      <c r="PSC19" s="31"/>
      <c r="PSD19" s="31"/>
      <c r="PSE19" s="31"/>
      <c r="PSF19" s="31"/>
      <c r="PSG19" s="31"/>
      <c r="PSH19" s="31"/>
      <c r="PSI19" s="31"/>
      <c r="PSJ19" s="31"/>
      <c r="PSK19" s="31"/>
      <c r="PSL19" s="31"/>
      <c r="PSM19" s="31"/>
      <c r="PSN19" s="31"/>
      <c r="PSO19" s="31"/>
      <c r="PSP19" s="31"/>
      <c r="PSQ19" s="31"/>
      <c r="PSR19" s="31"/>
      <c r="PSS19" s="31"/>
      <c r="PST19" s="31"/>
      <c r="PSU19" s="31"/>
      <c r="PSV19" s="31"/>
      <c r="PSW19" s="31"/>
      <c r="PSX19" s="31"/>
      <c r="PSY19" s="31"/>
      <c r="PSZ19" s="31"/>
      <c r="PTA19" s="31"/>
      <c r="PTB19" s="31"/>
      <c r="PTC19" s="31"/>
      <c r="PTD19" s="31"/>
      <c r="PTE19" s="31"/>
      <c r="PTF19" s="31"/>
      <c r="PTG19" s="31"/>
      <c r="PTH19" s="31"/>
      <c r="PTI19" s="31"/>
      <c r="PTJ19" s="31"/>
      <c r="PTK19" s="31"/>
      <c r="PTL19" s="31"/>
      <c r="PTM19" s="31"/>
      <c r="PTN19" s="31"/>
      <c r="PTO19" s="31"/>
      <c r="PTP19" s="31"/>
      <c r="PTQ19" s="31"/>
      <c r="PTR19" s="31"/>
      <c r="PTS19" s="31"/>
      <c r="PTT19" s="31"/>
      <c r="PTU19" s="31"/>
      <c r="PTV19" s="31"/>
      <c r="PTW19" s="31"/>
      <c r="PTX19" s="31"/>
      <c r="PTY19" s="31"/>
      <c r="PTZ19" s="31"/>
      <c r="PUA19" s="31"/>
      <c r="PUB19" s="31"/>
      <c r="PUC19" s="31"/>
      <c r="PUD19" s="31"/>
      <c r="PUE19" s="31"/>
      <c r="PUF19" s="31"/>
      <c r="PUG19" s="31"/>
      <c r="PUH19" s="31"/>
      <c r="PUI19" s="31"/>
      <c r="PUJ19" s="31"/>
      <c r="PUK19" s="31"/>
      <c r="PUL19" s="31"/>
      <c r="PUM19" s="31"/>
      <c r="PUN19" s="31"/>
      <c r="PUO19" s="31"/>
      <c r="PUP19" s="31"/>
      <c r="PUQ19" s="31"/>
      <c r="PUR19" s="31"/>
      <c r="PUS19" s="31"/>
      <c r="PUT19" s="31"/>
      <c r="PUU19" s="31"/>
      <c r="PUV19" s="31"/>
      <c r="PUW19" s="31"/>
      <c r="PUX19" s="31"/>
      <c r="PUY19" s="31"/>
      <c r="PUZ19" s="31"/>
      <c r="PVA19" s="31"/>
      <c r="PVB19" s="31"/>
      <c r="PVC19" s="31"/>
      <c r="PVD19" s="31"/>
      <c r="PVE19" s="31"/>
      <c r="PVF19" s="31"/>
      <c r="PVG19" s="31"/>
      <c r="PVH19" s="31"/>
      <c r="PVI19" s="31"/>
      <c r="PVJ19" s="31"/>
      <c r="PVK19" s="31"/>
      <c r="PVL19" s="31"/>
      <c r="PVM19" s="31"/>
      <c r="PVN19" s="31"/>
      <c r="PVO19" s="31"/>
      <c r="PVP19" s="31"/>
      <c r="PVQ19" s="31"/>
      <c r="PVR19" s="31"/>
      <c r="PVS19" s="31"/>
      <c r="PVT19" s="31"/>
      <c r="PVU19" s="31"/>
      <c r="PVV19" s="31"/>
      <c r="PVW19" s="31"/>
      <c r="PVX19" s="31"/>
      <c r="PVY19" s="31"/>
      <c r="PVZ19" s="31"/>
      <c r="PWA19" s="31"/>
      <c r="PWB19" s="31"/>
      <c r="PWC19" s="31"/>
      <c r="PWD19" s="31"/>
      <c r="PWE19" s="31"/>
      <c r="PWF19" s="31"/>
      <c r="PWG19" s="31"/>
      <c r="PWH19" s="31"/>
      <c r="PWI19" s="31"/>
      <c r="PWJ19" s="31"/>
      <c r="PWK19" s="31"/>
      <c r="PWL19" s="31"/>
      <c r="PWM19" s="31"/>
      <c r="PWN19" s="31"/>
      <c r="PWO19" s="31"/>
      <c r="PWP19" s="31"/>
      <c r="PWQ19" s="31"/>
      <c r="PWR19" s="31"/>
      <c r="PWS19" s="31"/>
      <c r="PWT19" s="31"/>
      <c r="PWU19" s="31"/>
      <c r="PWV19" s="31"/>
      <c r="PWW19" s="31"/>
      <c r="PWX19" s="31"/>
      <c r="PWY19" s="31"/>
      <c r="PWZ19" s="31"/>
      <c r="PXA19" s="31"/>
      <c r="PXB19" s="31"/>
      <c r="PXC19" s="31"/>
      <c r="PXD19" s="31"/>
      <c r="PXE19" s="31"/>
      <c r="PXF19" s="31"/>
      <c r="PXG19" s="31"/>
      <c r="PXH19" s="31"/>
      <c r="PXI19" s="31"/>
      <c r="PXJ19" s="31"/>
      <c r="PXK19" s="31"/>
      <c r="PXL19" s="31"/>
      <c r="PXM19" s="31"/>
      <c r="PXN19" s="31"/>
      <c r="PXO19" s="31"/>
      <c r="PXP19" s="31"/>
      <c r="PXQ19" s="31"/>
      <c r="PXR19" s="31"/>
      <c r="PXS19" s="31"/>
      <c r="PXT19" s="31"/>
      <c r="PXU19" s="31"/>
      <c r="PXV19" s="31"/>
      <c r="PXW19" s="31"/>
      <c r="PXX19" s="31"/>
      <c r="PXY19" s="31"/>
      <c r="PXZ19" s="31"/>
      <c r="PYA19" s="31"/>
      <c r="PYB19" s="31"/>
      <c r="PYC19" s="31"/>
      <c r="PYD19" s="31"/>
      <c r="PYE19" s="31"/>
      <c r="PYF19" s="31"/>
      <c r="PYG19" s="31"/>
      <c r="PYH19" s="31"/>
      <c r="PYI19" s="31"/>
      <c r="PYJ19" s="31"/>
      <c r="PYK19" s="31"/>
      <c r="PYL19" s="31"/>
      <c r="PYM19" s="31"/>
      <c r="PYN19" s="31"/>
      <c r="PYO19" s="31"/>
      <c r="PYP19" s="31"/>
      <c r="PYQ19" s="31"/>
      <c r="PYR19" s="31"/>
      <c r="PYS19" s="31"/>
      <c r="PYT19" s="31"/>
      <c r="PYU19" s="31"/>
      <c r="PYV19" s="31"/>
      <c r="PYW19" s="31"/>
      <c r="PYX19" s="31"/>
      <c r="PYY19" s="31"/>
      <c r="PYZ19" s="31"/>
      <c r="PZA19" s="31"/>
      <c r="PZB19" s="31"/>
      <c r="PZC19" s="31"/>
      <c r="PZD19" s="31"/>
      <c r="PZE19" s="31"/>
      <c r="PZF19" s="31"/>
      <c r="PZG19" s="31"/>
      <c r="PZH19" s="31"/>
      <c r="PZI19" s="31"/>
      <c r="PZJ19" s="31"/>
      <c r="PZK19" s="31"/>
      <c r="PZL19" s="31"/>
      <c r="PZM19" s="31"/>
      <c r="PZN19" s="31"/>
      <c r="PZO19" s="31"/>
      <c r="PZP19" s="31"/>
      <c r="PZQ19" s="31"/>
      <c r="PZR19" s="31"/>
      <c r="PZS19" s="31"/>
      <c r="PZT19" s="31"/>
      <c r="PZU19" s="31"/>
      <c r="PZV19" s="31"/>
      <c r="PZW19" s="31"/>
      <c r="PZX19" s="31"/>
      <c r="PZY19" s="31"/>
      <c r="PZZ19" s="31"/>
      <c r="QAA19" s="31"/>
      <c r="QAB19" s="31"/>
      <c r="QAC19" s="31"/>
      <c r="QAD19" s="31"/>
      <c r="QAE19" s="31"/>
      <c r="QAF19" s="31"/>
      <c r="QAG19" s="31"/>
      <c r="QAH19" s="31"/>
      <c r="QAI19" s="31"/>
      <c r="QAJ19" s="31"/>
      <c r="QAK19" s="31"/>
      <c r="QAL19" s="31"/>
      <c r="QAM19" s="31"/>
      <c r="QAN19" s="31"/>
      <c r="QAO19" s="31"/>
      <c r="QAP19" s="31"/>
      <c r="QAQ19" s="31"/>
      <c r="QAR19" s="31"/>
      <c r="QAS19" s="31"/>
      <c r="QAT19" s="31"/>
      <c r="QAU19" s="31"/>
      <c r="QAV19" s="31"/>
      <c r="QAW19" s="31"/>
      <c r="QAX19" s="31"/>
      <c r="QAY19" s="31"/>
      <c r="QAZ19" s="31"/>
      <c r="QBA19" s="31"/>
      <c r="QBB19" s="31"/>
      <c r="QBC19" s="31"/>
      <c r="QBD19" s="31"/>
      <c r="QBE19" s="31"/>
      <c r="QBF19" s="31"/>
      <c r="QBG19" s="31"/>
      <c r="QBH19" s="31"/>
      <c r="QBI19" s="31"/>
      <c r="QBJ19" s="31"/>
      <c r="QBK19" s="31"/>
      <c r="QBL19" s="31"/>
      <c r="QBM19" s="31"/>
      <c r="QBN19" s="31"/>
      <c r="QBO19" s="31"/>
      <c r="QBP19" s="31"/>
      <c r="QBQ19" s="31"/>
      <c r="QBR19" s="31"/>
      <c r="QBS19" s="31"/>
      <c r="QBT19" s="31"/>
      <c r="QBU19" s="31"/>
      <c r="QBV19" s="31"/>
      <c r="QBW19" s="31"/>
      <c r="QBX19" s="31"/>
      <c r="QBY19" s="31"/>
      <c r="QBZ19" s="31"/>
      <c r="QCA19" s="31"/>
      <c r="QCB19" s="31"/>
      <c r="QCC19" s="31"/>
      <c r="QCD19" s="31"/>
      <c r="QCE19" s="31"/>
      <c r="QCF19" s="31"/>
      <c r="QCG19" s="31"/>
      <c r="QCH19" s="31"/>
      <c r="QCI19" s="31"/>
      <c r="QCJ19" s="31"/>
      <c r="QCK19" s="31"/>
      <c r="QCL19" s="31"/>
      <c r="QCM19" s="31"/>
      <c r="QCN19" s="31"/>
      <c r="QCO19" s="31"/>
      <c r="QCP19" s="31"/>
      <c r="QCQ19" s="31"/>
      <c r="QCR19" s="31"/>
      <c r="QCS19" s="31"/>
      <c r="QCT19" s="31"/>
      <c r="QCU19" s="31"/>
      <c r="QCV19" s="31"/>
      <c r="QCW19" s="31"/>
      <c r="QCX19" s="31"/>
      <c r="QCY19" s="31"/>
      <c r="QCZ19" s="31"/>
      <c r="QDA19" s="31"/>
      <c r="QDB19" s="31"/>
      <c r="QDC19" s="31"/>
      <c r="QDD19" s="31"/>
      <c r="QDE19" s="31"/>
      <c r="QDF19" s="31"/>
      <c r="QDG19" s="31"/>
      <c r="QDH19" s="31"/>
      <c r="QDI19" s="31"/>
      <c r="QDJ19" s="31"/>
      <c r="QDK19" s="31"/>
      <c r="QDL19" s="31"/>
      <c r="QDM19" s="31"/>
      <c r="QDN19" s="31"/>
      <c r="QDO19" s="31"/>
      <c r="QDP19" s="31"/>
      <c r="QDQ19" s="31"/>
      <c r="QDR19" s="31"/>
      <c r="QDS19" s="31"/>
      <c r="QDT19" s="31"/>
      <c r="QDU19" s="31"/>
      <c r="QDV19" s="31"/>
      <c r="QDW19" s="31"/>
      <c r="QDX19" s="31"/>
      <c r="QDY19" s="31"/>
      <c r="QDZ19" s="31"/>
      <c r="QEA19" s="31"/>
      <c r="QEB19" s="31"/>
      <c r="QEC19" s="31"/>
      <c r="QED19" s="31"/>
      <c r="QEE19" s="31"/>
      <c r="QEF19" s="31"/>
      <c r="QEG19" s="31"/>
      <c r="QEH19" s="31"/>
      <c r="QEI19" s="31"/>
      <c r="QEJ19" s="31"/>
      <c r="QEK19" s="31"/>
      <c r="QEL19" s="31"/>
      <c r="QEM19" s="31"/>
      <c r="QEN19" s="31"/>
      <c r="QEO19" s="31"/>
      <c r="QEP19" s="31"/>
      <c r="QEQ19" s="31"/>
      <c r="QER19" s="31"/>
      <c r="QES19" s="31"/>
      <c r="QET19" s="31"/>
      <c r="QEU19" s="31"/>
      <c r="QEV19" s="31"/>
      <c r="QEW19" s="31"/>
      <c r="QEX19" s="31"/>
      <c r="QEY19" s="31"/>
      <c r="QEZ19" s="31"/>
      <c r="QFA19" s="31"/>
      <c r="QFB19" s="31"/>
      <c r="QFC19" s="31"/>
      <c r="QFD19" s="31"/>
      <c r="QFE19" s="31"/>
      <c r="QFF19" s="31"/>
      <c r="QFG19" s="31"/>
      <c r="QFH19" s="31"/>
      <c r="QFI19" s="31"/>
      <c r="QFJ19" s="31"/>
      <c r="QFK19" s="31"/>
      <c r="QFL19" s="31"/>
      <c r="QFM19" s="31"/>
      <c r="QFN19" s="31"/>
      <c r="QFO19" s="31"/>
      <c r="QFP19" s="31"/>
      <c r="QFQ19" s="31"/>
      <c r="QFR19" s="31"/>
      <c r="QFS19" s="31"/>
      <c r="QFT19" s="31"/>
      <c r="QFU19" s="31"/>
      <c r="QFV19" s="31"/>
      <c r="QFW19" s="31"/>
      <c r="QFX19" s="31"/>
      <c r="QFY19" s="31"/>
      <c r="QFZ19" s="31"/>
      <c r="QGA19" s="31"/>
      <c r="QGB19" s="31"/>
      <c r="QGC19" s="31"/>
      <c r="QGD19" s="31"/>
      <c r="QGE19" s="31"/>
      <c r="QGF19" s="31"/>
      <c r="QGG19" s="31"/>
      <c r="QGH19" s="31"/>
      <c r="QGI19" s="31"/>
      <c r="QGJ19" s="31"/>
      <c r="QGK19" s="31"/>
      <c r="QGL19" s="31"/>
      <c r="QGM19" s="31"/>
      <c r="QGN19" s="31"/>
      <c r="QGO19" s="31"/>
      <c r="QGP19" s="31"/>
      <c r="QGQ19" s="31"/>
      <c r="QGR19" s="31"/>
      <c r="QGS19" s="31"/>
      <c r="QGT19" s="31"/>
      <c r="QGU19" s="31"/>
      <c r="QGV19" s="31"/>
      <c r="QGW19" s="31"/>
      <c r="QGX19" s="31"/>
      <c r="QGY19" s="31"/>
      <c r="QGZ19" s="31"/>
      <c r="QHA19" s="31"/>
      <c r="QHB19" s="31"/>
      <c r="QHC19" s="31"/>
      <c r="QHD19" s="31"/>
      <c r="QHE19" s="31"/>
      <c r="QHF19" s="31"/>
      <c r="QHG19" s="31"/>
      <c r="QHH19" s="31"/>
      <c r="QHI19" s="31"/>
      <c r="QHJ19" s="31"/>
      <c r="QHK19" s="31"/>
      <c r="QHL19" s="31"/>
      <c r="QHM19" s="31"/>
      <c r="QHN19" s="31"/>
      <c r="QHO19" s="31"/>
      <c r="QHP19" s="31"/>
      <c r="QHQ19" s="31"/>
      <c r="QHR19" s="31"/>
      <c r="QHS19" s="31"/>
      <c r="QHT19" s="31"/>
      <c r="QHU19" s="31"/>
      <c r="QHV19" s="31"/>
      <c r="QHW19" s="31"/>
      <c r="QHX19" s="31"/>
      <c r="QHY19" s="31"/>
      <c r="QHZ19" s="31"/>
      <c r="QIA19" s="31"/>
      <c r="QIB19" s="31"/>
      <c r="QIC19" s="31"/>
      <c r="QID19" s="31"/>
      <c r="QIE19" s="31"/>
      <c r="QIF19" s="31"/>
      <c r="QIG19" s="31"/>
      <c r="QIH19" s="31"/>
      <c r="QII19" s="31"/>
      <c r="QIJ19" s="31"/>
      <c r="QIK19" s="31"/>
      <c r="QIL19" s="31"/>
      <c r="QIM19" s="31"/>
      <c r="QIN19" s="31"/>
      <c r="QIO19" s="31"/>
      <c r="QIP19" s="31"/>
      <c r="QIQ19" s="31"/>
      <c r="QIR19" s="31"/>
      <c r="QIS19" s="31"/>
      <c r="QIT19" s="31"/>
      <c r="QIU19" s="31"/>
      <c r="QIV19" s="31"/>
      <c r="QIW19" s="31"/>
      <c r="QIX19" s="31"/>
      <c r="QIY19" s="31"/>
      <c r="QIZ19" s="31"/>
      <c r="QJA19" s="31"/>
      <c r="QJB19" s="31"/>
      <c r="QJC19" s="31"/>
      <c r="QJD19" s="31"/>
      <c r="QJE19" s="31"/>
      <c r="QJF19" s="31"/>
      <c r="QJG19" s="31"/>
      <c r="QJH19" s="31"/>
      <c r="QJI19" s="31"/>
      <c r="QJJ19" s="31"/>
      <c r="QJK19" s="31"/>
      <c r="QJL19" s="31"/>
      <c r="QJM19" s="31"/>
      <c r="QJN19" s="31"/>
      <c r="QJO19" s="31"/>
      <c r="QJP19" s="31"/>
      <c r="QJQ19" s="31"/>
      <c r="QJR19" s="31"/>
      <c r="QJS19" s="31"/>
      <c r="QJT19" s="31"/>
      <c r="QJU19" s="31"/>
      <c r="QJV19" s="31"/>
      <c r="QJW19" s="31"/>
      <c r="QJX19" s="31"/>
      <c r="QJY19" s="31"/>
      <c r="QJZ19" s="31"/>
      <c r="QKA19" s="31"/>
      <c r="QKB19" s="31"/>
      <c r="QKC19" s="31"/>
      <c r="QKD19" s="31"/>
      <c r="QKE19" s="31"/>
      <c r="QKF19" s="31"/>
      <c r="QKG19" s="31"/>
      <c r="QKH19" s="31"/>
      <c r="QKI19" s="31"/>
      <c r="QKJ19" s="31"/>
      <c r="QKK19" s="31"/>
      <c r="QKL19" s="31"/>
      <c r="QKM19" s="31"/>
      <c r="QKN19" s="31"/>
      <c r="QKO19" s="31"/>
      <c r="QKP19" s="31"/>
      <c r="QKQ19" s="31"/>
      <c r="QKR19" s="31"/>
      <c r="QKS19" s="31"/>
      <c r="QKT19" s="31"/>
      <c r="QKU19" s="31"/>
      <c r="QKV19" s="31"/>
      <c r="QKW19" s="31"/>
      <c r="QKX19" s="31"/>
      <c r="QKY19" s="31"/>
      <c r="QKZ19" s="31"/>
      <c r="QLA19" s="31"/>
      <c r="QLB19" s="31"/>
      <c r="QLC19" s="31"/>
      <c r="QLD19" s="31"/>
      <c r="QLE19" s="31"/>
      <c r="QLF19" s="31"/>
      <c r="QLG19" s="31"/>
      <c r="QLH19" s="31"/>
      <c r="QLI19" s="31"/>
      <c r="QLJ19" s="31"/>
      <c r="QLK19" s="31"/>
      <c r="QLL19" s="31"/>
      <c r="QLM19" s="31"/>
      <c r="QLN19" s="31"/>
      <c r="QLO19" s="31"/>
      <c r="QLP19" s="31"/>
      <c r="QLQ19" s="31"/>
      <c r="QLR19" s="31"/>
      <c r="QLS19" s="31"/>
      <c r="QLT19" s="31"/>
      <c r="QLU19" s="31"/>
      <c r="QLV19" s="31"/>
      <c r="QLW19" s="31"/>
      <c r="QLX19" s="31"/>
      <c r="QLY19" s="31"/>
      <c r="QLZ19" s="31"/>
      <c r="QMA19" s="31"/>
      <c r="QMB19" s="31"/>
      <c r="QMC19" s="31"/>
      <c r="QMD19" s="31"/>
      <c r="QME19" s="31"/>
      <c r="QMF19" s="31"/>
      <c r="QMG19" s="31"/>
      <c r="QMH19" s="31"/>
      <c r="QMI19" s="31"/>
      <c r="QMJ19" s="31"/>
      <c r="QMK19" s="31"/>
      <c r="QML19" s="31"/>
      <c r="QMM19" s="31"/>
      <c r="QMN19" s="31"/>
      <c r="QMO19" s="31"/>
      <c r="QMP19" s="31"/>
      <c r="QMQ19" s="31"/>
      <c r="QMR19" s="31"/>
      <c r="QMS19" s="31"/>
      <c r="QMT19" s="31"/>
      <c r="QMU19" s="31"/>
      <c r="QMV19" s="31"/>
      <c r="QMW19" s="31"/>
      <c r="QMX19" s="31"/>
      <c r="QMY19" s="31"/>
      <c r="QMZ19" s="31"/>
      <c r="QNA19" s="31"/>
      <c r="QNB19" s="31"/>
      <c r="QNC19" s="31"/>
      <c r="QND19" s="31"/>
      <c r="QNE19" s="31"/>
      <c r="QNF19" s="31"/>
      <c r="QNG19" s="31"/>
      <c r="QNH19" s="31"/>
      <c r="QNI19" s="31"/>
      <c r="QNJ19" s="31"/>
      <c r="QNK19" s="31"/>
      <c r="QNL19" s="31"/>
      <c r="QNM19" s="31"/>
      <c r="QNN19" s="31"/>
      <c r="QNO19" s="31"/>
      <c r="QNP19" s="31"/>
      <c r="QNQ19" s="31"/>
      <c r="QNR19" s="31"/>
      <c r="QNS19" s="31"/>
      <c r="QNT19" s="31"/>
      <c r="QNU19" s="31"/>
      <c r="QNV19" s="31"/>
      <c r="QNW19" s="31"/>
      <c r="QNX19" s="31"/>
      <c r="QNY19" s="31"/>
      <c r="QNZ19" s="31"/>
      <c r="QOA19" s="31"/>
      <c r="QOB19" s="31"/>
      <c r="QOC19" s="31"/>
      <c r="QOD19" s="31"/>
      <c r="QOE19" s="31"/>
      <c r="QOF19" s="31"/>
      <c r="QOG19" s="31"/>
      <c r="QOH19" s="31"/>
      <c r="QOI19" s="31"/>
      <c r="QOJ19" s="31"/>
      <c r="QOK19" s="31"/>
      <c r="QOL19" s="31"/>
      <c r="QOM19" s="31"/>
      <c r="QON19" s="31"/>
      <c r="QOO19" s="31"/>
      <c r="QOP19" s="31"/>
      <c r="QOQ19" s="31"/>
      <c r="QOR19" s="31"/>
      <c r="QOS19" s="31"/>
      <c r="QOT19" s="31"/>
      <c r="QOU19" s="31"/>
      <c r="QOV19" s="31"/>
      <c r="QOW19" s="31"/>
      <c r="QOX19" s="31"/>
      <c r="QOY19" s="31"/>
      <c r="QOZ19" s="31"/>
      <c r="QPA19" s="31"/>
      <c r="QPB19" s="31"/>
      <c r="QPC19" s="31"/>
      <c r="QPD19" s="31"/>
      <c r="QPE19" s="31"/>
      <c r="QPF19" s="31"/>
      <c r="QPG19" s="31"/>
      <c r="QPH19" s="31"/>
      <c r="QPI19" s="31"/>
      <c r="QPJ19" s="31"/>
      <c r="QPK19" s="31"/>
      <c r="QPL19" s="31"/>
      <c r="QPM19" s="31"/>
      <c r="QPN19" s="31"/>
      <c r="QPO19" s="31"/>
      <c r="QPP19" s="31"/>
      <c r="QPQ19" s="31"/>
      <c r="QPR19" s="31"/>
      <c r="QPS19" s="31"/>
      <c r="QPT19" s="31"/>
      <c r="QPU19" s="31"/>
      <c r="QPV19" s="31"/>
      <c r="QPW19" s="31"/>
      <c r="QPX19" s="31"/>
      <c r="QPY19" s="31"/>
      <c r="QPZ19" s="31"/>
      <c r="QQA19" s="31"/>
      <c r="QQB19" s="31"/>
      <c r="QQC19" s="31"/>
      <c r="QQD19" s="31"/>
      <c r="QQE19" s="31"/>
      <c r="QQF19" s="31"/>
      <c r="QQG19" s="31"/>
      <c r="QQH19" s="31"/>
      <c r="QQI19" s="31"/>
      <c r="QQJ19" s="31"/>
      <c r="QQK19" s="31"/>
      <c r="QQL19" s="31"/>
      <c r="QQM19" s="31"/>
      <c r="QQN19" s="31"/>
      <c r="QQO19" s="31"/>
      <c r="QQP19" s="31"/>
      <c r="QQQ19" s="31"/>
      <c r="QQR19" s="31"/>
      <c r="QQS19" s="31"/>
      <c r="QQT19" s="31"/>
      <c r="QQU19" s="31"/>
      <c r="QQV19" s="31"/>
      <c r="QQW19" s="31"/>
      <c r="QQX19" s="31"/>
      <c r="QQY19" s="31"/>
      <c r="QQZ19" s="31"/>
      <c r="QRA19" s="31"/>
      <c r="QRB19" s="31"/>
      <c r="QRC19" s="31"/>
      <c r="QRD19" s="31"/>
      <c r="QRE19" s="31"/>
      <c r="QRF19" s="31"/>
      <c r="QRG19" s="31"/>
      <c r="QRH19" s="31"/>
      <c r="QRI19" s="31"/>
      <c r="QRJ19" s="31"/>
      <c r="QRK19" s="31"/>
      <c r="QRL19" s="31"/>
      <c r="QRM19" s="31"/>
      <c r="QRN19" s="31"/>
      <c r="QRO19" s="31"/>
      <c r="QRP19" s="31"/>
      <c r="QRQ19" s="31"/>
      <c r="QRR19" s="31"/>
      <c r="QRS19" s="31"/>
      <c r="QRT19" s="31"/>
      <c r="QRU19" s="31"/>
      <c r="QRV19" s="31"/>
      <c r="QRW19" s="31"/>
      <c r="QRX19" s="31"/>
      <c r="QRY19" s="31"/>
      <c r="QRZ19" s="31"/>
      <c r="QSA19" s="31"/>
      <c r="QSB19" s="31"/>
      <c r="QSC19" s="31"/>
      <c r="QSD19" s="31"/>
      <c r="QSE19" s="31"/>
      <c r="QSF19" s="31"/>
      <c r="QSG19" s="31"/>
      <c r="QSH19" s="31"/>
      <c r="QSI19" s="31"/>
      <c r="QSJ19" s="31"/>
      <c r="QSK19" s="31"/>
      <c r="QSL19" s="31"/>
      <c r="QSM19" s="31"/>
      <c r="QSN19" s="31"/>
      <c r="QSO19" s="31"/>
      <c r="QSP19" s="31"/>
      <c r="QSQ19" s="31"/>
      <c r="QSR19" s="31"/>
      <c r="QSS19" s="31"/>
      <c r="QST19" s="31"/>
      <c r="QSU19" s="31"/>
      <c r="QSV19" s="31"/>
      <c r="QSW19" s="31"/>
      <c r="QSX19" s="31"/>
      <c r="QSY19" s="31"/>
      <c r="QSZ19" s="31"/>
      <c r="QTA19" s="31"/>
      <c r="QTB19" s="31"/>
      <c r="QTC19" s="31"/>
      <c r="QTD19" s="31"/>
      <c r="QTE19" s="31"/>
      <c r="QTF19" s="31"/>
      <c r="QTG19" s="31"/>
      <c r="QTH19" s="31"/>
      <c r="QTI19" s="31"/>
      <c r="QTJ19" s="31"/>
      <c r="QTK19" s="31"/>
      <c r="QTL19" s="31"/>
      <c r="QTM19" s="31"/>
      <c r="QTN19" s="31"/>
      <c r="QTO19" s="31"/>
      <c r="QTP19" s="31"/>
      <c r="QTQ19" s="31"/>
      <c r="QTR19" s="31"/>
      <c r="QTS19" s="31"/>
      <c r="QTT19" s="31"/>
      <c r="QTU19" s="31"/>
      <c r="QTV19" s="31"/>
      <c r="QTW19" s="31"/>
      <c r="QTX19" s="31"/>
      <c r="QTY19" s="31"/>
      <c r="QTZ19" s="31"/>
      <c r="QUA19" s="31"/>
      <c r="QUB19" s="31"/>
      <c r="QUC19" s="31"/>
      <c r="QUD19" s="31"/>
      <c r="QUE19" s="31"/>
      <c r="QUF19" s="31"/>
      <c r="QUG19" s="31"/>
      <c r="QUH19" s="31"/>
      <c r="QUI19" s="31"/>
      <c r="QUJ19" s="31"/>
      <c r="QUK19" s="31"/>
      <c r="QUL19" s="31"/>
      <c r="QUM19" s="31"/>
      <c r="QUN19" s="31"/>
      <c r="QUO19" s="31"/>
      <c r="QUP19" s="31"/>
      <c r="QUQ19" s="31"/>
      <c r="QUR19" s="31"/>
      <c r="QUS19" s="31"/>
      <c r="QUT19" s="31"/>
      <c r="QUU19" s="31"/>
      <c r="QUV19" s="31"/>
      <c r="QUW19" s="31"/>
      <c r="QUX19" s="31"/>
      <c r="QUY19" s="31"/>
      <c r="QUZ19" s="31"/>
      <c r="QVA19" s="31"/>
      <c r="QVB19" s="31"/>
      <c r="QVC19" s="31"/>
      <c r="QVD19" s="31"/>
      <c r="QVE19" s="31"/>
      <c r="QVF19" s="31"/>
      <c r="QVG19" s="31"/>
      <c r="QVH19" s="31"/>
      <c r="QVI19" s="31"/>
      <c r="QVJ19" s="31"/>
      <c r="QVK19" s="31"/>
      <c r="QVL19" s="31"/>
      <c r="QVM19" s="31"/>
      <c r="QVN19" s="31"/>
      <c r="QVO19" s="31"/>
      <c r="QVP19" s="31"/>
      <c r="QVQ19" s="31"/>
      <c r="QVR19" s="31"/>
      <c r="QVS19" s="31"/>
      <c r="QVT19" s="31"/>
      <c r="QVU19" s="31"/>
      <c r="QVV19" s="31"/>
      <c r="QVW19" s="31"/>
      <c r="QVX19" s="31"/>
      <c r="QVY19" s="31"/>
      <c r="QVZ19" s="31"/>
      <c r="QWA19" s="31"/>
      <c r="QWB19" s="31"/>
      <c r="QWC19" s="31"/>
      <c r="QWD19" s="31"/>
      <c r="QWE19" s="31"/>
      <c r="QWF19" s="31"/>
      <c r="QWG19" s="31"/>
      <c r="QWH19" s="31"/>
      <c r="QWI19" s="31"/>
      <c r="QWJ19" s="31"/>
      <c r="QWK19" s="31"/>
      <c r="QWL19" s="31"/>
      <c r="QWM19" s="31"/>
      <c r="QWN19" s="31"/>
      <c r="QWO19" s="31"/>
      <c r="QWP19" s="31"/>
      <c r="QWQ19" s="31"/>
      <c r="QWR19" s="31"/>
      <c r="QWS19" s="31"/>
      <c r="QWT19" s="31"/>
      <c r="QWU19" s="31"/>
      <c r="QWV19" s="31"/>
      <c r="QWW19" s="31"/>
      <c r="QWX19" s="31"/>
      <c r="QWY19" s="31"/>
      <c r="QWZ19" s="31"/>
      <c r="QXA19" s="31"/>
      <c r="QXB19" s="31"/>
      <c r="QXC19" s="31"/>
      <c r="QXD19" s="31"/>
      <c r="QXE19" s="31"/>
      <c r="QXF19" s="31"/>
      <c r="QXG19" s="31"/>
      <c r="QXH19" s="31"/>
      <c r="QXI19" s="31"/>
      <c r="QXJ19" s="31"/>
      <c r="QXK19" s="31"/>
      <c r="QXL19" s="31"/>
      <c r="QXM19" s="31"/>
      <c r="QXN19" s="31"/>
      <c r="QXO19" s="31"/>
      <c r="QXP19" s="31"/>
      <c r="QXQ19" s="31"/>
      <c r="QXR19" s="31"/>
      <c r="QXS19" s="31"/>
      <c r="QXT19" s="31"/>
      <c r="QXU19" s="31"/>
      <c r="QXV19" s="31"/>
      <c r="QXW19" s="31"/>
      <c r="QXX19" s="31"/>
      <c r="QXY19" s="31"/>
      <c r="QXZ19" s="31"/>
      <c r="QYA19" s="31"/>
      <c r="QYB19" s="31"/>
      <c r="QYC19" s="31"/>
      <c r="QYD19" s="31"/>
      <c r="QYE19" s="31"/>
      <c r="QYF19" s="31"/>
      <c r="QYG19" s="31"/>
      <c r="QYH19" s="31"/>
      <c r="QYI19" s="31"/>
      <c r="QYJ19" s="31"/>
      <c r="QYK19" s="31"/>
      <c r="QYL19" s="31"/>
      <c r="QYM19" s="31"/>
      <c r="QYN19" s="31"/>
      <c r="QYO19" s="31"/>
      <c r="QYP19" s="31"/>
      <c r="QYQ19" s="31"/>
      <c r="QYR19" s="31"/>
      <c r="QYS19" s="31"/>
      <c r="QYT19" s="31"/>
      <c r="QYU19" s="31"/>
      <c r="QYV19" s="31"/>
      <c r="QYW19" s="31"/>
      <c r="QYX19" s="31"/>
      <c r="QYY19" s="31"/>
      <c r="QYZ19" s="31"/>
      <c r="QZA19" s="31"/>
      <c r="QZB19" s="31"/>
      <c r="QZC19" s="31"/>
      <c r="QZD19" s="31"/>
      <c r="QZE19" s="31"/>
      <c r="QZF19" s="31"/>
      <c r="QZG19" s="31"/>
      <c r="QZH19" s="31"/>
      <c r="QZI19" s="31"/>
      <c r="QZJ19" s="31"/>
      <c r="QZK19" s="31"/>
      <c r="QZL19" s="31"/>
      <c r="QZM19" s="31"/>
      <c r="QZN19" s="31"/>
      <c r="QZO19" s="31"/>
      <c r="QZP19" s="31"/>
      <c r="QZQ19" s="31"/>
      <c r="QZR19" s="31"/>
      <c r="QZS19" s="31"/>
      <c r="QZT19" s="31"/>
      <c r="QZU19" s="31"/>
      <c r="QZV19" s="31"/>
      <c r="QZW19" s="31"/>
      <c r="QZX19" s="31"/>
      <c r="QZY19" s="31"/>
      <c r="QZZ19" s="31"/>
      <c r="RAA19" s="31"/>
      <c r="RAB19" s="31"/>
      <c r="RAC19" s="31"/>
      <c r="RAD19" s="31"/>
      <c r="RAE19" s="31"/>
      <c r="RAF19" s="31"/>
      <c r="RAG19" s="31"/>
      <c r="RAH19" s="31"/>
      <c r="RAI19" s="31"/>
      <c r="RAJ19" s="31"/>
      <c r="RAK19" s="31"/>
      <c r="RAL19" s="31"/>
      <c r="RAM19" s="31"/>
      <c r="RAN19" s="31"/>
      <c r="RAO19" s="31"/>
      <c r="RAP19" s="31"/>
      <c r="RAQ19" s="31"/>
      <c r="RAR19" s="31"/>
      <c r="RAS19" s="31"/>
      <c r="RAT19" s="31"/>
      <c r="RAU19" s="31"/>
      <c r="RAV19" s="31"/>
      <c r="RAW19" s="31"/>
      <c r="RAX19" s="31"/>
      <c r="RAY19" s="31"/>
      <c r="RAZ19" s="31"/>
      <c r="RBA19" s="31"/>
      <c r="RBB19" s="31"/>
      <c r="RBC19" s="31"/>
      <c r="RBD19" s="31"/>
      <c r="RBE19" s="31"/>
      <c r="RBF19" s="31"/>
      <c r="RBG19" s="31"/>
      <c r="RBH19" s="31"/>
      <c r="RBI19" s="31"/>
      <c r="RBJ19" s="31"/>
      <c r="RBK19" s="31"/>
      <c r="RBL19" s="31"/>
      <c r="RBM19" s="31"/>
      <c r="RBN19" s="31"/>
      <c r="RBO19" s="31"/>
      <c r="RBP19" s="31"/>
      <c r="RBQ19" s="31"/>
      <c r="RBR19" s="31"/>
      <c r="RBS19" s="31"/>
      <c r="RBT19" s="31"/>
      <c r="RBU19" s="31"/>
      <c r="RBV19" s="31"/>
      <c r="RBW19" s="31"/>
      <c r="RBX19" s="31"/>
      <c r="RBY19" s="31"/>
      <c r="RBZ19" s="31"/>
      <c r="RCA19" s="31"/>
      <c r="RCB19" s="31"/>
      <c r="RCC19" s="31"/>
      <c r="RCD19" s="31"/>
      <c r="RCE19" s="31"/>
      <c r="RCF19" s="31"/>
      <c r="RCG19" s="31"/>
      <c r="RCH19" s="31"/>
      <c r="RCI19" s="31"/>
      <c r="RCJ19" s="31"/>
      <c r="RCK19" s="31"/>
      <c r="RCL19" s="31"/>
      <c r="RCM19" s="31"/>
      <c r="RCN19" s="31"/>
      <c r="RCO19" s="31"/>
      <c r="RCP19" s="31"/>
      <c r="RCQ19" s="31"/>
      <c r="RCR19" s="31"/>
      <c r="RCS19" s="31"/>
      <c r="RCT19" s="31"/>
      <c r="RCU19" s="31"/>
      <c r="RCV19" s="31"/>
      <c r="RCW19" s="31"/>
      <c r="RCX19" s="31"/>
      <c r="RCY19" s="31"/>
      <c r="RCZ19" s="31"/>
      <c r="RDA19" s="31"/>
      <c r="RDB19" s="31"/>
      <c r="RDC19" s="31"/>
      <c r="RDD19" s="31"/>
      <c r="RDE19" s="31"/>
      <c r="RDF19" s="31"/>
      <c r="RDG19" s="31"/>
      <c r="RDH19" s="31"/>
      <c r="RDI19" s="31"/>
      <c r="RDJ19" s="31"/>
      <c r="RDK19" s="31"/>
      <c r="RDL19" s="31"/>
      <c r="RDM19" s="31"/>
      <c r="RDN19" s="31"/>
      <c r="RDO19" s="31"/>
      <c r="RDQ19" s="31"/>
      <c r="RDR19" s="31"/>
      <c r="RDS19" s="31"/>
      <c r="RDT19" s="31"/>
      <c r="RDU19" s="31"/>
      <c r="RDV19" s="31"/>
      <c r="RDW19" s="31"/>
      <c r="RDX19" s="31"/>
      <c r="RDY19" s="31"/>
      <c r="RDZ19" s="31"/>
      <c r="REA19" s="31"/>
      <c r="REB19" s="31"/>
      <c r="REC19" s="31"/>
      <c r="RED19" s="31"/>
      <c r="REE19" s="31"/>
      <c r="REF19" s="31"/>
      <c r="REG19" s="31"/>
      <c r="REH19" s="31"/>
      <c r="REI19" s="31"/>
      <c r="REJ19" s="31"/>
      <c r="REK19" s="31"/>
      <c r="REL19" s="31"/>
      <c r="REM19" s="31"/>
      <c r="REN19" s="31"/>
      <c r="REO19" s="31"/>
      <c r="REP19" s="31"/>
      <c r="REQ19" s="31"/>
      <c r="RER19" s="31"/>
      <c r="RES19" s="31"/>
      <c r="RET19" s="31"/>
      <c r="REU19" s="31"/>
      <c r="REV19" s="31"/>
      <c r="REW19" s="31"/>
      <c r="REX19" s="31"/>
      <c r="REY19" s="31"/>
      <c r="REZ19" s="31"/>
      <c r="RFA19" s="31"/>
      <c r="RFB19" s="31"/>
      <c r="RFC19" s="31"/>
      <c r="RFD19" s="31"/>
      <c r="RFE19" s="31"/>
      <c r="RFF19" s="31"/>
      <c r="RFG19" s="31"/>
      <c r="RFH19" s="31"/>
      <c r="RFI19" s="31"/>
      <c r="RFJ19" s="31"/>
      <c r="RFK19" s="31"/>
      <c r="RFL19" s="31"/>
      <c r="RFM19" s="31"/>
      <c r="RFN19" s="31"/>
      <c r="RFO19" s="31"/>
      <c r="RFP19" s="31"/>
      <c r="RFQ19" s="31"/>
      <c r="RFR19" s="31"/>
      <c r="RFS19" s="31"/>
      <c r="RFT19" s="31"/>
      <c r="RFU19" s="31"/>
      <c r="RFV19" s="31"/>
      <c r="RFW19" s="31"/>
      <c r="RFX19" s="31"/>
      <c r="RFY19" s="31"/>
      <c r="RFZ19" s="31"/>
      <c r="RGA19" s="31"/>
      <c r="RGB19" s="31"/>
      <c r="RGC19" s="31"/>
      <c r="RGD19" s="31"/>
      <c r="RGE19" s="31"/>
      <c r="RGF19" s="31"/>
      <c r="RGG19" s="31"/>
      <c r="RGH19" s="31"/>
      <c r="RGI19" s="31"/>
      <c r="RGJ19" s="31"/>
      <c r="RGK19" s="31"/>
      <c r="RGL19" s="31"/>
      <c r="RGM19" s="31"/>
      <c r="RGN19" s="31"/>
      <c r="RGO19" s="31"/>
      <c r="RGP19" s="31"/>
      <c r="RGQ19" s="31"/>
      <c r="RGR19" s="31"/>
      <c r="RGS19" s="31"/>
      <c r="RGT19" s="31"/>
      <c r="RGU19" s="31"/>
      <c r="RGV19" s="31"/>
      <c r="RGW19" s="31"/>
      <c r="RGX19" s="31"/>
      <c r="RGY19" s="31"/>
      <c r="RGZ19" s="31"/>
      <c r="RHA19" s="31"/>
      <c r="RHB19" s="31"/>
      <c r="RHC19" s="31"/>
      <c r="RHD19" s="31"/>
      <c r="RHE19" s="31"/>
      <c r="RHF19" s="31"/>
      <c r="RHG19" s="31"/>
      <c r="RHH19" s="31"/>
      <c r="RHI19" s="31"/>
      <c r="RHJ19" s="31"/>
      <c r="RHK19" s="31"/>
      <c r="RHL19" s="31"/>
      <c r="RHM19" s="31"/>
      <c r="RHN19" s="31"/>
      <c r="RHO19" s="31"/>
      <c r="RHP19" s="31"/>
      <c r="RHQ19" s="31"/>
      <c r="RHR19" s="31"/>
      <c r="RHS19" s="31"/>
      <c r="RHT19" s="31"/>
      <c r="RHU19" s="31"/>
      <c r="RHV19" s="31"/>
      <c r="RHW19" s="31"/>
      <c r="RHX19" s="31"/>
      <c r="RHY19" s="31"/>
      <c r="RHZ19" s="31"/>
      <c r="RIA19" s="31"/>
      <c r="RIB19" s="31"/>
      <c r="RIC19" s="31"/>
      <c r="RID19" s="31"/>
      <c r="RIE19" s="31"/>
      <c r="RIF19" s="31"/>
      <c r="RIG19" s="31"/>
      <c r="RIH19" s="31"/>
      <c r="RII19" s="31"/>
      <c r="RIJ19" s="31"/>
      <c r="RIK19" s="31"/>
      <c r="RIL19" s="31"/>
      <c r="RIM19" s="31"/>
      <c r="RIN19" s="31"/>
      <c r="RIO19" s="31"/>
      <c r="RIP19" s="31"/>
      <c r="RIQ19" s="31"/>
      <c r="RIR19" s="31"/>
      <c r="RIS19" s="31"/>
      <c r="RIT19" s="31"/>
      <c r="RIU19" s="31"/>
      <c r="RIV19" s="31"/>
      <c r="RIW19" s="31"/>
      <c r="RIX19" s="31"/>
      <c r="RIY19" s="31"/>
      <c r="RIZ19" s="31"/>
      <c r="RJA19" s="31"/>
      <c r="RJB19" s="31"/>
      <c r="RJC19" s="31"/>
      <c r="RJD19" s="31"/>
      <c r="RJE19" s="31"/>
      <c r="RJF19" s="31"/>
      <c r="RJG19" s="31"/>
      <c r="RJH19" s="31"/>
      <c r="RJI19" s="31"/>
      <c r="RJJ19" s="31"/>
      <c r="RJK19" s="31"/>
      <c r="RJL19" s="31"/>
      <c r="RJM19" s="31"/>
      <c r="RJN19" s="31"/>
      <c r="RJO19" s="31"/>
      <c r="RJP19" s="31"/>
      <c r="RJQ19" s="31"/>
      <c r="RJR19" s="31"/>
      <c r="RJS19" s="31"/>
      <c r="RJT19" s="31"/>
      <c r="RJU19" s="31"/>
      <c r="RJV19" s="31"/>
      <c r="RJW19" s="31"/>
      <c r="RJX19" s="31"/>
      <c r="RJY19" s="31"/>
      <c r="RJZ19" s="31"/>
      <c r="RKA19" s="31"/>
      <c r="RKB19" s="31"/>
      <c r="RKC19" s="31"/>
      <c r="RKD19" s="31"/>
      <c r="RKE19" s="31"/>
      <c r="RKF19" s="31"/>
      <c r="RKG19" s="31"/>
      <c r="RKH19" s="31"/>
      <c r="RKI19" s="31"/>
      <c r="RKJ19" s="31"/>
      <c r="RKK19" s="31"/>
      <c r="RKL19" s="31"/>
      <c r="RKM19" s="31"/>
      <c r="RKN19" s="31"/>
      <c r="RKO19" s="31"/>
      <c r="RKP19" s="31"/>
      <c r="RKQ19" s="31"/>
      <c r="RKR19" s="31"/>
      <c r="RKS19" s="31"/>
      <c r="RKT19" s="31"/>
      <c r="RKU19" s="31"/>
      <c r="RKV19" s="31"/>
      <c r="RKW19" s="31"/>
      <c r="RKX19" s="31"/>
      <c r="RKY19" s="31"/>
      <c r="RKZ19" s="31"/>
      <c r="RLA19" s="31"/>
      <c r="RLB19" s="31"/>
      <c r="RLC19" s="31"/>
      <c r="RLD19" s="31"/>
      <c r="RLE19" s="31"/>
      <c r="RLF19" s="31"/>
      <c r="RLG19" s="31"/>
      <c r="RLH19" s="31"/>
      <c r="RLI19" s="31"/>
      <c r="RLJ19" s="31"/>
      <c r="RLK19" s="31"/>
      <c r="RLL19" s="31"/>
      <c r="RLM19" s="31"/>
      <c r="RLN19" s="31"/>
      <c r="RLO19" s="31"/>
      <c r="RLP19" s="31"/>
      <c r="RLQ19" s="31"/>
      <c r="RLR19" s="31"/>
      <c r="RLS19" s="31"/>
      <c r="RLT19" s="31"/>
      <c r="RLU19" s="31"/>
      <c r="RLV19" s="31"/>
      <c r="RLW19" s="31"/>
      <c r="RLX19" s="31"/>
      <c r="RLY19" s="31"/>
      <c r="RLZ19" s="31"/>
      <c r="RMA19" s="31"/>
      <c r="RMB19" s="31"/>
      <c r="RMC19" s="31"/>
      <c r="RMD19" s="31"/>
      <c r="RME19" s="31"/>
      <c r="RMF19" s="31"/>
      <c r="RMG19" s="31"/>
      <c r="RMH19" s="31"/>
      <c r="RMI19" s="31"/>
      <c r="RMJ19" s="31"/>
      <c r="RMK19" s="31"/>
      <c r="RML19" s="31"/>
      <c r="RMM19" s="31"/>
      <c r="RMN19" s="31"/>
      <c r="RMO19" s="31"/>
      <c r="RMP19" s="31"/>
      <c r="RMQ19" s="31"/>
      <c r="RMR19" s="31"/>
      <c r="RMS19" s="31"/>
      <c r="RMT19" s="31"/>
      <c r="RMU19" s="31"/>
      <c r="RMV19" s="31"/>
      <c r="RMW19" s="31"/>
      <c r="RMX19" s="31"/>
      <c r="RMY19" s="31"/>
      <c r="RMZ19" s="31"/>
      <c r="RNA19" s="31"/>
      <c r="RNB19" s="31"/>
      <c r="RNC19" s="31"/>
      <c r="RND19" s="31"/>
      <c r="RNE19" s="31"/>
      <c r="RNF19" s="31"/>
      <c r="RNG19" s="31"/>
      <c r="RNH19" s="31"/>
      <c r="RNI19" s="31"/>
      <c r="RNJ19" s="31"/>
      <c r="RNK19" s="31"/>
      <c r="RNL19" s="31"/>
      <c r="RNM19" s="31"/>
      <c r="RNN19" s="31"/>
      <c r="RNO19" s="31"/>
      <c r="RNP19" s="31"/>
      <c r="RNQ19" s="31"/>
      <c r="RNR19" s="31"/>
      <c r="RNS19" s="31"/>
      <c r="RNT19" s="31"/>
      <c r="RNU19" s="31"/>
      <c r="RNV19" s="31"/>
      <c r="RNW19" s="31"/>
      <c r="RNX19" s="31"/>
      <c r="RNY19" s="31"/>
      <c r="RNZ19" s="31"/>
      <c r="ROA19" s="31"/>
      <c r="ROB19" s="31"/>
      <c r="ROC19" s="31"/>
      <c r="ROD19" s="31"/>
      <c r="ROE19" s="31"/>
      <c r="ROF19" s="31"/>
      <c r="ROG19" s="31"/>
      <c r="ROH19" s="31"/>
      <c r="ROI19" s="31"/>
      <c r="ROJ19" s="31"/>
      <c r="ROK19" s="31"/>
      <c r="ROL19" s="31"/>
      <c r="ROM19" s="31"/>
      <c r="RON19" s="31"/>
      <c r="ROO19" s="31"/>
      <c r="ROP19" s="31"/>
      <c r="ROQ19" s="31"/>
      <c r="ROR19" s="31"/>
      <c r="ROS19" s="31"/>
      <c r="ROT19" s="31"/>
      <c r="ROU19" s="31"/>
      <c r="ROV19" s="31"/>
      <c r="ROW19" s="31"/>
      <c r="ROX19" s="31"/>
      <c r="ROY19" s="31"/>
      <c r="ROZ19" s="31"/>
      <c r="RPA19" s="31"/>
      <c r="RPB19" s="31"/>
      <c r="RPC19" s="31"/>
      <c r="RPD19" s="31"/>
      <c r="RPE19" s="31"/>
      <c r="RPF19" s="31"/>
      <c r="RPG19" s="31"/>
      <c r="RPH19" s="31"/>
      <c r="RPI19" s="31"/>
      <c r="RPJ19" s="31"/>
      <c r="RPK19" s="31"/>
      <c r="RPL19" s="31"/>
      <c r="RPM19" s="31"/>
      <c r="RPN19" s="31"/>
      <c r="RPO19" s="31"/>
      <c r="RPP19" s="31"/>
      <c r="RPQ19" s="31"/>
      <c r="RPR19" s="31"/>
      <c r="RPS19" s="31"/>
      <c r="RPT19" s="31"/>
      <c r="RPU19" s="31"/>
      <c r="RPV19" s="31"/>
      <c r="RPW19" s="31"/>
      <c r="RPX19" s="31"/>
      <c r="RPY19" s="31"/>
      <c r="RPZ19" s="31"/>
      <c r="RQA19" s="31"/>
      <c r="RQB19" s="31"/>
      <c r="RQC19" s="31"/>
      <c r="RQD19" s="31"/>
      <c r="RQE19" s="31"/>
      <c r="RQF19" s="31"/>
      <c r="RQG19" s="31"/>
      <c r="RQH19" s="31"/>
      <c r="RQI19" s="31"/>
      <c r="RQJ19" s="31"/>
      <c r="RQK19" s="31"/>
      <c r="RQL19" s="31"/>
      <c r="RQM19" s="31"/>
      <c r="RQN19" s="31"/>
      <c r="RQO19" s="31"/>
      <c r="RQP19" s="31"/>
      <c r="RQQ19" s="31"/>
      <c r="RQR19" s="31"/>
      <c r="RQS19" s="31"/>
      <c r="RQT19" s="31"/>
      <c r="RQU19" s="31"/>
      <c r="RQV19" s="31"/>
      <c r="RQW19" s="31"/>
      <c r="RQX19" s="31"/>
      <c r="RQY19" s="31"/>
      <c r="RQZ19" s="31"/>
      <c r="RRA19" s="31"/>
      <c r="RRB19" s="31"/>
      <c r="RRC19" s="31"/>
      <c r="RRD19" s="31"/>
      <c r="RRE19" s="31"/>
      <c r="RRF19" s="31"/>
      <c r="RRG19" s="31"/>
      <c r="RRH19" s="31"/>
      <c r="RRI19" s="31"/>
      <c r="RRJ19" s="31"/>
      <c r="RRK19" s="31"/>
      <c r="RRL19" s="31"/>
      <c r="RRM19" s="31"/>
      <c r="RRN19" s="31"/>
      <c r="RRO19" s="31"/>
      <c r="RRP19" s="31"/>
      <c r="RRQ19" s="31"/>
      <c r="RRR19" s="31"/>
      <c r="RRS19" s="31"/>
      <c r="RRT19" s="31"/>
      <c r="RRU19" s="31"/>
      <c r="RRV19" s="31"/>
      <c r="RRW19" s="31"/>
      <c r="RRX19" s="31"/>
      <c r="RRY19" s="31"/>
      <c r="RRZ19" s="31"/>
      <c r="RSA19" s="31"/>
      <c r="RSB19" s="31"/>
      <c r="RSC19" s="31"/>
      <c r="RSD19" s="31"/>
      <c r="RSE19" s="31"/>
      <c r="RSF19" s="31"/>
      <c r="RSG19" s="31"/>
      <c r="RSH19" s="31"/>
      <c r="RSI19" s="31"/>
      <c r="RSJ19" s="31"/>
      <c r="RSK19" s="31"/>
      <c r="RSL19" s="31"/>
      <c r="RSM19" s="31"/>
      <c r="RSN19" s="31"/>
      <c r="RSO19" s="31"/>
      <c r="RSP19" s="31"/>
      <c r="RSQ19" s="31"/>
      <c r="RSR19" s="31"/>
      <c r="RSS19" s="31"/>
      <c r="RST19" s="31"/>
      <c r="RSU19" s="31"/>
      <c r="RSV19" s="31"/>
      <c r="RSW19" s="31"/>
      <c r="RSX19" s="31"/>
      <c r="RSY19" s="31"/>
      <c r="RSZ19" s="31"/>
      <c r="RTA19" s="31"/>
      <c r="RTB19" s="31"/>
      <c r="RTC19" s="31"/>
      <c r="RTD19" s="31"/>
      <c r="RTE19" s="31"/>
      <c r="RTF19" s="31"/>
      <c r="RTG19" s="31"/>
      <c r="RTH19" s="31"/>
      <c r="RTI19" s="31"/>
      <c r="RTJ19" s="31"/>
      <c r="RTK19" s="31"/>
      <c r="RTL19" s="31"/>
      <c r="RTM19" s="31"/>
      <c r="RTN19" s="31"/>
      <c r="RTO19" s="31"/>
      <c r="RTP19" s="31"/>
      <c r="RTQ19" s="31"/>
      <c r="RTR19" s="31"/>
      <c r="RTS19" s="31"/>
      <c r="RTT19" s="31"/>
      <c r="RTU19" s="31"/>
      <c r="RTV19" s="31"/>
      <c r="RTW19" s="31"/>
      <c r="RTX19" s="31"/>
      <c r="RTY19" s="31"/>
      <c r="RTZ19" s="31"/>
      <c r="RUA19" s="31"/>
      <c r="RUB19" s="31"/>
      <c r="RUC19" s="31"/>
      <c r="RUD19" s="31"/>
      <c r="RUE19" s="31"/>
      <c r="RUF19" s="31"/>
      <c r="RUG19" s="31"/>
      <c r="RUH19" s="31"/>
      <c r="RUI19" s="31"/>
      <c r="RUJ19" s="31"/>
      <c r="RUK19" s="31"/>
      <c r="RUL19" s="31"/>
      <c r="RUM19" s="31"/>
      <c r="RUN19" s="31"/>
      <c r="RUO19" s="31"/>
      <c r="RUP19" s="31"/>
      <c r="RUQ19" s="31"/>
      <c r="RUR19" s="31"/>
      <c r="RUS19" s="31"/>
      <c r="RUT19" s="31"/>
      <c r="RUU19" s="31"/>
      <c r="RUV19" s="31"/>
      <c r="RUW19" s="31"/>
      <c r="RUX19" s="31"/>
      <c r="RUY19" s="31"/>
      <c r="RUZ19" s="31"/>
      <c r="RVA19" s="31"/>
      <c r="RVB19" s="31"/>
      <c r="RVC19" s="31"/>
      <c r="RVD19" s="31"/>
      <c r="RVE19" s="31"/>
      <c r="RVF19" s="31"/>
      <c r="RVG19" s="31"/>
      <c r="RVH19" s="31"/>
      <c r="RVI19" s="31"/>
      <c r="RVJ19" s="31"/>
      <c r="RVK19" s="31"/>
      <c r="RVL19" s="31"/>
      <c r="RVM19" s="31"/>
      <c r="RVN19" s="31"/>
      <c r="RVO19" s="31"/>
      <c r="RVP19" s="31"/>
      <c r="RVQ19" s="31"/>
      <c r="RVR19" s="31"/>
      <c r="RVS19" s="31"/>
      <c r="RVT19" s="31"/>
      <c r="RVU19" s="31"/>
      <c r="RVV19" s="31"/>
      <c r="RVW19" s="31"/>
      <c r="RVX19" s="31"/>
      <c r="RVY19" s="31"/>
      <c r="RVZ19" s="31"/>
      <c r="RWA19" s="31"/>
      <c r="RWB19" s="31"/>
      <c r="RWC19" s="31"/>
      <c r="RWD19" s="31"/>
      <c r="RWE19" s="31"/>
      <c r="RWF19" s="31"/>
      <c r="RWG19" s="31"/>
      <c r="RWH19" s="31"/>
      <c r="RWI19" s="31"/>
      <c r="RWJ19" s="31"/>
      <c r="RWK19" s="31"/>
      <c r="RWL19" s="31"/>
      <c r="RWM19" s="31"/>
      <c r="RWN19" s="31"/>
      <c r="RWO19" s="31"/>
      <c r="RWP19" s="31"/>
      <c r="RWQ19" s="31"/>
      <c r="RWR19" s="31"/>
      <c r="RWS19" s="31"/>
      <c r="RWT19" s="31"/>
      <c r="RWU19" s="31"/>
      <c r="RWV19" s="31"/>
      <c r="RWW19" s="31"/>
      <c r="RWX19" s="31"/>
      <c r="RWY19" s="31"/>
      <c r="RWZ19" s="31"/>
      <c r="RXA19" s="31"/>
      <c r="RXB19" s="31"/>
      <c r="RXC19" s="31"/>
      <c r="RXD19" s="31"/>
      <c r="RXE19" s="31"/>
      <c r="RXF19" s="31"/>
      <c r="RXG19" s="31"/>
      <c r="RXH19" s="31"/>
      <c r="RXI19" s="31"/>
      <c r="RXJ19" s="31"/>
      <c r="RXK19" s="31"/>
      <c r="RXL19" s="31"/>
      <c r="RXM19" s="31"/>
      <c r="RXN19" s="31"/>
      <c r="RXO19" s="31"/>
      <c r="RXP19" s="31"/>
      <c r="RXQ19" s="31"/>
      <c r="RXR19" s="31"/>
      <c r="RXS19" s="31"/>
      <c r="RXT19" s="31"/>
      <c r="RXU19" s="31"/>
      <c r="RXV19" s="31"/>
      <c r="RXW19" s="31"/>
      <c r="RXX19" s="31"/>
      <c r="RXY19" s="31"/>
      <c r="RXZ19" s="31"/>
      <c r="RYA19" s="31"/>
      <c r="RYB19" s="31"/>
      <c r="RYC19" s="31"/>
      <c r="RYD19" s="31"/>
      <c r="RYE19" s="31"/>
      <c r="RYF19" s="31"/>
      <c r="RYG19" s="31"/>
      <c r="RYH19" s="31"/>
      <c r="RYI19" s="31"/>
      <c r="RYJ19" s="31"/>
      <c r="RYK19" s="31"/>
      <c r="RYL19" s="31"/>
      <c r="RYM19" s="31"/>
      <c r="RYN19" s="31"/>
      <c r="RYO19" s="31"/>
      <c r="RYP19" s="31"/>
      <c r="RYQ19" s="31"/>
      <c r="RYR19" s="31"/>
      <c r="RYS19" s="31"/>
      <c r="RYT19" s="31"/>
      <c r="RYU19" s="31"/>
      <c r="RYV19" s="31"/>
      <c r="RYW19" s="31"/>
      <c r="RYX19" s="31"/>
      <c r="RYY19" s="31"/>
      <c r="RYZ19" s="31"/>
      <c r="RZA19" s="31"/>
      <c r="RZB19" s="31"/>
      <c r="RZC19" s="31"/>
      <c r="RZD19" s="31"/>
      <c r="RZE19" s="31"/>
      <c r="RZF19" s="31"/>
      <c r="RZG19" s="31"/>
      <c r="RZH19" s="31"/>
      <c r="RZI19" s="31"/>
      <c r="RZJ19" s="31"/>
      <c r="RZK19" s="31"/>
      <c r="RZL19" s="31"/>
      <c r="RZM19" s="31"/>
      <c r="RZN19" s="31"/>
      <c r="RZO19" s="31"/>
      <c r="RZP19" s="31"/>
      <c r="RZQ19" s="31"/>
      <c r="RZR19" s="31"/>
      <c r="RZS19" s="31"/>
      <c r="RZT19" s="31"/>
      <c r="RZU19" s="31"/>
      <c r="RZV19" s="31"/>
      <c r="RZW19" s="31"/>
      <c r="RZX19" s="31"/>
      <c r="RZY19" s="31"/>
      <c r="RZZ19" s="31"/>
      <c r="SAA19" s="31"/>
      <c r="SAB19" s="31"/>
      <c r="SAC19" s="31"/>
      <c r="SAD19" s="31"/>
      <c r="SAE19" s="31"/>
      <c r="SAF19" s="31"/>
      <c r="SAG19" s="31"/>
      <c r="SAH19" s="31"/>
      <c r="SAI19" s="31"/>
      <c r="SAJ19" s="31"/>
      <c r="SAK19" s="31"/>
      <c r="SAL19" s="31"/>
      <c r="SAM19" s="31"/>
      <c r="SAN19" s="31"/>
      <c r="SAO19" s="31"/>
      <c r="SAP19" s="31"/>
      <c r="SAQ19" s="31"/>
      <c r="SAR19" s="31"/>
      <c r="SAS19" s="31"/>
      <c r="SAT19" s="31"/>
      <c r="SAU19" s="31"/>
      <c r="SAV19" s="31"/>
      <c r="SAW19" s="31"/>
      <c r="SAX19" s="31"/>
      <c r="SAY19" s="31"/>
      <c r="SAZ19" s="31"/>
      <c r="SBA19" s="31"/>
      <c r="SBB19" s="31"/>
      <c r="SBC19" s="31"/>
      <c r="SBD19" s="31"/>
      <c r="SBE19" s="31"/>
      <c r="SBF19" s="31"/>
      <c r="SBG19" s="31"/>
      <c r="SBH19" s="31"/>
      <c r="SBI19" s="31"/>
      <c r="SBJ19" s="31"/>
      <c r="SBK19" s="31"/>
      <c r="SBL19" s="31"/>
      <c r="SBM19" s="31"/>
      <c r="SBN19" s="31"/>
      <c r="SBO19" s="31"/>
      <c r="SBP19" s="31"/>
      <c r="SBQ19" s="31"/>
      <c r="SBR19" s="31"/>
      <c r="SBS19" s="31"/>
      <c r="SBT19" s="31"/>
      <c r="SBU19" s="31"/>
      <c r="SBV19" s="31"/>
      <c r="SBW19" s="31"/>
      <c r="SBX19" s="31"/>
      <c r="SBY19" s="31"/>
      <c r="SBZ19" s="31"/>
      <c r="SCA19" s="31"/>
      <c r="SCB19" s="31"/>
      <c r="SCC19" s="31"/>
      <c r="SCD19" s="31"/>
      <c r="SCE19" s="31"/>
      <c r="SCF19" s="31"/>
      <c r="SCG19" s="31"/>
      <c r="SCH19" s="31"/>
      <c r="SCI19" s="31"/>
      <c r="SCJ19" s="31"/>
      <c r="SCK19" s="31"/>
      <c r="SCL19" s="31"/>
      <c r="SCM19" s="31"/>
      <c r="SCN19" s="31"/>
      <c r="SCO19" s="31"/>
      <c r="SCP19" s="31"/>
      <c r="SCQ19" s="31"/>
      <c r="SCR19" s="31"/>
      <c r="SCS19" s="31"/>
      <c r="SCT19" s="31"/>
      <c r="SCU19" s="31"/>
      <c r="SCV19" s="31"/>
      <c r="SCW19" s="31"/>
      <c r="SCX19" s="31"/>
      <c r="SCY19" s="31"/>
      <c r="SCZ19" s="31"/>
      <c r="SDA19" s="31"/>
      <c r="SDB19" s="31"/>
      <c r="SDC19" s="31"/>
      <c r="SDD19" s="31"/>
      <c r="SDE19" s="31"/>
      <c r="SDF19" s="31"/>
      <c r="SDG19" s="31"/>
      <c r="SDH19" s="31"/>
      <c r="SDI19" s="31"/>
      <c r="SDJ19" s="31"/>
      <c r="SDK19" s="31"/>
      <c r="SDL19" s="31"/>
      <c r="SDM19" s="31"/>
      <c r="SDN19" s="31"/>
      <c r="SDO19" s="31"/>
      <c r="SDP19" s="31"/>
      <c r="SDQ19" s="31"/>
      <c r="SDR19" s="31"/>
      <c r="SDS19" s="31"/>
      <c r="SDT19" s="31"/>
      <c r="SDU19" s="31"/>
      <c r="SDV19" s="31"/>
      <c r="SDW19" s="31"/>
      <c r="SDX19" s="31"/>
      <c r="SDY19" s="31"/>
      <c r="SDZ19" s="31"/>
      <c r="SEA19" s="31"/>
      <c r="SEB19" s="31"/>
      <c r="SEC19" s="31"/>
      <c r="SED19" s="31"/>
      <c r="SEE19" s="31"/>
      <c r="SEF19" s="31"/>
      <c r="SEG19" s="31"/>
      <c r="SEH19" s="31"/>
      <c r="SEI19" s="31"/>
      <c r="SEJ19" s="31"/>
      <c r="SEK19" s="31"/>
      <c r="SEL19" s="31"/>
      <c r="SEM19" s="31"/>
      <c r="SEN19" s="31"/>
      <c r="SEO19" s="31"/>
      <c r="SEP19" s="31"/>
      <c r="SEQ19" s="31"/>
      <c r="SER19" s="31"/>
      <c r="SES19" s="31"/>
      <c r="SET19" s="31"/>
      <c r="SEU19" s="31"/>
      <c r="SEV19" s="31"/>
      <c r="SEW19" s="31"/>
      <c r="SEX19" s="31"/>
      <c r="SEY19" s="31"/>
      <c r="SEZ19" s="31"/>
      <c r="SFA19" s="31"/>
      <c r="SFB19" s="31"/>
      <c r="SFC19" s="31"/>
      <c r="SFD19" s="31"/>
      <c r="SFE19" s="31"/>
      <c r="SFF19" s="31"/>
      <c r="SFG19" s="31"/>
      <c r="SFH19" s="31"/>
      <c r="SFI19" s="31"/>
      <c r="SFJ19" s="31"/>
      <c r="SFK19" s="31"/>
      <c r="SFL19" s="31"/>
      <c r="SFM19" s="31"/>
      <c r="SFN19" s="31"/>
      <c r="SFO19" s="31"/>
      <c r="SFP19" s="31"/>
      <c r="SFQ19" s="31"/>
      <c r="SFR19" s="31"/>
      <c r="SFS19" s="31"/>
      <c r="SFT19" s="31"/>
      <c r="SFU19" s="31"/>
      <c r="SFV19" s="31"/>
      <c r="SFW19" s="31"/>
      <c r="SFX19" s="31"/>
      <c r="SFY19" s="31"/>
      <c r="SFZ19" s="31"/>
      <c r="SGA19" s="31"/>
      <c r="SGB19" s="31"/>
      <c r="SGC19" s="31"/>
      <c r="SGD19" s="31"/>
      <c r="SGE19" s="31"/>
      <c r="SGF19" s="31"/>
      <c r="SGG19" s="31"/>
      <c r="SGH19" s="31"/>
      <c r="SGI19" s="31"/>
      <c r="SGJ19" s="31"/>
      <c r="SGK19" s="31"/>
      <c r="SGL19" s="31"/>
      <c r="SGM19" s="31"/>
      <c r="SGN19" s="31"/>
      <c r="SGO19" s="31"/>
      <c r="SGP19" s="31"/>
      <c r="SGQ19" s="31"/>
      <c r="SGR19" s="31"/>
      <c r="SGS19" s="31"/>
      <c r="SGT19" s="31"/>
      <c r="SGU19" s="31"/>
      <c r="SGV19" s="31"/>
      <c r="SGW19" s="31"/>
      <c r="SGX19" s="31"/>
      <c r="SGY19" s="31"/>
      <c r="SGZ19" s="31"/>
      <c r="SHA19" s="31"/>
      <c r="SHB19" s="31"/>
      <c r="SHC19" s="31"/>
      <c r="SHD19" s="31"/>
      <c r="SHE19" s="31"/>
      <c r="SHF19" s="31"/>
      <c r="SHG19" s="31"/>
      <c r="SHH19" s="31"/>
      <c r="SHI19" s="31"/>
      <c r="SHJ19" s="31"/>
      <c r="SHK19" s="31"/>
      <c r="SHL19" s="31"/>
      <c r="SHM19" s="31"/>
      <c r="SHN19" s="31"/>
      <c r="SHO19" s="31"/>
      <c r="SHP19" s="31"/>
      <c r="SHQ19" s="31"/>
      <c r="SHR19" s="31"/>
      <c r="SHS19" s="31"/>
      <c r="SHT19" s="31"/>
      <c r="SHU19" s="31"/>
      <c r="SHV19" s="31"/>
      <c r="SHW19" s="31"/>
      <c r="SHX19" s="31"/>
      <c r="SHY19" s="31"/>
      <c r="SHZ19" s="31"/>
      <c r="SIA19" s="31"/>
      <c r="SIB19" s="31"/>
      <c r="SIC19" s="31"/>
      <c r="SID19" s="31"/>
      <c r="SIE19" s="31"/>
      <c r="SIF19" s="31"/>
      <c r="SIG19" s="31"/>
      <c r="SIH19" s="31"/>
      <c r="SII19" s="31"/>
      <c r="SIJ19" s="31"/>
      <c r="SIK19" s="31"/>
      <c r="SIL19" s="31"/>
      <c r="SIM19" s="31"/>
      <c r="SIN19" s="31"/>
      <c r="SIO19" s="31"/>
      <c r="SIP19" s="31"/>
      <c r="SIQ19" s="31"/>
      <c r="SIR19" s="31"/>
      <c r="SIS19" s="31"/>
      <c r="SIT19" s="31"/>
      <c r="SIU19" s="31"/>
      <c r="SIV19" s="31"/>
      <c r="SIW19" s="31"/>
      <c r="SIX19" s="31"/>
      <c r="SIY19" s="31"/>
      <c r="SIZ19" s="31"/>
      <c r="SJA19" s="31"/>
      <c r="SJB19" s="31"/>
      <c r="SJC19" s="31"/>
      <c r="SJD19" s="31"/>
      <c r="SJE19" s="31"/>
      <c r="SJF19" s="31"/>
      <c r="SJG19" s="31"/>
      <c r="SJH19" s="31"/>
      <c r="SJI19" s="31"/>
      <c r="SJJ19" s="31"/>
      <c r="SJK19" s="31"/>
      <c r="SJL19" s="31"/>
      <c r="SJM19" s="31"/>
      <c r="SJN19" s="31"/>
      <c r="SJO19" s="31"/>
      <c r="SJP19" s="31"/>
      <c r="SJQ19" s="31"/>
      <c r="SJR19" s="31"/>
      <c r="SJS19" s="31"/>
      <c r="SJT19" s="31"/>
      <c r="SJU19" s="31"/>
      <c r="SJV19" s="31"/>
      <c r="SJW19" s="31"/>
      <c r="SJX19" s="31"/>
      <c r="SJY19" s="31"/>
      <c r="SJZ19" s="31"/>
      <c r="SKA19" s="31"/>
      <c r="SKB19" s="31"/>
      <c r="SKC19" s="31"/>
      <c r="SKD19" s="31"/>
      <c r="SKE19" s="31"/>
      <c r="SKF19" s="31"/>
      <c r="SKG19" s="31"/>
      <c r="SKH19" s="31"/>
      <c r="SKI19" s="31"/>
      <c r="SKJ19" s="31"/>
      <c r="SKK19" s="31"/>
      <c r="SKL19" s="31"/>
      <c r="SKM19" s="31"/>
      <c r="SKN19" s="31"/>
      <c r="SKO19" s="31"/>
      <c r="SKP19" s="31"/>
      <c r="SKQ19" s="31"/>
      <c r="SKR19" s="31"/>
      <c r="SKS19" s="31"/>
      <c r="SKT19" s="31"/>
      <c r="SKU19" s="31"/>
      <c r="SKV19" s="31"/>
      <c r="SKW19" s="31"/>
      <c r="SKX19" s="31"/>
      <c r="SKY19" s="31"/>
      <c r="SKZ19" s="31"/>
      <c r="SLA19" s="31"/>
      <c r="SLB19" s="31"/>
      <c r="SLC19" s="31"/>
      <c r="SLD19" s="31"/>
      <c r="SLE19" s="31"/>
      <c r="SLF19" s="31"/>
      <c r="SLG19" s="31"/>
      <c r="SLH19" s="31"/>
      <c r="SLI19" s="31"/>
      <c r="SLJ19" s="31"/>
      <c r="SLK19" s="31"/>
      <c r="SLL19" s="31"/>
      <c r="SLM19" s="31"/>
      <c r="SLN19" s="31"/>
      <c r="SLO19" s="31"/>
      <c r="SLP19" s="31"/>
      <c r="SLQ19" s="31"/>
      <c r="SLR19" s="31"/>
      <c r="SLS19" s="31"/>
      <c r="SLT19" s="31"/>
      <c r="SLU19" s="31"/>
      <c r="SLV19" s="31"/>
      <c r="SLW19" s="31"/>
      <c r="SLX19" s="31"/>
      <c r="SLY19" s="31"/>
      <c r="SLZ19" s="31"/>
      <c r="SMA19" s="31"/>
      <c r="SMB19" s="31"/>
      <c r="SMC19" s="31"/>
      <c r="SMD19" s="31"/>
      <c r="SME19" s="31"/>
      <c r="SMF19" s="31"/>
      <c r="SMG19" s="31"/>
      <c r="SMH19" s="31"/>
      <c r="SMI19" s="31"/>
      <c r="SMJ19" s="31"/>
      <c r="SMK19" s="31"/>
      <c r="SML19" s="31"/>
      <c r="SMM19" s="31"/>
      <c r="SMN19" s="31"/>
      <c r="SMO19" s="31"/>
      <c r="SMP19" s="31"/>
      <c r="SMQ19" s="31"/>
      <c r="SMR19" s="31"/>
      <c r="SMS19" s="31"/>
      <c r="SMT19" s="31"/>
      <c r="SMU19" s="31"/>
      <c r="SMV19" s="31"/>
      <c r="SMW19" s="31"/>
      <c r="SMX19" s="31"/>
      <c r="SMY19" s="31"/>
      <c r="SMZ19" s="31"/>
      <c r="SNA19" s="31"/>
      <c r="SNB19" s="31"/>
      <c r="SNC19" s="31"/>
      <c r="SND19" s="31"/>
      <c r="SNE19" s="31"/>
      <c r="SNF19" s="31"/>
      <c r="SNG19" s="31"/>
      <c r="SNH19" s="31"/>
      <c r="SNI19" s="31"/>
      <c r="SNJ19" s="31"/>
      <c r="SNK19" s="31"/>
      <c r="SNL19" s="31"/>
      <c r="SNM19" s="31"/>
      <c r="SNN19" s="31"/>
      <c r="SNO19" s="31"/>
      <c r="SNP19" s="31"/>
      <c r="SNQ19" s="31"/>
      <c r="SNR19" s="31"/>
      <c r="SNS19" s="31"/>
      <c r="SNT19" s="31"/>
      <c r="SNU19" s="31"/>
      <c r="SNV19" s="31"/>
      <c r="SNW19" s="31"/>
      <c r="SNX19" s="31"/>
      <c r="SNY19" s="31"/>
      <c r="SNZ19" s="31"/>
      <c r="SOA19" s="31"/>
      <c r="SOB19" s="31"/>
      <c r="SOC19" s="31"/>
      <c r="SOD19" s="31"/>
      <c r="SOE19" s="31"/>
      <c r="SOF19" s="31"/>
      <c r="SOG19" s="31"/>
      <c r="SOH19" s="31"/>
      <c r="SOI19" s="31"/>
      <c r="SOJ19" s="31"/>
      <c r="SOK19" s="31"/>
      <c r="SOL19" s="31"/>
      <c r="SOM19" s="31"/>
      <c r="SON19" s="31"/>
      <c r="SOO19" s="31"/>
      <c r="SOP19" s="31"/>
      <c r="SOQ19" s="31"/>
      <c r="SOR19" s="31"/>
      <c r="SOS19" s="31"/>
      <c r="SOT19" s="31"/>
      <c r="SOU19" s="31"/>
      <c r="SOV19" s="31"/>
      <c r="SOW19" s="31"/>
      <c r="SOX19" s="31"/>
      <c r="SOY19" s="31"/>
      <c r="SOZ19" s="31"/>
      <c r="SPA19" s="31"/>
      <c r="SPB19" s="31"/>
      <c r="SPC19" s="31"/>
      <c r="SPD19" s="31"/>
      <c r="SPE19" s="31"/>
      <c r="SPF19" s="31"/>
      <c r="SPG19" s="31"/>
      <c r="SPH19" s="31"/>
      <c r="SPI19" s="31"/>
      <c r="SPJ19" s="31"/>
      <c r="SPK19" s="31"/>
      <c r="SPL19" s="31"/>
      <c r="SPM19" s="31"/>
      <c r="SPN19" s="31"/>
      <c r="SPO19" s="31"/>
      <c r="SPP19" s="31"/>
      <c r="SPQ19" s="31"/>
      <c r="SPR19" s="31"/>
      <c r="SPS19" s="31"/>
      <c r="SPT19" s="31"/>
      <c r="SPU19" s="31"/>
      <c r="SPV19" s="31"/>
      <c r="SPW19" s="31"/>
      <c r="SPX19" s="31"/>
      <c r="SPY19" s="31"/>
      <c r="SPZ19" s="31"/>
      <c r="SQA19" s="31"/>
      <c r="SQB19" s="31"/>
      <c r="SQC19" s="31"/>
      <c r="SQD19" s="31"/>
      <c r="SQE19" s="31"/>
      <c r="SQF19" s="31"/>
      <c r="SQG19" s="31"/>
      <c r="SQH19" s="31"/>
      <c r="SQI19" s="31"/>
      <c r="SQJ19" s="31"/>
      <c r="SQK19" s="31"/>
      <c r="SQL19" s="31"/>
      <c r="SQM19" s="31"/>
      <c r="SQN19" s="31"/>
      <c r="SQO19" s="31"/>
      <c r="SQP19" s="31"/>
      <c r="SQQ19" s="31"/>
      <c r="SQR19" s="31"/>
      <c r="SQS19" s="31"/>
      <c r="SQT19" s="31"/>
      <c r="SQU19" s="31"/>
      <c r="SQV19" s="31"/>
      <c r="SQW19" s="31"/>
      <c r="SQX19" s="31"/>
      <c r="SQY19" s="31"/>
      <c r="SRA19" s="31"/>
      <c r="SRB19" s="31"/>
      <c r="SRC19" s="31"/>
      <c r="SRD19" s="31"/>
      <c r="SRE19" s="31"/>
      <c r="SRF19" s="31"/>
      <c r="SRG19" s="31"/>
      <c r="SRH19" s="31"/>
      <c r="SRI19" s="31"/>
      <c r="SRJ19" s="31"/>
      <c r="SRK19" s="31"/>
      <c r="SRL19" s="31"/>
      <c r="SRM19" s="31"/>
      <c r="SRN19" s="31"/>
      <c r="SRO19" s="31"/>
      <c r="SRP19" s="31"/>
      <c r="SRQ19" s="31"/>
      <c r="SRR19" s="31"/>
      <c r="SRS19" s="31"/>
      <c r="SRT19" s="31"/>
      <c r="SRU19" s="31"/>
      <c r="SRV19" s="31"/>
      <c r="SRW19" s="31"/>
      <c r="SRX19" s="31"/>
      <c r="SRY19" s="31"/>
      <c r="SRZ19" s="31"/>
      <c r="SSA19" s="31"/>
      <c r="SSB19" s="31"/>
      <c r="SSC19" s="31"/>
      <c r="SSD19" s="31"/>
      <c r="SSE19" s="31"/>
      <c r="SSF19" s="31"/>
      <c r="SSG19" s="31"/>
      <c r="SSH19" s="31"/>
      <c r="SSI19" s="31"/>
      <c r="SSJ19" s="31"/>
      <c r="SSK19" s="31"/>
      <c r="SSL19" s="31"/>
      <c r="SSM19" s="31"/>
      <c r="SSN19" s="31"/>
      <c r="SSO19" s="31"/>
      <c r="SSP19" s="31"/>
      <c r="SSQ19" s="31"/>
      <c r="SSR19" s="31"/>
      <c r="SSS19" s="31"/>
      <c r="SST19" s="31"/>
      <c r="SSU19" s="31"/>
      <c r="SSV19" s="31"/>
      <c r="SSW19" s="31"/>
      <c r="SSX19" s="31"/>
      <c r="SSY19" s="31"/>
      <c r="SSZ19" s="31"/>
      <c r="STA19" s="31"/>
      <c r="STB19" s="31"/>
      <c r="STC19" s="31"/>
      <c r="STD19" s="31"/>
      <c r="STE19" s="31"/>
      <c r="STF19" s="31"/>
      <c r="STG19" s="31"/>
      <c r="STH19" s="31"/>
      <c r="STI19" s="31"/>
      <c r="STJ19" s="31"/>
      <c r="STK19" s="31"/>
      <c r="STL19" s="31"/>
      <c r="STM19" s="31"/>
      <c r="STN19" s="31"/>
      <c r="STO19" s="31"/>
      <c r="STP19" s="31"/>
      <c r="STQ19" s="31"/>
      <c r="STR19" s="31"/>
      <c r="STS19" s="31"/>
      <c r="STT19" s="31"/>
      <c r="STU19" s="31"/>
      <c r="STV19" s="31"/>
      <c r="STW19" s="31"/>
      <c r="STX19" s="31"/>
      <c r="STY19" s="31"/>
      <c r="STZ19" s="31"/>
      <c r="SUA19" s="31"/>
      <c r="SUB19" s="31"/>
      <c r="SUC19" s="31"/>
      <c r="SUD19" s="31"/>
      <c r="SUE19" s="31"/>
      <c r="SUF19" s="31"/>
      <c r="SUG19" s="31"/>
      <c r="SUH19" s="31"/>
      <c r="SUI19" s="31"/>
      <c r="SUJ19" s="31"/>
      <c r="SUK19" s="31"/>
      <c r="SUL19" s="31"/>
      <c r="SUM19" s="31"/>
      <c r="SUN19" s="31"/>
      <c r="SUO19" s="31"/>
      <c r="SUP19" s="31"/>
      <c r="SUQ19" s="31"/>
      <c r="SUR19" s="31"/>
      <c r="SUS19" s="31"/>
      <c r="SUT19" s="31"/>
      <c r="SUU19" s="31"/>
      <c r="SUV19" s="31"/>
      <c r="SUW19" s="31"/>
      <c r="SUX19" s="31"/>
      <c r="SUY19" s="31"/>
      <c r="SUZ19" s="31"/>
      <c r="SVA19" s="31"/>
      <c r="SVB19" s="31"/>
      <c r="SVC19" s="31"/>
      <c r="SVD19" s="31"/>
      <c r="SVE19" s="31"/>
      <c r="SVF19" s="31"/>
      <c r="SVG19" s="31"/>
      <c r="SVH19" s="31"/>
      <c r="SVI19" s="31"/>
      <c r="SVJ19" s="31"/>
      <c r="SVK19" s="31"/>
      <c r="SVL19" s="31"/>
      <c r="SVM19" s="31"/>
      <c r="SVN19" s="31"/>
      <c r="SVO19" s="31"/>
      <c r="SVP19" s="31"/>
      <c r="SVQ19" s="31"/>
      <c r="SVR19" s="31"/>
      <c r="SVS19" s="31"/>
      <c r="SVT19" s="31"/>
      <c r="SVU19" s="31"/>
      <c r="SVV19" s="31"/>
      <c r="SVW19" s="31"/>
      <c r="SVX19" s="31"/>
      <c r="SVY19" s="31"/>
      <c r="SVZ19" s="31"/>
      <c r="SWA19" s="31"/>
      <c r="SWB19" s="31"/>
      <c r="SWC19" s="31"/>
      <c r="SWD19" s="31"/>
      <c r="SWE19" s="31"/>
      <c r="SWF19" s="31"/>
      <c r="SWG19" s="31"/>
      <c r="SWH19" s="31"/>
      <c r="SWI19" s="31"/>
      <c r="SWJ19" s="31"/>
      <c r="SWK19" s="31"/>
      <c r="SWL19" s="31"/>
      <c r="SWM19" s="31"/>
      <c r="SWN19" s="31"/>
      <c r="SWO19" s="31"/>
      <c r="SWP19" s="31"/>
      <c r="SWQ19" s="31"/>
      <c r="SWR19" s="31"/>
      <c r="SWS19" s="31"/>
      <c r="SWT19" s="31"/>
      <c r="SWU19" s="31"/>
      <c r="SWV19" s="31"/>
      <c r="SWW19" s="31"/>
      <c r="SWX19" s="31"/>
      <c r="SWY19" s="31"/>
      <c r="SWZ19" s="31"/>
      <c r="SXA19" s="31"/>
      <c r="SXB19" s="31"/>
      <c r="SXC19" s="31"/>
      <c r="SXD19" s="31"/>
      <c r="SXE19" s="31"/>
      <c r="SXF19" s="31"/>
      <c r="SXG19" s="31"/>
      <c r="SXH19" s="31"/>
      <c r="SXI19" s="31"/>
      <c r="SXJ19" s="31"/>
      <c r="SXK19" s="31"/>
      <c r="SXL19" s="31"/>
      <c r="SXM19" s="31"/>
      <c r="SXN19" s="31"/>
      <c r="SXO19" s="31"/>
      <c r="SXP19" s="31"/>
      <c r="SXQ19" s="31"/>
      <c r="SXR19" s="31"/>
      <c r="SXS19" s="31"/>
      <c r="SXT19" s="31"/>
      <c r="SXU19" s="31"/>
      <c r="SXV19" s="31"/>
      <c r="SXW19" s="31"/>
      <c r="SXX19" s="31"/>
      <c r="SXY19" s="31"/>
      <c r="SXZ19" s="31"/>
      <c r="SYA19" s="31"/>
      <c r="SYB19" s="31"/>
      <c r="SYC19" s="31"/>
      <c r="SYD19" s="31"/>
      <c r="SYE19" s="31"/>
      <c r="SYF19" s="31"/>
      <c r="SYG19" s="31"/>
      <c r="SYH19" s="31"/>
      <c r="SYI19" s="31"/>
      <c r="SYJ19" s="31"/>
      <c r="SYK19" s="31"/>
      <c r="SYL19" s="31"/>
      <c r="SYM19" s="31"/>
      <c r="SYN19" s="31"/>
      <c r="SYO19" s="31"/>
      <c r="SYP19" s="31"/>
      <c r="SYQ19" s="31"/>
      <c r="SYR19" s="31"/>
      <c r="SYS19" s="31"/>
      <c r="SYT19" s="31"/>
      <c r="SYU19" s="31"/>
      <c r="SYV19" s="31"/>
      <c r="SYW19" s="31"/>
      <c r="SYX19" s="31"/>
      <c r="SYY19" s="31"/>
      <c r="SYZ19" s="31"/>
      <c r="SZA19" s="31"/>
      <c r="SZB19" s="31"/>
      <c r="SZC19" s="31"/>
      <c r="SZD19" s="31"/>
      <c r="SZE19" s="31"/>
      <c r="SZF19" s="31"/>
      <c r="SZG19" s="31"/>
      <c r="SZH19" s="31"/>
      <c r="SZI19" s="31"/>
      <c r="SZJ19" s="31"/>
      <c r="SZK19" s="31"/>
      <c r="SZL19" s="31"/>
      <c r="SZM19" s="31"/>
      <c r="SZN19" s="31"/>
      <c r="SZO19" s="31"/>
      <c r="SZP19" s="31"/>
      <c r="SZQ19" s="31"/>
      <c r="SZR19" s="31"/>
      <c r="SZS19" s="31"/>
      <c r="SZT19" s="31"/>
      <c r="SZU19" s="31"/>
      <c r="SZV19" s="31"/>
      <c r="SZW19" s="31"/>
      <c r="SZX19" s="31"/>
      <c r="SZY19" s="31"/>
      <c r="SZZ19" s="31"/>
      <c r="TAA19" s="31"/>
      <c r="TAB19" s="31"/>
      <c r="TAC19" s="31"/>
      <c r="TAD19" s="31"/>
      <c r="TAE19" s="31"/>
      <c r="TAF19" s="31"/>
      <c r="TAG19" s="31"/>
      <c r="TAH19" s="31"/>
      <c r="TAI19" s="31"/>
      <c r="TAJ19" s="31"/>
      <c r="TAK19" s="31"/>
      <c r="TAL19" s="31"/>
      <c r="TAM19" s="31"/>
      <c r="TAN19" s="31"/>
      <c r="TAO19" s="31"/>
      <c r="TAP19" s="31"/>
      <c r="TAQ19" s="31"/>
      <c r="TAR19" s="31"/>
      <c r="TAS19" s="31"/>
      <c r="TAT19" s="31"/>
      <c r="TAU19" s="31"/>
      <c r="TAV19" s="31"/>
      <c r="TAW19" s="31"/>
      <c r="TAX19" s="31"/>
      <c r="TAY19" s="31"/>
      <c r="TAZ19" s="31"/>
      <c r="TBA19" s="31"/>
      <c r="TBB19" s="31"/>
      <c r="TBC19" s="31"/>
      <c r="TBD19" s="31"/>
      <c r="TBE19" s="31"/>
      <c r="TBF19" s="31"/>
      <c r="TBG19" s="31"/>
      <c r="TBH19" s="31"/>
      <c r="TBI19" s="31"/>
      <c r="TBJ19" s="31"/>
      <c r="TBK19" s="31"/>
      <c r="TBL19" s="31"/>
      <c r="TBM19" s="31"/>
      <c r="TBN19" s="31"/>
      <c r="TBO19" s="31"/>
      <c r="TBP19" s="31"/>
      <c r="TBQ19" s="31"/>
      <c r="TBR19" s="31"/>
      <c r="TBS19" s="31"/>
      <c r="TBT19" s="31"/>
      <c r="TBU19" s="31"/>
      <c r="TBV19" s="31"/>
      <c r="TBW19" s="31"/>
      <c r="TBX19" s="31"/>
      <c r="TBY19" s="31"/>
      <c r="TBZ19" s="31"/>
      <c r="TCA19" s="31"/>
      <c r="TCB19" s="31"/>
      <c r="TCC19" s="31"/>
      <c r="TCD19" s="31"/>
      <c r="TCE19" s="31"/>
      <c r="TCF19" s="31"/>
      <c r="TCG19" s="31"/>
      <c r="TCH19" s="31"/>
      <c r="TCI19" s="31"/>
      <c r="TCJ19" s="31"/>
      <c r="TCK19" s="31"/>
      <c r="TCL19" s="31"/>
      <c r="TCM19" s="31"/>
      <c r="TCN19" s="31"/>
      <c r="TCO19" s="31"/>
      <c r="TCP19" s="31"/>
      <c r="TCQ19" s="31"/>
      <c r="TCR19" s="31"/>
      <c r="TCS19" s="31"/>
      <c r="TCT19" s="31"/>
      <c r="TCU19" s="31"/>
      <c r="TCV19" s="31"/>
      <c r="TCW19" s="31"/>
      <c r="TCX19" s="31"/>
      <c r="TCY19" s="31"/>
      <c r="TCZ19" s="31"/>
      <c r="TDA19" s="31"/>
      <c r="TDB19" s="31"/>
      <c r="TDC19" s="31"/>
      <c r="TDD19" s="31"/>
      <c r="TDE19" s="31"/>
      <c r="TDF19" s="31"/>
      <c r="TDG19" s="31"/>
      <c r="TDH19" s="31"/>
      <c r="TDI19" s="31"/>
      <c r="TDJ19" s="31"/>
      <c r="TDK19" s="31"/>
      <c r="TDL19" s="31"/>
      <c r="TDM19" s="31"/>
      <c r="TDN19" s="31"/>
      <c r="TDO19" s="31"/>
      <c r="TDP19" s="31"/>
      <c r="TDQ19" s="31"/>
      <c r="TDR19" s="31"/>
      <c r="TDS19" s="31"/>
      <c r="TDT19" s="31"/>
      <c r="TDU19" s="31"/>
      <c r="TDV19" s="31"/>
      <c r="TDW19" s="31"/>
      <c r="TDX19" s="31"/>
      <c r="TDY19" s="31"/>
      <c r="TDZ19" s="31"/>
      <c r="TEA19" s="31"/>
      <c r="TEB19" s="31"/>
      <c r="TEC19" s="31"/>
      <c r="TED19" s="31"/>
      <c r="TEE19" s="31"/>
      <c r="TEF19" s="31"/>
      <c r="TEG19" s="31"/>
      <c r="TEH19" s="31"/>
      <c r="TEI19" s="31"/>
      <c r="TEJ19" s="31"/>
      <c r="TEK19" s="31"/>
      <c r="TEL19" s="31"/>
      <c r="TEM19" s="31"/>
      <c r="TEN19" s="31"/>
      <c r="TEO19" s="31"/>
      <c r="TEP19" s="31"/>
      <c r="TEQ19" s="31"/>
      <c r="TER19" s="31"/>
      <c r="TES19" s="31"/>
      <c r="TET19" s="31"/>
      <c r="TEU19" s="31"/>
      <c r="TEV19" s="31"/>
      <c r="TEW19" s="31"/>
      <c r="TEX19" s="31"/>
      <c r="TEY19" s="31"/>
      <c r="TEZ19" s="31"/>
      <c r="TFA19" s="31"/>
      <c r="TFB19" s="31"/>
      <c r="TFC19" s="31"/>
      <c r="TFD19" s="31"/>
      <c r="TFE19" s="31"/>
      <c r="TFF19" s="31"/>
      <c r="TFG19" s="31"/>
      <c r="TFH19" s="31"/>
      <c r="TFI19" s="31"/>
      <c r="TFJ19" s="31"/>
      <c r="TFK19" s="31"/>
      <c r="TFL19" s="31"/>
      <c r="TFM19" s="31"/>
      <c r="TFN19" s="31"/>
      <c r="TFO19" s="31"/>
      <c r="TFP19" s="31"/>
      <c r="TFQ19" s="31"/>
      <c r="TFR19" s="31"/>
      <c r="TFS19" s="31"/>
      <c r="TFT19" s="31"/>
      <c r="TFU19" s="31"/>
      <c r="TFV19" s="31"/>
      <c r="TFW19" s="31"/>
      <c r="TFX19" s="31"/>
      <c r="TFY19" s="31"/>
      <c r="TFZ19" s="31"/>
      <c r="TGA19" s="31"/>
      <c r="TGB19" s="31"/>
      <c r="TGC19" s="31"/>
      <c r="TGD19" s="31"/>
      <c r="TGE19" s="31"/>
      <c r="TGF19" s="31"/>
      <c r="TGG19" s="31"/>
      <c r="TGH19" s="31"/>
      <c r="TGI19" s="31"/>
      <c r="TGJ19" s="31"/>
      <c r="TGK19" s="31"/>
      <c r="TGL19" s="31"/>
      <c r="TGM19" s="31"/>
      <c r="TGN19" s="31"/>
      <c r="TGO19" s="31"/>
      <c r="TGP19" s="31"/>
      <c r="TGQ19" s="31"/>
      <c r="TGR19" s="31"/>
      <c r="TGS19" s="31"/>
      <c r="TGT19" s="31"/>
      <c r="TGU19" s="31"/>
      <c r="TGV19" s="31"/>
      <c r="TGW19" s="31"/>
      <c r="TGX19" s="31"/>
      <c r="TGY19" s="31"/>
      <c r="TGZ19" s="31"/>
      <c r="THA19" s="31"/>
      <c r="THB19" s="31"/>
      <c r="THC19" s="31"/>
      <c r="THD19" s="31"/>
      <c r="THE19" s="31"/>
      <c r="THF19" s="31"/>
      <c r="THG19" s="31"/>
      <c r="THH19" s="31"/>
      <c r="THI19" s="31"/>
      <c r="THJ19" s="31"/>
      <c r="THK19" s="31"/>
      <c r="THL19" s="31"/>
      <c r="THM19" s="31"/>
      <c r="THN19" s="31"/>
      <c r="THO19" s="31"/>
      <c r="THP19" s="31"/>
      <c r="THQ19" s="31"/>
      <c r="THR19" s="31"/>
      <c r="THS19" s="31"/>
      <c r="THT19" s="31"/>
      <c r="THU19" s="31"/>
      <c r="THV19" s="31"/>
      <c r="THW19" s="31"/>
      <c r="THX19" s="31"/>
      <c r="THY19" s="31"/>
      <c r="THZ19" s="31"/>
      <c r="TIA19" s="31"/>
      <c r="TIB19" s="31"/>
      <c r="TIC19" s="31"/>
      <c r="TID19" s="31"/>
      <c r="TIE19" s="31"/>
      <c r="TIF19" s="31"/>
      <c r="TIG19" s="31"/>
      <c r="TIH19" s="31"/>
      <c r="TII19" s="31"/>
      <c r="TIJ19" s="31"/>
      <c r="TIK19" s="31"/>
      <c r="TIL19" s="31"/>
      <c r="TIM19" s="31"/>
      <c r="TIN19" s="31"/>
      <c r="TIO19" s="31"/>
      <c r="TIP19" s="31"/>
      <c r="TIQ19" s="31"/>
      <c r="TIR19" s="31"/>
      <c r="TIS19" s="31"/>
      <c r="TIT19" s="31"/>
      <c r="TIU19" s="31"/>
      <c r="TIV19" s="31"/>
      <c r="TIW19" s="31"/>
      <c r="TIX19" s="31"/>
      <c r="TIY19" s="31"/>
      <c r="TIZ19" s="31"/>
      <c r="TJA19" s="31"/>
      <c r="TJB19" s="31"/>
      <c r="TJC19" s="31"/>
      <c r="TJD19" s="31"/>
      <c r="TJE19" s="31"/>
      <c r="TJF19" s="31"/>
      <c r="TJG19" s="31"/>
      <c r="TJH19" s="31"/>
      <c r="TJI19" s="31"/>
      <c r="TJJ19" s="31"/>
      <c r="TJK19" s="31"/>
      <c r="TJL19" s="31"/>
      <c r="TJM19" s="31"/>
      <c r="TJN19" s="31"/>
      <c r="TJO19" s="31"/>
      <c r="TJP19" s="31"/>
      <c r="TJQ19" s="31"/>
      <c r="TJR19" s="31"/>
      <c r="TJS19" s="31"/>
      <c r="TJT19" s="31"/>
      <c r="TJU19" s="31"/>
      <c r="TJV19" s="31"/>
      <c r="TJW19" s="31"/>
      <c r="TJX19" s="31"/>
      <c r="TJY19" s="31"/>
      <c r="TJZ19" s="31"/>
      <c r="TKA19" s="31"/>
      <c r="TKB19" s="31"/>
      <c r="TKC19" s="31"/>
      <c r="TKD19" s="31"/>
      <c r="TKE19" s="31"/>
      <c r="TKF19" s="31"/>
      <c r="TKG19" s="31"/>
      <c r="TKH19" s="31"/>
      <c r="TKI19" s="31"/>
      <c r="TKJ19" s="31"/>
      <c r="TKK19" s="31"/>
      <c r="TKL19" s="31"/>
      <c r="TKM19" s="31"/>
      <c r="TKN19" s="31"/>
      <c r="TKO19" s="31"/>
      <c r="TKP19" s="31"/>
      <c r="TKQ19" s="31"/>
      <c r="TKR19" s="31"/>
      <c r="TKS19" s="31"/>
      <c r="TKT19" s="31"/>
      <c r="TKU19" s="31"/>
      <c r="TKV19" s="31"/>
      <c r="TKW19" s="31"/>
      <c r="TKX19" s="31"/>
      <c r="TKY19" s="31"/>
      <c r="TKZ19" s="31"/>
      <c r="TLA19" s="31"/>
      <c r="TLB19" s="31"/>
      <c r="TLC19" s="31"/>
      <c r="TLD19" s="31"/>
      <c r="TLE19" s="31"/>
      <c r="TLF19" s="31"/>
      <c r="TLG19" s="31"/>
      <c r="TLH19" s="31"/>
      <c r="TLI19" s="31"/>
      <c r="TLJ19" s="31"/>
      <c r="TLK19" s="31"/>
      <c r="TLL19" s="31"/>
      <c r="TLM19" s="31"/>
      <c r="TLN19" s="31"/>
      <c r="TLO19" s="31"/>
      <c r="TLP19" s="31"/>
      <c r="TLQ19" s="31"/>
      <c r="TLR19" s="31"/>
      <c r="TLS19" s="31"/>
      <c r="TLT19" s="31"/>
      <c r="TLU19" s="31"/>
      <c r="TLV19" s="31"/>
      <c r="TLW19" s="31"/>
      <c r="TLX19" s="31"/>
      <c r="TLY19" s="31"/>
      <c r="TLZ19" s="31"/>
      <c r="TMA19" s="31"/>
      <c r="TMB19" s="31"/>
      <c r="TMC19" s="31"/>
      <c r="TMD19" s="31"/>
      <c r="TME19" s="31"/>
      <c r="TMF19" s="31"/>
      <c r="TMG19" s="31"/>
      <c r="TMH19" s="31"/>
      <c r="TMI19" s="31"/>
      <c r="TMJ19" s="31"/>
      <c r="TMK19" s="31"/>
      <c r="TML19" s="31"/>
      <c r="TMM19" s="31"/>
      <c r="TMN19" s="31"/>
      <c r="TMO19" s="31"/>
      <c r="TMP19" s="31"/>
      <c r="TMQ19" s="31"/>
      <c r="TMR19" s="31"/>
      <c r="TMS19" s="31"/>
      <c r="TMT19" s="31"/>
      <c r="TMU19" s="31"/>
      <c r="TMV19" s="31"/>
      <c r="TMW19" s="31"/>
      <c r="TMX19" s="31"/>
      <c r="TMY19" s="31"/>
      <c r="TMZ19" s="31"/>
      <c r="TNA19" s="31"/>
      <c r="TNB19" s="31"/>
      <c r="TNC19" s="31"/>
      <c r="TND19" s="31"/>
      <c r="TNE19" s="31"/>
      <c r="TNF19" s="31"/>
      <c r="TNG19" s="31"/>
      <c r="TNH19" s="31"/>
      <c r="TNI19" s="31"/>
      <c r="TNJ19" s="31"/>
      <c r="TNK19" s="31"/>
      <c r="TNL19" s="31"/>
      <c r="TNM19" s="31"/>
      <c r="TNN19" s="31"/>
      <c r="TNO19" s="31"/>
      <c r="TNP19" s="31"/>
      <c r="TNQ19" s="31"/>
      <c r="TNR19" s="31"/>
      <c r="TNS19" s="31"/>
      <c r="TNT19" s="31"/>
      <c r="TNU19" s="31"/>
      <c r="TNV19" s="31"/>
      <c r="TNW19" s="31"/>
      <c r="TNX19" s="31"/>
      <c r="TNY19" s="31"/>
      <c r="TNZ19" s="31"/>
      <c r="TOA19" s="31"/>
      <c r="TOB19" s="31"/>
      <c r="TOC19" s="31"/>
      <c r="TOD19" s="31"/>
      <c r="TOE19" s="31"/>
      <c r="TOF19" s="31"/>
      <c r="TOG19" s="31"/>
      <c r="TOH19" s="31"/>
      <c r="TOI19" s="31"/>
      <c r="TOJ19" s="31"/>
      <c r="TOK19" s="31"/>
      <c r="TOL19" s="31"/>
      <c r="TOM19" s="31"/>
      <c r="TON19" s="31"/>
      <c r="TOO19" s="31"/>
      <c r="TOP19" s="31"/>
      <c r="TOQ19" s="31"/>
      <c r="TOR19" s="31"/>
      <c r="TOS19" s="31"/>
      <c r="TOT19" s="31"/>
      <c r="TOU19" s="31"/>
      <c r="TOV19" s="31"/>
      <c r="TOW19" s="31"/>
      <c r="TOX19" s="31"/>
      <c r="TOY19" s="31"/>
      <c r="TOZ19" s="31"/>
      <c r="TPA19" s="31"/>
      <c r="TPB19" s="31"/>
      <c r="TPC19" s="31"/>
      <c r="TPD19" s="31"/>
      <c r="TPE19" s="31"/>
      <c r="TPF19" s="31"/>
      <c r="TPG19" s="31"/>
      <c r="TPH19" s="31"/>
      <c r="TPI19" s="31"/>
      <c r="TPJ19" s="31"/>
      <c r="TPK19" s="31"/>
      <c r="TPL19" s="31"/>
      <c r="TPM19" s="31"/>
      <c r="TPN19" s="31"/>
      <c r="TPO19" s="31"/>
      <c r="TPP19" s="31"/>
      <c r="TPQ19" s="31"/>
      <c r="TPR19" s="31"/>
      <c r="TPS19" s="31"/>
      <c r="TPT19" s="31"/>
      <c r="TPU19" s="31"/>
      <c r="TPV19" s="31"/>
      <c r="TPW19" s="31"/>
      <c r="TPX19" s="31"/>
      <c r="TPY19" s="31"/>
      <c r="TPZ19" s="31"/>
      <c r="TQA19" s="31"/>
      <c r="TQB19" s="31"/>
      <c r="TQC19" s="31"/>
      <c r="TQD19" s="31"/>
      <c r="TQE19" s="31"/>
      <c r="TQF19" s="31"/>
      <c r="TQG19" s="31"/>
      <c r="TQH19" s="31"/>
      <c r="TQI19" s="31"/>
      <c r="TQJ19" s="31"/>
      <c r="TQK19" s="31"/>
      <c r="TQL19" s="31"/>
      <c r="TQM19" s="31"/>
      <c r="TQN19" s="31"/>
      <c r="TQO19" s="31"/>
      <c r="TQP19" s="31"/>
      <c r="TQQ19" s="31"/>
      <c r="TQR19" s="31"/>
      <c r="TQS19" s="31"/>
      <c r="TQT19" s="31"/>
      <c r="TQU19" s="31"/>
      <c r="TQV19" s="31"/>
      <c r="TQW19" s="31"/>
      <c r="TQX19" s="31"/>
      <c r="TQY19" s="31"/>
      <c r="TQZ19" s="31"/>
      <c r="TRA19" s="31"/>
      <c r="TRB19" s="31"/>
      <c r="TRC19" s="31"/>
      <c r="TRD19" s="31"/>
      <c r="TRE19" s="31"/>
      <c r="TRF19" s="31"/>
      <c r="TRG19" s="31"/>
      <c r="TRH19" s="31"/>
      <c r="TRI19" s="31"/>
      <c r="TRJ19" s="31"/>
      <c r="TRK19" s="31"/>
      <c r="TRL19" s="31"/>
      <c r="TRM19" s="31"/>
      <c r="TRN19" s="31"/>
      <c r="TRO19" s="31"/>
      <c r="TRP19" s="31"/>
      <c r="TRQ19" s="31"/>
      <c r="TRR19" s="31"/>
      <c r="TRS19" s="31"/>
      <c r="TRT19" s="31"/>
      <c r="TRU19" s="31"/>
      <c r="TRV19" s="31"/>
      <c r="TRW19" s="31"/>
      <c r="TRX19" s="31"/>
      <c r="TRY19" s="31"/>
      <c r="TRZ19" s="31"/>
      <c r="TSA19" s="31"/>
      <c r="TSB19" s="31"/>
      <c r="TSC19" s="31"/>
      <c r="TSD19" s="31"/>
      <c r="TSE19" s="31"/>
      <c r="TSF19" s="31"/>
      <c r="TSG19" s="31"/>
      <c r="TSH19" s="31"/>
      <c r="TSI19" s="31"/>
      <c r="TSJ19" s="31"/>
      <c r="TSK19" s="31"/>
      <c r="TSL19" s="31"/>
      <c r="TSM19" s="31"/>
      <c r="TSN19" s="31"/>
      <c r="TSO19" s="31"/>
      <c r="TSP19" s="31"/>
      <c r="TSQ19" s="31"/>
      <c r="TSR19" s="31"/>
      <c r="TSS19" s="31"/>
      <c r="TST19" s="31"/>
      <c r="TSU19" s="31"/>
      <c r="TSV19" s="31"/>
      <c r="TSW19" s="31"/>
      <c r="TSX19" s="31"/>
      <c r="TSY19" s="31"/>
      <c r="TSZ19" s="31"/>
      <c r="TTA19" s="31"/>
      <c r="TTB19" s="31"/>
      <c r="TTC19" s="31"/>
      <c r="TTD19" s="31"/>
      <c r="TTE19" s="31"/>
      <c r="TTF19" s="31"/>
      <c r="TTG19" s="31"/>
      <c r="TTH19" s="31"/>
      <c r="TTI19" s="31"/>
      <c r="TTJ19" s="31"/>
      <c r="TTK19" s="31"/>
      <c r="TTL19" s="31"/>
      <c r="TTM19" s="31"/>
      <c r="TTN19" s="31"/>
      <c r="TTO19" s="31"/>
      <c r="TTP19" s="31"/>
      <c r="TTQ19" s="31"/>
      <c r="TTR19" s="31"/>
      <c r="TTS19" s="31"/>
      <c r="TTT19" s="31"/>
      <c r="TTU19" s="31"/>
      <c r="TTV19" s="31"/>
      <c r="TTW19" s="31"/>
      <c r="TTX19" s="31"/>
      <c r="TTY19" s="31"/>
      <c r="TTZ19" s="31"/>
      <c r="TUA19" s="31"/>
      <c r="TUB19" s="31"/>
      <c r="TUC19" s="31"/>
      <c r="TUD19" s="31"/>
      <c r="TUE19" s="31"/>
      <c r="TUF19" s="31"/>
      <c r="TUG19" s="31"/>
      <c r="TUH19" s="31"/>
      <c r="TUI19" s="31"/>
      <c r="TUJ19" s="31"/>
      <c r="TUK19" s="31"/>
      <c r="TUL19" s="31"/>
      <c r="TUM19" s="31"/>
      <c r="TUN19" s="31"/>
      <c r="TUO19" s="31"/>
      <c r="TUP19" s="31"/>
      <c r="TUQ19" s="31"/>
      <c r="TUR19" s="31"/>
      <c r="TUS19" s="31"/>
      <c r="TUT19" s="31"/>
      <c r="TUU19" s="31"/>
      <c r="TUV19" s="31"/>
      <c r="TUW19" s="31"/>
      <c r="TUX19" s="31"/>
      <c r="TUY19" s="31"/>
      <c r="TUZ19" s="31"/>
      <c r="TVA19" s="31"/>
      <c r="TVB19" s="31"/>
      <c r="TVC19" s="31"/>
      <c r="TVD19" s="31"/>
      <c r="TVE19" s="31"/>
      <c r="TVF19" s="31"/>
      <c r="TVG19" s="31"/>
      <c r="TVH19" s="31"/>
      <c r="TVI19" s="31"/>
      <c r="TVJ19" s="31"/>
      <c r="TVK19" s="31"/>
      <c r="TVL19" s="31"/>
      <c r="TVM19" s="31"/>
      <c r="TVN19" s="31"/>
      <c r="TVO19" s="31"/>
      <c r="TVP19" s="31"/>
      <c r="TVQ19" s="31"/>
      <c r="TVR19" s="31"/>
      <c r="TVS19" s="31"/>
      <c r="TVT19" s="31"/>
      <c r="TVU19" s="31"/>
      <c r="TVV19" s="31"/>
      <c r="TVW19" s="31"/>
      <c r="TVX19" s="31"/>
      <c r="TVY19" s="31"/>
      <c r="TVZ19" s="31"/>
      <c r="TWA19" s="31"/>
      <c r="TWB19" s="31"/>
      <c r="TWC19" s="31"/>
      <c r="TWD19" s="31"/>
      <c r="TWE19" s="31"/>
      <c r="TWF19" s="31"/>
      <c r="TWG19" s="31"/>
      <c r="TWH19" s="31"/>
      <c r="TWI19" s="31"/>
      <c r="TWJ19" s="31"/>
      <c r="TWK19" s="31"/>
      <c r="TWL19" s="31"/>
      <c r="TWM19" s="31"/>
      <c r="TWN19" s="31"/>
      <c r="TWO19" s="31"/>
      <c r="TWP19" s="31"/>
      <c r="TWQ19" s="31"/>
      <c r="TWR19" s="31"/>
      <c r="TWS19" s="31"/>
      <c r="TWT19" s="31"/>
      <c r="TWU19" s="31"/>
      <c r="TWV19" s="31"/>
      <c r="TWW19" s="31"/>
      <c r="TWX19" s="31"/>
      <c r="TWY19" s="31"/>
      <c r="TWZ19" s="31"/>
      <c r="TXA19" s="31"/>
      <c r="TXB19" s="31"/>
      <c r="TXC19" s="31"/>
      <c r="TXD19" s="31"/>
      <c r="TXE19" s="31"/>
      <c r="TXF19" s="31"/>
      <c r="TXG19" s="31"/>
      <c r="TXH19" s="31"/>
      <c r="TXI19" s="31"/>
      <c r="TXJ19" s="31"/>
      <c r="TXK19" s="31"/>
      <c r="TXL19" s="31"/>
      <c r="TXM19" s="31"/>
      <c r="TXN19" s="31"/>
      <c r="TXO19" s="31"/>
      <c r="TXP19" s="31"/>
      <c r="TXQ19" s="31"/>
      <c r="TXR19" s="31"/>
      <c r="TXS19" s="31"/>
      <c r="TXT19" s="31"/>
      <c r="TXU19" s="31"/>
      <c r="TXV19" s="31"/>
      <c r="TXW19" s="31"/>
      <c r="TXX19" s="31"/>
      <c r="TXY19" s="31"/>
      <c r="TXZ19" s="31"/>
      <c r="TYA19" s="31"/>
      <c r="TYB19" s="31"/>
      <c r="TYC19" s="31"/>
      <c r="TYD19" s="31"/>
      <c r="TYE19" s="31"/>
      <c r="TYF19" s="31"/>
      <c r="TYG19" s="31"/>
      <c r="TYH19" s="31"/>
      <c r="TYI19" s="31"/>
      <c r="TYJ19" s="31"/>
      <c r="TYK19" s="31"/>
      <c r="TYL19" s="31"/>
      <c r="TYM19" s="31"/>
      <c r="TYN19" s="31"/>
      <c r="TYO19" s="31"/>
      <c r="TYP19" s="31"/>
      <c r="TYQ19" s="31"/>
      <c r="TYR19" s="31"/>
      <c r="TYS19" s="31"/>
      <c r="TYT19" s="31"/>
      <c r="TYU19" s="31"/>
      <c r="TYV19" s="31"/>
      <c r="TYW19" s="31"/>
      <c r="TYX19" s="31"/>
      <c r="TYY19" s="31"/>
      <c r="TYZ19" s="31"/>
      <c r="TZA19" s="31"/>
      <c r="TZB19" s="31"/>
      <c r="TZC19" s="31"/>
      <c r="TZD19" s="31"/>
      <c r="TZE19" s="31"/>
      <c r="TZF19" s="31"/>
      <c r="TZG19" s="31"/>
      <c r="TZH19" s="31"/>
      <c r="TZI19" s="31"/>
      <c r="TZJ19" s="31"/>
      <c r="TZK19" s="31"/>
      <c r="TZL19" s="31"/>
      <c r="TZM19" s="31"/>
      <c r="TZN19" s="31"/>
      <c r="TZO19" s="31"/>
      <c r="TZP19" s="31"/>
      <c r="TZQ19" s="31"/>
      <c r="TZR19" s="31"/>
      <c r="TZS19" s="31"/>
      <c r="TZT19" s="31"/>
      <c r="TZU19" s="31"/>
      <c r="TZV19" s="31"/>
      <c r="TZW19" s="31"/>
      <c r="TZX19" s="31"/>
      <c r="TZY19" s="31"/>
      <c r="TZZ19" s="31"/>
      <c r="UAA19" s="31"/>
      <c r="UAB19" s="31"/>
      <c r="UAC19" s="31"/>
      <c r="UAD19" s="31"/>
      <c r="UAE19" s="31"/>
      <c r="UAF19" s="31"/>
      <c r="UAG19" s="31"/>
      <c r="UAH19" s="31"/>
      <c r="UAI19" s="31"/>
      <c r="UAJ19" s="31"/>
      <c r="UAK19" s="31"/>
      <c r="UAL19" s="31"/>
      <c r="UAM19" s="31"/>
      <c r="UAN19" s="31"/>
      <c r="UAO19" s="31"/>
      <c r="UAP19" s="31"/>
      <c r="UAQ19" s="31"/>
      <c r="UAR19" s="31"/>
      <c r="UAS19" s="31"/>
      <c r="UAT19" s="31"/>
      <c r="UAU19" s="31"/>
      <c r="UAV19" s="31"/>
      <c r="UAW19" s="31"/>
      <c r="UAX19" s="31"/>
      <c r="UAY19" s="31"/>
      <c r="UAZ19" s="31"/>
      <c r="UBA19" s="31"/>
      <c r="UBB19" s="31"/>
      <c r="UBC19" s="31"/>
      <c r="UBD19" s="31"/>
      <c r="UBE19" s="31"/>
      <c r="UBF19" s="31"/>
      <c r="UBG19" s="31"/>
      <c r="UBH19" s="31"/>
      <c r="UBI19" s="31"/>
      <c r="UBJ19" s="31"/>
      <c r="UBK19" s="31"/>
      <c r="UBL19" s="31"/>
      <c r="UBM19" s="31"/>
      <c r="UBN19" s="31"/>
      <c r="UBO19" s="31"/>
      <c r="UBP19" s="31"/>
      <c r="UBQ19" s="31"/>
      <c r="UBR19" s="31"/>
      <c r="UBS19" s="31"/>
      <c r="UBT19" s="31"/>
      <c r="UBU19" s="31"/>
      <c r="UBV19" s="31"/>
      <c r="UBW19" s="31"/>
      <c r="UBX19" s="31"/>
      <c r="UBY19" s="31"/>
      <c r="UBZ19" s="31"/>
      <c r="UCA19" s="31"/>
      <c r="UCB19" s="31"/>
      <c r="UCC19" s="31"/>
      <c r="UCD19" s="31"/>
      <c r="UCE19" s="31"/>
      <c r="UCF19" s="31"/>
      <c r="UCG19" s="31"/>
      <c r="UCH19" s="31"/>
      <c r="UCI19" s="31"/>
      <c r="UCJ19" s="31"/>
      <c r="UCK19" s="31"/>
      <c r="UCL19" s="31"/>
      <c r="UCM19" s="31"/>
      <c r="UCN19" s="31"/>
      <c r="UCO19" s="31"/>
      <c r="UCP19" s="31"/>
      <c r="UCQ19" s="31"/>
      <c r="UCR19" s="31"/>
      <c r="UCS19" s="31"/>
      <c r="UCT19" s="31"/>
      <c r="UCU19" s="31"/>
      <c r="UCV19" s="31"/>
      <c r="UCW19" s="31"/>
      <c r="UCX19" s="31"/>
      <c r="UCY19" s="31"/>
      <c r="UCZ19" s="31"/>
      <c r="UDA19" s="31"/>
      <c r="UDB19" s="31"/>
      <c r="UDC19" s="31"/>
      <c r="UDD19" s="31"/>
      <c r="UDE19" s="31"/>
      <c r="UDF19" s="31"/>
      <c r="UDG19" s="31"/>
      <c r="UDH19" s="31"/>
      <c r="UDI19" s="31"/>
      <c r="UDJ19" s="31"/>
      <c r="UDK19" s="31"/>
      <c r="UDL19" s="31"/>
      <c r="UDM19" s="31"/>
      <c r="UDN19" s="31"/>
      <c r="UDO19" s="31"/>
      <c r="UDP19" s="31"/>
      <c r="UDQ19" s="31"/>
      <c r="UDR19" s="31"/>
      <c r="UDS19" s="31"/>
      <c r="UDT19" s="31"/>
      <c r="UDU19" s="31"/>
      <c r="UDV19" s="31"/>
      <c r="UDW19" s="31"/>
      <c r="UDX19" s="31"/>
      <c r="UDY19" s="31"/>
      <c r="UDZ19" s="31"/>
      <c r="UEA19" s="31"/>
      <c r="UEB19" s="31"/>
      <c r="UEC19" s="31"/>
      <c r="UED19" s="31"/>
      <c r="UEE19" s="31"/>
      <c r="UEF19" s="31"/>
      <c r="UEG19" s="31"/>
      <c r="UEH19" s="31"/>
      <c r="UEI19" s="31"/>
      <c r="UEK19" s="31"/>
      <c r="UEL19" s="31"/>
      <c r="UEM19" s="31"/>
      <c r="UEN19" s="31"/>
      <c r="UEO19" s="31"/>
      <c r="UEP19" s="31"/>
      <c r="UEQ19" s="31"/>
      <c r="UER19" s="31"/>
      <c r="UES19" s="31"/>
      <c r="UET19" s="31"/>
      <c r="UEU19" s="31"/>
      <c r="UEV19" s="31"/>
      <c r="UEW19" s="31"/>
      <c r="UEX19" s="31"/>
      <c r="UEY19" s="31"/>
      <c r="UEZ19" s="31"/>
      <c r="UFA19" s="31"/>
      <c r="UFB19" s="31"/>
      <c r="UFC19" s="31"/>
      <c r="UFD19" s="31"/>
      <c r="UFE19" s="31"/>
      <c r="UFF19" s="31"/>
      <c r="UFG19" s="31"/>
      <c r="UFH19" s="31"/>
      <c r="UFI19" s="31"/>
      <c r="UFJ19" s="31"/>
      <c r="UFK19" s="31"/>
      <c r="UFL19" s="31"/>
      <c r="UFM19" s="31"/>
      <c r="UFN19" s="31"/>
      <c r="UFO19" s="31"/>
      <c r="UFP19" s="31"/>
      <c r="UFQ19" s="31"/>
      <c r="UFR19" s="31"/>
      <c r="UFS19" s="31"/>
      <c r="UFT19" s="31"/>
      <c r="UFU19" s="31"/>
      <c r="UFV19" s="31"/>
      <c r="UFW19" s="31"/>
      <c r="UFX19" s="31"/>
      <c r="UFY19" s="31"/>
      <c r="UFZ19" s="31"/>
      <c r="UGA19" s="31"/>
      <c r="UGB19" s="31"/>
      <c r="UGC19" s="31"/>
      <c r="UGD19" s="31"/>
      <c r="UGE19" s="31"/>
      <c r="UGF19" s="31"/>
      <c r="UGG19" s="31"/>
      <c r="UGH19" s="31"/>
      <c r="UGI19" s="31"/>
      <c r="UGJ19" s="31"/>
      <c r="UGK19" s="31"/>
      <c r="UGL19" s="31"/>
      <c r="UGM19" s="31"/>
      <c r="UGN19" s="31"/>
      <c r="UGO19" s="31"/>
      <c r="UGP19" s="31"/>
      <c r="UGQ19" s="31"/>
      <c r="UGR19" s="31"/>
      <c r="UGS19" s="31"/>
      <c r="UGT19" s="31"/>
      <c r="UGU19" s="31"/>
      <c r="UGV19" s="31"/>
      <c r="UGW19" s="31"/>
      <c r="UGX19" s="31"/>
      <c r="UGY19" s="31"/>
      <c r="UGZ19" s="31"/>
      <c r="UHA19" s="31"/>
      <c r="UHB19" s="31"/>
      <c r="UHC19" s="31"/>
      <c r="UHD19" s="31"/>
      <c r="UHE19" s="31"/>
      <c r="UHF19" s="31"/>
      <c r="UHG19" s="31"/>
      <c r="UHH19" s="31"/>
      <c r="UHI19" s="31"/>
      <c r="UHJ19" s="31"/>
      <c r="UHK19" s="31"/>
      <c r="UHL19" s="31"/>
      <c r="UHM19" s="31"/>
      <c r="UHN19" s="31"/>
      <c r="UHO19" s="31"/>
      <c r="UHP19" s="31"/>
      <c r="UHQ19" s="31"/>
      <c r="UHR19" s="31"/>
      <c r="UHS19" s="31"/>
      <c r="UHT19" s="31"/>
      <c r="UHU19" s="31"/>
      <c r="UHV19" s="31"/>
      <c r="UHW19" s="31"/>
      <c r="UHX19" s="31"/>
      <c r="UHY19" s="31"/>
      <c r="UHZ19" s="31"/>
      <c r="UIA19" s="31"/>
      <c r="UIB19" s="31"/>
      <c r="UIC19" s="31"/>
      <c r="UID19" s="31"/>
      <c r="UIE19" s="31"/>
      <c r="UIF19" s="31"/>
      <c r="UIG19" s="31"/>
      <c r="UIH19" s="31"/>
      <c r="UII19" s="31"/>
      <c r="UIJ19" s="31"/>
      <c r="UIK19" s="31"/>
      <c r="UIL19" s="31"/>
      <c r="UIM19" s="31"/>
      <c r="UIN19" s="31"/>
      <c r="UIO19" s="31"/>
      <c r="UIP19" s="31"/>
      <c r="UIQ19" s="31"/>
      <c r="UIR19" s="31"/>
      <c r="UIS19" s="31"/>
      <c r="UIT19" s="31"/>
      <c r="UIU19" s="31"/>
      <c r="UIV19" s="31"/>
      <c r="UIW19" s="31"/>
      <c r="UIX19" s="31"/>
      <c r="UIY19" s="31"/>
      <c r="UIZ19" s="31"/>
      <c r="UJA19" s="31"/>
      <c r="UJB19" s="31"/>
      <c r="UJC19" s="31"/>
      <c r="UJD19" s="31"/>
      <c r="UJE19" s="31"/>
      <c r="UJF19" s="31"/>
      <c r="UJG19" s="31"/>
      <c r="UJH19" s="31"/>
      <c r="UJI19" s="31"/>
      <c r="UJJ19" s="31"/>
      <c r="UJK19" s="31"/>
      <c r="UJL19" s="31"/>
      <c r="UJM19" s="31"/>
      <c r="UJN19" s="31"/>
      <c r="UJO19" s="31"/>
      <c r="UJP19" s="31"/>
      <c r="UJQ19" s="31"/>
      <c r="UJR19" s="31"/>
      <c r="UJS19" s="31"/>
      <c r="UJT19" s="31"/>
      <c r="UJU19" s="31"/>
      <c r="UJV19" s="31"/>
      <c r="UJW19" s="31"/>
      <c r="UJX19" s="31"/>
      <c r="UJY19" s="31"/>
      <c r="UJZ19" s="31"/>
      <c r="UKA19" s="31"/>
      <c r="UKB19" s="31"/>
      <c r="UKC19" s="31"/>
      <c r="UKD19" s="31"/>
      <c r="UKE19" s="31"/>
      <c r="UKF19" s="31"/>
      <c r="UKG19" s="31"/>
      <c r="UKH19" s="31"/>
      <c r="UKI19" s="31"/>
      <c r="UKJ19" s="31"/>
      <c r="UKK19" s="31"/>
      <c r="UKL19" s="31"/>
      <c r="UKM19" s="31"/>
      <c r="UKN19" s="31"/>
      <c r="UKO19" s="31"/>
      <c r="UKP19" s="31"/>
      <c r="UKQ19" s="31"/>
      <c r="UKR19" s="31"/>
      <c r="UKS19" s="31"/>
      <c r="UKT19" s="31"/>
      <c r="UKU19" s="31"/>
      <c r="UKV19" s="31"/>
      <c r="UKW19" s="31"/>
      <c r="UKX19" s="31"/>
      <c r="UKY19" s="31"/>
      <c r="UKZ19" s="31"/>
      <c r="ULA19" s="31"/>
      <c r="ULB19" s="31"/>
      <c r="ULC19" s="31"/>
      <c r="ULD19" s="31"/>
      <c r="ULE19" s="31"/>
      <c r="ULF19" s="31"/>
      <c r="ULG19" s="31"/>
      <c r="ULH19" s="31"/>
      <c r="ULI19" s="31"/>
      <c r="ULJ19" s="31"/>
      <c r="ULK19" s="31"/>
      <c r="ULL19" s="31"/>
      <c r="ULM19" s="31"/>
      <c r="ULN19" s="31"/>
      <c r="ULO19" s="31"/>
      <c r="ULP19" s="31"/>
      <c r="ULQ19" s="31"/>
      <c r="ULR19" s="31"/>
      <c r="ULS19" s="31"/>
      <c r="ULT19" s="31"/>
      <c r="ULU19" s="31"/>
      <c r="ULV19" s="31"/>
      <c r="ULW19" s="31"/>
      <c r="ULX19" s="31"/>
      <c r="ULY19" s="31"/>
      <c r="ULZ19" s="31"/>
      <c r="UMA19" s="31"/>
      <c r="UMB19" s="31"/>
      <c r="UMC19" s="31"/>
      <c r="UMD19" s="31"/>
      <c r="UME19" s="31"/>
      <c r="UMF19" s="31"/>
      <c r="UMG19" s="31"/>
      <c r="UMH19" s="31"/>
      <c r="UMI19" s="31"/>
      <c r="UMJ19" s="31"/>
      <c r="UMK19" s="31"/>
      <c r="UML19" s="31"/>
      <c r="UMM19" s="31"/>
      <c r="UMN19" s="31"/>
      <c r="UMO19" s="31"/>
      <c r="UMP19" s="31"/>
      <c r="UMQ19" s="31"/>
      <c r="UMR19" s="31"/>
      <c r="UMS19" s="31"/>
      <c r="UMT19" s="31"/>
      <c r="UMU19" s="31"/>
      <c r="UMV19" s="31"/>
      <c r="UMW19" s="31"/>
      <c r="UMX19" s="31"/>
      <c r="UMY19" s="31"/>
      <c r="UMZ19" s="31"/>
      <c r="UNA19" s="31"/>
      <c r="UNB19" s="31"/>
      <c r="UNC19" s="31"/>
      <c r="UND19" s="31"/>
      <c r="UNE19" s="31"/>
      <c r="UNF19" s="31"/>
      <c r="UNG19" s="31"/>
      <c r="UNH19" s="31"/>
      <c r="UNI19" s="31"/>
      <c r="UNJ19" s="31"/>
      <c r="UNK19" s="31"/>
      <c r="UNL19" s="31"/>
      <c r="UNM19" s="31"/>
      <c r="UNN19" s="31"/>
      <c r="UNO19" s="31"/>
      <c r="UNP19" s="31"/>
      <c r="UNQ19" s="31"/>
      <c r="UNR19" s="31"/>
      <c r="UNS19" s="31"/>
      <c r="UNT19" s="31"/>
      <c r="UNU19" s="31"/>
      <c r="UNV19" s="31"/>
      <c r="UNW19" s="31"/>
      <c r="UNX19" s="31"/>
      <c r="UNY19" s="31"/>
      <c r="UNZ19" s="31"/>
      <c r="UOA19" s="31"/>
      <c r="UOB19" s="31"/>
      <c r="UOC19" s="31"/>
      <c r="UOD19" s="31"/>
      <c r="UOE19" s="31"/>
      <c r="UOF19" s="31"/>
      <c r="UOG19" s="31"/>
      <c r="UOH19" s="31"/>
      <c r="UOI19" s="31"/>
      <c r="UOJ19" s="31"/>
      <c r="UOK19" s="31"/>
      <c r="UOL19" s="31"/>
      <c r="UOM19" s="31"/>
      <c r="UON19" s="31"/>
      <c r="UOO19" s="31"/>
      <c r="UOP19" s="31"/>
      <c r="UOQ19" s="31"/>
      <c r="UOR19" s="31"/>
      <c r="UOS19" s="31"/>
      <c r="UOT19" s="31"/>
      <c r="UOU19" s="31"/>
      <c r="UOV19" s="31"/>
      <c r="UOW19" s="31"/>
      <c r="UOX19" s="31"/>
      <c r="UOY19" s="31"/>
      <c r="UOZ19" s="31"/>
      <c r="UPA19" s="31"/>
      <c r="UPB19" s="31"/>
      <c r="UPC19" s="31"/>
      <c r="UPD19" s="31"/>
      <c r="UPE19" s="31"/>
      <c r="UPF19" s="31"/>
      <c r="UPG19" s="31"/>
      <c r="UPH19" s="31"/>
      <c r="UPI19" s="31"/>
      <c r="UPJ19" s="31"/>
      <c r="UPK19" s="31"/>
      <c r="UPL19" s="31"/>
      <c r="UPM19" s="31"/>
      <c r="UPN19" s="31"/>
      <c r="UPO19" s="31"/>
      <c r="UPP19" s="31"/>
      <c r="UPQ19" s="31"/>
      <c r="UPR19" s="31"/>
      <c r="UPS19" s="31"/>
      <c r="UPT19" s="31"/>
      <c r="UPU19" s="31"/>
      <c r="UPV19" s="31"/>
      <c r="UPW19" s="31"/>
      <c r="UPX19" s="31"/>
      <c r="UPY19" s="31"/>
      <c r="UPZ19" s="31"/>
      <c r="UQA19" s="31"/>
      <c r="UQB19" s="31"/>
      <c r="UQC19" s="31"/>
      <c r="UQD19" s="31"/>
      <c r="UQE19" s="31"/>
      <c r="UQF19" s="31"/>
      <c r="UQG19" s="31"/>
      <c r="UQH19" s="31"/>
      <c r="UQI19" s="31"/>
      <c r="UQJ19" s="31"/>
      <c r="UQK19" s="31"/>
      <c r="UQL19" s="31"/>
      <c r="UQM19" s="31"/>
      <c r="UQN19" s="31"/>
      <c r="UQO19" s="31"/>
      <c r="UQP19" s="31"/>
      <c r="UQQ19" s="31"/>
      <c r="UQR19" s="31"/>
      <c r="UQS19" s="31"/>
      <c r="UQT19" s="31"/>
      <c r="UQU19" s="31"/>
      <c r="UQV19" s="31"/>
      <c r="UQW19" s="31"/>
      <c r="UQX19" s="31"/>
      <c r="UQY19" s="31"/>
      <c r="UQZ19" s="31"/>
      <c r="URA19" s="31"/>
      <c r="URB19" s="31"/>
      <c r="URC19" s="31"/>
      <c r="URD19" s="31"/>
      <c r="URE19" s="31"/>
      <c r="URF19" s="31"/>
      <c r="URG19" s="31"/>
      <c r="URH19" s="31"/>
      <c r="URI19" s="31"/>
      <c r="URJ19" s="31"/>
      <c r="URK19" s="31"/>
      <c r="URL19" s="31"/>
      <c r="URM19" s="31"/>
      <c r="URN19" s="31"/>
      <c r="URO19" s="31"/>
      <c r="URP19" s="31"/>
      <c r="URQ19" s="31"/>
      <c r="URR19" s="31"/>
      <c r="URS19" s="31"/>
      <c r="URT19" s="31"/>
      <c r="URU19" s="31"/>
      <c r="URV19" s="31"/>
      <c r="URW19" s="31"/>
      <c r="URX19" s="31"/>
      <c r="URY19" s="31"/>
      <c r="URZ19" s="31"/>
      <c r="USA19" s="31"/>
      <c r="USB19" s="31"/>
      <c r="USC19" s="31"/>
      <c r="USD19" s="31"/>
      <c r="USE19" s="31"/>
      <c r="USF19" s="31"/>
      <c r="USG19" s="31"/>
      <c r="USH19" s="31"/>
      <c r="USI19" s="31"/>
      <c r="USJ19" s="31"/>
      <c r="USK19" s="31"/>
      <c r="USL19" s="31"/>
      <c r="USM19" s="31"/>
      <c r="USN19" s="31"/>
      <c r="USO19" s="31"/>
      <c r="USP19" s="31"/>
      <c r="USQ19" s="31"/>
      <c r="USR19" s="31"/>
      <c r="USS19" s="31"/>
      <c r="UST19" s="31"/>
      <c r="USU19" s="31"/>
      <c r="USV19" s="31"/>
      <c r="USW19" s="31"/>
      <c r="USX19" s="31"/>
      <c r="USY19" s="31"/>
      <c r="USZ19" s="31"/>
      <c r="UTA19" s="31"/>
      <c r="UTB19" s="31"/>
      <c r="UTC19" s="31"/>
      <c r="UTD19" s="31"/>
      <c r="UTE19" s="31"/>
      <c r="UTF19" s="31"/>
      <c r="UTG19" s="31"/>
      <c r="UTH19" s="31"/>
      <c r="UTI19" s="31"/>
      <c r="UTJ19" s="31"/>
      <c r="UTK19" s="31"/>
      <c r="UTL19" s="31"/>
      <c r="UTM19" s="31"/>
      <c r="UTN19" s="31"/>
      <c r="UTO19" s="31"/>
      <c r="UTP19" s="31"/>
      <c r="UTQ19" s="31"/>
      <c r="UTR19" s="31"/>
      <c r="UTS19" s="31"/>
      <c r="UTT19" s="31"/>
      <c r="UTU19" s="31"/>
      <c r="UTV19" s="31"/>
      <c r="UTW19" s="31"/>
      <c r="UTX19" s="31"/>
      <c r="UTY19" s="31"/>
      <c r="UTZ19" s="31"/>
      <c r="UUA19" s="31"/>
      <c r="UUB19" s="31"/>
      <c r="UUC19" s="31"/>
      <c r="UUD19" s="31"/>
      <c r="UUE19" s="31"/>
      <c r="UUF19" s="31"/>
      <c r="UUG19" s="31"/>
      <c r="UUH19" s="31"/>
      <c r="UUI19" s="31"/>
      <c r="UUJ19" s="31"/>
      <c r="UUK19" s="31"/>
      <c r="UUL19" s="31"/>
      <c r="UUM19" s="31"/>
      <c r="UUN19" s="31"/>
      <c r="UUO19" s="31"/>
      <c r="UUP19" s="31"/>
      <c r="UUQ19" s="31"/>
      <c r="UUR19" s="31"/>
      <c r="UUS19" s="31"/>
      <c r="UUT19" s="31"/>
      <c r="UUU19" s="31"/>
      <c r="UUV19" s="31"/>
      <c r="UUW19" s="31"/>
      <c r="UUX19" s="31"/>
      <c r="UUY19" s="31"/>
      <c r="UUZ19" s="31"/>
      <c r="UVA19" s="31"/>
      <c r="UVB19" s="31"/>
      <c r="UVC19" s="31"/>
      <c r="UVD19" s="31"/>
      <c r="UVE19" s="31"/>
      <c r="UVF19" s="31"/>
      <c r="UVG19" s="31"/>
      <c r="UVH19" s="31"/>
      <c r="UVI19" s="31"/>
      <c r="UVJ19" s="31"/>
      <c r="UVK19" s="31"/>
      <c r="UVL19" s="31"/>
      <c r="UVM19" s="31"/>
      <c r="UVN19" s="31"/>
      <c r="UVO19" s="31"/>
      <c r="UVP19" s="31"/>
      <c r="UVQ19" s="31"/>
      <c r="UVR19" s="31"/>
      <c r="UVS19" s="31"/>
      <c r="UVT19" s="31"/>
      <c r="UVU19" s="31"/>
      <c r="UVV19" s="31"/>
      <c r="UVW19" s="31"/>
      <c r="UVX19" s="31"/>
      <c r="UVY19" s="31"/>
      <c r="UVZ19" s="31"/>
      <c r="UWA19" s="31"/>
      <c r="UWB19" s="31"/>
      <c r="UWC19" s="31"/>
      <c r="UWD19" s="31"/>
      <c r="UWE19" s="31"/>
      <c r="UWF19" s="31"/>
      <c r="UWG19" s="31"/>
      <c r="UWH19" s="31"/>
      <c r="UWI19" s="31"/>
      <c r="UWJ19" s="31"/>
      <c r="UWK19" s="31"/>
      <c r="UWL19" s="31"/>
      <c r="UWM19" s="31"/>
      <c r="UWN19" s="31"/>
      <c r="UWO19" s="31"/>
      <c r="UWP19" s="31"/>
      <c r="UWQ19" s="31"/>
      <c r="UWR19" s="31"/>
      <c r="UWS19" s="31"/>
      <c r="UWT19" s="31"/>
      <c r="UWU19" s="31"/>
      <c r="UWV19" s="31"/>
      <c r="UWW19" s="31"/>
      <c r="UWX19" s="31"/>
      <c r="UWY19" s="31"/>
      <c r="UWZ19" s="31"/>
      <c r="UXA19" s="31"/>
      <c r="UXB19" s="31"/>
      <c r="UXC19" s="31"/>
      <c r="UXD19" s="31"/>
      <c r="UXE19" s="31"/>
      <c r="UXF19" s="31"/>
      <c r="UXG19" s="31"/>
      <c r="UXH19" s="31"/>
      <c r="UXI19" s="31"/>
      <c r="UXJ19" s="31"/>
      <c r="UXK19" s="31"/>
      <c r="UXL19" s="31"/>
      <c r="UXM19" s="31"/>
      <c r="UXN19" s="31"/>
      <c r="UXO19" s="31"/>
      <c r="UXP19" s="31"/>
      <c r="UXQ19" s="31"/>
      <c r="UXR19" s="31"/>
      <c r="UXS19" s="31"/>
      <c r="UXT19" s="31"/>
      <c r="UXU19" s="31"/>
      <c r="UXV19" s="31"/>
      <c r="UXW19" s="31"/>
      <c r="UXX19" s="31"/>
      <c r="UXY19" s="31"/>
      <c r="UXZ19" s="31"/>
      <c r="UYA19" s="31"/>
      <c r="UYB19" s="31"/>
      <c r="UYC19" s="31"/>
      <c r="UYD19" s="31"/>
      <c r="UYE19" s="31"/>
      <c r="UYF19" s="31"/>
      <c r="UYG19" s="31"/>
      <c r="UYH19" s="31"/>
      <c r="UYI19" s="31"/>
      <c r="UYJ19" s="31"/>
      <c r="UYK19" s="31"/>
      <c r="UYL19" s="31"/>
      <c r="UYM19" s="31"/>
      <c r="UYN19" s="31"/>
      <c r="UYO19" s="31"/>
      <c r="UYP19" s="31"/>
      <c r="UYQ19" s="31"/>
      <c r="UYR19" s="31"/>
      <c r="UYS19" s="31"/>
      <c r="UYT19" s="31"/>
      <c r="UYU19" s="31"/>
      <c r="UYV19" s="31"/>
      <c r="UYW19" s="31"/>
      <c r="UYX19" s="31"/>
      <c r="UYY19" s="31"/>
      <c r="UYZ19" s="31"/>
      <c r="UZA19" s="31"/>
      <c r="UZB19" s="31"/>
      <c r="UZC19" s="31"/>
      <c r="UZD19" s="31"/>
      <c r="UZE19" s="31"/>
      <c r="UZF19" s="31"/>
      <c r="UZG19" s="31"/>
      <c r="UZH19" s="31"/>
      <c r="UZI19" s="31"/>
      <c r="UZJ19" s="31"/>
      <c r="UZK19" s="31"/>
      <c r="UZL19" s="31"/>
      <c r="UZM19" s="31"/>
      <c r="UZN19" s="31"/>
      <c r="UZO19" s="31"/>
      <c r="UZP19" s="31"/>
      <c r="UZQ19" s="31"/>
      <c r="UZR19" s="31"/>
      <c r="UZS19" s="31"/>
      <c r="UZT19" s="31"/>
      <c r="UZU19" s="31"/>
      <c r="UZV19" s="31"/>
      <c r="UZW19" s="31"/>
      <c r="UZX19" s="31"/>
      <c r="UZY19" s="31"/>
      <c r="UZZ19" s="31"/>
      <c r="VAA19" s="31"/>
      <c r="VAB19" s="31"/>
      <c r="VAC19" s="31"/>
      <c r="VAD19" s="31"/>
      <c r="VAE19" s="31"/>
      <c r="VAF19" s="31"/>
      <c r="VAG19" s="31"/>
      <c r="VAH19" s="31"/>
      <c r="VAI19" s="31"/>
      <c r="VAJ19" s="31"/>
      <c r="VAK19" s="31"/>
      <c r="VAL19" s="31"/>
      <c r="VAM19" s="31"/>
      <c r="VAN19" s="31"/>
      <c r="VAO19" s="31"/>
      <c r="VAP19" s="31"/>
      <c r="VAQ19" s="31"/>
      <c r="VAR19" s="31"/>
      <c r="VAS19" s="31"/>
      <c r="VAT19" s="31"/>
      <c r="VAU19" s="31"/>
      <c r="VAV19" s="31"/>
      <c r="VAW19" s="31"/>
      <c r="VAX19" s="31"/>
      <c r="VAY19" s="31"/>
      <c r="VAZ19" s="31"/>
      <c r="VBA19" s="31"/>
      <c r="VBB19" s="31"/>
      <c r="VBC19" s="31"/>
      <c r="VBD19" s="31"/>
      <c r="VBE19" s="31"/>
      <c r="VBF19" s="31"/>
      <c r="VBG19" s="31"/>
      <c r="VBH19" s="31"/>
      <c r="VBI19" s="31"/>
      <c r="VBJ19" s="31"/>
      <c r="VBK19" s="31"/>
      <c r="VBL19" s="31"/>
      <c r="VBM19" s="31"/>
      <c r="VBN19" s="31"/>
      <c r="VBO19" s="31"/>
      <c r="VBP19" s="31"/>
      <c r="VBQ19" s="31"/>
      <c r="VBR19" s="31"/>
      <c r="VBS19" s="31"/>
      <c r="VBT19" s="31"/>
      <c r="VBU19" s="31"/>
      <c r="VBV19" s="31"/>
      <c r="VBW19" s="31"/>
      <c r="VBX19" s="31"/>
      <c r="VBY19" s="31"/>
      <c r="VBZ19" s="31"/>
      <c r="VCA19" s="31"/>
      <c r="VCB19" s="31"/>
      <c r="VCC19" s="31"/>
      <c r="VCD19" s="31"/>
      <c r="VCE19" s="31"/>
      <c r="VCF19" s="31"/>
      <c r="VCG19" s="31"/>
      <c r="VCH19" s="31"/>
      <c r="VCI19" s="31"/>
      <c r="VCJ19" s="31"/>
      <c r="VCK19" s="31"/>
      <c r="VCL19" s="31"/>
      <c r="VCM19" s="31"/>
      <c r="VCN19" s="31"/>
      <c r="VCO19" s="31"/>
      <c r="VCP19" s="31"/>
      <c r="VCQ19" s="31"/>
      <c r="VCR19" s="31"/>
      <c r="VCS19" s="31"/>
      <c r="VCT19" s="31"/>
      <c r="VCU19" s="31"/>
      <c r="VCV19" s="31"/>
      <c r="VCW19" s="31"/>
      <c r="VCX19" s="31"/>
      <c r="VCY19" s="31"/>
      <c r="VCZ19" s="31"/>
      <c r="VDA19" s="31"/>
      <c r="VDB19" s="31"/>
      <c r="VDC19" s="31"/>
      <c r="VDD19" s="31"/>
      <c r="VDE19" s="31"/>
      <c r="VDF19" s="31"/>
      <c r="VDG19" s="31"/>
      <c r="VDH19" s="31"/>
      <c r="VDI19" s="31"/>
      <c r="VDJ19" s="31"/>
      <c r="VDK19" s="31"/>
      <c r="VDL19" s="31"/>
      <c r="VDM19" s="31"/>
      <c r="VDN19" s="31"/>
      <c r="VDO19" s="31"/>
      <c r="VDP19" s="31"/>
      <c r="VDQ19" s="31"/>
      <c r="VDR19" s="31"/>
      <c r="VDS19" s="31"/>
      <c r="VDT19" s="31"/>
      <c r="VDU19" s="31"/>
      <c r="VDV19" s="31"/>
      <c r="VDW19" s="31"/>
      <c r="VDX19" s="31"/>
      <c r="VDY19" s="31"/>
      <c r="VDZ19" s="31"/>
      <c r="VEA19" s="31"/>
      <c r="VEB19" s="31"/>
      <c r="VEC19" s="31"/>
      <c r="VED19" s="31"/>
      <c r="VEE19" s="31"/>
      <c r="VEF19" s="31"/>
      <c r="VEG19" s="31"/>
      <c r="VEH19" s="31"/>
      <c r="VEI19" s="31"/>
      <c r="VEJ19" s="31"/>
      <c r="VEK19" s="31"/>
      <c r="VEL19" s="31"/>
      <c r="VEM19" s="31"/>
      <c r="VEN19" s="31"/>
      <c r="VEO19" s="31"/>
      <c r="VEP19" s="31"/>
      <c r="VEQ19" s="31"/>
      <c r="VER19" s="31"/>
      <c r="VES19" s="31"/>
      <c r="VET19" s="31"/>
      <c r="VEU19" s="31"/>
      <c r="VEV19" s="31"/>
      <c r="VEW19" s="31"/>
      <c r="VEX19" s="31"/>
      <c r="VEY19" s="31"/>
      <c r="VEZ19" s="31"/>
      <c r="VFA19" s="31"/>
      <c r="VFB19" s="31"/>
      <c r="VFC19" s="31"/>
      <c r="VFD19" s="31"/>
      <c r="VFE19" s="31"/>
      <c r="VFF19" s="31"/>
      <c r="VFG19" s="31"/>
      <c r="VFH19" s="31"/>
      <c r="VFI19" s="31"/>
      <c r="VFJ19" s="31"/>
      <c r="VFK19" s="31"/>
      <c r="VFL19" s="31"/>
      <c r="VFM19" s="31"/>
      <c r="VFN19" s="31"/>
      <c r="VFO19" s="31"/>
      <c r="VFP19" s="31"/>
      <c r="VFQ19" s="31"/>
      <c r="VFR19" s="31"/>
      <c r="VFS19" s="31"/>
      <c r="VFT19" s="31"/>
      <c r="VFU19" s="31"/>
      <c r="VFV19" s="31"/>
      <c r="VFW19" s="31"/>
      <c r="VFX19" s="31"/>
      <c r="VFY19" s="31"/>
      <c r="VFZ19" s="31"/>
      <c r="VGA19" s="31"/>
      <c r="VGB19" s="31"/>
      <c r="VGC19" s="31"/>
      <c r="VGD19" s="31"/>
      <c r="VGE19" s="31"/>
      <c r="VGF19" s="31"/>
      <c r="VGG19" s="31"/>
      <c r="VGH19" s="31"/>
      <c r="VGI19" s="31"/>
      <c r="VGJ19" s="31"/>
      <c r="VGK19" s="31"/>
      <c r="VGL19" s="31"/>
      <c r="VGM19" s="31"/>
      <c r="VGN19" s="31"/>
      <c r="VGO19" s="31"/>
      <c r="VGP19" s="31"/>
      <c r="VGQ19" s="31"/>
      <c r="VGR19" s="31"/>
      <c r="VGS19" s="31"/>
      <c r="VGT19" s="31"/>
      <c r="VGU19" s="31"/>
      <c r="VGV19" s="31"/>
      <c r="VGW19" s="31"/>
      <c r="VGX19" s="31"/>
      <c r="VGY19" s="31"/>
      <c r="VGZ19" s="31"/>
      <c r="VHA19" s="31"/>
      <c r="VHB19" s="31"/>
      <c r="VHC19" s="31"/>
      <c r="VHD19" s="31"/>
      <c r="VHE19" s="31"/>
      <c r="VHF19" s="31"/>
      <c r="VHG19" s="31"/>
      <c r="VHH19" s="31"/>
      <c r="VHI19" s="31"/>
      <c r="VHJ19" s="31"/>
      <c r="VHK19" s="31"/>
      <c r="VHL19" s="31"/>
      <c r="VHM19" s="31"/>
      <c r="VHN19" s="31"/>
      <c r="VHO19" s="31"/>
      <c r="VHP19" s="31"/>
      <c r="VHQ19" s="31"/>
      <c r="VHR19" s="31"/>
      <c r="VHS19" s="31"/>
      <c r="VHT19" s="31"/>
      <c r="VHU19" s="31"/>
      <c r="VHV19" s="31"/>
      <c r="VHW19" s="31"/>
      <c r="VHX19" s="31"/>
      <c r="VHY19" s="31"/>
      <c r="VHZ19" s="31"/>
      <c r="VIA19" s="31"/>
      <c r="VIB19" s="31"/>
      <c r="VIC19" s="31"/>
      <c r="VID19" s="31"/>
      <c r="VIE19" s="31"/>
      <c r="VIF19" s="31"/>
      <c r="VIG19" s="31"/>
      <c r="VIH19" s="31"/>
      <c r="VII19" s="31"/>
      <c r="VIJ19" s="31"/>
      <c r="VIK19" s="31"/>
      <c r="VIL19" s="31"/>
      <c r="VIM19" s="31"/>
      <c r="VIN19" s="31"/>
      <c r="VIO19" s="31"/>
      <c r="VIP19" s="31"/>
      <c r="VIQ19" s="31"/>
      <c r="VIR19" s="31"/>
      <c r="VIS19" s="31"/>
      <c r="VIT19" s="31"/>
      <c r="VIU19" s="31"/>
      <c r="VIV19" s="31"/>
      <c r="VIW19" s="31"/>
      <c r="VIX19" s="31"/>
      <c r="VIY19" s="31"/>
      <c r="VIZ19" s="31"/>
      <c r="VJA19" s="31"/>
      <c r="VJB19" s="31"/>
      <c r="VJC19" s="31"/>
      <c r="VJD19" s="31"/>
      <c r="VJE19" s="31"/>
      <c r="VJF19" s="31"/>
      <c r="VJG19" s="31"/>
      <c r="VJH19" s="31"/>
      <c r="VJI19" s="31"/>
      <c r="VJJ19" s="31"/>
      <c r="VJK19" s="31"/>
      <c r="VJL19" s="31"/>
      <c r="VJM19" s="31"/>
      <c r="VJN19" s="31"/>
      <c r="VJO19" s="31"/>
      <c r="VJP19" s="31"/>
      <c r="VJQ19" s="31"/>
      <c r="VJR19" s="31"/>
      <c r="VJS19" s="31"/>
      <c r="VJT19" s="31"/>
      <c r="VJU19" s="31"/>
      <c r="VJV19" s="31"/>
      <c r="VJW19" s="31"/>
      <c r="VJX19" s="31"/>
      <c r="VJY19" s="31"/>
      <c r="VJZ19" s="31"/>
      <c r="VKA19" s="31"/>
      <c r="VKB19" s="31"/>
      <c r="VKC19" s="31"/>
      <c r="VKD19" s="31"/>
      <c r="VKE19" s="31"/>
      <c r="VKF19" s="31"/>
      <c r="VKG19" s="31"/>
      <c r="VKH19" s="31"/>
      <c r="VKI19" s="31"/>
      <c r="VKJ19" s="31"/>
      <c r="VKK19" s="31"/>
      <c r="VKL19" s="31"/>
      <c r="VKM19" s="31"/>
      <c r="VKN19" s="31"/>
      <c r="VKO19" s="31"/>
      <c r="VKP19" s="31"/>
      <c r="VKQ19" s="31"/>
      <c r="VKR19" s="31"/>
      <c r="VKS19" s="31"/>
      <c r="VKT19" s="31"/>
      <c r="VKU19" s="31"/>
      <c r="VKV19" s="31"/>
      <c r="VKW19" s="31"/>
      <c r="VKX19" s="31"/>
      <c r="VKY19" s="31"/>
      <c r="VKZ19" s="31"/>
      <c r="VLA19" s="31"/>
      <c r="VLB19" s="31"/>
      <c r="VLC19" s="31"/>
      <c r="VLD19" s="31"/>
      <c r="VLE19" s="31"/>
      <c r="VLF19" s="31"/>
      <c r="VLG19" s="31"/>
      <c r="VLH19" s="31"/>
      <c r="VLI19" s="31"/>
      <c r="VLJ19" s="31"/>
      <c r="VLK19" s="31"/>
      <c r="VLL19" s="31"/>
      <c r="VLM19" s="31"/>
      <c r="VLN19" s="31"/>
      <c r="VLO19" s="31"/>
      <c r="VLP19" s="31"/>
      <c r="VLQ19" s="31"/>
      <c r="VLR19" s="31"/>
      <c r="VLS19" s="31"/>
      <c r="VLT19" s="31"/>
      <c r="VLU19" s="31"/>
      <c r="VLV19" s="31"/>
      <c r="VLW19" s="31"/>
      <c r="VLX19" s="31"/>
      <c r="VLY19" s="31"/>
      <c r="VLZ19" s="31"/>
      <c r="VMA19" s="31"/>
      <c r="VMB19" s="31"/>
      <c r="VMC19" s="31"/>
      <c r="VMD19" s="31"/>
      <c r="VME19" s="31"/>
      <c r="VMF19" s="31"/>
      <c r="VMG19" s="31"/>
      <c r="VMH19" s="31"/>
      <c r="VMI19" s="31"/>
      <c r="VMJ19" s="31"/>
      <c r="VMK19" s="31"/>
      <c r="VML19" s="31"/>
      <c r="VMM19" s="31"/>
      <c r="VMN19" s="31"/>
      <c r="VMO19" s="31"/>
      <c r="VMP19" s="31"/>
      <c r="VMQ19" s="31"/>
      <c r="VMR19" s="31"/>
      <c r="VMS19" s="31"/>
      <c r="VMT19" s="31"/>
      <c r="VMU19" s="31"/>
      <c r="VMV19" s="31"/>
      <c r="VMW19" s="31"/>
      <c r="VMX19" s="31"/>
      <c r="VMY19" s="31"/>
      <c r="VMZ19" s="31"/>
      <c r="VNA19" s="31"/>
      <c r="VNB19" s="31"/>
      <c r="VNC19" s="31"/>
      <c r="VND19" s="31"/>
      <c r="VNE19" s="31"/>
      <c r="VNF19" s="31"/>
      <c r="VNG19" s="31"/>
      <c r="VNH19" s="31"/>
      <c r="VNI19" s="31"/>
      <c r="VNJ19" s="31"/>
      <c r="VNK19" s="31"/>
      <c r="VNL19" s="31"/>
      <c r="VNM19" s="31"/>
      <c r="VNN19" s="31"/>
      <c r="VNO19" s="31"/>
      <c r="VNP19" s="31"/>
      <c r="VNQ19" s="31"/>
      <c r="VNR19" s="31"/>
      <c r="VNS19" s="31"/>
      <c r="VNT19" s="31"/>
      <c r="VNU19" s="31"/>
      <c r="VNV19" s="31"/>
      <c r="VNW19" s="31"/>
      <c r="VNX19" s="31"/>
      <c r="VNY19" s="31"/>
      <c r="VNZ19" s="31"/>
      <c r="VOA19" s="31"/>
      <c r="VOB19" s="31"/>
      <c r="VOC19" s="31"/>
      <c r="VOD19" s="31"/>
      <c r="VOE19" s="31"/>
      <c r="VOF19" s="31"/>
      <c r="VOG19" s="31"/>
      <c r="VOH19" s="31"/>
      <c r="VOI19" s="31"/>
      <c r="VOJ19" s="31"/>
      <c r="VOK19" s="31"/>
      <c r="VOL19" s="31"/>
      <c r="VOM19" s="31"/>
      <c r="VON19" s="31"/>
      <c r="VOO19" s="31"/>
      <c r="VOP19" s="31"/>
      <c r="VOQ19" s="31"/>
      <c r="VOR19" s="31"/>
      <c r="VOS19" s="31"/>
      <c r="VOT19" s="31"/>
      <c r="VOU19" s="31"/>
      <c r="VOV19" s="31"/>
      <c r="VOW19" s="31"/>
      <c r="VOX19" s="31"/>
      <c r="VOY19" s="31"/>
      <c r="VOZ19" s="31"/>
      <c r="VPA19" s="31"/>
      <c r="VPB19" s="31"/>
      <c r="VPC19" s="31"/>
      <c r="VPD19" s="31"/>
      <c r="VPE19" s="31"/>
      <c r="VPF19" s="31"/>
      <c r="VPG19" s="31"/>
      <c r="VPH19" s="31"/>
      <c r="VPI19" s="31"/>
      <c r="VPJ19" s="31"/>
      <c r="VPK19" s="31"/>
      <c r="VPL19" s="31"/>
      <c r="VPM19" s="31"/>
      <c r="VPN19" s="31"/>
      <c r="VPO19" s="31"/>
      <c r="VPP19" s="31"/>
      <c r="VPQ19" s="31"/>
      <c r="VPR19" s="31"/>
      <c r="VPS19" s="31"/>
      <c r="VPT19" s="31"/>
      <c r="VPU19" s="31"/>
      <c r="VPV19" s="31"/>
      <c r="VPW19" s="31"/>
      <c r="VPX19" s="31"/>
      <c r="VPY19" s="31"/>
      <c r="VPZ19" s="31"/>
      <c r="VQA19" s="31"/>
      <c r="VQB19" s="31"/>
      <c r="VQC19" s="31"/>
      <c r="VQD19" s="31"/>
      <c r="VQE19" s="31"/>
      <c r="VQF19" s="31"/>
      <c r="VQG19" s="31"/>
      <c r="VQH19" s="31"/>
      <c r="VQI19" s="31"/>
      <c r="VQJ19" s="31"/>
      <c r="VQK19" s="31"/>
      <c r="VQL19" s="31"/>
      <c r="VQM19" s="31"/>
      <c r="VQN19" s="31"/>
      <c r="VQO19" s="31"/>
      <c r="VQP19" s="31"/>
      <c r="VQQ19" s="31"/>
      <c r="VQR19" s="31"/>
      <c r="VQS19" s="31"/>
      <c r="VQT19" s="31"/>
      <c r="VQU19" s="31"/>
      <c r="VQV19" s="31"/>
      <c r="VQW19" s="31"/>
      <c r="VQX19" s="31"/>
      <c r="VQY19" s="31"/>
      <c r="VQZ19" s="31"/>
      <c r="VRA19" s="31"/>
      <c r="VRB19" s="31"/>
      <c r="VRC19" s="31"/>
      <c r="VRD19" s="31"/>
      <c r="VRE19" s="31"/>
      <c r="VRF19" s="31"/>
      <c r="VRG19" s="31"/>
      <c r="VRH19" s="31"/>
      <c r="VRI19" s="31"/>
      <c r="VRJ19" s="31"/>
      <c r="VRK19" s="31"/>
      <c r="VRL19" s="31"/>
      <c r="VRM19" s="31"/>
      <c r="VRN19" s="31"/>
      <c r="VRO19" s="31"/>
      <c r="VRP19" s="31"/>
      <c r="VRQ19" s="31"/>
      <c r="VRR19" s="31"/>
      <c r="VRS19" s="31"/>
      <c r="VRU19" s="31"/>
      <c r="VRV19" s="31"/>
      <c r="VRW19" s="31"/>
      <c r="VRX19" s="31"/>
      <c r="VRY19" s="31"/>
      <c r="VRZ19" s="31"/>
      <c r="VSA19" s="31"/>
      <c r="VSB19" s="31"/>
      <c r="VSC19" s="31"/>
      <c r="VSD19" s="31"/>
      <c r="VSE19" s="31"/>
      <c r="VSF19" s="31"/>
      <c r="VSG19" s="31"/>
      <c r="VSH19" s="31"/>
      <c r="VSI19" s="31"/>
      <c r="VSJ19" s="31"/>
      <c r="VSK19" s="31"/>
      <c r="VSL19" s="31"/>
      <c r="VSM19" s="31"/>
      <c r="VSN19" s="31"/>
      <c r="VSO19" s="31"/>
      <c r="VSP19" s="31"/>
      <c r="VSQ19" s="31"/>
      <c r="VSR19" s="31"/>
      <c r="VSS19" s="31"/>
      <c r="VST19" s="31"/>
      <c r="VSU19" s="31"/>
      <c r="VSV19" s="31"/>
      <c r="VSW19" s="31"/>
      <c r="VSX19" s="31"/>
      <c r="VSY19" s="31"/>
      <c r="VSZ19" s="31"/>
      <c r="VTA19" s="31"/>
      <c r="VTB19" s="31"/>
      <c r="VTC19" s="31"/>
      <c r="VTD19" s="31"/>
      <c r="VTE19" s="31"/>
      <c r="VTF19" s="31"/>
      <c r="VTG19" s="31"/>
      <c r="VTH19" s="31"/>
      <c r="VTI19" s="31"/>
      <c r="VTJ19" s="31"/>
      <c r="VTK19" s="31"/>
      <c r="VTL19" s="31"/>
      <c r="VTM19" s="31"/>
      <c r="VTN19" s="31"/>
      <c r="VTO19" s="31"/>
      <c r="VTP19" s="31"/>
      <c r="VTQ19" s="31"/>
      <c r="VTR19" s="31"/>
      <c r="VTS19" s="31"/>
      <c r="VTT19" s="31"/>
      <c r="VTU19" s="31"/>
      <c r="VTV19" s="31"/>
      <c r="VTW19" s="31"/>
      <c r="VTX19" s="31"/>
      <c r="VTY19" s="31"/>
      <c r="VTZ19" s="31"/>
      <c r="VUA19" s="31"/>
      <c r="VUB19" s="31"/>
      <c r="VUC19" s="31"/>
      <c r="VUD19" s="31"/>
      <c r="VUE19" s="31"/>
      <c r="VUF19" s="31"/>
      <c r="VUG19" s="31"/>
      <c r="VUH19" s="31"/>
      <c r="VUI19" s="31"/>
      <c r="VUJ19" s="31"/>
      <c r="VUK19" s="31"/>
      <c r="VUL19" s="31"/>
      <c r="VUM19" s="31"/>
      <c r="VUN19" s="31"/>
      <c r="VUO19" s="31"/>
      <c r="VUP19" s="31"/>
      <c r="VUQ19" s="31"/>
      <c r="VUR19" s="31"/>
      <c r="VUS19" s="31"/>
      <c r="VUT19" s="31"/>
      <c r="VUU19" s="31"/>
      <c r="VUV19" s="31"/>
      <c r="VUW19" s="31"/>
      <c r="VUX19" s="31"/>
      <c r="VUY19" s="31"/>
      <c r="VUZ19" s="31"/>
      <c r="VVA19" s="31"/>
      <c r="VVB19" s="31"/>
      <c r="VVC19" s="31"/>
      <c r="VVD19" s="31"/>
      <c r="VVE19" s="31"/>
      <c r="VVF19" s="31"/>
      <c r="VVG19" s="31"/>
      <c r="VVH19" s="31"/>
      <c r="VVI19" s="31"/>
      <c r="VVJ19" s="31"/>
      <c r="VVK19" s="31"/>
      <c r="VVL19" s="31"/>
      <c r="VVM19" s="31"/>
      <c r="VVN19" s="31"/>
      <c r="VVO19" s="31"/>
      <c r="VVP19" s="31"/>
      <c r="VVQ19" s="31"/>
      <c r="VVR19" s="31"/>
      <c r="VVS19" s="31"/>
      <c r="VVT19" s="31"/>
      <c r="VVU19" s="31"/>
      <c r="VVV19" s="31"/>
      <c r="VVW19" s="31"/>
      <c r="VVX19" s="31"/>
      <c r="VVY19" s="31"/>
      <c r="VVZ19" s="31"/>
      <c r="VWA19" s="31"/>
      <c r="VWB19" s="31"/>
      <c r="VWC19" s="31"/>
      <c r="VWD19" s="31"/>
      <c r="VWE19" s="31"/>
      <c r="VWF19" s="31"/>
      <c r="VWG19" s="31"/>
      <c r="VWH19" s="31"/>
      <c r="VWI19" s="31"/>
      <c r="VWJ19" s="31"/>
      <c r="VWK19" s="31"/>
      <c r="VWL19" s="31"/>
      <c r="VWM19" s="31"/>
      <c r="VWN19" s="31"/>
      <c r="VWO19" s="31"/>
      <c r="VWP19" s="31"/>
      <c r="VWQ19" s="31"/>
      <c r="VWR19" s="31"/>
      <c r="VWS19" s="31"/>
      <c r="VWT19" s="31"/>
      <c r="VWU19" s="31"/>
      <c r="VWV19" s="31"/>
      <c r="VWW19" s="31"/>
      <c r="VWX19" s="31"/>
      <c r="VWY19" s="31"/>
      <c r="VWZ19" s="31"/>
      <c r="VXA19" s="31"/>
      <c r="VXB19" s="31"/>
      <c r="VXC19" s="31"/>
      <c r="VXD19" s="31"/>
      <c r="VXE19" s="31"/>
      <c r="VXF19" s="31"/>
      <c r="VXG19" s="31"/>
      <c r="VXH19" s="31"/>
      <c r="VXI19" s="31"/>
      <c r="VXJ19" s="31"/>
      <c r="VXK19" s="31"/>
      <c r="VXL19" s="31"/>
      <c r="VXM19" s="31"/>
      <c r="VXN19" s="31"/>
      <c r="VXO19" s="31"/>
      <c r="VXP19" s="31"/>
      <c r="VXQ19" s="31"/>
      <c r="VXR19" s="31"/>
      <c r="VXS19" s="31"/>
      <c r="VXT19" s="31"/>
      <c r="VXU19" s="31"/>
      <c r="VXV19" s="31"/>
      <c r="VXW19" s="31"/>
      <c r="VXX19" s="31"/>
      <c r="VXY19" s="31"/>
      <c r="VXZ19" s="31"/>
      <c r="VYA19" s="31"/>
      <c r="VYB19" s="31"/>
      <c r="VYC19" s="31"/>
      <c r="VYD19" s="31"/>
      <c r="VYE19" s="31"/>
      <c r="VYF19" s="31"/>
      <c r="VYG19" s="31"/>
      <c r="VYH19" s="31"/>
      <c r="VYI19" s="31"/>
      <c r="VYJ19" s="31"/>
      <c r="VYK19" s="31"/>
      <c r="VYL19" s="31"/>
      <c r="VYM19" s="31"/>
      <c r="VYN19" s="31"/>
      <c r="VYO19" s="31"/>
      <c r="VYP19" s="31"/>
      <c r="VYQ19" s="31"/>
      <c r="VYR19" s="31"/>
      <c r="VYS19" s="31"/>
      <c r="VYT19" s="31"/>
      <c r="VYU19" s="31"/>
      <c r="VYV19" s="31"/>
      <c r="VYW19" s="31"/>
      <c r="VYX19" s="31"/>
      <c r="VYY19" s="31"/>
      <c r="VYZ19" s="31"/>
      <c r="VZA19" s="31"/>
      <c r="VZB19" s="31"/>
      <c r="VZC19" s="31"/>
      <c r="VZD19" s="31"/>
      <c r="VZE19" s="31"/>
      <c r="VZF19" s="31"/>
      <c r="VZG19" s="31"/>
      <c r="VZH19" s="31"/>
      <c r="VZI19" s="31"/>
      <c r="VZJ19" s="31"/>
      <c r="VZK19" s="31"/>
      <c r="VZL19" s="31"/>
      <c r="VZM19" s="31"/>
      <c r="VZN19" s="31"/>
      <c r="VZO19" s="31"/>
      <c r="VZP19" s="31"/>
      <c r="VZQ19" s="31"/>
      <c r="VZR19" s="31"/>
      <c r="VZS19" s="31"/>
      <c r="VZT19" s="31"/>
      <c r="VZU19" s="31"/>
      <c r="VZV19" s="31"/>
      <c r="VZW19" s="31"/>
      <c r="VZX19" s="31"/>
      <c r="VZY19" s="31"/>
      <c r="VZZ19" s="31"/>
      <c r="WAA19" s="31"/>
      <c r="WAB19" s="31"/>
      <c r="WAC19" s="31"/>
      <c r="WAD19" s="31"/>
      <c r="WAE19" s="31"/>
      <c r="WAF19" s="31"/>
      <c r="WAG19" s="31"/>
      <c r="WAH19" s="31"/>
      <c r="WAI19" s="31"/>
      <c r="WAJ19" s="31"/>
      <c r="WAK19" s="31"/>
      <c r="WAL19" s="31"/>
      <c r="WAM19" s="31"/>
      <c r="WAN19" s="31"/>
      <c r="WAO19" s="31"/>
      <c r="WAP19" s="31"/>
      <c r="WAQ19" s="31"/>
      <c r="WAR19" s="31"/>
      <c r="WAS19" s="31"/>
      <c r="WAT19" s="31"/>
      <c r="WAU19" s="31"/>
      <c r="WAV19" s="31"/>
      <c r="WAW19" s="31"/>
      <c r="WAX19" s="31"/>
      <c r="WAY19" s="31"/>
      <c r="WAZ19" s="31"/>
      <c r="WBA19" s="31"/>
      <c r="WBB19" s="31"/>
      <c r="WBC19" s="31"/>
      <c r="WBD19" s="31"/>
      <c r="WBE19" s="31"/>
      <c r="WBF19" s="31"/>
      <c r="WBG19" s="31"/>
      <c r="WBH19" s="31"/>
      <c r="WBI19" s="31"/>
      <c r="WBJ19" s="31"/>
      <c r="WBK19" s="31"/>
      <c r="WBL19" s="31"/>
      <c r="WBM19" s="31"/>
      <c r="WBN19" s="31"/>
      <c r="WBO19" s="31"/>
      <c r="WBP19" s="31"/>
      <c r="WBQ19" s="31"/>
      <c r="WBR19" s="31"/>
      <c r="WBS19" s="31"/>
      <c r="WBT19" s="31"/>
      <c r="WBU19" s="31"/>
      <c r="WBV19" s="31"/>
      <c r="WBW19" s="31"/>
      <c r="WBX19" s="31"/>
      <c r="WBY19" s="31"/>
      <c r="WBZ19" s="31"/>
      <c r="WCA19" s="31"/>
      <c r="WCB19" s="31"/>
      <c r="WCC19" s="31"/>
      <c r="WCD19" s="31"/>
      <c r="WCE19" s="31"/>
      <c r="WCF19" s="31"/>
      <c r="WCG19" s="31"/>
      <c r="WCH19" s="31"/>
      <c r="WCI19" s="31"/>
      <c r="WCJ19" s="31"/>
      <c r="WCK19" s="31"/>
      <c r="WCL19" s="31"/>
      <c r="WCM19" s="31"/>
      <c r="WCN19" s="31"/>
      <c r="WCO19" s="31"/>
      <c r="WCP19" s="31"/>
      <c r="WCQ19" s="31"/>
      <c r="WCR19" s="31"/>
      <c r="WCS19" s="31"/>
      <c r="WCT19" s="31"/>
      <c r="WCU19" s="31"/>
      <c r="WCV19" s="31"/>
      <c r="WCW19" s="31"/>
      <c r="WCX19" s="31"/>
      <c r="WCY19" s="31"/>
      <c r="WCZ19" s="31"/>
      <c r="WDA19" s="31"/>
      <c r="WDB19" s="31"/>
      <c r="WDC19" s="31"/>
      <c r="WDD19" s="31"/>
      <c r="WDE19" s="31"/>
      <c r="WDF19" s="31"/>
      <c r="WDG19" s="31"/>
      <c r="WDH19" s="31"/>
      <c r="WDI19" s="31"/>
      <c r="WDJ19" s="31"/>
      <c r="WDK19" s="31"/>
      <c r="WDL19" s="31"/>
      <c r="WDM19" s="31"/>
      <c r="WDN19" s="31"/>
      <c r="WDO19" s="31"/>
      <c r="WDP19" s="31"/>
      <c r="WDQ19" s="31"/>
      <c r="WDR19" s="31"/>
      <c r="WDS19" s="31"/>
      <c r="WDT19" s="31"/>
      <c r="WDU19" s="31"/>
      <c r="WDV19" s="31"/>
      <c r="WDW19" s="31"/>
      <c r="WDX19" s="31"/>
      <c r="WDY19" s="31"/>
      <c r="WDZ19" s="31"/>
      <c r="WEA19" s="31"/>
      <c r="WEB19" s="31"/>
      <c r="WEC19" s="31"/>
      <c r="WED19" s="31"/>
      <c r="WEE19" s="31"/>
      <c r="WEF19" s="31"/>
      <c r="WEG19" s="31"/>
      <c r="WEH19" s="31"/>
      <c r="WEI19" s="31"/>
      <c r="WEJ19" s="31"/>
      <c r="WEK19" s="31"/>
      <c r="WEL19" s="31"/>
      <c r="WEM19" s="31"/>
      <c r="WEN19" s="31"/>
      <c r="WEO19" s="31"/>
      <c r="WEP19" s="31"/>
      <c r="WEQ19" s="31"/>
      <c r="WER19" s="31"/>
      <c r="WES19" s="31"/>
      <c r="WET19" s="31"/>
      <c r="WEU19" s="31"/>
      <c r="WEV19" s="31"/>
      <c r="WEW19" s="31"/>
      <c r="WEX19" s="31"/>
      <c r="WEY19" s="31"/>
      <c r="WEZ19" s="31"/>
      <c r="WFA19" s="31"/>
      <c r="WFB19" s="31"/>
      <c r="WFC19" s="31"/>
      <c r="WFD19" s="31"/>
      <c r="WFE19" s="31"/>
      <c r="WFF19" s="31"/>
      <c r="WFG19" s="31"/>
      <c r="WFH19" s="31"/>
      <c r="WFI19" s="31"/>
      <c r="WFJ19" s="31"/>
      <c r="WFK19" s="31"/>
      <c r="WFL19" s="31"/>
      <c r="WFM19" s="31"/>
      <c r="WFN19" s="31"/>
      <c r="WFO19" s="31"/>
      <c r="WFP19" s="31"/>
      <c r="WFQ19" s="31"/>
      <c r="WFR19" s="31"/>
      <c r="WFS19" s="31"/>
      <c r="WFT19" s="31"/>
      <c r="WFU19" s="31"/>
      <c r="WFV19" s="31"/>
      <c r="WFW19" s="31"/>
      <c r="WFX19" s="31"/>
      <c r="WFY19" s="31"/>
      <c r="WFZ19" s="31"/>
      <c r="WGA19" s="31"/>
      <c r="WGB19" s="31"/>
      <c r="WGC19" s="31"/>
      <c r="WGD19" s="31"/>
      <c r="WGE19" s="31"/>
      <c r="WGF19" s="31"/>
      <c r="WGG19" s="31"/>
      <c r="WGH19" s="31"/>
      <c r="WGI19" s="31"/>
      <c r="WGJ19" s="31"/>
      <c r="WGK19" s="31"/>
      <c r="WGL19" s="31"/>
      <c r="WGM19" s="31"/>
      <c r="WGN19" s="31"/>
      <c r="WGO19" s="31"/>
      <c r="WGP19" s="31"/>
      <c r="WGQ19" s="31"/>
      <c r="WGR19" s="31"/>
      <c r="WGS19" s="31"/>
      <c r="WGT19" s="31"/>
      <c r="WGU19" s="31"/>
      <c r="WGV19" s="31"/>
      <c r="WGW19" s="31"/>
      <c r="WGX19" s="31"/>
      <c r="WGY19" s="31"/>
      <c r="WGZ19" s="31"/>
      <c r="WHA19" s="31"/>
      <c r="WHB19" s="31"/>
      <c r="WHC19" s="31"/>
      <c r="WHD19" s="31"/>
      <c r="WHE19" s="31"/>
      <c r="WHF19" s="31"/>
      <c r="WHG19" s="31"/>
      <c r="WHH19" s="31"/>
      <c r="WHI19" s="31"/>
      <c r="WHJ19" s="31"/>
      <c r="WHK19" s="31"/>
      <c r="WHL19" s="31"/>
      <c r="WHM19" s="31"/>
      <c r="WHN19" s="31"/>
      <c r="WHO19" s="31"/>
      <c r="WHP19" s="31"/>
      <c r="WHQ19" s="31"/>
      <c r="WHR19" s="31"/>
      <c r="WHS19" s="31"/>
      <c r="WHT19" s="31"/>
      <c r="WHU19" s="31"/>
      <c r="WHV19" s="31"/>
      <c r="WHW19" s="31"/>
      <c r="WHX19" s="31"/>
      <c r="WHY19" s="31"/>
      <c r="WHZ19" s="31"/>
      <c r="WIA19" s="31"/>
      <c r="WIB19" s="31"/>
      <c r="WIC19" s="31"/>
      <c r="WID19" s="31"/>
      <c r="WIE19" s="31"/>
      <c r="WIF19" s="31"/>
      <c r="WIG19" s="31"/>
      <c r="WIH19" s="31"/>
      <c r="WII19" s="31"/>
      <c r="WIJ19" s="31"/>
      <c r="WIK19" s="31"/>
      <c r="WIL19" s="31"/>
      <c r="WIM19" s="31"/>
      <c r="WIN19" s="31"/>
      <c r="WIO19" s="31"/>
      <c r="WIP19" s="31"/>
      <c r="WIQ19" s="31"/>
      <c r="WIR19" s="31"/>
      <c r="WIS19" s="31"/>
      <c r="WIT19" s="31"/>
      <c r="WIU19" s="31"/>
      <c r="WIV19" s="31"/>
      <c r="WIW19" s="31"/>
      <c r="WIX19" s="31"/>
      <c r="WIY19" s="31"/>
      <c r="WIZ19" s="31"/>
      <c r="WJA19" s="31"/>
      <c r="WJB19" s="31"/>
      <c r="WJC19" s="31"/>
      <c r="WJD19" s="31"/>
      <c r="WJE19" s="31"/>
      <c r="WJF19" s="31"/>
      <c r="WJG19" s="31"/>
      <c r="WJH19" s="31"/>
      <c r="WJI19" s="31"/>
      <c r="WJJ19" s="31"/>
      <c r="WJK19" s="31"/>
      <c r="WJL19" s="31"/>
      <c r="WJM19" s="31"/>
      <c r="WJN19" s="31"/>
      <c r="WJO19" s="31"/>
      <c r="WJP19" s="31"/>
      <c r="WJQ19" s="31"/>
      <c r="WJR19" s="31"/>
      <c r="WJS19" s="31"/>
      <c r="WJT19" s="31"/>
      <c r="WJU19" s="31"/>
      <c r="WJV19" s="31"/>
      <c r="WJW19" s="31"/>
      <c r="WJX19" s="31"/>
      <c r="WJY19" s="31"/>
      <c r="WJZ19" s="31"/>
      <c r="WKA19" s="31"/>
      <c r="WKB19" s="31"/>
      <c r="WKC19" s="31"/>
      <c r="WKD19" s="31"/>
      <c r="WKE19" s="31"/>
      <c r="WKF19" s="31"/>
      <c r="WKG19" s="31"/>
      <c r="WKH19" s="31"/>
      <c r="WKI19" s="31"/>
      <c r="WKJ19" s="31"/>
      <c r="WKK19" s="31"/>
      <c r="WKL19" s="31"/>
      <c r="WKM19" s="31"/>
      <c r="WKN19" s="31"/>
      <c r="WKO19" s="31"/>
      <c r="WKP19" s="31"/>
      <c r="WKQ19" s="31"/>
      <c r="WKR19" s="31"/>
      <c r="WKS19" s="31"/>
      <c r="WKT19" s="31"/>
      <c r="WKU19" s="31"/>
      <c r="WKV19" s="31"/>
      <c r="WKW19" s="31"/>
      <c r="WKX19" s="31"/>
      <c r="WKY19" s="31"/>
      <c r="WKZ19" s="31"/>
      <c r="WLA19" s="31"/>
      <c r="WLB19" s="31"/>
      <c r="WLC19" s="31"/>
      <c r="WLD19" s="31"/>
      <c r="WLE19" s="31"/>
      <c r="WLF19" s="31"/>
      <c r="WLG19" s="31"/>
      <c r="WLH19" s="31"/>
      <c r="WLI19" s="31"/>
      <c r="WLJ19" s="31"/>
      <c r="WLK19" s="31"/>
      <c r="WLL19" s="31"/>
      <c r="WLM19" s="31"/>
      <c r="WLN19" s="31"/>
      <c r="WLO19" s="31"/>
      <c r="WLP19" s="31"/>
      <c r="WLQ19" s="31"/>
      <c r="WLR19" s="31"/>
      <c r="WLS19" s="31"/>
      <c r="WLT19" s="31"/>
      <c r="WLU19" s="31"/>
      <c r="WLV19" s="31"/>
      <c r="WLW19" s="31"/>
      <c r="WLX19" s="31"/>
      <c r="WLY19" s="31"/>
      <c r="WLZ19" s="31"/>
      <c r="WMA19" s="31"/>
      <c r="WMB19" s="31"/>
      <c r="WMC19" s="31"/>
      <c r="WMD19" s="31"/>
      <c r="WME19" s="31"/>
      <c r="WMF19" s="31"/>
      <c r="WMG19" s="31"/>
      <c r="WMH19" s="31"/>
      <c r="WMI19" s="31"/>
      <c r="WMJ19" s="31"/>
      <c r="WMK19" s="31"/>
      <c r="WML19" s="31"/>
      <c r="WMM19" s="31"/>
      <c r="WMN19" s="31"/>
      <c r="WMO19" s="31"/>
      <c r="WMP19" s="31"/>
      <c r="WMQ19" s="31"/>
      <c r="WMR19" s="31"/>
      <c r="WMS19" s="31"/>
      <c r="WMT19" s="31"/>
      <c r="WMU19" s="31"/>
      <c r="WMV19" s="31"/>
      <c r="WMW19" s="31"/>
      <c r="WMX19" s="31"/>
      <c r="WMY19" s="31"/>
      <c r="WMZ19" s="31"/>
      <c r="WNA19" s="31"/>
      <c r="WNB19" s="31"/>
      <c r="WNC19" s="31"/>
      <c r="WND19" s="31"/>
      <c r="WNE19" s="31"/>
      <c r="WNF19" s="31"/>
      <c r="WNG19" s="31"/>
      <c r="WNH19" s="31"/>
      <c r="WNI19" s="31"/>
      <c r="WNJ19" s="31"/>
      <c r="WNK19" s="31"/>
      <c r="WNL19" s="31"/>
      <c r="WNM19" s="31"/>
      <c r="WNN19" s="31"/>
      <c r="WNO19" s="31"/>
      <c r="WNP19" s="31"/>
      <c r="WNQ19" s="31"/>
      <c r="WNR19" s="31"/>
      <c r="WNS19" s="31"/>
      <c r="WNT19" s="31"/>
      <c r="WNU19" s="31"/>
      <c r="WNV19" s="31"/>
      <c r="WNW19" s="31"/>
      <c r="WNX19" s="31"/>
      <c r="WNY19" s="31"/>
      <c r="WNZ19" s="31"/>
      <c r="WOA19" s="31"/>
      <c r="WOB19" s="31"/>
      <c r="WOC19" s="31"/>
      <c r="WOD19" s="31"/>
      <c r="WOE19" s="31"/>
      <c r="WOF19" s="31"/>
      <c r="WOG19" s="31"/>
      <c r="WOH19" s="31"/>
      <c r="WOI19" s="31"/>
      <c r="WOJ19" s="31"/>
      <c r="WOK19" s="31"/>
      <c r="WOL19" s="31"/>
      <c r="WOM19" s="31"/>
      <c r="WON19" s="31"/>
      <c r="WOO19" s="31"/>
      <c r="WOP19" s="31"/>
      <c r="WOQ19" s="31"/>
      <c r="WOR19" s="31"/>
      <c r="WOS19" s="31"/>
      <c r="WOT19" s="31"/>
      <c r="WOU19" s="31"/>
      <c r="WOV19" s="31"/>
      <c r="WOW19" s="31"/>
      <c r="WOX19" s="31"/>
      <c r="WOY19" s="31"/>
      <c r="WOZ19" s="31"/>
      <c r="WPA19" s="31"/>
      <c r="WPB19" s="31"/>
      <c r="WPC19" s="31"/>
      <c r="WPD19" s="31"/>
      <c r="WPE19" s="31"/>
      <c r="WPF19" s="31"/>
      <c r="WPG19" s="31"/>
      <c r="WPH19" s="31"/>
      <c r="WPI19" s="31"/>
      <c r="WPJ19" s="31"/>
      <c r="WPK19" s="31"/>
      <c r="WPL19" s="31"/>
      <c r="WPM19" s="31"/>
      <c r="WPN19" s="31"/>
      <c r="WPO19" s="31"/>
      <c r="WPP19" s="31"/>
      <c r="WPQ19" s="31"/>
      <c r="WPR19" s="31"/>
      <c r="WPS19" s="31"/>
      <c r="WPT19" s="31"/>
      <c r="WPU19" s="31"/>
      <c r="WPV19" s="31"/>
      <c r="WPW19" s="31"/>
      <c r="WPX19" s="31"/>
      <c r="WPY19" s="31"/>
      <c r="WPZ19" s="31"/>
      <c r="WQA19" s="31"/>
      <c r="WQB19" s="31"/>
      <c r="WQC19" s="31"/>
      <c r="WQD19" s="31"/>
      <c r="WQE19" s="31"/>
      <c r="WQF19" s="31"/>
      <c r="WQG19" s="31"/>
      <c r="WQH19" s="31"/>
      <c r="WQI19" s="31"/>
      <c r="WQJ19" s="31"/>
      <c r="WQK19" s="31"/>
      <c r="WQL19" s="31"/>
      <c r="WQM19" s="31"/>
      <c r="WQN19" s="31"/>
      <c r="WQO19" s="31"/>
      <c r="WQP19" s="31"/>
      <c r="WQQ19" s="31"/>
      <c r="WQR19" s="31"/>
      <c r="WQS19" s="31"/>
      <c r="WQT19" s="31"/>
      <c r="WQU19" s="31"/>
      <c r="WQV19" s="31"/>
      <c r="WQW19" s="31"/>
      <c r="WQX19" s="31"/>
      <c r="WQY19" s="31"/>
      <c r="WQZ19" s="31"/>
      <c r="WRA19" s="31"/>
      <c r="WRB19" s="31"/>
      <c r="WRC19" s="31"/>
      <c r="WRD19" s="31"/>
      <c r="WRE19" s="31"/>
      <c r="WRF19" s="31"/>
      <c r="WRG19" s="31"/>
      <c r="WRH19" s="31"/>
      <c r="WRI19" s="31"/>
      <c r="WRJ19" s="31"/>
      <c r="WRK19" s="31"/>
      <c r="WRL19" s="31"/>
      <c r="WRM19" s="31"/>
      <c r="WRN19" s="31"/>
      <c r="WRO19" s="31"/>
      <c r="WRP19" s="31"/>
      <c r="WRQ19" s="31"/>
      <c r="WRR19" s="31"/>
      <c r="WRS19" s="31"/>
      <c r="WRT19" s="31"/>
      <c r="WRU19" s="31"/>
      <c r="WRV19" s="31"/>
      <c r="WRW19" s="31"/>
      <c r="WRX19" s="31"/>
      <c r="WRY19" s="31"/>
      <c r="WRZ19" s="31"/>
      <c r="WSA19" s="31"/>
      <c r="WSB19" s="31"/>
      <c r="WSC19" s="31"/>
      <c r="WSD19" s="31"/>
      <c r="WSE19" s="31"/>
      <c r="WSF19" s="31"/>
      <c r="WSG19" s="31"/>
      <c r="WSH19" s="31"/>
      <c r="WSI19" s="31"/>
      <c r="WSJ19" s="31"/>
      <c r="WSK19" s="31"/>
      <c r="WSL19" s="31"/>
      <c r="WSM19" s="31"/>
      <c r="WSN19" s="31"/>
      <c r="WSO19" s="31"/>
      <c r="WSP19" s="31"/>
      <c r="WSQ19" s="31"/>
      <c r="WSR19" s="31"/>
      <c r="WSS19" s="31"/>
      <c r="WST19" s="31"/>
      <c r="WSU19" s="31"/>
      <c r="WSV19" s="31"/>
      <c r="WSW19" s="31"/>
      <c r="WSX19" s="31"/>
      <c r="WSY19" s="31"/>
      <c r="WSZ19" s="31"/>
      <c r="WTA19" s="31"/>
      <c r="WTB19" s="31"/>
      <c r="WTC19" s="31"/>
      <c r="WTD19" s="31"/>
      <c r="WTE19" s="31"/>
      <c r="WTF19" s="31"/>
      <c r="WTG19" s="31"/>
      <c r="WTH19" s="31"/>
      <c r="WTI19" s="31"/>
      <c r="WTJ19" s="31"/>
      <c r="WTK19" s="31"/>
      <c r="WTL19" s="31"/>
      <c r="WTM19" s="31"/>
      <c r="WTN19" s="31"/>
      <c r="WTO19" s="31"/>
      <c r="WTP19" s="31"/>
      <c r="WTQ19" s="31"/>
      <c r="WTR19" s="31"/>
      <c r="WTS19" s="31"/>
      <c r="WTT19" s="31"/>
      <c r="WTU19" s="31"/>
      <c r="WTV19" s="31"/>
      <c r="WTW19" s="31"/>
      <c r="WTX19" s="31"/>
      <c r="WTY19" s="31"/>
      <c r="WTZ19" s="31"/>
      <c r="WUA19" s="31"/>
      <c r="WUB19" s="31"/>
      <c r="WUC19" s="31"/>
      <c r="WUD19" s="31"/>
      <c r="WUE19" s="31"/>
      <c r="WUF19" s="31"/>
      <c r="WUG19" s="31"/>
      <c r="WUH19" s="31"/>
      <c r="WUI19" s="31"/>
      <c r="WUJ19" s="31"/>
      <c r="WUK19" s="31"/>
      <c r="WUL19" s="31"/>
      <c r="WUM19" s="31"/>
      <c r="WUN19" s="31"/>
      <c r="WUO19" s="31"/>
      <c r="WUP19" s="31"/>
      <c r="WUQ19" s="31"/>
      <c r="WUR19" s="31"/>
      <c r="WUS19" s="31"/>
      <c r="WUT19" s="31"/>
      <c r="WUU19" s="31"/>
      <c r="WUV19" s="31"/>
      <c r="WUW19" s="31"/>
      <c r="WUX19" s="31"/>
      <c r="WUY19" s="31"/>
      <c r="WUZ19" s="31"/>
      <c r="WVA19" s="31"/>
      <c r="WVB19" s="31"/>
      <c r="WVC19" s="31"/>
      <c r="WVD19" s="31"/>
      <c r="WVE19" s="31"/>
      <c r="WVF19" s="31"/>
      <c r="WVG19" s="31"/>
      <c r="WVH19" s="31"/>
      <c r="WVI19" s="31"/>
      <c r="WVJ19" s="31"/>
      <c r="WVK19" s="31"/>
      <c r="WVL19" s="31"/>
      <c r="WVM19" s="31"/>
      <c r="WVN19" s="31"/>
      <c r="WVO19" s="31"/>
      <c r="WVP19" s="31"/>
      <c r="WVQ19" s="31"/>
      <c r="WVR19" s="31"/>
      <c r="WVS19" s="31"/>
      <c r="WVT19" s="31"/>
      <c r="WVU19" s="31"/>
      <c r="WVV19" s="31"/>
      <c r="WVW19" s="31"/>
      <c r="WVX19" s="31"/>
      <c r="WVY19" s="31"/>
      <c r="WVZ19" s="31"/>
      <c r="WWA19" s="31"/>
      <c r="WWB19" s="31"/>
      <c r="WWC19" s="31"/>
      <c r="WWD19" s="31"/>
      <c r="WWE19" s="31"/>
      <c r="WWF19" s="31"/>
      <c r="WWG19" s="31"/>
      <c r="WWH19" s="31"/>
      <c r="WWI19" s="31"/>
      <c r="WWJ19" s="31"/>
      <c r="WWK19" s="31"/>
      <c r="WWL19" s="31"/>
      <c r="WWM19" s="31"/>
      <c r="WWN19" s="31"/>
      <c r="WWO19" s="31"/>
      <c r="WWP19" s="31"/>
      <c r="WWQ19" s="31"/>
      <c r="WWR19" s="31"/>
      <c r="WWS19" s="31"/>
      <c r="WWT19" s="31"/>
      <c r="WWU19" s="31"/>
      <c r="WWV19" s="31"/>
      <c r="WWW19" s="31"/>
      <c r="WWX19" s="31"/>
      <c r="WWY19" s="31"/>
      <c r="WWZ19" s="31"/>
      <c r="WXA19" s="31"/>
      <c r="WXB19" s="31"/>
      <c r="WXC19" s="31"/>
      <c r="WXD19" s="31"/>
      <c r="WXE19" s="31"/>
      <c r="WXF19" s="31"/>
      <c r="WXG19" s="31"/>
      <c r="WXH19" s="31"/>
      <c r="WXI19" s="31"/>
      <c r="WXJ19" s="31"/>
      <c r="WXK19" s="31"/>
      <c r="WXL19" s="31"/>
      <c r="WXM19" s="31"/>
      <c r="WXN19" s="31"/>
      <c r="WXO19" s="31"/>
      <c r="WXP19" s="31"/>
      <c r="WXQ19" s="31"/>
      <c r="WXR19" s="31"/>
      <c r="WXS19" s="31"/>
      <c r="WXT19" s="31"/>
      <c r="WXU19" s="31"/>
      <c r="WXV19" s="31"/>
      <c r="WXW19" s="31"/>
      <c r="WXX19" s="31"/>
      <c r="WXY19" s="31"/>
      <c r="WXZ19" s="31"/>
      <c r="WYA19" s="31"/>
      <c r="WYB19" s="31"/>
      <c r="WYC19" s="31"/>
      <c r="WYD19" s="31"/>
      <c r="WYE19" s="31"/>
      <c r="WYF19" s="31"/>
      <c r="WYG19" s="31"/>
      <c r="WYH19" s="31"/>
      <c r="WYI19" s="31"/>
      <c r="WYJ19" s="31"/>
      <c r="WYK19" s="31"/>
      <c r="WYL19" s="31"/>
      <c r="WYM19" s="31"/>
      <c r="WYN19" s="31"/>
      <c r="WYO19" s="31"/>
      <c r="WYP19" s="31"/>
      <c r="WYQ19" s="31"/>
      <c r="WYR19" s="31"/>
      <c r="WYS19" s="31"/>
      <c r="WYT19" s="31"/>
      <c r="WYU19" s="31"/>
      <c r="WYV19" s="31"/>
      <c r="WYW19" s="31"/>
      <c r="WYX19" s="31"/>
      <c r="WYY19" s="31"/>
      <c r="WYZ19" s="31"/>
      <c r="WZA19" s="31"/>
      <c r="WZB19" s="31"/>
      <c r="WZC19" s="31"/>
      <c r="WZD19" s="31"/>
      <c r="WZE19" s="31"/>
      <c r="WZF19" s="31"/>
      <c r="WZG19" s="31"/>
      <c r="WZH19" s="31"/>
      <c r="WZI19" s="31"/>
      <c r="WZJ19" s="31"/>
      <c r="WZK19" s="31"/>
      <c r="WZL19" s="31"/>
      <c r="WZM19" s="31"/>
      <c r="WZN19" s="31"/>
      <c r="WZO19" s="31"/>
      <c r="WZP19" s="31"/>
      <c r="WZQ19" s="31"/>
      <c r="WZR19" s="31"/>
      <c r="WZS19" s="31"/>
      <c r="WZT19" s="31"/>
      <c r="WZU19" s="31"/>
      <c r="WZV19" s="31"/>
      <c r="WZW19" s="31"/>
      <c r="WZX19" s="31"/>
      <c r="WZY19" s="31"/>
      <c r="WZZ19" s="31"/>
      <c r="XAA19" s="31"/>
      <c r="XAB19" s="31"/>
      <c r="XAC19" s="31"/>
      <c r="XAD19" s="31"/>
      <c r="XAE19" s="31"/>
      <c r="XAF19" s="31"/>
      <c r="XAG19" s="31"/>
      <c r="XAH19" s="31"/>
      <c r="XAI19" s="31"/>
      <c r="XAJ19" s="31"/>
      <c r="XAK19" s="31"/>
      <c r="XAL19" s="31"/>
      <c r="XAM19" s="31"/>
      <c r="XAN19" s="31"/>
      <c r="XAO19" s="31"/>
      <c r="XAP19" s="31"/>
      <c r="XAQ19" s="31"/>
      <c r="XAR19" s="31"/>
      <c r="XAS19" s="31"/>
      <c r="XAT19" s="31"/>
      <c r="XAU19" s="31"/>
      <c r="XAV19" s="31"/>
      <c r="XAW19" s="31"/>
      <c r="XAX19" s="31"/>
      <c r="XAY19" s="31"/>
      <c r="XAZ19" s="31"/>
      <c r="XBA19" s="31"/>
      <c r="XBB19" s="31"/>
      <c r="XBC19" s="31"/>
      <c r="XBD19" s="31"/>
      <c r="XBE19" s="31"/>
      <c r="XBF19" s="31"/>
      <c r="XBG19" s="31"/>
      <c r="XBH19" s="31"/>
      <c r="XBI19" s="31"/>
      <c r="XBJ19" s="31"/>
      <c r="XBK19" s="31"/>
      <c r="XBL19" s="31"/>
      <c r="XBM19" s="31"/>
      <c r="XBN19" s="31"/>
      <c r="XBO19" s="31"/>
      <c r="XBP19" s="31"/>
      <c r="XBQ19" s="31"/>
      <c r="XBR19" s="31"/>
      <c r="XBS19" s="31"/>
      <c r="XBT19" s="31"/>
      <c r="XBU19" s="31"/>
      <c r="XBV19" s="31"/>
      <c r="XBW19" s="31"/>
      <c r="XBX19" s="31"/>
      <c r="XBY19" s="31"/>
      <c r="XBZ19" s="31"/>
      <c r="XCA19" s="31"/>
      <c r="XCB19" s="31"/>
      <c r="XCC19" s="31"/>
      <c r="XCD19" s="31"/>
      <c r="XCE19" s="31"/>
      <c r="XCF19" s="31"/>
      <c r="XCG19" s="31"/>
      <c r="XCH19" s="31"/>
      <c r="XCI19" s="31"/>
      <c r="XCJ19" s="31"/>
      <c r="XCK19" s="31"/>
      <c r="XCL19" s="31"/>
      <c r="XCM19" s="31"/>
      <c r="XCN19" s="31"/>
      <c r="XCO19" s="31"/>
      <c r="XCP19" s="31"/>
      <c r="XCQ19" s="31"/>
      <c r="XCR19" s="31"/>
      <c r="XCS19" s="31"/>
      <c r="XCT19" s="31"/>
      <c r="XCU19" s="31"/>
      <c r="XCV19" s="31"/>
      <c r="XCW19" s="31"/>
      <c r="XCX19" s="31"/>
      <c r="XCY19" s="31"/>
      <c r="XCZ19" s="31"/>
      <c r="XDA19" s="31"/>
      <c r="XDB19" s="31"/>
      <c r="XDC19" s="31"/>
      <c r="XDD19" s="31"/>
      <c r="XDE19" s="31"/>
      <c r="XDF19" s="31"/>
      <c r="XDG19" s="31"/>
      <c r="XDH19" s="31"/>
      <c r="XDI19" s="31"/>
      <c r="XDJ19" s="31"/>
      <c r="XDK19" s="31"/>
      <c r="XDL19" s="31"/>
      <c r="XDM19" s="31"/>
      <c r="XDN19" s="31"/>
      <c r="XDO19" s="31"/>
      <c r="XDP19" s="31"/>
      <c r="XDQ19" s="31"/>
      <c r="XDR19" s="31"/>
      <c r="XDS19" s="31"/>
      <c r="XDT19" s="31"/>
      <c r="XDU19" s="31"/>
      <c r="XDV19" s="31"/>
      <c r="XDW19" s="31"/>
      <c r="XDX19" s="31"/>
      <c r="XDY19" s="31"/>
      <c r="XDZ19" s="31"/>
      <c r="XEA19" s="31"/>
      <c r="XEB19" s="31"/>
      <c r="XEC19" s="31"/>
      <c r="XED19" s="31"/>
      <c r="XEE19" s="31"/>
      <c r="XEF19" s="31"/>
      <c r="XEG19" s="31"/>
      <c r="XEH19" s="31"/>
      <c r="XEI19" s="31"/>
      <c r="XEJ19" s="31"/>
      <c r="XEK19" s="31"/>
      <c r="XEL19" s="31"/>
      <c r="XEM19" s="31"/>
      <c r="XEN19" s="31"/>
      <c r="XEO19" s="31"/>
      <c r="XEP19" s="31"/>
      <c r="XEQ19" s="31"/>
      <c r="XER19" s="31"/>
      <c r="XES19" s="31"/>
      <c r="XET19" s="31"/>
      <c r="XEU19" s="31"/>
      <c r="XEV19" s="31"/>
      <c r="XEW19" s="31"/>
      <c r="XEX19" s="31"/>
      <c r="XEY19" s="31"/>
      <c r="XEZ19" s="31"/>
      <c r="XFA19" s="31"/>
      <c r="XFB19" s="31"/>
      <c r="XFC19" s="31"/>
    </row>
    <row r="20" spans="1:1023 1025:2047 2049:3071 3073:4095 4097:5119 5121:6143 6145:7167 7169:8191 8193:9215 9217:10239 10241:11263 11265:12287 12289:13311 13313:14335 14337:15359 15361:16383" s="71" customFormat="1" x14ac:dyDescent="0.35">
      <c r="A20" s="82" t="s">
        <v>232</v>
      </c>
      <c r="B20" s="79">
        <f>SUM(B13:B18)/'harmonization assumption'!B52*'harmonization assumption'!B51</f>
        <v>1.5452038893597537</v>
      </c>
      <c r="C20" s="82" t="s">
        <v>26</v>
      </c>
      <c r="D20" s="82" t="s">
        <v>172</v>
      </c>
      <c r="E20" s="82"/>
      <c r="F20" s="82" t="s">
        <v>18</v>
      </c>
      <c r="G20" s="82" t="s">
        <v>15</v>
      </c>
      <c r="H20" s="82"/>
      <c r="I20" s="82"/>
      <c r="J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31"/>
      <c r="NF20" s="31"/>
      <c r="NG20" s="31"/>
      <c r="NH20" s="31"/>
      <c r="NI20" s="31"/>
      <c r="NJ20" s="31"/>
      <c r="NK20" s="31"/>
      <c r="NL20" s="31"/>
      <c r="NM20" s="31"/>
      <c r="NN20" s="31"/>
      <c r="NO20" s="31"/>
      <c r="NP20" s="31"/>
      <c r="NQ20" s="31"/>
      <c r="NR20" s="31"/>
      <c r="NS20" s="31"/>
      <c r="NT20" s="31"/>
      <c r="NU20" s="31"/>
      <c r="NV20" s="31"/>
      <c r="NW20" s="31"/>
      <c r="NX20" s="31"/>
      <c r="NY20" s="31"/>
      <c r="NZ20" s="31"/>
      <c r="OA20" s="31"/>
      <c r="OB20" s="31"/>
      <c r="OC20" s="31"/>
      <c r="OD20" s="31"/>
      <c r="OE20" s="31"/>
      <c r="OF20" s="31"/>
      <c r="OG20" s="31"/>
      <c r="OH20" s="31"/>
      <c r="OI20" s="31"/>
      <c r="OJ20" s="31"/>
      <c r="OK20" s="31"/>
      <c r="OL20" s="31"/>
      <c r="OM20" s="31"/>
      <c r="ON20" s="31"/>
      <c r="OO20" s="31"/>
      <c r="OP20" s="31"/>
      <c r="OQ20" s="31"/>
      <c r="OR20" s="31"/>
      <c r="OS20" s="31"/>
      <c r="OT20" s="31"/>
      <c r="OU20" s="31"/>
      <c r="OV20" s="31"/>
      <c r="OW20" s="31"/>
      <c r="OX20" s="31"/>
      <c r="OY20" s="31"/>
      <c r="OZ20" s="31"/>
      <c r="PA20" s="31"/>
      <c r="PB20" s="31"/>
      <c r="PC20" s="31"/>
      <c r="PD20" s="31"/>
      <c r="PE20" s="31"/>
      <c r="PF20" s="31"/>
      <c r="PG20" s="31"/>
      <c r="PH20" s="31"/>
      <c r="PI20" s="31"/>
      <c r="PJ20" s="31"/>
      <c r="PK20" s="31"/>
      <c r="PL20" s="31"/>
      <c r="PM20" s="31"/>
      <c r="PN20" s="31"/>
      <c r="PO20" s="31"/>
      <c r="PP20" s="31"/>
      <c r="PQ20" s="31"/>
      <c r="PR20" s="31"/>
      <c r="PS20" s="31"/>
      <c r="PT20" s="31"/>
      <c r="PU20" s="31"/>
      <c r="PV20" s="31"/>
      <c r="PW20" s="31"/>
      <c r="PX20" s="31"/>
      <c r="PY20" s="31"/>
      <c r="PZ20" s="31"/>
      <c r="QA20" s="31"/>
      <c r="QB20" s="31"/>
      <c r="QC20" s="31"/>
      <c r="QD20" s="31"/>
      <c r="QE20" s="31"/>
      <c r="QF20" s="31"/>
      <c r="QG20" s="31"/>
      <c r="QH20" s="31"/>
      <c r="QI20" s="31"/>
      <c r="QJ20" s="31"/>
      <c r="QK20" s="31"/>
      <c r="QL20" s="31"/>
      <c r="QM20" s="31"/>
      <c r="QN20" s="31"/>
      <c r="QO20" s="31"/>
      <c r="QP20" s="31"/>
      <c r="QQ20" s="31"/>
      <c r="QR20" s="31"/>
      <c r="QS20" s="31"/>
      <c r="QT20" s="31"/>
      <c r="QU20" s="31"/>
      <c r="QV20" s="31"/>
      <c r="QW20" s="31"/>
      <c r="QX20" s="31"/>
      <c r="QY20" s="31"/>
      <c r="QZ20" s="31"/>
      <c r="RA20" s="31"/>
      <c r="RB20" s="31"/>
      <c r="RC20" s="31"/>
      <c r="RD20" s="31"/>
      <c r="RE20" s="31"/>
      <c r="RF20" s="31"/>
      <c r="RG20" s="31"/>
      <c r="RH20" s="31"/>
      <c r="RI20" s="31"/>
      <c r="RJ20" s="31"/>
      <c r="RK20" s="31"/>
      <c r="RL20" s="31"/>
      <c r="RM20" s="31"/>
      <c r="RN20" s="31"/>
      <c r="RO20" s="31"/>
      <c r="RP20" s="31"/>
      <c r="RQ20" s="31"/>
      <c r="RR20" s="31"/>
      <c r="RS20" s="31"/>
      <c r="RT20" s="31"/>
      <c r="RU20" s="31"/>
      <c r="RV20" s="31"/>
      <c r="RW20" s="31"/>
      <c r="RX20" s="31"/>
      <c r="RY20" s="31"/>
      <c r="RZ20" s="31"/>
      <c r="SA20" s="31"/>
      <c r="SB20" s="31"/>
      <c r="SC20" s="31"/>
      <c r="SD20" s="31"/>
      <c r="SE20" s="31"/>
      <c r="SF20" s="31"/>
      <c r="SG20" s="31"/>
      <c r="SH20" s="31"/>
      <c r="SI20" s="31"/>
      <c r="SJ20" s="31"/>
      <c r="SK20" s="31"/>
      <c r="SL20" s="31"/>
      <c r="SM20" s="31"/>
      <c r="SN20" s="31"/>
      <c r="SO20" s="31"/>
      <c r="SP20" s="31"/>
      <c r="SQ20" s="31"/>
      <c r="SR20" s="31"/>
      <c r="SS20" s="31"/>
      <c r="ST20" s="31"/>
      <c r="SU20" s="31"/>
      <c r="SV20" s="31"/>
      <c r="SW20" s="31"/>
      <c r="SX20" s="31"/>
      <c r="SY20" s="31"/>
      <c r="SZ20" s="31"/>
      <c r="TA20" s="31"/>
      <c r="TB20" s="31"/>
      <c r="TC20" s="31"/>
      <c r="TD20" s="31"/>
      <c r="TE20" s="31"/>
      <c r="TF20" s="31"/>
      <c r="TG20" s="31"/>
      <c r="TH20" s="31"/>
      <c r="TI20" s="31"/>
      <c r="TJ20" s="31"/>
      <c r="TK20" s="31"/>
      <c r="TL20" s="31"/>
      <c r="TM20" s="31"/>
      <c r="TN20" s="31"/>
      <c r="TO20" s="31"/>
      <c r="TP20" s="31"/>
      <c r="TQ20" s="31"/>
      <c r="TR20" s="31"/>
      <c r="TS20" s="31"/>
      <c r="TT20" s="31"/>
      <c r="TU20" s="31"/>
      <c r="TV20" s="31"/>
      <c r="TW20" s="31"/>
      <c r="TX20" s="31"/>
      <c r="TY20" s="31"/>
      <c r="TZ20" s="31"/>
      <c r="UA20" s="31"/>
      <c r="UB20" s="31"/>
      <c r="UC20" s="31"/>
      <c r="UD20" s="31"/>
      <c r="UE20" s="31"/>
      <c r="UF20" s="31"/>
      <c r="UG20" s="31"/>
      <c r="UH20" s="31"/>
      <c r="UI20" s="31"/>
      <c r="UJ20" s="31"/>
      <c r="UK20" s="31"/>
      <c r="UL20" s="31"/>
      <c r="UM20" s="31"/>
      <c r="UN20" s="31"/>
      <c r="UO20" s="31"/>
      <c r="UP20" s="31"/>
      <c r="UQ20" s="31"/>
      <c r="UR20" s="31"/>
      <c r="US20" s="31"/>
      <c r="UT20" s="31"/>
      <c r="UU20" s="31"/>
      <c r="UV20" s="31"/>
      <c r="UW20" s="31"/>
      <c r="UX20" s="31"/>
      <c r="UY20" s="31"/>
      <c r="UZ20" s="31"/>
      <c r="VA20" s="31"/>
      <c r="VB20" s="31"/>
      <c r="VC20" s="31"/>
      <c r="VD20" s="31"/>
      <c r="VE20" s="31"/>
      <c r="VF20" s="31"/>
      <c r="VG20" s="31"/>
      <c r="VH20" s="31"/>
      <c r="VI20" s="31"/>
      <c r="VJ20" s="31"/>
      <c r="VK20" s="31"/>
      <c r="VL20" s="31"/>
      <c r="VM20" s="31"/>
      <c r="VN20" s="31"/>
      <c r="VO20" s="31"/>
      <c r="VP20" s="31"/>
      <c r="VQ20" s="31"/>
      <c r="VR20" s="31"/>
      <c r="VS20" s="31"/>
      <c r="VT20" s="31"/>
      <c r="VU20" s="31"/>
      <c r="VV20" s="31"/>
      <c r="VW20" s="31"/>
      <c r="VX20" s="31"/>
      <c r="VY20" s="31"/>
      <c r="VZ20" s="31"/>
      <c r="WA20" s="31"/>
      <c r="WB20" s="31"/>
      <c r="WC20" s="31"/>
      <c r="WD20" s="31"/>
      <c r="WE20" s="31"/>
      <c r="WF20" s="31"/>
      <c r="WG20" s="31"/>
      <c r="WH20" s="31"/>
      <c r="WI20" s="31"/>
      <c r="WJ20" s="31"/>
      <c r="WK20" s="31"/>
      <c r="WL20" s="31"/>
      <c r="WM20" s="31"/>
      <c r="WN20" s="31"/>
      <c r="WO20" s="31"/>
      <c r="WP20" s="31"/>
      <c r="WQ20" s="31"/>
      <c r="WR20" s="31"/>
      <c r="WS20" s="31"/>
      <c r="WT20" s="31"/>
      <c r="WU20" s="31"/>
      <c r="WV20" s="31"/>
      <c r="WW20" s="31"/>
      <c r="WX20" s="31"/>
      <c r="WY20" s="31"/>
      <c r="WZ20" s="31"/>
      <c r="XA20" s="31"/>
      <c r="XB20" s="31"/>
      <c r="XC20" s="31"/>
      <c r="XD20" s="31"/>
      <c r="XE20" s="31"/>
      <c r="XF20" s="31"/>
      <c r="XG20" s="31"/>
      <c r="XH20" s="31"/>
      <c r="XI20" s="31"/>
      <c r="XJ20" s="31"/>
      <c r="XK20" s="31"/>
      <c r="XL20" s="31"/>
      <c r="XM20" s="31"/>
      <c r="XN20" s="31"/>
      <c r="XO20" s="31"/>
      <c r="XP20" s="31"/>
      <c r="XQ20" s="31"/>
      <c r="XR20" s="31"/>
      <c r="XS20" s="31"/>
      <c r="XT20" s="31"/>
      <c r="XU20" s="31"/>
      <c r="XV20" s="31"/>
      <c r="XW20" s="31"/>
      <c r="XX20" s="31"/>
      <c r="XY20" s="31"/>
      <c r="XZ20" s="31"/>
      <c r="YA20" s="31"/>
      <c r="YB20" s="31"/>
      <c r="YC20" s="31"/>
      <c r="YD20" s="31"/>
      <c r="YE20" s="31"/>
      <c r="YF20" s="31"/>
      <c r="YG20" s="31"/>
      <c r="YH20" s="31"/>
      <c r="YI20" s="31"/>
      <c r="YJ20" s="31"/>
      <c r="YK20" s="31"/>
      <c r="YL20" s="31"/>
      <c r="YM20" s="31"/>
      <c r="YN20" s="31"/>
      <c r="YO20" s="31"/>
      <c r="YP20" s="31"/>
      <c r="YQ20" s="31"/>
      <c r="YR20" s="31"/>
      <c r="YS20" s="31"/>
      <c r="YT20" s="31"/>
      <c r="YU20" s="31"/>
      <c r="YV20" s="31"/>
      <c r="YW20" s="31"/>
      <c r="YX20" s="31"/>
      <c r="YY20" s="31"/>
      <c r="YZ20" s="31"/>
      <c r="ZA20" s="31"/>
      <c r="ZB20" s="31"/>
      <c r="ZC20" s="31"/>
      <c r="ZD20" s="31"/>
      <c r="ZE20" s="31"/>
      <c r="ZF20" s="31"/>
      <c r="ZG20" s="31"/>
      <c r="ZH20" s="31"/>
      <c r="ZI20" s="31"/>
      <c r="ZJ20" s="31"/>
      <c r="ZK20" s="31"/>
      <c r="ZL20" s="31"/>
      <c r="ZM20" s="31"/>
      <c r="ZN20" s="31"/>
      <c r="ZO20" s="31"/>
      <c r="ZP20" s="31"/>
      <c r="ZQ20" s="31"/>
      <c r="ZR20" s="31"/>
      <c r="ZS20" s="31"/>
      <c r="ZT20" s="31"/>
      <c r="ZU20" s="31"/>
      <c r="ZV20" s="31"/>
      <c r="ZW20" s="31"/>
      <c r="ZX20" s="31"/>
      <c r="ZY20" s="31"/>
      <c r="ZZ20" s="31"/>
      <c r="AAA20" s="31"/>
      <c r="AAB20" s="31"/>
      <c r="AAC20" s="31"/>
      <c r="AAD20" s="31"/>
      <c r="AAE20" s="31"/>
      <c r="AAF20" s="31"/>
      <c r="AAG20" s="31"/>
      <c r="AAH20" s="31"/>
      <c r="AAI20" s="31"/>
      <c r="AAJ20" s="31"/>
      <c r="AAK20" s="31"/>
      <c r="AAL20" s="31"/>
      <c r="AAM20" s="31"/>
      <c r="AAN20" s="31"/>
      <c r="AAO20" s="31"/>
      <c r="AAP20" s="31"/>
      <c r="AAQ20" s="31"/>
      <c r="AAR20" s="31"/>
      <c r="AAS20" s="31"/>
      <c r="AAT20" s="31"/>
      <c r="AAU20" s="31"/>
      <c r="AAV20" s="31"/>
      <c r="AAW20" s="31"/>
      <c r="AAX20" s="31"/>
      <c r="AAY20" s="31"/>
      <c r="AAZ20" s="31"/>
      <c r="ABA20" s="31"/>
      <c r="ABB20" s="31"/>
      <c r="ABC20" s="31"/>
      <c r="ABD20" s="31"/>
      <c r="ABE20" s="31"/>
      <c r="ABF20" s="31"/>
      <c r="ABG20" s="31"/>
      <c r="ABH20" s="31"/>
      <c r="ABI20" s="31"/>
      <c r="ABJ20" s="31"/>
      <c r="ABK20" s="31"/>
      <c r="ABL20" s="31"/>
      <c r="ABM20" s="31"/>
      <c r="ABN20" s="31"/>
      <c r="ABO20" s="31"/>
      <c r="ABP20" s="31"/>
      <c r="ABQ20" s="31"/>
      <c r="ABR20" s="31"/>
      <c r="ABS20" s="31"/>
      <c r="ABT20" s="31"/>
      <c r="ABU20" s="31"/>
      <c r="ABV20" s="31"/>
      <c r="ABW20" s="31"/>
      <c r="ABX20" s="31"/>
      <c r="ABY20" s="31"/>
      <c r="ABZ20" s="31"/>
      <c r="ACA20" s="31"/>
      <c r="ACB20" s="31"/>
      <c r="ACC20" s="31"/>
      <c r="ACD20" s="31"/>
      <c r="ACE20" s="31"/>
      <c r="ACF20" s="31"/>
      <c r="ACG20" s="31"/>
      <c r="ACH20" s="31"/>
      <c r="ACI20" s="31"/>
      <c r="ACJ20" s="31"/>
      <c r="ACK20" s="31"/>
      <c r="ACL20" s="31"/>
      <c r="ACM20" s="31"/>
      <c r="ACN20" s="31"/>
      <c r="ACO20" s="31"/>
      <c r="ACP20" s="31"/>
      <c r="ACQ20" s="31"/>
      <c r="ACR20" s="31"/>
      <c r="ACS20" s="31"/>
      <c r="ACT20" s="31"/>
      <c r="ACU20" s="31"/>
      <c r="ACV20" s="31"/>
      <c r="ACW20" s="31"/>
      <c r="ACX20" s="31"/>
      <c r="ACY20" s="31"/>
      <c r="ACZ20" s="31"/>
      <c r="ADA20" s="31"/>
      <c r="ADB20" s="31"/>
      <c r="ADC20" s="31"/>
      <c r="ADD20" s="31"/>
      <c r="ADE20" s="31"/>
      <c r="ADF20" s="31"/>
      <c r="ADG20" s="31"/>
      <c r="ADH20" s="31"/>
      <c r="ADI20" s="31"/>
      <c r="ADJ20" s="31"/>
      <c r="ADK20" s="31"/>
      <c r="ADL20" s="31"/>
      <c r="ADM20" s="31"/>
      <c r="ADN20" s="31"/>
      <c r="ADO20" s="31"/>
      <c r="ADP20" s="31"/>
      <c r="ADQ20" s="31"/>
      <c r="ADR20" s="31"/>
      <c r="ADS20" s="31"/>
      <c r="ADT20" s="31"/>
      <c r="ADU20" s="31"/>
      <c r="ADV20" s="31"/>
      <c r="ADW20" s="31"/>
      <c r="ADX20" s="31"/>
      <c r="ADY20" s="31"/>
      <c r="ADZ20" s="31"/>
      <c r="AEA20" s="31"/>
      <c r="AEB20" s="31"/>
      <c r="AEC20" s="31"/>
      <c r="AED20" s="31"/>
      <c r="AEE20" s="31"/>
      <c r="AEF20" s="31"/>
      <c r="AEG20" s="31"/>
      <c r="AEH20" s="31"/>
      <c r="AEI20" s="31"/>
      <c r="AEJ20" s="31"/>
      <c r="AEK20" s="31"/>
      <c r="AEL20" s="31"/>
      <c r="AEM20" s="31"/>
      <c r="AEN20" s="31"/>
      <c r="AEO20" s="31"/>
      <c r="AEP20" s="31"/>
      <c r="AEQ20" s="31"/>
      <c r="AER20" s="31"/>
      <c r="AES20" s="31"/>
      <c r="AET20" s="31"/>
      <c r="AEU20" s="31"/>
      <c r="AEV20" s="31"/>
      <c r="AEW20" s="31"/>
      <c r="AEX20" s="31"/>
      <c r="AEY20" s="31"/>
      <c r="AEZ20" s="31"/>
      <c r="AFA20" s="31"/>
      <c r="AFB20" s="31"/>
      <c r="AFC20" s="31"/>
      <c r="AFD20" s="31"/>
      <c r="AFE20" s="31"/>
      <c r="AFF20" s="31"/>
      <c r="AFG20" s="31"/>
      <c r="AFH20" s="31"/>
      <c r="AFI20" s="31"/>
      <c r="AFJ20" s="31"/>
      <c r="AFK20" s="31"/>
      <c r="AFL20" s="31"/>
      <c r="AFM20" s="31"/>
      <c r="AFN20" s="31"/>
      <c r="AFO20" s="31"/>
      <c r="AFP20" s="31"/>
      <c r="AFQ20" s="31"/>
      <c r="AFR20" s="31"/>
      <c r="AFS20" s="31"/>
      <c r="AFT20" s="31"/>
      <c r="AFU20" s="31"/>
      <c r="AFV20" s="31"/>
      <c r="AFW20" s="31"/>
      <c r="AFX20" s="31"/>
      <c r="AFY20" s="31"/>
      <c r="AFZ20" s="31"/>
      <c r="AGA20" s="31"/>
      <c r="AGB20" s="31"/>
      <c r="AGC20" s="31"/>
      <c r="AGD20" s="31"/>
      <c r="AGE20" s="31"/>
      <c r="AGF20" s="31"/>
      <c r="AGG20" s="31"/>
      <c r="AGH20" s="31"/>
      <c r="AGI20" s="31"/>
      <c r="AGJ20" s="31"/>
      <c r="AGK20" s="31"/>
      <c r="AGL20" s="31"/>
      <c r="AGM20" s="31"/>
      <c r="AGN20" s="31"/>
      <c r="AGO20" s="31"/>
      <c r="AGP20" s="31"/>
      <c r="AGQ20" s="31"/>
      <c r="AGR20" s="31"/>
      <c r="AGS20" s="31"/>
      <c r="AGT20" s="31"/>
      <c r="AGU20" s="31"/>
      <c r="AGV20" s="31"/>
      <c r="AGW20" s="31"/>
      <c r="AGX20" s="31"/>
      <c r="AGY20" s="31"/>
      <c r="AGZ20" s="31"/>
      <c r="AHA20" s="31"/>
      <c r="AHB20" s="31"/>
      <c r="AHC20" s="31"/>
      <c r="AHD20" s="31"/>
      <c r="AHE20" s="31"/>
      <c r="AHF20" s="31"/>
      <c r="AHG20" s="31"/>
      <c r="AHH20" s="31"/>
      <c r="AHI20" s="31"/>
      <c r="AHJ20" s="31"/>
      <c r="AHK20" s="31"/>
      <c r="AHL20" s="31"/>
      <c r="AHM20" s="31"/>
      <c r="AHN20" s="31"/>
      <c r="AHO20" s="31"/>
      <c r="AHP20" s="31"/>
      <c r="AHQ20" s="31"/>
      <c r="AHR20" s="31"/>
      <c r="AHS20" s="31"/>
      <c r="AHT20" s="31"/>
      <c r="AHU20" s="31"/>
      <c r="AHV20" s="31"/>
      <c r="AHW20" s="31"/>
      <c r="AHX20" s="31"/>
      <c r="AHY20" s="31"/>
      <c r="AHZ20" s="31"/>
      <c r="AIA20" s="31"/>
      <c r="AIB20" s="31"/>
      <c r="AIC20" s="31"/>
      <c r="AID20" s="31"/>
      <c r="AIE20" s="31"/>
      <c r="AIF20" s="31"/>
      <c r="AIG20" s="31"/>
      <c r="AIH20" s="31"/>
      <c r="AII20" s="31"/>
      <c r="AIJ20" s="31"/>
      <c r="AIK20" s="31"/>
      <c r="AIL20" s="31"/>
      <c r="AIM20" s="31"/>
      <c r="AIN20" s="31"/>
      <c r="AIO20" s="31"/>
      <c r="AIP20" s="31"/>
      <c r="AIQ20" s="31"/>
      <c r="AIR20" s="31"/>
      <c r="AIS20" s="31"/>
      <c r="AIT20" s="31"/>
      <c r="AIU20" s="31"/>
      <c r="AIV20" s="31"/>
      <c r="AIW20" s="31"/>
      <c r="AIX20" s="31"/>
      <c r="AIY20" s="31"/>
      <c r="AIZ20" s="31"/>
      <c r="AJA20" s="31"/>
      <c r="AJB20" s="31"/>
      <c r="AJC20" s="31"/>
      <c r="AJD20" s="31"/>
      <c r="AJE20" s="31"/>
      <c r="AJF20" s="31"/>
      <c r="AJG20" s="31"/>
      <c r="AJH20" s="31"/>
      <c r="AJI20" s="31"/>
      <c r="AJJ20" s="31"/>
      <c r="AJK20" s="31"/>
      <c r="AJL20" s="31"/>
      <c r="AJM20" s="31"/>
      <c r="AJN20" s="31"/>
      <c r="AJO20" s="31"/>
      <c r="AJP20" s="31"/>
      <c r="AJQ20" s="31"/>
      <c r="AJR20" s="31"/>
      <c r="AJS20" s="31"/>
      <c r="AJT20" s="31"/>
      <c r="AJU20" s="31"/>
      <c r="AJV20" s="31"/>
      <c r="AJW20" s="31"/>
      <c r="AJX20" s="31"/>
      <c r="AJY20" s="31"/>
      <c r="AJZ20" s="31"/>
      <c r="AKA20" s="31"/>
      <c r="AKB20" s="31"/>
      <c r="AKC20" s="31"/>
      <c r="AKD20" s="31"/>
      <c r="AKE20" s="31"/>
      <c r="AKF20" s="31"/>
      <c r="AKG20" s="31"/>
      <c r="AKH20" s="31"/>
      <c r="AKI20" s="31"/>
      <c r="AKJ20" s="31"/>
      <c r="AKK20" s="31"/>
      <c r="AKL20" s="31"/>
      <c r="AKM20" s="31"/>
      <c r="AKN20" s="31"/>
      <c r="AKO20" s="31"/>
      <c r="AKP20" s="31"/>
      <c r="AKQ20" s="31"/>
      <c r="AKR20" s="31"/>
      <c r="AKS20" s="31"/>
      <c r="AKT20" s="31"/>
      <c r="AKU20" s="31"/>
      <c r="AKV20" s="31"/>
      <c r="AKW20" s="31"/>
      <c r="AKX20" s="31"/>
      <c r="AKY20" s="31"/>
      <c r="AKZ20" s="31"/>
      <c r="ALA20" s="31"/>
      <c r="ALB20" s="31"/>
      <c r="ALC20" s="31"/>
      <c r="ALD20" s="31"/>
      <c r="ALE20" s="31"/>
      <c r="ALF20" s="31"/>
      <c r="ALG20" s="31"/>
      <c r="ALH20" s="31"/>
      <c r="ALI20" s="31"/>
      <c r="ALJ20" s="31"/>
      <c r="ALK20" s="31"/>
      <c r="ALL20" s="31"/>
      <c r="ALM20" s="31"/>
      <c r="ALN20" s="31"/>
      <c r="ALO20" s="31"/>
      <c r="ALP20" s="31"/>
      <c r="ALQ20" s="31"/>
      <c r="ALR20" s="31"/>
      <c r="ALS20" s="31"/>
      <c r="ALT20" s="31"/>
      <c r="ALU20" s="31"/>
      <c r="ALV20" s="31"/>
      <c r="ALW20" s="31"/>
      <c r="ALX20" s="31"/>
      <c r="ALY20" s="31"/>
      <c r="ALZ20" s="31"/>
      <c r="AMA20" s="31"/>
      <c r="AMB20" s="31"/>
      <c r="AMC20" s="31"/>
      <c r="AMD20" s="31"/>
      <c r="AME20" s="31"/>
      <c r="AMF20" s="31"/>
      <c r="AMG20" s="31"/>
      <c r="AMH20" s="31"/>
      <c r="AMI20" s="31"/>
      <c r="AMK20" s="31"/>
      <c r="AML20" s="31"/>
      <c r="AMM20" s="31"/>
      <c r="AMN20" s="31"/>
      <c r="AMO20" s="31"/>
      <c r="AMP20" s="31"/>
      <c r="AMQ20" s="31"/>
      <c r="AMR20" s="31"/>
      <c r="AMS20" s="31"/>
      <c r="AMT20" s="31"/>
      <c r="AMU20" s="31"/>
      <c r="AMV20" s="31"/>
      <c r="AMW20" s="31"/>
      <c r="AMX20" s="31"/>
      <c r="AMY20" s="31"/>
      <c r="AMZ20" s="31"/>
      <c r="ANA20" s="31"/>
      <c r="ANB20" s="31"/>
      <c r="ANC20" s="31"/>
      <c r="AND20" s="31"/>
      <c r="ANE20" s="31"/>
      <c r="ANF20" s="31"/>
      <c r="ANG20" s="31"/>
      <c r="ANH20" s="31"/>
      <c r="ANI20" s="31"/>
      <c r="ANJ20" s="31"/>
      <c r="ANK20" s="31"/>
      <c r="ANL20" s="31"/>
      <c r="ANM20" s="31"/>
      <c r="ANN20" s="31"/>
      <c r="ANO20" s="31"/>
      <c r="ANP20" s="31"/>
      <c r="ANQ20" s="31"/>
      <c r="ANR20" s="31"/>
      <c r="ANS20" s="31"/>
      <c r="ANT20" s="31"/>
      <c r="ANU20" s="31"/>
      <c r="ANV20" s="31"/>
      <c r="ANW20" s="31"/>
      <c r="ANX20" s="31"/>
      <c r="ANY20" s="31"/>
      <c r="ANZ20" s="31"/>
      <c r="AOA20" s="31"/>
      <c r="AOB20" s="31"/>
      <c r="AOC20" s="31"/>
      <c r="AOD20" s="31"/>
      <c r="AOE20" s="31"/>
      <c r="AOF20" s="31"/>
      <c r="AOG20" s="31"/>
      <c r="AOH20" s="31"/>
      <c r="AOI20" s="31"/>
      <c r="AOJ20" s="31"/>
      <c r="AOK20" s="31"/>
      <c r="AOL20" s="31"/>
      <c r="AOM20" s="31"/>
      <c r="AON20" s="31"/>
      <c r="AOO20" s="31"/>
      <c r="AOP20" s="31"/>
      <c r="AOQ20" s="31"/>
      <c r="AOR20" s="31"/>
      <c r="AOS20" s="31"/>
      <c r="AOT20" s="31"/>
      <c r="AOU20" s="31"/>
      <c r="AOV20" s="31"/>
      <c r="AOW20" s="31"/>
      <c r="AOX20" s="31"/>
      <c r="AOY20" s="31"/>
      <c r="AOZ20" s="31"/>
      <c r="APA20" s="31"/>
      <c r="APB20" s="31"/>
      <c r="APC20" s="31"/>
      <c r="APD20" s="31"/>
      <c r="APE20" s="31"/>
      <c r="APF20" s="31"/>
      <c r="APG20" s="31"/>
      <c r="APH20" s="31"/>
      <c r="API20" s="31"/>
      <c r="APJ20" s="31"/>
      <c r="APK20" s="31"/>
      <c r="APL20" s="31"/>
      <c r="APM20" s="31"/>
      <c r="APN20" s="31"/>
      <c r="APO20" s="31"/>
      <c r="APP20" s="31"/>
      <c r="APQ20" s="31"/>
      <c r="APR20" s="31"/>
      <c r="APS20" s="31"/>
      <c r="APT20" s="31"/>
      <c r="APU20" s="31"/>
      <c r="APV20" s="31"/>
      <c r="APW20" s="31"/>
      <c r="APX20" s="31"/>
      <c r="APY20" s="31"/>
      <c r="APZ20" s="31"/>
      <c r="AQA20" s="31"/>
      <c r="AQB20" s="31"/>
      <c r="AQC20" s="31"/>
      <c r="AQD20" s="31"/>
      <c r="AQE20" s="31"/>
      <c r="AQF20" s="31"/>
      <c r="AQG20" s="31"/>
      <c r="AQH20" s="31"/>
      <c r="AQI20" s="31"/>
      <c r="AQJ20" s="31"/>
      <c r="AQK20" s="31"/>
      <c r="AQL20" s="31"/>
      <c r="AQM20" s="31"/>
      <c r="AQN20" s="31"/>
      <c r="AQO20" s="31"/>
      <c r="AQP20" s="31"/>
      <c r="AQQ20" s="31"/>
      <c r="AQR20" s="31"/>
      <c r="AQS20" s="31"/>
      <c r="AQT20" s="31"/>
      <c r="AQU20" s="31"/>
      <c r="AQV20" s="31"/>
      <c r="AQW20" s="31"/>
      <c r="AQX20" s="31"/>
      <c r="AQY20" s="31"/>
      <c r="AQZ20" s="31"/>
      <c r="ARA20" s="31"/>
      <c r="ARB20" s="31"/>
      <c r="ARC20" s="31"/>
      <c r="ARD20" s="31"/>
      <c r="ARE20" s="31"/>
      <c r="ARF20" s="31"/>
      <c r="ARG20" s="31"/>
      <c r="ARH20" s="31"/>
      <c r="ARI20" s="31"/>
      <c r="ARJ20" s="31"/>
      <c r="ARK20" s="31"/>
      <c r="ARL20" s="31"/>
      <c r="ARM20" s="31"/>
      <c r="ARN20" s="31"/>
      <c r="ARO20" s="31"/>
      <c r="ARP20" s="31"/>
      <c r="ARQ20" s="31"/>
      <c r="ARR20" s="31"/>
      <c r="ARS20" s="31"/>
      <c r="ART20" s="31"/>
      <c r="ARU20" s="31"/>
      <c r="ARV20" s="31"/>
      <c r="ARW20" s="31"/>
      <c r="ARX20" s="31"/>
      <c r="ARY20" s="31"/>
      <c r="ARZ20" s="31"/>
      <c r="ASA20" s="31"/>
      <c r="ASB20" s="31"/>
      <c r="ASC20" s="31"/>
      <c r="ASD20" s="31"/>
      <c r="ASE20" s="31"/>
      <c r="ASF20" s="31"/>
      <c r="ASG20" s="31"/>
      <c r="ASH20" s="31"/>
      <c r="ASI20" s="31"/>
      <c r="ASJ20" s="31"/>
      <c r="ASK20" s="31"/>
      <c r="ASL20" s="31"/>
      <c r="ASM20" s="31"/>
      <c r="ASN20" s="31"/>
      <c r="ASO20" s="31"/>
      <c r="ASP20" s="31"/>
      <c r="ASQ20" s="31"/>
      <c r="ASR20" s="31"/>
      <c r="ASS20" s="31"/>
      <c r="AST20" s="31"/>
      <c r="ASU20" s="31"/>
      <c r="ASV20" s="31"/>
      <c r="ASW20" s="31"/>
      <c r="ASX20" s="31"/>
      <c r="ASY20" s="31"/>
      <c r="ASZ20" s="31"/>
      <c r="ATA20" s="31"/>
      <c r="ATB20" s="31"/>
      <c r="ATC20" s="31"/>
      <c r="ATD20" s="31"/>
      <c r="ATE20" s="31"/>
      <c r="ATF20" s="31"/>
      <c r="ATG20" s="31"/>
      <c r="ATH20" s="31"/>
      <c r="ATI20" s="31"/>
      <c r="ATJ20" s="31"/>
      <c r="ATK20" s="31"/>
      <c r="ATL20" s="31"/>
      <c r="ATM20" s="31"/>
      <c r="ATN20" s="31"/>
      <c r="ATO20" s="31"/>
      <c r="ATP20" s="31"/>
      <c r="ATQ20" s="31"/>
      <c r="ATR20" s="31"/>
      <c r="ATS20" s="31"/>
      <c r="ATT20" s="31"/>
      <c r="ATU20" s="31"/>
      <c r="ATV20" s="31"/>
      <c r="ATW20" s="31"/>
      <c r="ATX20" s="31"/>
      <c r="ATY20" s="31"/>
      <c r="ATZ20" s="31"/>
      <c r="AUA20" s="31"/>
      <c r="AUB20" s="31"/>
      <c r="AUC20" s="31"/>
      <c r="AUD20" s="31"/>
      <c r="AUE20" s="31"/>
      <c r="AUF20" s="31"/>
      <c r="AUG20" s="31"/>
      <c r="AUH20" s="31"/>
      <c r="AUI20" s="31"/>
      <c r="AUJ20" s="31"/>
      <c r="AUK20" s="31"/>
      <c r="AUL20" s="31"/>
      <c r="AUM20" s="31"/>
      <c r="AUN20" s="31"/>
      <c r="AUO20" s="31"/>
      <c r="AUP20" s="31"/>
      <c r="AUQ20" s="31"/>
      <c r="AUR20" s="31"/>
      <c r="AUS20" s="31"/>
      <c r="AUT20" s="31"/>
      <c r="AUU20" s="31"/>
      <c r="AUV20" s="31"/>
      <c r="AUW20" s="31"/>
      <c r="AUX20" s="31"/>
      <c r="AUY20" s="31"/>
      <c r="AUZ20" s="31"/>
      <c r="AVA20" s="31"/>
      <c r="AVB20" s="31"/>
      <c r="AVC20" s="31"/>
      <c r="AVD20" s="31"/>
      <c r="AVE20" s="31"/>
      <c r="AVF20" s="31"/>
      <c r="AVG20" s="31"/>
      <c r="AVH20" s="31"/>
      <c r="AVI20" s="31"/>
      <c r="AVJ20" s="31"/>
      <c r="AVK20" s="31"/>
      <c r="AVL20" s="31"/>
      <c r="AVM20" s="31"/>
      <c r="AVN20" s="31"/>
      <c r="AVO20" s="31"/>
      <c r="AVP20" s="31"/>
      <c r="AVQ20" s="31"/>
      <c r="AVR20" s="31"/>
      <c r="AVS20" s="31"/>
      <c r="AVT20" s="31"/>
      <c r="AVU20" s="31"/>
      <c r="AVV20" s="31"/>
      <c r="AVW20" s="31"/>
      <c r="AVX20" s="31"/>
      <c r="AVY20" s="31"/>
      <c r="AVZ20" s="31"/>
      <c r="AWA20" s="31"/>
      <c r="AWB20" s="31"/>
      <c r="AWC20" s="31"/>
      <c r="AWD20" s="31"/>
      <c r="AWE20" s="31"/>
      <c r="AWF20" s="31"/>
      <c r="AWG20" s="31"/>
      <c r="AWH20" s="31"/>
      <c r="AWI20" s="31"/>
      <c r="AWJ20" s="31"/>
      <c r="AWK20" s="31"/>
      <c r="AWL20" s="31"/>
      <c r="AWM20" s="31"/>
      <c r="AWN20" s="31"/>
      <c r="AWO20" s="31"/>
      <c r="AWP20" s="31"/>
      <c r="AWQ20" s="31"/>
      <c r="AWR20" s="31"/>
      <c r="AWS20" s="31"/>
      <c r="AWT20" s="31"/>
      <c r="AWU20" s="31"/>
      <c r="AWV20" s="31"/>
      <c r="AWW20" s="31"/>
      <c r="AWX20" s="31"/>
      <c r="AWY20" s="31"/>
      <c r="AWZ20" s="31"/>
      <c r="AXA20" s="31"/>
      <c r="AXB20" s="31"/>
      <c r="AXC20" s="31"/>
      <c r="AXD20" s="31"/>
      <c r="AXE20" s="31"/>
      <c r="AXF20" s="31"/>
      <c r="AXG20" s="31"/>
      <c r="AXH20" s="31"/>
      <c r="AXI20" s="31"/>
      <c r="AXJ20" s="31"/>
      <c r="AXK20" s="31"/>
      <c r="AXL20" s="31"/>
      <c r="AXM20" s="31"/>
      <c r="AXN20" s="31"/>
      <c r="AXO20" s="31"/>
      <c r="AXP20" s="31"/>
      <c r="AXQ20" s="31"/>
      <c r="AXR20" s="31"/>
      <c r="AXS20" s="31"/>
      <c r="AXT20" s="31"/>
      <c r="AXU20" s="31"/>
      <c r="AXV20" s="31"/>
      <c r="AXW20" s="31"/>
      <c r="AXX20" s="31"/>
      <c r="AXY20" s="31"/>
      <c r="AXZ20" s="31"/>
      <c r="AYA20" s="31"/>
      <c r="AYB20" s="31"/>
      <c r="AYC20" s="31"/>
      <c r="AYD20" s="31"/>
      <c r="AYE20" s="31"/>
      <c r="AYF20" s="31"/>
      <c r="AYG20" s="31"/>
      <c r="AYH20" s="31"/>
      <c r="AYI20" s="31"/>
      <c r="AYJ20" s="31"/>
      <c r="AYK20" s="31"/>
      <c r="AYL20" s="31"/>
      <c r="AYM20" s="31"/>
      <c r="AYN20" s="31"/>
      <c r="AYO20" s="31"/>
      <c r="AYP20" s="31"/>
      <c r="AYQ20" s="31"/>
      <c r="AYR20" s="31"/>
      <c r="AYS20" s="31"/>
      <c r="AYT20" s="31"/>
      <c r="AYU20" s="31"/>
      <c r="AYV20" s="31"/>
      <c r="AYW20" s="31"/>
      <c r="AYX20" s="31"/>
      <c r="AYY20" s="31"/>
      <c r="AYZ20" s="31"/>
      <c r="AZA20" s="31"/>
      <c r="AZB20" s="31"/>
      <c r="AZC20" s="31"/>
      <c r="AZD20" s="31"/>
      <c r="AZE20" s="31"/>
      <c r="AZF20" s="31"/>
      <c r="AZG20" s="31"/>
      <c r="AZH20" s="31"/>
      <c r="AZI20" s="31"/>
      <c r="AZJ20" s="31"/>
      <c r="AZK20" s="31"/>
      <c r="AZL20" s="31"/>
      <c r="AZM20" s="31"/>
      <c r="AZN20" s="31"/>
      <c r="AZO20" s="31"/>
      <c r="AZP20" s="31"/>
      <c r="AZQ20" s="31"/>
      <c r="AZR20" s="31"/>
      <c r="AZS20" s="31"/>
      <c r="AZT20" s="31"/>
      <c r="AZU20" s="31"/>
      <c r="AZV20" s="31"/>
      <c r="AZW20" s="31"/>
      <c r="AZX20" s="31"/>
      <c r="AZY20" s="31"/>
      <c r="AZZ20" s="31"/>
      <c r="BAA20" s="31"/>
      <c r="BAB20" s="31"/>
      <c r="BAC20" s="31"/>
      <c r="BAD20" s="31"/>
      <c r="BAE20" s="31"/>
      <c r="BAF20" s="31"/>
      <c r="BAG20" s="31"/>
      <c r="BAH20" s="31"/>
      <c r="BAI20" s="31"/>
      <c r="BAJ20" s="31"/>
      <c r="BAK20" s="31"/>
      <c r="BAL20" s="31"/>
      <c r="BAM20" s="31"/>
      <c r="BAN20" s="31"/>
      <c r="BAO20" s="31"/>
      <c r="BAP20" s="31"/>
      <c r="BAQ20" s="31"/>
      <c r="BAR20" s="31"/>
      <c r="BAS20" s="31"/>
      <c r="BAT20" s="31"/>
      <c r="BAU20" s="31"/>
      <c r="BAV20" s="31"/>
      <c r="BAW20" s="31"/>
      <c r="BAX20" s="31"/>
      <c r="BAY20" s="31"/>
      <c r="BAZ20" s="31"/>
      <c r="BBA20" s="31"/>
      <c r="BBB20" s="31"/>
      <c r="BBC20" s="31"/>
      <c r="BBD20" s="31"/>
      <c r="BBE20" s="31"/>
      <c r="BBF20" s="31"/>
      <c r="BBG20" s="31"/>
      <c r="BBH20" s="31"/>
      <c r="BBI20" s="31"/>
      <c r="BBJ20" s="31"/>
      <c r="BBK20" s="31"/>
      <c r="BBL20" s="31"/>
      <c r="BBM20" s="31"/>
      <c r="BBN20" s="31"/>
      <c r="BBO20" s="31"/>
      <c r="BBP20" s="31"/>
      <c r="BBQ20" s="31"/>
      <c r="BBR20" s="31"/>
      <c r="BBS20" s="31"/>
      <c r="BBT20" s="31"/>
      <c r="BBU20" s="31"/>
      <c r="BBV20" s="31"/>
      <c r="BBW20" s="31"/>
      <c r="BBX20" s="31"/>
      <c r="BBY20" s="31"/>
      <c r="BBZ20" s="31"/>
      <c r="BCA20" s="31"/>
      <c r="BCB20" s="31"/>
      <c r="BCC20" s="31"/>
      <c r="BCD20" s="31"/>
      <c r="BCE20" s="31"/>
      <c r="BCF20" s="31"/>
      <c r="BCG20" s="31"/>
      <c r="BCH20" s="31"/>
      <c r="BCI20" s="31"/>
      <c r="BCJ20" s="31"/>
      <c r="BCK20" s="31"/>
      <c r="BCL20" s="31"/>
      <c r="BCM20" s="31"/>
      <c r="BCN20" s="31"/>
      <c r="BCO20" s="31"/>
      <c r="BCP20" s="31"/>
      <c r="BCQ20" s="31"/>
      <c r="BCR20" s="31"/>
      <c r="BCS20" s="31"/>
      <c r="BCT20" s="31"/>
      <c r="BCU20" s="31"/>
      <c r="BCV20" s="31"/>
      <c r="BCW20" s="31"/>
      <c r="BCX20" s="31"/>
      <c r="BCY20" s="31"/>
      <c r="BCZ20" s="31"/>
      <c r="BDA20" s="31"/>
      <c r="BDB20" s="31"/>
      <c r="BDC20" s="31"/>
      <c r="BDD20" s="31"/>
      <c r="BDE20" s="31"/>
      <c r="BDF20" s="31"/>
      <c r="BDG20" s="31"/>
      <c r="BDH20" s="31"/>
      <c r="BDI20" s="31"/>
      <c r="BDJ20" s="31"/>
      <c r="BDK20" s="31"/>
      <c r="BDL20" s="31"/>
      <c r="BDM20" s="31"/>
      <c r="BDN20" s="31"/>
      <c r="BDO20" s="31"/>
      <c r="BDP20" s="31"/>
      <c r="BDQ20" s="31"/>
      <c r="BDR20" s="31"/>
      <c r="BDS20" s="31"/>
      <c r="BDT20" s="31"/>
      <c r="BDU20" s="31"/>
      <c r="BDV20" s="31"/>
      <c r="BDW20" s="31"/>
      <c r="BDX20" s="31"/>
      <c r="BDY20" s="31"/>
      <c r="BDZ20" s="31"/>
      <c r="BEA20" s="31"/>
      <c r="BEB20" s="31"/>
      <c r="BEC20" s="31"/>
      <c r="BED20" s="31"/>
      <c r="BEE20" s="31"/>
      <c r="BEF20" s="31"/>
      <c r="BEG20" s="31"/>
      <c r="BEH20" s="31"/>
      <c r="BEI20" s="31"/>
      <c r="BEJ20" s="31"/>
      <c r="BEK20" s="31"/>
      <c r="BEL20" s="31"/>
      <c r="BEM20" s="31"/>
      <c r="BEN20" s="31"/>
      <c r="BEO20" s="31"/>
      <c r="BEP20" s="31"/>
      <c r="BEQ20" s="31"/>
      <c r="BER20" s="31"/>
      <c r="BES20" s="31"/>
      <c r="BET20" s="31"/>
      <c r="BEU20" s="31"/>
      <c r="BEV20" s="31"/>
      <c r="BEW20" s="31"/>
      <c r="BEX20" s="31"/>
      <c r="BEY20" s="31"/>
      <c r="BEZ20" s="31"/>
      <c r="BFA20" s="31"/>
      <c r="BFB20" s="31"/>
      <c r="BFC20" s="31"/>
      <c r="BFD20" s="31"/>
      <c r="BFE20" s="31"/>
      <c r="BFF20" s="31"/>
      <c r="BFG20" s="31"/>
      <c r="BFH20" s="31"/>
      <c r="BFI20" s="31"/>
      <c r="BFJ20" s="31"/>
      <c r="BFK20" s="31"/>
      <c r="BFL20" s="31"/>
      <c r="BFM20" s="31"/>
      <c r="BFN20" s="31"/>
      <c r="BFO20" s="31"/>
      <c r="BFP20" s="31"/>
      <c r="BFQ20" s="31"/>
      <c r="BFR20" s="31"/>
      <c r="BFS20" s="31"/>
      <c r="BFT20" s="31"/>
      <c r="BFU20" s="31"/>
      <c r="BFV20" s="31"/>
      <c r="BFW20" s="31"/>
      <c r="BFX20" s="31"/>
      <c r="BFY20" s="31"/>
      <c r="BFZ20" s="31"/>
      <c r="BGA20" s="31"/>
      <c r="BGB20" s="31"/>
      <c r="BGC20" s="31"/>
      <c r="BGD20" s="31"/>
      <c r="BGE20" s="31"/>
      <c r="BGF20" s="31"/>
      <c r="BGG20" s="31"/>
      <c r="BGH20" s="31"/>
      <c r="BGI20" s="31"/>
      <c r="BGJ20" s="31"/>
      <c r="BGK20" s="31"/>
      <c r="BGL20" s="31"/>
      <c r="BGM20" s="31"/>
      <c r="BGN20" s="31"/>
      <c r="BGO20" s="31"/>
      <c r="BGP20" s="31"/>
      <c r="BGQ20" s="31"/>
      <c r="BGR20" s="31"/>
      <c r="BGS20" s="31"/>
      <c r="BGT20" s="31"/>
      <c r="BGU20" s="31"/>
      <c r="BGV20" s="31"/>
      <c r="BGW20" s="31"/>
      <c r="BGX20" s="31"/>
      <c r="BGY20" s="31"/>
      <c r="BGZ20" s="31"/>
      <c r="BHA20" s="31"/>
      <c r="BHB20" s="31"/>
      <c r="BHC20" s="31"/>
      <c r="BHD20" s="31"/>
      <c r="BHE20" s="31"/>
      <c r="BHF20" s="31"/>
      <c r="BHG20" s="31"/>
      <c r="BHH20" s="31"/>
      <c r="BHI20" s="31"/>
      <c r="BHJ20" s="31"/>
      <c r="BHK20" s="31"/>
      <c r="BHL20" s="31"/>
      <c r="BHM20" s="31"/>
      <c r="BHN20" s="31"/>
      <c r="BHO20" s="31"/>
      <c r="BHP20" s="31"/>
      <c r="BHQ20" s="31"/>
      <c r="BHR20" s="31"/>
      <c r="BHS20" s="31"/>
      <c r="BHT20" s="31"/>
      <c r="BHU20" s="31"/>
      <c r="BHV20" s="31"/>
      <c r="BHW20" s="31"/>
      <c r="BHX20" s="31"/>
      <c r="BHY20" s="31"/>
      <c r="BHZ20" s="31"/>
      <c r="BIA20" s="31"/>
      <c r="BIB20" s="31"/>
      <c r="BIC20" s="31"/>
      <c r="BID20" s="31"/>
      <c r="BIE20" s="31"/>
      <c r="BIF20" s="31"/>
      <c r="BIG20" s="31"/>
      <c r="BIH20" s="31"/>
      <c r="BII20" s="31"/>
      <c r="BIJ20" s="31"/>
      <c r="BIK20" s="31"/>
      <c r="BIL20" s="31"/>
      <c r="BIM20" s="31"/>
      <c r="BIN20" s="31"/>
      <c r="BIO20" s="31"/>
      <c r="BIP20" s="31"/>
      <c r="BIQ20" s="31"/>
      <c r="BIR20" s="31"/>
      <c r="BIS20" s="31"/>
      <c r="BIT20" s="31"/>
      <c r="BIU20" s="31"/>
      <c r="BIV20" s="31"/>
      <c r="BIW20" s="31"/>
      <c r="BIX20" s="31"/>
      <c r="BIY20" s="31"/>
      <c r="BIZ20" s="31"/>
      <c r="BJA20" s="31"/>
      <c r="BJB20" s="31"/>
      <c r="BJC20" s="31"/>
      <c r="BJD20" s="31"/>
      <c r="BJE20" s="31"/>
      <c r="BJF20" s="31"/>
      <c r="BJG20" s="31"/>
      <c r="BJH20" s="31"/>
      <c r="BJI20" s="31"/>
      <c r="BJJ20" s="31"/>
      <c r="BJK20" s="31"/>
      <c r="BJL20" s="31"/>
      <c r="BJM20" s="31"/>
      <c r="BJN20" s="31"/>
      <c r="BJO20" s="31"/>
      <c r="BJP20" s="31"/>
      <c r="BJQ20" s="31"/>
      <c r="BJR20" s="31"/>
      <c r="BJS20" s="31"/>
      <c r="BJT20" s="31"/>
      <c r="BJU20" s="31"/>
      <c r="BJV20" s="31"/>
      <c r="BJW20" s="31"/>
      <c r="BJX20" s="31"/>
      <c r="BJY20" s="31"/>
      <c r="BJZ20" s="31"/>
      <c r="BKA20" s="31"/>
      <c r="BKB20" s="31"/>
      <c r="BKC20" s="31"/>
      <c r="BKD20" s="31"/>
      <c r="BKE20" s="31"/>
      <c r="BKF20" s="31"/>
      <c r="BKG20" s="31"/>
      <c r="BKH20" s="31"/>
      <c r="BKI20" s="31"/>
      <c r="BKJ20" s="31"/>
      <c r="BKK20" s="31"/>
      <c r="BKL20" s="31"/>
      <c r="BKM20" s="31"/>
      <c r="BKN20" s="31"/>
      <c r="BKO20" s="31"/>
      <c r="BKP20" s="31"/>
      <c r="BKQ20" s="31"/>
      <c r="BKR20" s="31"/>
      <c r="BKS20" s="31"/>
      <c r="BKT20" s="31"/>
      <c r="BKU20" s="31"/>
      <c r="BKV20" s="31"/>
      <c r="BKW20" s="31"/>
      <c r="BKX20" s="31"/>
      <c r="BKY20" s="31"/>
      <c r="BKZ20" s="31"/>
      <c r="BLA20" s="31"/>
      <c r="BLB20" s="31"/>
      <c r="BLC20" s="31"/>
      <c r="BLD20" s="31"/>
      <c r="BLE20" s="31"/>
      <c r="BLF20" s="31"/>
      <c r="BLG20" s="31"/>
      <c r="BLH20" s="31"/>
      <c r="BLI20" s="31"/>
      <c r="BLJ20" s="31"/>
      <c r="BLK20" s="31"/>
      <c r="BLL20" s="31"/>
      <c r="BLM20" s="31"/>
      <c r="BLN20" s="31"/>
      <c r="BLO20" s="31"/>
      <c r="BLP20" s="31"/>
      <c r="BLQ20" s="31"/>
      <c r="BLR20" s="31"/>
      <c r="BLS20" s="31"/>
      <c r="BLT20" s="31"/>
      <c r="BLU20" s="31"/>
      <c r="BLV20" s="31"/>
      <c r="BLW20" s="31"/>
      <c r="BLX20" s="31"/>
      <c r="BLY20" s="31"/>
      <c r="BLZ20" s="31"/>
      <c r="BMA20" s="31"/>
      <c r="BMB20" s="31"/>
      <c r="BMC20" s="31"/>
      <c r="BMD20" s="31"/>
      <c r="BME20" s="31"/>
      <c r="BMF20" s="31"/>
      <c r="BMG20" s="31"/>
      <c r="BMH20" s="31"/>
      <c r="BMI20" s="31"/>
      <c r="BMJ20" s="31"/>
      <c r="BMK20" s="31"/>
      <c r="BML20" s="31"/>
      <c r="BMM20" s="31"/>
      <c r="BMN20" s="31"/>
      <c r="BMO20" s="31"/>
      <c r="BMP20" s="31"/>
      <c r="BMQ20" s="31"/>
      <c r="BMR20" s="31"/>
      <c r="BMS20" s="31"/>
      <c r="BMT20" s="31"/>
      <c r="BMU20" s="31"/>
      <c r="BMV20" s="31"/>
      <c r="BMW20" s="31"/>
      <c r="BMX20" s="31"/>
      <c r="BMY20" s="31"/>
      <c r="BMZ20" s="31"/>
      <c r="BNA20" s="31"/>
      <c r="BNB20" s="31"/>
      <c r="BNC20" s="31"/>
      <c r="BND20" s="31"/>
      <c r="BNE20" s="31"/>
      <c r="BNF20" s="31"/>
      <c r="BNG20" s="31"/>
      <c r="BNH20" s="31"/>
      <c r="BNI20" s="31"/>
      <c r="BNJ20" s="31"/>
      <c r="BNK20" s="31"/>
      <c r="BNL20" s="31"/>
      <c r="BNM20" s="31"/>
      <c r="BNN20" s="31"/>
      <c r="BNO20" s="31"/>
      <c r="BNP20" s="31"/>
      <c r="BNQ20" s="31"/>
      <c r="BNR20" s="31"/>
      <c r="BNS20" s="31"/>
      <c r="BNT20" s="31"/>
      <c r="BNU20" s="31"/>
      <c r="BNV20" s="31"/>
      <c r="BNW20" s="31"/>
      <c r="BNX20" s="31"/>
      <c r="BNY20" s="31"/>
      <c r="BNZ20" s="31"/>
      <c r="BOA20" s="31"/>
      <c r="BOB20" s="31"/>
      <c r="BOC20" s="31"/>
      <c r="BOD20" s="31"/>
      <c r="BOE20" s="31"/>
      <c r="BOF20" s="31"/>
      <c r="BOG20" s="31"/>
      <c r="BOH20" s="31"/>
      <c r="BOI20" s="31"/>
      <c r="BOJ20" s="31"/>
      <c r="BOK20" s="31"/>
      <c r="BOL20" s="31"/>
      <c r="BOM20" s="31"/>
      <c r="BON20" s="31"/>
      <c r="BOO20" s="31"/>
      <c r="BOP20" s="31"/>
      <c r="BOQ20" s="31"/>
      <c r="BOR20" s="31"/>
      <c r="BOS20" s="31"/>
      <c r="BOT20" s="31"/>
      <c r="BOU20" s="31"/>
      <c r="BOV20" s="31"/>
      <c r="BOW20" s="31"/>
      <c r="BOX20" s="31"/>
      <c r="BOY20" s="31"/>
      <c r="BOZ20" s="31"/>
      <c r="BPA20" s="31"/>
      <c r="BPB20" s="31"/>
      <c r="BPC20" s="31"/>
      <c r="BPD20" s="31"/>
      <c r="BPE20" s="31"/>
      <c r="BPF20" s="31"/>
      <c r="BPG20" s="31"/>
      <c r="BPH20" s="31"/>
      <c r="BPI20" s="31"/>
      <c r="BPJ20" s="31"/>
      <c r="BPK20" s="31"/>
      <c r="BPL20" s="31"/>
      <c r="BPM20" s="31"/>
      <c r="BPN20" s="31"/>
      <c r="BPO20" s="31"/>
      <c r="BPP20" s="31"/>
      <c r="BPQ20" s="31"/>
      <c r="BPR20" s="31"/>
      <c r="BPS20" s="31"/>
      <c r="BPT20" s="31"/>
      <c r="BPU20" s="31"/>
      <c r="BPV20" s="31"/>
      <c r="BPW20" s="31"/>
      <c r="BPX20" s="31"/>
      <c r="BPY20" s="31"/>
      <c r="BPZ20" s="31"/>
      <c r="BQA20" s="31"/>
      <c r="BQB20" s="31"/>
      <c r="BQC20" s="31"/>
      <c r="BQD20" s="31"/>
      <c r="BQE20" s="31"/>
      <c r="BQF20" s="31"/>
      <c r="BQG20" s="31"/>
      <c r="BQH20" s="31"/>
      <c r="BQI20" s="31"/>
      <c r="BQJ20" s="31"/>
      <c r="BQK20" s="31"/>
      <c r="BQL20" s="31"/>
      <c r="BQM20" s="31"/>
      <c r="BQN20" s="31"/>
      <c r="BQO20" s="31"/>
      <c r="BQP20" s="31"/>
      <c r="BQQ20" s="31"/>
      <c r="BQR20" s="31"/>
      <c r="BQS20" s="31"/>
      <c r="BQT20" s="31"/>
      <c r="BQU20" s="31"/>
      <c r="BQV20" s="31"/>
      <c r="BQW20" s="31"/>
      <c r="BQX20" s="31"/>
      <c r="BQY20" s="31"/>
      <c r="BQZ20" s="31"/>
      <c r="BRA20" s="31"/>
      <c r="BRB20" s="31"/>
      <c r="BRC20" s="31"/>
      <c r="BRD20" s="31"/>
      <c r="BRE20" s="31"/>
      <c r="BRF20" s="31"/>
      <c r="BRG20" s="31"/>
      <c r="BRH20" s="31"/>
      <c r="BRI20" s="31"/>
      <c r="BRJ20" s="31"/>
      <c r="BRK20" s="31"/>
      <c r="BRL20" s="31"/>
      <c r="BRM20" s="31"/>
      <c r="BRN20" s="31"/>
      <c r="BRO20" s="31"/>
      <c r="BRP20" s="31"/>
      <c r="BRQ20" s="31"/>
      <c r="BRR20" s="31"/>
      <c r="BRS20" s="31"/>
      <c r="BRT20" s="31"/>
      <c r="BRU20" s="31"/>
      <c r="BRV20" s="31"/>
      <c r="BRW20" s="31"/>
      <c r="BRX20" s="31"/>
      <c r="BRY20" s="31"/>
      <c r="BRZ20" s="31"/>
      <c r="BSA20" s="31"/>
      <c r="BSB20" s="31"/>
      <c r="BSC20" s="31"/>
      <c r="BSD20" s="31"/>
      <c r="BSE20" s="31"/>
      <c r="BSF20" s="31"/>
      <c r="BSG20" s="31"/>
      <c r="BSH20" s="31"/>
      <c r="BSI20" s="31"/>
      <c r="BSJ20" s="31"/>
      <c r="BSK20" s="31"/>
      <c r="BSL20" s="31"/>
      <c r="BSM20" s="31"/>
      <c r="BSN20" s="31"/>
      <c r="BSO20" s="31"/>
      <c r="BSP20" s="31"/>
      <c r="BSQ20" s="31"/>
      <c r="BSR20" s="31"/>
      <c r="BSS20" s="31"/>
      <c r="BST20" s="31"/>
      <c r="BSU20" s="31"/>
      <c r="BSV20" s="31"/>
      <c r="BSW20" s="31"/>
      <c r="BSX20" s="31"/>
      <c r="BSY20" s="31"/>
      <c r="BSZ20" s="31"/>
      <c r="BTA20" s="31"/>
      <c r="BTB20" s="31"/>
      <c r="BTC20" s="31"/>
      <c r="BTD20" s="31"/>
      <c r="BTE20" s="31"/>
      <c r="BTF20" s="31"/>
      <c r="BTG20" s="31"/>
      <c r="BTH20" s="31"/>
      <c r="BTI20" s="31"/>
      <c r="BTJ20" s="31"/>
      <c r="BTK20" s="31"/>
      <c r="BTL20" s="31"/>
      <c r="BTM20" s="31"/>
      <c r="BTN20" s="31"/>
      <c r="BTO20" s="31"/>
      <c r="BTP20" s="31"/>
      <c r="BTQ20" s="31"/>
      <c r="BTR20" s="31"/>
      <c r="BTS20" s="31"/>
      <c r="BTT20" s="31"/>
      <c r="BTU20" s="31"/>
      <c r="BTV20" s="31"/>
      <c r="BTW20" s="31"/>
      <c r="BTX20" s="31"/>
      <c r="BTY20" s="31"/>
      <c r="BTZ20" s="31"/>
      <c r="BUA20" s="31"/>
      <c r="BUB20" s="31"/>
      <c r="BUC20" s="31"/>
      <c r="BUD20" s="31"/>
      <c r="BUE20" s="31"/>
      <c r="BUF20" s="31"/>
      <c r="BUG20" s="31"/>
      <c r="BUH20" s="31"/>
      <c r="BUI20" s="31"/>
      <c r="BUJ20" s="31"/>
      <c r="BUK20" s="31"/>
      <c r="BUL20" s="31"/>
      <c r="BUM20" s="31"/>
      <c r="BUN20" s="31"/>
      <c r="BUO20" s="31"/>
      <c r="BUP20" s="31"/>
      <c r="BUQ20" s="31"/>
      <c r="BUR20" s="31"/>
      <c r="BUS20" s="31"/>
      <c r="BUT20" s="31"/>
      <c r="BUU20" s="31"/>
      <c r="BUV20" s="31"/>
      <c r="BUW20" s="31"/>
      <c r="BUX20" s="31"/>
      <c r="BUY20" s="31"/>
      <c r="BUZ20" s="31"/>
      <c r="BVA20" s="31"/>
      <c r="BVB20" s="31"/>
      <c r="BVC20" s="31"/>
      <c r="BVD20" s="31"/>
      <c r="BVE20" s="31"/>
      <c r="BVF20" s="31"/>
      <c r="BVG20" s="31"/>
      <c r="BVH20" s="31"/>
      <c r="BVI20" s="31"/>
      <c r="BVJ20" s="31"/>
      <c r="BVK20" s="31"/>
      <c r="BVL20" s="31"/>
      <c r="BVM20" s="31"/>
      <c r="BVN20" s="31"/>
      <c r="BVO20" s="31"/>
      <c r="BVP20" s="31"/>
      <c r="BVQ20" s="31"/>
      <c r="BVR20" s="31"/>
      <c r="BVS20" s="31"/>
      <c r="BVT20" s="31"/>
      <c r="BVU20" s="31"/>
      <c r="BVV20" s="31"/>
      <c r="BVW20" s="31"/>
      <c r="BVX20" s="31"/>
      <c r="BVY20" s="31"/>
      <c r="BVZ20" s="31"/>
      <c r="BWA20" s="31"/>
      <c r="BWB20" s="31"/>
      <c r="BWC20" s="31"/>
      <c r="BWD20" s="31"/>
      <c r="BWE20" s="31"/>
      <c r="BWF20" s="31"/>
      <c r="BWG20" s="31"/>
      <c r="BWH20" s="31"/>
      <c r="BWI20" s="31"/>
      <c r="BWJ20" s="31"/>
      <c r="BWK20" s="31"/>
      <c r="BWL20" s="31"/>
      <c r="BWM20" s="31"/>
      <c r="BWN20" s="31"/>
      <c r="BWO20" s="31"/>
      <c r="BWP20" s="31"/>
      <c r="BWQ20" s="31"/>
      <c r="BWR20" s="31"/>
      <c r="BWS20" s="31"/>
      <c r="BWT20" s="31"/>
      <c r="BWU20" s="31"/>
      <c r="BWV20" s="31"/>
      <c r="BWW20" s="31"/>
      <c r="BWX20" s="31"/>
      <c r="BWY20" s="31"/>
      <c r="BWZ20" s="31"/>
      <c r="BXA20" s="31"/>
      <c r="BXB20" s="31"/>
      <c r="BXC20" s="31"/>
      <c r="BXD20" s="31"/>
      <c r="BXE20" s="31"/>
      <c r="BXF20" s="31"/>
      <c r="BXG20" s="31"/>
      <c r="BXH20" s="31"/>
      <c r="BXI20" s="31"/>
      <c r="BXJ20" s="31"/>
      <c r="BXK20" s="31"/>
      <c r="BXL20" s="31"/>
      <c r="BXM20" s="31"/>
      <c r="BXN20" s="31"/>
      <c r="BXO20" s="31"/>
      <c r="BXP20" s="31"/>
      <c r="BXQ20" s="31"/>
      <c r="BXR20" s="31"/>
      <c r="BXS20" s="31"/>
      <c r="BXT20" s="31"/>
      <c r="BXU20" s="31"/>
      <c r="BXV20" s="31"/>
      <c r="BXW20" s="31"/>
      <c r="BXX20" s="31"/>
      <c r="BXY20" s="31"/>
      <c r="BXZ20" s="31"/>
      <c r="BYA20" s="31"/>
      <c r="BYB20" s="31"/>
      <c r="BYC20" s="31"/>
      <c r="BYD20" s="31"/>
      <c r="BYE20" s="31"/>
      <c r="BYF20" s="31"/>
      <c r="BYG20" s="31"/>
      <c r="BYH20" s="31"/>
      <c r="BYI20" s="31"/>
      <c r="BYJ20" s="31"/>
      <c r="BYK20" s="31"/>
      <c r="BYL20" s="31"/>
      <c r="BYM20" s="31"/>
      <c r="BYN20" s="31"/>
      <c r="BYO20" s="31"/>
      <c r="BYP20" s="31"/>
      <c r="BYQ20" s="31"/>
      <c r="BYR20" s="31"/>
      <c r="BYS20" s="31"/>
      <c r="BYT20" s="31"/>
      <c r="BYU20" s="31"/>
      <c r="BYV20" s="31"/>
      <c r="BYW20" s="31"/>
      <c r="BYX20" s="31"/>
      <c r="BYY20" s="31"/>
      <c r="BYZ20" s="31"/>
      <c r="BZA20" s="31"/>
      <c r="BZB20" s="31"/>
      <c r="BZC20" s="31"/>
      <c r="BZD20" s="31"/>
      <c r="BZE20" s="31"/>
      <c r="BZF20" s="31"/>
      <c r="BZG20" s="31"/>
      <c r="BZH20" s="31"/>
      <c r="BZI20" s="31"/>
      <c r="BZJ20" s="31"/>
      <c r="BZK20" s="31"/>
      <c r="BZL20" s="31"/>
      <c r="BZM20" s="31"/>
      <c r="BZN20" s="31"/>
      <c r="BZO20" s="31"/>
      <c r="BZP20" s="31"/>
      <c r="BZQ20" s="31"/>
      <c r="BZR20" s="31"/>
      <c r="BZS20" s="31"/>
      <c r="BZU20" s="31"/>
      <c r="BZV20" s="31"/>
      <c r="BZW20" s="31"/>
      <c r="BZX20" s="31"/>
      <c r="BZY20" s="31"/>
      <c r="BZZ20" s="31"/>
      <c r="CAA20" s="31"/>
      <c r="CAB20" s="31"/>
      <c r="CAC20" s="31"/>
      <c r="CAD20" s="31"/>
      <c r="CAE20" s="31"/>
      <c r="CAF20" s="31"/>
      <c r="CAG20" s="31"/>
      <c r="CAH20" s="31"/>
      <c r="CAI20" s="31"/>
      <c r="CAJ20" s="31"/>
      <c r="CAK20" s="31"/>
      <c r="CAL20" s="31"/>
      <c r="CAM20" s="31"/>
      <c r="CAN20" s="31"/>
      <c r="CAO20" s="31"/>
      <c r="CAP20" s="31"/>
      <c r="CAQ20" s="31"/>
      <c r="CAR20" s="31"/>
      <c r="CAS20" s="31"/>
      <c r="CAT20" s="31"/>
      <c r="CAU20" s="31"/>
      <c r="CAV20" s="31"/>
      <c r="CAW20" s="31"/>
      <c r="CAX20" s="31"/>
      <c r="CAY20" s="31"/>
      <c r="CAZ20" s="31"/>
      <c r="CBA20" s="31"/>
      <c r="CBB20" s="31"/>
      <c r="CBC20" s="31"/>
      <c r="CBD20" s="31"/>
      <c r="CBE20" s="31"/>
      <c r="CBF20" s="31"/>
      <c r="CBG20" s="31"/>
      <c r="CBH20" s="31"/>
      <c r="CBI20" s="31"/>
      <c r="CBJ20" s="31"/>
      <c r="CBK20" s="31"/>
      <c r="CBL20" s="31"/>
      <c r="CBM20" s="31"/>
      <c r="CBN20" s="31"/>
      <c r="CBO20" s="31"/>
      <c r="CBP20" s="31"/>
      <c r="CBQ20" s="31"/>
      <c r="CBR20" s="31"/>
      <c r="CBS20" s="31"/>
      <c r="CBT20" s="31"/>
      <c r="CBU20" s="31"/>
      <c r="CBV20" s="31"/>
      <c r="CBW20" s="31"/>
      <c r="CBX20" s="31"/>
      <c r="CBY20" s="31"/>
      <c r="CBZ20" s="31"/>
      <c r="CCA20" s="31"/>
      <c r="CCB20" s="31"/>
      <c r="CCC20" s="31"/>
      <c r="CCD20" s="31"/>
      <c r="CCE20" s="31"/>
      <c r="CCF20" s="31"/>
      <c r="CCG20" s="31"/>
      <c r="CCH20" s="31"/>
      <c r="CCI20" s="31"/>
      <c r="CCJ20" s="31"/>
      <c r="CCK20" s="31"/>
      <c r="CCL20" s="31"/>
      <c r="CCM20" s="31"/>
      <c r="CCN20" s="31"/>
      <c r="CCO20" s="31"/>
      <c r="CCP20" s="31"/>
      <c r="CCQ20" s="31"/>
      <c r="CCR20" s="31"/>
      <c r="CCS20" s="31"/>
      <c r="CCT20" s="31"/>
      <c r="CCU20" s="31"/>
      <c r="CCV20" s="31"/>
      <c r="CCW20" s="31"/>
      <c r="CCX20" s="31"/>
      <c r="CCY20" s="31"/>
      <c r="CCZ20" s="31"/>
      <c r="CDA20" s="31"/>
      <c r="CDB20" s="31"/>
      <c r="CDC20" s="31"/>
      <c r="CDD20" s="31"/>
      <c r="CDE20" s="31"/>
      <c r="CDF20" s="31"/>
      <c r="CDG20" s="31"/>
      <c r="CDH20" s="31"/>
      <c r="CDI20" s="31"/>
      <c r="CDJ20" s="31"/>
      <c r="CDK20" s="31"/>
      <c r="CDL20" s="31"/>
      <c r="CDM20" s="31"/>
      <c r="CDN20" s="31"/>
      <c r="CDO20" s="31"/>
      <c r="CDP20" s="31"/>
      <c r="CDQ20" s="31"/>
      <c r="CDR20" s="31"/>
      <c r="CDS20" s="31"/>
      <c r="CDT20" s="31"/>
      <c r="CDU20" s="31"/>
      <c r="CDV20" s="31"/>
      <c r="CDW20" s="31"/>
      <c r="CDX20" s="31"/>
      <c r="CDY20" s="31"/>
      <c r="CDZ20" s="31"/>
      <c r="CEA20" s="31"/>
      <c r="CEB20" s="31"/>
      <c r="CEC20" s="31"/>
      <c r="CED20" s="31"/>
      <c r="CEE20" s="31"/>
      <c r="CEF20" s="31"/>
      <c r="CEG20" s="31"/>
      <c r="CEH20" s="31"/>
      <c r="CEI20" s="31"/>
      <c r="CEJ20" s="31"/>
      <c r="CEK20" s="31"/>
      <c r="CEL20" s="31"/>
      <c r="CEM20" s="31"/>
      <c r="CEN20" s="31"/>
      <c r="CEO20" s="31"/>
      <c r="CEP20" s="31"/>
      <c r="CEQ20" s="31"/>
      <c r="CER20" s="31"/>
      <c r="CES20" s="31"/>
      <c r="CET20" s="31"/>
      <c r="CEU20" s="31"/>
      <c r="CEV20" s="31"/>
      <c r="CEW20" s="31"/>
      <c r="CEX20" s="31"/>
      <c r="CEY20" s="31"/>
      <c r="CEZ20" s="31"/>
      <c r="CFA20" s="31"/>
      <c r="CFB20" s="31"/>
      <c r="CFC20" s="31"/>
      <c r="CFD20" s="31"/>
      <c r="CFE20" s="31"/>
      <c r="CFF20" s="31"/>
      <c r="CFG20" s="31"/>
      <c r="CFH20" s="31"/>
      <c r="CFI20" s="31"/>
      <c r="CFJ20" s="31"/>
      <c r="CFK20" s="31"/>
      <c r="CFL20" s="31"/>
      <c r="CFM20" s="31"/>
      <c r="CFN20" s="31"/>
      <c r="CFO20" s="31"/>
      <c r="CFP20" s="31"/>
      <c r="CFQ20" s="31"/>
      <c r="CFR20" s="31"/>
      <c r="CFS20" s="31"/>
      <c r="CFT20" s="31"/>
      <c r="CFU20" s="31"/>
      <c r="CFV20" s="31"/>
      <c r="CFW20" s="31"/>
      <c r="CFX20" s="31"/>
      <c r="CFY20" s="31"/>
      <c r="CFZ20" s="31"/>
      <c r="CGA20" s="31"/>
      <c r="CGB20" s="31"/>
      <c r="CGC20" s="31"/>
      <c r="CGD20" s="31"/>
      <c r="CGE20" s="31"/>
      <c r="CGF20" s="31"/>
      <c r="CGG20" s="31"/>
      <c r="CGH20" s="31"/>
      <c r="CGI20" s="31"/>
      <c r="CGJ20" s="31"/>
      <c r="CGK20" s="31"/>
      <c r="CGL20" s="31"/>
      <c r="CGM20" s="31"/>
      <c r="CGN20" s="31"/>
      <c r="CGO20" s="31"/>
      <c r="CGP20" s="31"/>
      <c r="CGQ20" s="31"/>
      <c r="CGR20" s="31"/>
      <c r="CGS20" s="31"/>
      <c r="CGT20" s="31"/>
      <c r="CGU20" s="31"/>
      <c r="CGV20" s="31"/>
      <c r="CGW20" s="31"/>
      <c r="CGX20" s="31"/>
      <c r="CGY20" s="31"/>
      <c r="CGZ20" s="31"/>
      <c r="CHA20" s="31"/>
      <c r="CHB20" s="31"/>
      <c r="CHC20" s="31"/>
      <c r="CHD20" s="31"/>
      <c r="CHE20" s="31"/>
      <c r="CHF20" s="31"/>
      <c r="CHG20" s="31"/>
      <c r="CHH20" s="31"/>
      <c r="CHI20" s="31"/>
      <c r="CHJ20" s="31"/>
      <c r="CHK20" s="31"/>
      <c r="CHL20" s="31"/>
      <c r="CHM20" s="31"/>
      <c r="CHN20" s="31"/>
      <c r="CHO20" s="31"/>
      <c r="CHP20" s="31"/>
      <c r="CHQ20" s="31"/>
      <c r="CHR20" s="31"/>
      <c r="CHS20" s="31"/>
      <c r="CHT20" s="31"/>
      <c r="CHU20" s="31"/>
      <c r="CHV20" s="31"/>
      <c r="CHW20" s="31"/>
      <c r="CHX20" s="31"/>
      <c r="CHY20" s="31"/>
      <c r="CHZ20" s="31"/>
      <c r="CIA20" s="31"/>
      <c r="CIB20" s="31"/>
      <c r="CIC20" s="31"/>
      <c r="CID20" s="31"/>
      <c r="CIE20" s="31"/>
      <c r="CIF20" s="31"/>
      <c r="CIG20" s="31"/>
      <c r="CIH20" s="31"/>
      <c r="CII20" s="31"/>
      <c r="CIJ20" s="31"/>
      <c r="CIK20" s="31"/>
      <c r="CIL20" s="31"/>
      <c r="CIM20" s="31"/>
      <c r="CIN20" s="31"/>
      <c r="CIO20" s="31"/>
      <c r="CIP20" s="31"/>
      <c r="CIQ20" s="31"/>
      <c r="CIR20" s="31"/>
      <c r="CIS20" s="31"/>
      <c r="CIT20" s="31"/>
      <c r="CIU20" s="31"/>
      <c r="CIV20" s="31"/>
      <c r="CIW20" s="31"/>
      <c r="CIX20" s="31"/>
      <c r="CIY20" s="31"/>
      <c r="CIZ20" s="31"/>
      <c r="CJA20" s="31"/>
      <c r="CJB20" s="31"/>
      <c r="CJC20" s="31"/>
      <c r="CJD20" s="31"/>
      <c r="CJE20" s="31"/>
      <c r="CJF20" s="31"/>
      <c r="CJG20" s="31"/>
      <c r="CJH20" s="31"/>
      <c r="CJI20" s="31"/>
      <c r="CJJ20" s="31"/>
      <c r="CJK20" s="31"/>
      <c r="CJL20" s="31"/>
      <c r="CJM20" s="31"/>
      <c r="CJN20" s="31"/>
      <c r="CJO20" s="31"/>
      <c r="CJP20" s="31"/>
      <c r="CJQ20" s="31"/>
      <c r="CJR20" s="31"/>
      <c r="CJS20" s="31"/>
      <c r="CJT20" s="31"/>
      <c r="CJU20" s="31"/>
      <c r="CJV20" s="31"/>
      <c r="CJW20" s="31"/>
      <c r="CJX20" s="31"/>
      <c r="CJY20" s="31"/>
      <c r="CJZ20" s="31"/>
      <c r="CKA20" s="31"/>
      <c r="CKB20" s="31"/>
      <c r="CKC20" s="31"/>
      <c r="CKD20" s="31"/>
      <c r="CKE20" s="31"/>
      <c r="CKF20" s="31"/>
      <c r="CKG20" s="31"/>
      <c r="CKH20" s="31"/>
      <c r="CKI20" s="31"/>
      <c r="CKJ20" s="31"/>
      <c r="CKK20" s="31"/>
      <c r="CKL20" s="31"/>
      <c r="CKM20" s="31"/>
      <c r="CKN20" s="31"/>
      <c r="CKO20" s="31"/>
      <c r="CKP20" s="31"/>
      <c r="CKQ20" s="31"/>
      <c r="CKR20" s="31"/>
      <c r="CKS20" s="31"/>
      <c r="CKT20" s="31"/>
      <c r="CKU20" s="31"/>
      <c r="CKV20" s="31"/>
      <c r="CKW20" s="31"/>
      <c r="CKX20" s="31"/>
      <c r="CKY20" s="31"/>
      <c r="CKZ20" s="31"/>
      <c r="CLA20" s="31"/>
      <c r="CLB20" s="31"/>
      <c r="CLC20" s="31"/>
      <c r="CLD20" s="31"/>
      <c r="CLE20" s="31"/>
      <c r="CLF20" s="31"/>
      <c r="CLG20" s="31"/>
      <c r="CLH20" s="31"/>
      <c r="CLI20" s="31"/>
      <c r="CLJ20" s="31"/>
      <c r="CLK20" s="31"/>
      <c r="CLL20" s="31"/>
      <c r="CLM20" s="31"/>
      <c r="CLN20" s="31"/>
      <c r="CLO20" s="31"/>
      <c r="CLP20" s="31"/>
      <c r="CLQ20" s="31"/>
      <c r="CLR20" s="31"/>
      <c r="CLS20" s="31"/>
      <c r="CLT20" s="31"/>
      <c r="CLU20" s="31"/>
      <c r="CLV20" s="31"/>
      <c r="CLW20" s="31"/>
      <c r="CLX20" s="31"/>
      <c r="CLY20" s="31"/>
      <c r="CLZ20" s="31"/>
      <c r="CMA20" s="31"/>
      <c r="CMB20" s="31"/>
      <c r="CMC20" s="31"/>
      <c r="CMD20" s="31"/>
      <c r="CME20" s="31"/>
      <c r="CMF20" s="31"/>
      <c r="CMG20" s="31"/>
      <c r="CMH20" s="31"/>
      <c r="CMI20" s="31"/>
      <c r="CMJ20" s="31"/>
      <c r="CMK20" s="31"/>
      <c r="CML20" s="31"/>
      <c r="CMM20" s="31"/>
      <c r="CMN20" s="31"/>
      <c r="CMO20" s="31"/>
      <c r="CMP20" s="31"/>
      <c r="CMQ20" s="31"/>
      <c r="CMR20" s="31"/>
      <c r="CMS20" s="31"/>
      <c r="CMT20" s="31"/>
      <c r="CMU20" s="31"/>
      <c r="CMV20" s="31"/>
      <c r="CMW20" s="31"/>
      <c r="CMX20" s="31"/>
      <c r="CMY20" s="31"/>
      <c r="CMZ20" s="31"/>
      <c r="CNA20" s="31"/>
      <c r="CNB20" s="31"/>
      <c r="CNC20" s="31"/>
      <c r="CND20" s="31"/>
      <c r="CNE20" s="31"/>
      <c r="CNF20" s="31"/>
      <c r="CNG20" s="31"/>
      <c r="CNH20" s="31"/>
      <c r="CNI20" s="31"/>
      <c r="CNJ20" s="31"/>
      <c r="CNK20" s="31"/>
      <c r="CNL20" s="31"/>
      <c r="CNM20" s="31"/>
      <c r="CNN20" s="31"/>
      <c r="CNO20" s="31"/>
      <c r="CNP20" s="31"/>
      <c r="CNQ20" s="31"/>
      <c r="CNR20" s="31"/>
      <c r="CNS20" s="31"/>
      <c r="CNT20" s="31"/>
      <c r="CNU20" s="31"/>
      <c r="CNV20" s="31"/>
      <c r="CNW20" s="31"/>
      <c r="CNX20" s="31"/>
      <c r="CNY20" s="31"/>
      <c r="CNZ20" s="31"/>
      <c r="COA20" s="31"/>
      <c r="COB20" s="31"/>
      <c r="COC20" s="31"/>
      <c r="COD20" s="31"/>
      <c r="COE20" s="31"/>
      <c r="COF20" s="31"/>
      <c r="COG20" s="31"/>
      <c r="COH20" s="31"/>
      <c r="COI20" s="31"/>
      <c r="COJ20" s="31"/>
      <c r="COK20" s="31"/>
      <c r="COL20" s="31"/>
      <c r="COM20" s="31"/>
      <c r="CON20" s="31"/>
      <c r="COO20" s="31"/>
      <c r="COP20" s="31"/>
      <c r="COQ20" s="31"/>
      <c r="COR20" s="31"/>
      <c r="COS20" s="31"/>
      <c r="COT20" s="31"/>
      <c r="COU20" s="31"/>
      <c r="COV20" s="31"/>
      <c r="COW20" s="31"/>
      <c r="COX20" s="31"/>
      <c r="COY20" s="31"/>
      <c r="COZ20" s="31"/>
      <c r="CPA20" s="31"/>
      <c r="CPB20" s="31"/>
      <c r="CPC20" s="31"/>
      <c r="CPD20" s="31"/>
      <c r="CPE20" s="31"/>
      <c r="CPF20" s="31"/>
      <c r="CPG20" s="31"/>
      <c r="CPH20" s="31"/>
      <c r="CPI20" s="31"/>
      <c r="CPJ20" s="31"/>
      <c r="CPK20" s="31"/>
      <c r="CPL20" s="31"/>
      <c r="CPM20" s="31"/>
      <c r="CPN20" s="31"/>
      <c r="CPO20" s="31"/>
      <c r="CPP20" s="31"/>
      <c r="CPQ20" s="31"/>
      <c r="CPR20" s="31"/>
      <c r="CPS20" s="31"/>
      <c r="CPT20" s="31"/>
      <c r="CPU20" s="31"/>
      <c r="CPV20" s="31"/>
      <c r="CPW20" s="31"/>
      <c r="CPX20" s="31"/>
      <c r="CPY20" s="31"/>
      <c r="CPZ20" s="31"/>
      <c r="CQA20" s="31"/>
      <c r="CQB20" s="31"/>
      <c r="CQC20" s="31"/>
      <c r="CQD20" s="31"/>
      <c r="CQE20" s="31"/>
      <c r="CQF20" s="31"/>
      <c r="CQG20" s="31"/>
      <c r="CQH20" s="31"/>
      <c r="CQI20" s="31"/>
      <c r="CQJ20" s="31"/>
      <c r="CQK20" s="31"/>
      <c r="CQL20" s="31"/>
      <c r="CQM20" s="31"/>
      <c r="CQN20" s="31"/>
      <c r="CQO20" s="31"/>
      <c r="CQP20" s="31"/>
      <c r="CQQ20" s="31"/>
      <c r="CQR20" s="31"/>
      <c r="CQS20" s="31"/>
      <c r="CQT20" s="31"/>
      <c r="CQU20" s="31"/>
      <c r="CQV20" s="31"/>
      <c r="CQW20" s="31"/>
      <c r="CQX20" s="31"/>
      <c r="CQY20" s="31"/>
      <c r="CQZ20" s="31"/>
      <c r="CRA20" s="31"/>
      <c r="CRB20" s="31"/>
      <c r="CRC20" s="31"/>
      <c r="CRD20" s="31"/>
      <c r="CRE20" s="31"/>
      <c r="CRF20" s="31"/>
      <c r="CRG20" s="31"/>
      <c r="CRH20" s="31"/>
      <c r="CRI20" s="31"/>
      <c r="CRJ20" s="31"/>
      <c r="CRK20" s="31"/>
      <c r="CRL20" s="31"/>
      <c r="CRM20" s="31"/>
      <c r="CRN20" s="31"/>
      <c r="CRO20" s="31"/>
      <c r="CRP20" s="31"/>
      <c r="CRQ20" s="31"/>
      <c r="CRR20" s="31"/>
      <c r="CRS20" s="31"/>
      <c r="CRT20" s="31"/>
      <c r="CRU20" s="31"/>
      <c r="CRV20" s="31"/>
      <c r="CRW20" s="31"/>
      <c r="CRX20" s="31"/>
      <c r="CRY20" s="31"/>
      <c r="CRZ20" s="31"/>
      <c r="CSA20" s="31"/>
      <c r="CSB20" s="31"/>
      <c r="CSC20" s="31"/>
      <c r="CSD20" s="31"/>
      <c r="CSE20" s="31"/>
      <c r="CSF20" s="31"/>
      <c r="CSG20" s="31"/>
      <c r="CSH20" s="31"/>
      <c r="CSI20" s="31"/>
      <c r="CSJ20" s="31"/>
      <c r="CSK20" s="31"/>
      <c r="CSL20" s="31"/>
      <c r="CSM20" s="31"/>
      <c r="CSN20" s="31"/>
      <c r="CSO20" s="31"/>
      <c r="CSP20" s="31"/>
      <c r="CSQ20" s="31"/>
      <c r="CSR20" s="31"/>
      <c r="CSS20" s="31"/>
      <c r="CST20" s="31"/>
      <c r="CSU20" s="31"/>
      <c r="CSV20" s="31"/>
      <c r="CSW20" s="31"/>
      <c r="CSX20" s="31"/>
      <c r="CSY20" s="31"/>
      <c r="CSZ20" s="31"/>
      <c r="CTA20" s="31"/>
      <c r="CTB20" s="31"/>
      <c r="CTC20" s="31"/>
      <c r="CTD20" s="31"/>
      <c r="CTE20" s="31"/>
      <c r="CTF20" s="31"/>
      <c r="CTG20" s="31"/>
      <c r="CTH20" s="31"/>
      <c r="CTI20" s="31"/>
      <c r="CTJ20" s="31"/>
      <c r="CTK20" s="31"/>
      <c r="CTL20" s="31"/>
      <c r="CTM20" s="31"/>
      <c r="CTN20" s="31"/>
      <c r="CTO20" s="31"/>
      <c r="CTP20" s="31"/>
      <c r="CTQ20" s="31"/>
      <c r="CTR20" s="31"/>
      <c r="CTS20" s="31"/>
      <c r="CTT20" s="31"/>
      <c r="CTU20" s="31"/>
      <c r="CTV20" s="31"/>
      <c r="CTW20" s="31"/>
      <c r="CTX20" s="31"/>
      <c r="CTY20" s="31"/>
      <c r="CTZ20" s="31"/>
      <c r="CUA20" s="31"/>
      <c r="CUB20" s="31"/>
      <c r="CUC20" s="31"/>
      <c r="CUD20" s="31"/>
      <c r="CUE20" s="31"/>
      <c r="CUF20" s="31"/>
      <c r="CUG20" s="31"/>
      <c r="CUH20" s="31"/>
      <c r="CUI20" s="31"/>
      <c r="CUJ20" s="31"/>
      <c r="CUK20" s="31"/>
      <c r="CUL20" s="31"/>
      <c r="CUM20" s="31"/>
      <c r="CUN20" s="31"/>
      <c r="CUO20" s="31"/>
      <c r="CUP20" s="31"/>
      <c r="CUQ20" s="31"/>
      <c r="CUR20" s="31"/>
      <c r="CUS20" s="31"/>
      <c r="CUT20" s="31"/>
      <c r="CUU20" s="31"/>
      <c r="CUV20" s="31"/>
      <c r="CUW20" s="31"/>
      <c r="CUX20" s="31"/>
      <c r="CUY20" s="31"/>
      <c r="CUZ20" s="31"/>
      <c r="CVA20" s="31"/>
      <c r="CVB20" s="31"/>
      <c r="CVC20" s="31"/>
      <c r="CVD20" s="31"/>
      <c r="CVE20" s="31"/>
      <c r="CVF20" s="31"/>
      <c r="CVG20" s="31"/>
      <c r="CVH20" s="31"/>
      <c r="CVI20" s="31"/>
      <c r="CVJ20" s="31"/>
      <c r="CVK20" s="31"/>
      <c r="CVL20" s="31"/>
      <c r="CVM20" s="31"/>
      <c r="CVN20" s="31"/>
      <c r="CVO20" s="31"/>
      <c r="CVP20" s="31"/>
      <c r="CVQ20" s="31"/>
      <c r="CVR20" s="31"/>
      <c r="CVS20" s="31"/>
      <c r="CVT20" s="31"/>
      <c r="CVU20" s="31"/>
      <c r="CVV20" s="31"/>
      <c r="CVW20" s="31"/>
      <c r="CVX20" s="31"/>
      <c r="CVY20" s="31"/>
      <c r="CVZ20" s="31"/>
      <c r="CWA20" s="31"/>
      <c r="CWB20" s="31"/>
      <c r="CWC20" s="31"/>
      <c r="CWD20" s="31"/>
      <c r="CWE20" s="31"/>
      <c r="CWF20" s="31"/>
      <c r="CWG20" s="31"/>
      <c r="CWH20" s="31"/>
      <c r="CWI20" s="31"/>
      <c r="CWJ20" s="31"/>
      <c r="CWK20" s="31"/>
      <c r="CWL20" s="31"/>
      <c r="CWM20" s="31"/>
      <c r="CWN20" s="31"/>
      <c r="CWO20" s="31"/>
      <c r="CWP20" s="31"/>
      <c r="CWQ20" s="31"/>
      <c r="CWR20" s="31"/>
      <c r="CWS20" s="31"/>
      <c r="CWT20" s="31"/>
      <c r="CWU20" s="31"/>
      <c r="CWV20" s="31"/>
      <c r="CWW20" s="31"/>
      <c r="CWX20" s="31"/>
      <c r="CWY20" s="31"/>
      <c r="CWZ20" s="31"/>
      <c r="CXA20" s="31"/>
      <c r="CXB20" s="31"/>
      <c r="CXC20" s="31"/>
      <c r="CXD20" s="31"/>
      <c r="CXE20" s="31"/>
      <c r="CXF20" s="31"/>
      <c r="CXG20" s="31"/>
      <c r="CXH20" s="31"/>
      <c r="CXI20" s="31"/>
      <c r="CXJ20" s="31"/>
      <c r="CXK20" s="31"/>
      <c r="CXL20" s="31"/>
      <c r="CXM20" s="31"/>
      <c r="CXN20" s="31"/>
      <c r="CXO20" s="31"/>
      <c r="CXP20" s="31"/>
      <c r="CXQ20" s="31"/>
      <c r="CXR20" s="31"/>
      <c r="CXS20" s="31"/>
      <c r="CXT20" s="31"/>
      <c r="CXU20" s="31"/>
      <c r="CXV20" s="31"/>
      <c r="CXW20" s="31"/>
      <c r="CXX20" s="31"/>
      <c r="CXY20" s="31"/>
      <c r="CXZ20" s="31"/>
      <c r="CYA20" s="31"/>
      <c r="CYB20" s="31"/>
      <c r="CYC20" s="31"/>
      <c r="CYD20" s="31"/>
      <c r="CYE20" s="31"/>
      <c r="CYF20" s="31"/>
      <c r="CYG20" s="31"/>
      <c r="CYH20" s="31"/>
      <c r="CYI20" s="31"/>
      <c r="CYJ20" s="31"/>
      <c r="CYK20" s="31"/>
      <c r="CYL20" s="31"/>
      <c r="CYM20" s="31"/>
      <c r="CYN20" s="31"/>
      <c r="CYO20" s="31"/>
      <c r="CYP20" s="31"/>
      <c r="CYQ20" s="31"/>
      <c r="CYR20" s="31"/>
      <c r="CYS20" s="31"/>
      <c r="CYT20" s="31"/>
      <c r="CYU20" s="31"/>
      <c r="CYV20" s="31"/>
      <c r="CYW20" s="31"/>
      <c r="CYX20" s="31"/>
      <c r="CYY20" s="31"/>
      <c r="CYZ20" s="31"/>
      <c r="CZA20" s="31"/>
      <c r="CZB20" s="31"/>
      <c r="CZC20" s="31"/>
      <c r="CZD20" s="31"/>
      <c r="CZE20" s="31"/>
      <c r="CZF20" s="31"/>
      <c r="CZG20" s="31"/>
      <c r="CZH20" s="31"/>
      <c r="CZI20" s="31"/>
      <c r="CZJ20" s="31"/>
      <c r="CZK20" s="31"/>
      <c r="CZL20" s="31"/>
      <c r="CZM20" s="31"/>
      <c r="CZN20" s="31"/>
      <c r="CZO20" s="31"/>
      <c r="CZP20" s="31"/>
      <c r="CZQ20" s="31"/>
      <c r="CZR20" s="31"/>
      <c r="CZS20" s="31"/>
      <c r="CZT20" s="31"/>
      <c r="CZU20" s="31"/>
      <c r="CZV20" s="31"/>
      <c r="CZW20" s="31"/>
      <c r="CZX20" s="31"/>
      <c r="CZY20" s="31"/>
      <c r="CZZ20" s="31"/>
      <c r="DAA20" s="31"/>
      <c r="DAB20" s="31"/>
      <c r="DAC20" s="31"/>
      <c r="DAD20" s="31"/>
      <c r="DAE20" s="31"/>
      <c r="DAF20" s="31"/>
      <c r="DAG20" s="31"/>
      <c r="DAH20" s="31"/>
      <c r="DAI20" s="31"/>
      <c r="DAJ20" s="31"/>
      <c r="DAK20" s="31"/>
      <c r="DAL20" s="31"/>
      <c r="DAM20" s="31"/>
      <c r="DAN20" s="31"/>
      <c r="DAO20" s="31"/>
      <c r="DAP20" s="31"/>
      <c r="DAQ20" s="31"/>
      <c r="DAR20" s="31"/>
      <c r="DAS20" s="31"/>
      <c r="DAT20" s="31"/>
      <c r="DAU20" s="31"/>
      <c r="DAV20" s="31"/>
      <c r="DAW20" s="31"/>
      <c r="DAX20" s="31"/>
      <c r="DAY20" s="31"/>
      <c r="DAZ20" s="31"/>
      <c r="DBA20" s="31"/>
      <c r="DBB20" s="31"/>
      <c r="DBC20" s="31"/>
      <c r="DBD20" s="31"/>
      <c r="DBE20" s="31"/>
      <c r="DBF20" s="31"/>
      <c r="DBG20" s="31"/>
      <c r="DBH20" s="31"/>
      <c r="DBI20" s="31"/>
      <c r="DBJ20" s="31"/>
      <c r="DBK20" s="31"/>
      <c r="DBL20" s="31"/>
      <c r="DBM20" s="31"/>
      <c r="DBN20" s="31"/>
      <c r="DBO20" s="31"/>
      <c r="DBP20" s="31"/>
      <c r="DBQ20" s="31"/>
      <c r="DBR20" s="31"/>
      <c r="DBS20" s="31"/>
      <c r="DBT20" s="31"/>
      <c r="DBU20" s="31"/>
      <c r="DBV20" s="31"/>
      <c r="DBW20" s="31"/>
      <c r="DBX20" s="31"/>
      <c r="DBY20" s="31"/>
      <c r="DBZ20" s="31"/>
      <c r="DCA20" s="31"/>
      <c r="DCB20" s="31"/>
      <c r="DCC20" s="31"/>
      <c r="DCD20" s="31"/>
      <c r="DCE20" s="31"/>
      <c r="DCF20" s="31"/>
      <c r="DCG20" s="31"/>
      <c r="DCH20" s="31"/>
      <c r="DCI20" s="31"/>
      <c r="DCJ20" s="31"/>
      <c r="DCK20" s="31"/>
      <c r="DCL20" s="31"/>
      <c r="DCM20" s="31"/>
      <c r="DCN20" s="31"/>
      <c r="DCO20" s="31"/>
      <c r="DCP20" s="31"/>
      <c r="DCQ20" s="31"/>
      <c r="DCR20" s="31"/>
      <c r="DCS20" s="31"/>
      <c r="DCT20" s="31"/>
      <c r="DCU20" s="31"/>
      <c r="DCV20" s="31"/>
      <c r="DCW20" s="31"/>
      <c r="DCX20" s="31"/>
      <c r="DCY20" s="31"/>
      <c r="DCZ20" s="31"/>
      <c r="DDA20" s="31"/>
      <c r="DDB20" s="31"/>
      <c r="DDC20" s="31"/>
      <c r="DDD20" s="31"/>
      <c r="DDE20" s="31"/>
      <c r="DDF20" s="31"/>
      <c r="DDG20" s="31"/>
      <c r="DDH20" s="31"/>
      <c r="DDI20" s="31"/>
      <c r="DDJ20" s="31"/>
      <c r="DDK20" s="31"/>
      <c r="DDL20" s="31"/>
      <c r="DDM20" s="31"/>
      <c r="DDN20" s="31"/>
      <c r="DDO20" s="31"/>
      <c r="DDP20" s="31"/>
      <c r="DDQ20" s="31"/>
      <c r="DDR20" s="31"/>
      <c r="DDS20" s="31"/>
      <c r="DDT20" s="31"/>
      <c r="DDU20" s="31"/>
      <c r="DDV20" s="31"/>
      <c r="DDW20" s="31"/>
      <c r="DDX20" s="31"/>
      <c r="DDY20" s="31"/>
      <c r="DDZ20" s="31"/>
      <c r="DEA20" s="31"/>
      <c r="DEB20" s="31"/>
      <c r="DEC20" s="31"/>
      <c r="DED20" s="31"/>
      <c r="DEE20" s="31"/>
      <c r="DEF20" s="31"/>
      <c r="DEG20" s="31"/>
      <c r="DEH20" s="31"/>
      <c r="DEI20" s="31"/>
      <c r="DEJ20" s="31"/>
      <c r="DEK20" s="31"/>
      <c r="DEL20" s="31"/>
      <c r="DEM20" s="31"/>
      <c r="DEN20" s="31"/>
      <c r="DEO20" s="31"/>
      <c r="DEP20" s="31"/>
      <c r="DEQ20" s="31"/>
      <c r="DER20" s="31"/>
      <c r="DES20" s="31"/>
      <c r="DET20" s="31"/>
      <c r="DEU20" s="31"/>
      <c r="DEV20" s="31"/>
      <c r="DEW20" s="31"/>
      <c r="DEX20" s="31"/>
      <c r="DEY20" s="31"/>
      <c r="DEZ20" s="31"/>
      <c r="DFA20" s="31"/>
      <c r="DFB20" s="31"/>
      <c r="DFC20" s="31"/>
      <c r="DFD20" s="31"/>
      <c r="DFE20" s="31"/>
      <c r="DFF20" s="31"/>
      <c r="DFG20" s="31"/>
      <c r="DFH20" s="31"/>
      <c r="DFI20" s="31"/>
      <c r="DFJ20" s="31"/>
      <c r="DFK20" s="31"/>
      <c r="DFL20" s="31"/>
      <c r="DFM20" s="31"/>
      <c r="DFN20" s="31"/>
      <c r="DFO20" s="31"/>
      <c r="DFP20" s="31"/>
      <c r="DFQ20" s="31"/>
      <c r="DFR20" s="31"/>
      <c r="DFS20" s="31"/>
      <c r="DFT20" s="31"/>
      <c r="DFU20" s="31"/>
      <c r="DFV20" s="31"/>
      <c r="DFW20" s="31"/>
      <c r="DFX20" s="31"/>
      <c r="DFY20" s="31"/>
      <c r="DFZ20" s="31"/>
      <c r="DGA20" s="31"/>
      <c r="DGB20" s="31"/>
      <c r="DGC20" s="31"/>
      <c r="DGD20" s="31"/>
      <c r="DGE20" s="31"/>
      <c r="DGF20" s="31"/>
      <c r="DGG20" s="31"/>
      <c r="DGH20" s="31"/>
      <c r="DGI20" s="31"/>
      <c r="DGJ20" s="31"/>
      <c r="DGK20" s="31"/>
      <c r="DGL20" s="31"/>
      <c r="DGM20" s="31"/>
      <c r="DGN20" s="31"/>
      <c r="DGO20" s="31"/>
      <c r="DGP20" s="31"/>
      <c r="DGQ20" s="31"/>
      <c r="DGR20" s="31"/>
      <c r="DGS20" s="31"/>
      <c r="DGT20" s="31"/>
      <c r="DGU20" s="31"/>
      <c r="DGV20" s="31"/>
      <c r="DGW20" s="31"/>
      <c r="DGX20" s="31"/>
      <c r="DGY20" s="31"/>
      <c r="DGZ20" s="31"/>
      <c r="DHA20" s="31"/>
      <c r="DHB20" s="31"/>
      <c r="DHC20" s="31"/>
      <c r="DHD20" s="31"/>
      <c r="DHE20" s="31"/>
      <c r="DHF20" s="31"/>
      <c r="DHG20" s="31"/>
      <c r="DHH20" s="31"/>
      <c r="DHI20" s="31"/>
      <c r="DHJ20" s="31"/>
      <c r="DHK20" s="31"/>
      <c r="DHL20" s="31"/>
      <c r="DHM20" s="31"/>
      <c r="DHN20" s="31"/>
      <c r="DHO20" s="31"/>
      <c r="DHP20" s="31"/>
      <c r="DHQ20" s="31"/>
      <c r="DHR20" s="31"/>
      <c r="DHS20" s="31"/>
      <c r="DHT20" s="31"/>
      <c r="DHU20" s="31"/>
      <c r="DHV20" s="31"/>
      <c r="DHW20" s="31"/>
      <c r="DHX20" s="31"/>
      <c r="DHY20" s="31"/>
      <c r="DHZ20" s="31"/>
      <c r="DIA20" s="31"/>
      <c r="DIB20" s="31"/>
      <c r="DIC20" s="31"/>
      <c r="DID20" s="31"/>
      <c r="DIE20" s="31"/>
      <c r="DIF20" s="31"/>
      <c r="DIG20" s="31"/>
      <c r="DIH20" s="31"/>
      <c r="DII20" s="31"/>
      <c r="DIJ20" s="31"/>
      <c r="DIK20" s="31"/>
      <c r="DIL20" s="31"/>
      <c r="DIM20" s="31"/>
      <c r="DIN20" s="31"/>
      <c r="DIO20" s="31"/>
      <c r="DIP20" s="31"/>
      <c r="DIQ20" s="31"/>
      <c r="DIR20" s="31"/>
      <c r="DIS20" s="31"/>
      <c r="DIT20" s="31"/>
      <c r="DIU20" s="31"/>
      <c r="DIV20" s="31"/>
      <c r="DIW20" s="31"/>
      <c r="DIX20" s="31"/>
      <c r="DIY20" s="31"/>
      <c r="DIZ20" s="31"/>
      <c r="DJA20" s="31"/>
      <c r="DJB20" s="31"/>
      <c r="DJC20" s="31"/>
      <c r="DJD20" s="31"/>
      <c r="DJE20" s="31"/>
      <c r="DJF20" s="31"/>
      <c r="DJG20" s="31"/>
      <c r="DJH20" s="31"/>
      <c r="DJI20" s="31"/>
      <c r="DJJ20" s="31"/>
      <c r="DJK20" s="31"/>
      <c r="DJL20" s="31"/>
      <c r="DJM20" s="31"/>
      <c r="DJN20" s="31"/>
      <c r="DJO20" s="31"/>
      <c r="DJP20" s="31"/>
      <c r="DJQ20" s="31"/>
      <c r="DJR20" s="31"/>
      <c r="DJS20" s="31"/>
      <c r="DJT20" s="31"/>
      <c r="DJU20" s="31"/>
      <c r="DJV20" s="31"/>
      <c r="DJW20" s="31"/>
      <c r="DJX20" s="31"/>
      <c r="DJY20" s="31"/>
      <c r="DJZ20" s="31"/>
      <c r="DKA20" s="31"/>
      <c r="DKB20" s="31"/>
      <c r="DKC20" s="31"/>
      <c r="DKD20" s="31"/>
      <c r="DKE20" s="31"/>
      <c r="DKF20" s="31"/>
      <c r="DKG20" s="31"/>
      <c r="DKH20" s="31"/>
      <c r="DKI20" s="31"/>
      <c r="DKJ20" s="31"/>
      <c r="DKK20" s="31"/>
      <c r="DKL20" s="31"/>
      <c r="DKM20" s="31"/>
      <c r="DKN20" s="31"/>
      <c r="DKO20" s="31"/>
      <c r="DKP20" s="31"/>
      <c r="DKQ20" s="31"/>
      <c r="DKR20" s="31"/>
      <c r="DKS20" s="31"/>
      <c r="DKT20" s="31"/>
      <c r="DKU20" s="31"/>
      <c r="DKV20" s="31"/>
      <c r="DKW20" s="31"/>
      <c r="DKX20" s="31"/>
      <c r="DKY20" s="31"/>
      <c r="DKZ20" s="31"/>
      <c r="DLA20" s="31"/>
      <c r="DLB20" s="31"/>
      <c r="DLC20" s="31"/>
      <c r="DLD20" s="31"/>
      <c r="DLE20" s="31"/>
      <c r="DLF20" s="31"/>
      <c r="DLG20" s="31"/>
      <c r="DLH20" s="31"/>
      <c r="DLI20" s="31"/>
      <c r="DLJ20" s="31"/>
      <c r="DLK20" s="31"/>
      <c r="DLL20" s="31"/>
      <c r="DLM20" s="31"/>
      <c r="DLN20" s="31"/>
      <c r="DLO20" s="31"/>
      <c r="DLP20" s="31"/>
      <c r="DLQ20" s="31"/>
      <c r="DLR20" s="31"/>
      <c r="DLS20" s="31"/>
      <c r="DLT20" s="31"/>
      <c r="DLU20" s="31"/>
      <c r="DLV20" s="31"/>
      <c r="DLW20" s="31"/>
      <c r="DLX20" s="31"/>
      <c r="DLY20" s="31"/>
      <c r="DLZ20" s="31"/>
      <c r="DMA20" s="31"/>
      <c r="DMB20" s="31"/>
      <c r="DMC20" s="31"/>
      <c r="DMD20" s="31"/>
      <c r="DME20" s="31"/>
      <c r="DMF20" s="31"/>
      <c r="DMG20" s="31"/>
      <c r="DMH20" s="31"/>
      <c r="DMI20" s="31"/>
      <c r="DMJ20" s="31"/>
      <c r="DMK20" s="31"/>
      <c r="DML20" s="31"/>
      <c r="DMM20" s="31"/>
      <c r="DMN20" s="31"/>
      <c r="DMO20" s="31"/>
      <c r="DMP20" s="31"/>
      <c r="DMQ20" s="31"/>
      <c r="DMR20" s="31"/>
      <c r="DMS20" s="31"/>
      <c r="DMT20" s="31"/>
      <c r="DMU20" s="31"/>
      <c r="DMV20" s="31"/>
      <c r="DMW20" s="31"/>
      <c r="DMX20" s="31"/>
      <c r="DMY20" s="31"/>
      <c r="DMZ20" s="31"/>
      <c r="DNA20" s="31"/>
      <c r="DNB20" s="31"/>
      <c r="DNC20" s="31"/>
      <c r="DNE20" s="31"/>
      <c r="DNF20" s="31"/>
      <c r="DNG20" s="31"/>
      <c r="DNH20" s="31"/>
      <c r="DNI20" s="31"/>
      <c r="DNJ20" s="31"/>
      <c r="DNK20" s="31"/>
      <c r="DNL20" s="31"/>
      <c r="DNM20" s="31"/>
      <c r="DNN20" s="31"/>
      <c r="DNO20" s="31"/>
      <c r="DNP20" s="31"/>
      <c r="DNQ20" s="31"/>
      <c r="DNR20" s="31"/>
      <c r="DNS20" s="31"/>
      <c r="DNT20" s="31"/>
      <c r="DNU20" s="31"/>
      <c r="DNV20" s="31"/>
      <c r="DNW20" s="31"/>
      <c r="DNX20" s="31"/>
      <c r="DNY20" s="31"/>
      <c r="DNZ20" s="31"/>
      <c r="DOA20" s="31"/>
      <c r="DOB20" s="31"/>
      <c r="DOC20" s="31"/>
      <c r="DOD20" s="31"/>
      <c r="DOE20" s="31"/>
      <c r="DOF20" s="31"/>
      <c r="DOG20" s="31"/>
      <c r="DOH20" s="31"/>
      <c r="DOI20" s="31"/>
      <c r="DOJ20" s="31"/>
      <c r="DOK20" s="31"/>
      <c r="DOL20" s="31"/>
      <c r="DOM20" s="31"/>
      <c r="DON20" s="31"/>
      <c r="DOO20" s="31"/>
      <c r="DOP20" s="31"/>
      <c r="DOQ20" s="31"/>
      <c r="DOR20" s="31"/>
      <c r="DOS20" s="31"/>
      <c r="DOT20" s="31"/>
      <c r="DOU20" s="31"/>
      <c r="DOV20" s="31"/>
      <c r="DOW20" s="31"/>
      <c r="DOX20" s="31"/>
      <c r="DOY20" s="31"/>
      <c r="DOZ20" s="31"/>
      <c r="DPA20" s="31"/>
      <c r="DPB20" s="31"/>
      <c r="DPC20" s="31"/>
      <c r="DPD20" s="31"/>
      <c r="DPE20" s="31"/>
      <c r="DPF20" s="31"/>
      <c r="DPG20" s="31"/>
      <c r="DPH20" s="31"/>
      <c r="DPI20" s="31"/>
      <c r="DPJ20" s="31"/>
      <c r="DPK20" s="31"/>
      <c r="DPL20" s="31"/>
      <c r="DPM20" s="31"/>
      <c r="DPN20" s="31"/>
      <c r="DPO20" s="31"/>
      <c r="DPP20" s="31"/>
      <c r="DPQ20" s="31"/>
      <c r="DPR20" s="31"/>
      <c r="DPS20" s="31"/>
      <c r="DPT20" s="31"/>
      <c r="DPU20" s="31"/>
      <c r="DPV20" s="31"/>
      <c r="DPW20" s="31"/>
      <c r="DPX20" s="31"/>
      <c r="DPY20" s="31"/>
      <c r="DPZ20" s="31"/>
      <c r="DQA20" s="31"/>
      <c r="DQB20" s="31"/>
      <c r="DQC20" s="31"/>
      <c r="DQD20" s="31"/>
      <c r="DQE20" s="31"/>
      <c r="DQF20" s="31"/>
      <c r="DQG20" s="31"/>
      <c r="DQH20" s="31"/>
      <c r="DQI20" s="31"/>
      <c r="DQJ20" s="31"/>
      <c r="DQK20" s="31"/>
      <c r="DQL20" s="31"/>
      <c r="DQM20" s="31"/>
      <c r="DQN20" s="31"/>
      <c r="DQO20" s="31"/>
      <c r="DQP20" s="31"/>
      <c r="DQQ20" s="31"/>
      <c r="DQR20" s="31"/>
      <c r="DQS20" s="31"/>
      <c r="DQT20" s="31"/>
      <c r="DQU20" s="31"/>
      <c r="DQV20" s="31"/>
      <c r="DQW20" s="31"/>
      <c r="DQX20" s="31"/>
      <c r="DQY20" s="31"/>
      <c r="DQZ20" s="31"/>
      <c r="DRA20" s="31"/>
      <c r="DRB20" s="31"/>
      <c r="DRC20" s="31"/>
      <c r="DRD20" s="31"/>
      <c r="DRE20" s="31"/>
      <c r="DRF20" s="31"/>
      <c r="DRG20" s="31"/>
      <c r="DRH20" s="31"/>
      <c r="DRI20" s="31"/>
      <c r="DRJ20" s="31"/>
      <c r="DRK20" s="31"/>
      <c r="DRL20" s="31"/>
      <c r="DRM20" s="31"/>
      <c r="DRN20" s="31"/>
      <c r="DRO20" s="31"/>
      <c r="DRP20" s="31"/>
      <c r="DRQ20" s="31"/>
      <c r="DRR20" s="31"/>
      <c r="DRS20" s="31"/>
      <c r="DRT20" s="31"/>
      <c r="DRU20" s="31"/>
      <c r="DRV20" s="31"/>
      <c r="DRW20" s="31"/>
      <c r="DRX20" s="31"/>
      <c r="DRY20" s="31"/>
      <c r="DRZ20" s="31"/>
      <c r="DSA20" s="31"/>
      <c r="DSB20" s="31"/>
      <c r="DSC20" s="31"/>
      <c r="DSD20" s="31"/>
      <c r="DSE20" s="31"/>
      <c r="DSF20" s="31"/>
      <c r="DSG20" s="31"/>
      <c r="DSH20" s="31"/>
      <c r="DSI20" s="31"/>
      <c r="DSJ20" s="31"/>
      <c r="DSK20" s="31"/>
      <c r="DSL20" s="31"/>
      <c r="DSM20" s="31"/>
      <c r="DSN20" s="31"/>
      <c r="DSO20" s="31"/>
      <c r="DSP20" s="31"/>
      <c r="DSQ20" s="31"/>
      <c r="DSR20" s="31"/>
      <c r="DSS20" s="31"/>
      <c r="DST20" s="31"/>
      <c r="DSU20" s="31"/>
      <c r="DSV20" s="31"/>
      <c r="DSW20" s="31"/>
      <c r="DSX20" s="31"/>
      <c r="DSY20" s="31"/>
      <c r="DSZ20" s="31"/>
      <c r="DTA20" s="31"/>
      <c r="DTB20" s="31"/>
      <c r="DTC20" s="31"/>
      <c r="DTD20" s="31"/>
      <c r="DTE20" s="31"/>
      <c r="DTF20" s="31"/>
      <c r="DTG20" s="31"/>
      <c r="DTH20" s="31"/>
      <c r="DTI20" s="31"/>
      <c r="DTJ20" s="31"/>
      <c r="DTK20" s="31"/>
      <c r="DTL20" s="31"/>
      <c r="DTM20" s="31"/>
      <c r="DTN20" s="31"/>
      <c r="DTO20" s="31"/>
      <c r="DTP20" s="31"/>
      <c r="DTQ20" s="31"/>
      <c r="DTR20" s="31"/>
      <c r="DTS20" s="31"/>
      <c r="DTT20" s="31"/>
      <c r="DTU20" s="31"/>
      <c r="DTV20" s="31"/>
      <c r="DTW20" s="31"/>
      <c r="DTX20" s="31"/>
      <c r="DTY20" s="31"/>
      <c r="DTZ20" s="31"/>
      <c r="DUA20" s="31"/>
      <c r="DUB20" s="31"/>
      <c r="DUC20" s="31"/>
      <c r="DUD20" s="31"/>
      <c r="DUE20" s="31"/>
      <c r="DUF20" s="31"/>
      <c r="DUG20" s="31"/>
      <c r="DUH20" s="31"/>
      <c r="DUI20" s="31"/>
      <c r="DUJ20" s="31"/>
      <c r="DUK20" s="31"/>
      <c r="DUL20" s="31"/>
      <c r="DUM20" s="31"/>
      <c r="DUN20" s="31"/>
      <c r="DUO20" s="31"/>
      <c r="DUP20" s="31"/>
      <c r="DUQ20" s="31"/>
      <c r="DUR20" s="31"/>
      <c r="DUS20" s="31"/>
      <c r="DUT20" s="31"/>
      <c r="DUU20" s="31"/>
      <c r="DUV20" s="31"/>
      <c r="DUW20" s="31"/>
      <c r="DUX20" s="31"/>
      <c r="DUY20" s="31"/>
      <c r="DUZ20" s="31"/>
      <c r="DVA20" s="31"/>
      <c r="DVB20" s="31"/>
      <c r="DVC20" s="31"/>
      <c r="DVD20" s="31"/>
      <c r="DVE20" s="31"/>
      <c r="DVF20" s="31"/>
      <c r="DVG20" s="31"/>
      <c r="DVH20" s="31"/>
      <c r="DVI20" s="31"/>
      <c r="DVJ20" s="31"/>
      <c r="DVK20" s="31"/>
      <c r="DVL20" s="31"/>
      <c r="DVM20" s="31"/>
      <c r="DVN20" s="31"/>
      <c r="DVO20" s="31"/>
      <c r="DVP20" s="31"/>
      <c r="DVQ20" s="31"/>
      <c r="DVR20" s="31"/>
      <c r="DVS20" s="31"/>
      <c r="DVT20" s="31"/>
      <c r="DVU20" s="31"/>
      <c r="DVV20" s="31"/>
      <c r="DVW20" s="31"/>
      <c r="DVX20" s="31"/>
      <c r="DVY20" s="31"/>
      <c r="DVZ20" s="31"/>
      <c r="DWA20" s="31"/>
      <c r="DWB20" s="31"/>
      <c r="DWC20" s="31"/>
      <c r="DWD20" s="31"/>
      <c r="DWE20" s="31"/>
      <c r="DWF20" s="31"/>
      <c r="DWG20" s="31"/>
      <c r="DWH20" s="31"/>
      <c r="DWI20" s="31"/>
      <c r="DWJ20" s="31"/>
      <c r="DWK20" s="31"/>
      <c r="DWL20" s="31"/>
      <c r="DWM20" s="31"/>
      <c r="DWN20" s="31"/>
      <c r="DWO20" s="31"/>
      <c r="DWP20" s="31"/>
      <c r="DWQ20" s="31"/>
      <c r="DWR20" s="31"/>
      <c r="DWS20" s="31"/>
      <c r="DWT20" s="31"/>
      <c r="DWU20" s="31"/>
      <c r="DWV20" s="31"/>
      <c r="DWW20" s="31"/>
      <c r="DWX20" s="31"/>
      <c r="DWY20" s="31"/>
      <c r="DWZ20" s="31"/>
      <c r="DXA20" s="31"/>
      <c r="DXB20" s="31"/>
      <c r="DXC20" s="31"/>
      <c r="DXD20" s="31"/>
      <c r="DXE20" s="31"/>
      <c r="DXF20" s="31"/>
      <c r="DXG20" s="31"/>
      <c r="DXH20" s="31"/>
      <c r="DXI20" s="31"/>
      <c r="DXJ20" s="31"/>
      <c r="DXK20" s="31"/>
      <c r="DXL20" s="31"/>
      <c r="DXM20" s="31"/>
      <c r="DXN20" s="31"/>
      <c r="DXO20" s="31"/>
      <c r="DXP20" s="31"/>
      <c r="DXQ20" s="31"/>
      <c r="DXR20" s="31"/>
      <c r="DXS20" s="31"/>
      <c r="DXT20" s="31"/>
      <c r="DXU20" s="31"/>
      <c r="DXV20" s="31"/>
      <c r="DXW20" s="31"/>
      <c r="DXX20" s="31"/>
      <c r="DXY20" s="31"/>
      <c r="DXZ20" s="31"/>
      <c r="DYA20" s="31"/>
      <c r="DYB20" s="31"/>
      <c r="DYC20" s="31"/>
      <c r="DYD20" s="31"/>
      <c r="DYE20" s="31"/>
      <c r="DYF20" s="31"/>
      <c r="DYG20" s="31"/>
      <c r="DYH20" s="31"/>
      <c r="DYI20" s="31"/>
      <c r="DYJ20" s="31"/>
      <c r="DYK20" s="31"/>
      <c r="DYL20" s="31"/>
      <c r="DYM20" s="31"/>
      <c r="DYN20" s="31"/>
      <c r="DYO20" s="31"/>
      <c r="DYP20" s="31"/>
      <c r="DYQ20" s="31"/>
      <c r="DYR20" s="31"/>
      <c r="DYS20" s="31"/>
      <c r="DYT20" s="31"/>
      <c r="DYU20" s="31"/>
      <c r="DYV20" s="31"/>
      <c r="DYW20" s="31"/>
      <c r="DYX20" s="31"/>
      <c r="DYY20" s="31"/>
      <c r="DYZ20" s="31"/>
      <c r="DZA20" s="31"/>
      <c r="DZB20" s="31"/>
      <c r="DZC20" s="31"/>
      <c r="DZD20" s="31"/>
      <c r="DZE20" s="31"/>
      <c r="DZF20" s="31"/>
      <c r="DZG20" s="31"/>
      <c r="DZH20" s="31"/>
      <c r="DZI20" s="31"/>
      <c r="DZJ20" s="31"/>
      <c r="DZK20" s="31"/>
      <c r="DZL20" s="31"/>
      <c r="DZM20" s="31"/>
      <c r="DZN20" s="31"/>
      <c r="DZO20" s="31"/>
      <c r="DZP20" s="31"/>
      <c r="DZQ20" s="31"/>
      <c r="DZR20" s="31"/>
      <c r="DZS20" s="31"/>
      <c r="DZT20" s="31"/>
      <c r="DZU20" s="31"/>
      <c r="DZV20" s="31"/>
      <c r="DZW20" s="31"/>
      <c r="DZX20" s="31"/>
      <c r="DZY20" s="31"/>
      <c r="DZZ20" s="31"/>
      <c r="EAA20" s="31"/>
      <c r="EAB20" s="31"/>
      <c r="EAC20" s="31"/>
      <c r="EAD20" s="31"/>
      <c r="EAE20" s="31"/>
      <c r="EAF20" s="31"/>
      <c r="EAG20" s="31"/>
      <c r="EAH20" s="31"/>
      <c r="EAI20" s="31"/>
      <c r="EAJ20" s="31"/>
      <c r="EAK20" s="31"/>
      <c r="EAL20" s="31"/>
      <c r="EAM20" s="31"/>
      <c r="EAN20" s="31"/>
      <c r="EAO20" s="31"/>
      <c r="EAP20" s="31"/>
      <c r="EAQ20" s="31"/>
      <c r="EAR20" s="31"/>
      <c r="EAS20" s="31"/>
      <c r="EAT20" s="31"/>
      <c r="EAU20" s="31"/>
      <c r="EAV20" s="31"/>
      <c r="EAW20" s="31"/>
      <c r="EAX20" s="31"/>
      <c r="EAY20" s="31"/>
      <c r="EAZ20" s="31"/>
      <c r="EBA20" s="31"/>
      <c r="EBB20" s="31"/>
      <c r="EBC20" s="31"/>
      <c r="EBD20" s="31"/>
      <c r="EBE20" s="31"/>
      <c r="EBF20" s="31"/>
      <c r="EBG20" s="31"/>
      <c r="EBH20" s="31"/>
      <c r="EBI20" s="31"/>
      <c r="EBJ20" s="31"/>
      <c r="EBK20" s="31"/>
      <c r="EBL20" s="31"/>
      <c r="EBM20" s="31"/>
      <c r="EBN20" s="31"/>
      <c r="EBO20" s="31"/>
      <c r="EBP20" s="31"/>
      <c r="EBQ20" s="31"/>
      <c r="EBR20" s="31"/>
      <c r="EBS20" s="31"/>
      <c r="EBT20" s="31"/>
      <c r="EBU20" s="31"/>
      <c r="EBV20" s="31"/>
      <c r="EBW20" s="31"/>
      <c r="EBX20" s="31"/>
      <c r="EBY20" s="31"/>
      <c r="EBZ20" s="31"/>
      <c r="ECA20" s="31"/>
      <c r="ECB20" s="31"/>
      <c r="ECC20" s="31"/>
      <c r="ECD20" s="31"/>
      <c r="ECE20" s="31"/>
      <c r="ECF20" s="31"/>
      <c r="ECG20" s="31"/>
      <c r="ECH20" s="31"/>
      <c r="ECI20" s="31"/>
      <c r="ECJ20" s="31"/>
      <c r="ECK20" s="31"/>
      <c r="ECL20" s="31"/>
      <c r="ECM20" s="31"/>
      <c r="ECN20" s="31"/>
      <c r="ECO20" s="31"/>
      <c r="ECP20" s="31"/>
      <c r="ECQ20" s="31"/>
      <c r="ECR20" s="31"/>
      <c r="ECS20" s="31"/>
      <c r="ECT20" s="31"/>
      <c r="ECU20" s="31"/>
      <c r="ECV20" s="31"/>
      <c r="ECW20" s="31"/>
      <c r="ECX20" s="31"/>
      <c r="ECY20" s="31"/>
      <c r="ECZ20" s="31"/>
      <c r="EDA20" s="31"/>
      <c r="EDB20" s="31"/>
      <c r="EDC20" s="31"/>
      <c r="EDD20" s="31"/>
      <c r="EDE20" s="31"/>
      <c r="EDF20" s="31"/>
      <c r="EDG20" s="31"/>
      <c r="EDH20" s="31"/>
      <c r="EDI20" s="31"/>
      <c r="EDJ20" s="31"/>
      <c r="EDK20" s="31"/>
      <c r="EDL20" s="31"/>
      <c r="EDM20" s="31"/>
      <c r="EDN20" s="31"/>
      <c r="EDO20" s="31"/>
      <c r="EDP20" s="31"/>
      <c r="EDQ20" s="31"/>
      <c r="EDR20" s="31"/>
      <c r="EDS20" s="31"/>
      <c r="EDT20" s="31"/>
      <c r="EDU20" s="31"/>
      <c r="EDV20" s="31"/>
      <c r="EDW20" s="31"/>
      <c r="EDX20" s="31"/>
      <c r="EDY20" s="31"/>
      <c r="EDZ20" s="31"/>
      <c r="EEA20" s="31"/>
      <c r="EEB20" s="31"/>
      <c r="EEC20" s="31"/>
      <c r="EED20" s="31"/>
      <c r="EEE20" s="31"/>
      <c r="EEF20" s="31"/>
      <c r="EEG20" s="31"/>
      <c r="EEH20" s="31"/>
      <c r="EEI20" s="31"/>
      <c r="EEJ20" s="31"/>
      <c r="EEK20" s="31"/>
      <c r="EEL20" s="31"/>
      <c r="EEM20" s="31"/>
      <c r="EEN20" s="31"/>
      <c r="EEO20" s="31"/>
      <c r="EEP20" s="31"/>
      <c r="EEQ20" s="31"/>
      <c r="EER20" s="31"/>
      <c r="EES20" s="31"/>
      <c r="EET20" s="31"/>
      <c r="EEU20" s="31"/>
      <c r="EEV20" s="31"/>
      <c r="EEW20" s="31"/>
      <c r="EEX20" s="31"/>
      <c r="EEY20" s="31"/>
      <c r="EEZ20" s="31"/>
      <c r="EFA20" s="31"/>
      <c r="EFB20" s="31"/>
      <c r="EFC20" s="31"/>
      <c r="EFD20" s="31"/>
      <c r="EFE20" s="31"/>
      <c r="EFF20" s="31"/>
      <c r="EFG20" s="31"/>
      <c r="EFH20" s="31"/>
      <c r="EFI20" s="31"/>
      <c r="EFJ20" s="31"/>
      <c r="EFK20" s="31"/>
      <c r="EFL20" s="31"/>
      <c r="EFM20" s="31"/>
      <c r="EFN20" s="31"/>
      <c r="EFO20" s="31"/>
      <c r="EFP20" s="31"/>
      <c r="EFQ20" s="31"/>
      <c r="EFR20" s="31"/>
      <c r="EFS20" s="31"/>
      <c r="EFT20" s="31"/>
      <c r="EFU20" s="31"/>
      <c r="EFV20" s="31"/>
      <c r="EFW20" s="31"/>
      <c r="EFX20" s="31"/>
      <c r="EFY20" s="31"/>
      <c r="EFZ20" s="31"/>
      <c r="EGA20" s="31"/>
      <c r="EGB20" s="31"/>
      <c r="EGC20" s="31"/>
      <c r="EGD20" s="31"/>
      <c r="EGE20" s="31"/>
      <c r="EGF20" s="31"/>
      <c r="EGG20" s="31"/>
      <c r="EGH20" s="31"/>
      <c r="EGI20" s="31"/>
      <c r="EGJ20" s="31"/>
      <c r="EGK20" s="31"/>
      <c r="EGL20" s="31"/>
      <c r="EGM20" s="31"/>
      <c r="EGN20" s="31"/>
      <c r="EGO20" s="31"/>
      <c r="EGP20" s="31"/>
      <c r="EGQ20" s="31"/>
      <c r="EGR20" s="31"/>
      <c r="EGS20" s="31"/>
      <c r="EGT20" s="31"/>
      <c r="EGU20" s="31"/>
      <c r="EGV20" s="31"/>
      <c r="EGW20" s="31"/>
      <c r="EGX20" s="31"/>
      <c r="EGY20" s="31"/>
      <c r="EGZ20" s="31"/>
      <c r="EHA20" s="31"/>
      <c r="EHB20" s="31"/>
      <c r="EHC20" s="31"/>
      <c r="EHD20" s="31"/>
      <c r="EHE20" s="31"/>
      <c r="EHF20" s="31"/>
      <c r="EHG20" s="31"/>
      <c r="EHH20" s="31"/>
      <c r="EHI20" s="31"/>
      <c r="EHJ20" s="31"/>
      <c r="EHK20" s="31"/>
      <c r="EHL20" s="31"/>
      <c r="EHM20" s="31"/>
      <c r="EHN20" s="31"/>
      <c r="EHO20" s="31"/>
      <c r="EHP20" s="31"/>
      <c r="EHQ20" s="31"/>
      <c r="EHR20" s="31"/>
      <c r="EHS20" s="31"/>
      <c r="EHT20" s="31"/>
      <c r="EHU20" s="31"/>
      <c r="EHV20" s="31"/>
      <c r="EHW20" s="31"/>
      <c r="EHX20" s="31"/>
      <c r="EHY20" s="31"/>
      <c r="EHZ20" s="31"/>
      <c r="EIA20" s="31"/>
      <c r="EIB20" s="31"/>
      <c r="EIC20" s="31"/>
      <c r="EID20" s="31"/>
      <c r="EIE20" s="31"/>
      <c r="EIF20" s="31"/>
      <c r="EIG20" s="31"/>
      <c r="EIH20" s="31"/>
      <c r="EII20" s="31"/>
      <c r="EIJ20" s="31"/>
      <c r="EIK20" s="31"/>
      <c r="EIL20" s="31"/>
      <c r="EIM20" s="31"/>
      <c r="EIN20" s="31"/>
      <c r="EIO20" s="31"/>
      <c r="EIP20" s="31"/>
      <c r="EIQ20" s="31"/>
      <c r="EIR20" s="31"/>
      <c r="EIS20" s="31"/>
      <c r="EIT20" s="31"/>
      <c r="EIU20" s="31"/>
      <c r="EIV20" s="31"/>
      <c r="EIW20" s="31"/>
      <c r="EIX20" s="31"/>
      <c r="EIY20" s="31"/>
      <c r="EIZ20" s="31"/>
      <c r="EJA20" s="31"/>
      <c r="EJB20" s="31"/>
      <c r="EJC20" s="31"/>
      <c r="EJD20" s="31"/>
      <c r="EJE20" s="31"/>
      <c r="EJF20" s="31"/>
      <c r="EJG20" s="31"/>
      <c r="EJH20" s="31"/>
      <c r="EJI20" s="31"/>
      <c r="EJJ20" s="31"/>
      <c r="EJK20" s="31"/>
      <c r="EJL20" s="31"/>
      <c r="EJM20" s="31"/>
      <c r="EJN20" s="31"/>
      <c r="EJO20" s="31"/>
      <c r="EJP20" s="31"/>
      <c r="EJQ20" s="31"/>
      <c r="EJR20" s="31"/>
      <c r="EJS20" s="31"/>
      <c r="EJT20" s="31"/>
      <c r="EJU20" s="31"/>
      <c r="EJV20" s="31"/>
      <c r="EJW20" s="31"/>
      <c r="EJX20" s="31"/>
      <c r="EJY20" s="31"/>
      <c r="EJZ20" s="31"/>
      <c r="EKA20" s="31"/>
      <c r="EKB20" s="31"/>
      <c r="EKC20" s="31"/>
      <c r="EKD20" s="31"/>
      <c r="EKE20" s="31"/>
      <c r="EKF20" s="31"/>
      <c r="EKG20" s="31"/>
      <c r="EKH20" s="31"/>
      <c r="EKI20" s="31"/>
      <c r="EKJ20" s="31"/>
      <c r="EKK20" s="31"/>
      <c r="EKL20" s="31"/>
      <c r="EKM20" s="31"/>
      <c r="EKN20" s="31"/>
      <c r="EKO20" s="31"/>
      <c r="EKP20" s="31"/>
      <c r="EKQ20" s="31"/>
      <c r="EKR20" s="31"/>
      <c r="EKS20" s="31"/>
      <c r="EKT20" s="31"/>
      <c r="EKU20" s="31"/>
      <c r="EKV20" s="31"/>
      <c r="EKW20" s="31"/>
      <c r="EKX20" s="31"/>
      <c r="EKY20" s="31"/>
      <c r="EKZ20" s="31"/>
      <c r="ELA20" s="31"/>
      <c r="ELB20" s="31"/>
      <c r="ELC20" s="31"/>
      <c r="ELD20" s="31"/>
      <c r="ELE20" s="31"/>
      <c r="ELF20" s="31"/>
      <c r="ELG20" s="31"/>
      <c r="ELH20" s="31"/>
      <c r="ELI20" s="31"/>
      <c r="ELJ20" s="31"/>
      <c r="ELK20" s="31"/>
      <c r="ELL20" s="31"/>
      <c r="ELM20" s="31"/>
      <c r="ELN20" s="31"/>
      <c r="ELO20" s="31"/>
      <c r="ELP20" s="31"/>
      <c r="ELQ20" s="31"/>
      <c r="ELR20" s="31"/>
      <c r="ELS20" s="31"/>
      <c r="ELT20" s="31"/>
      <c r="ELU20" s="31"/>
      <c r="ELV20" s="31"/>
      <c r="ELW20" s="31"/>
      <c r="ELX20" s="31"/>
      <c r="ELY20" s="31"/>
      <c r="ELZ20" s="31"/>
      <c r="EMA20" s="31"/>
      <c r="EMB20" s="31"/>
      <c r="EMC20" s="31"/>
      <c r="EMD20" s="31"/>
      <c r="EME20" s="31"/>
      <c r="EMF20" s="31"/>
      <c r="EMG20" s="31"/>
      <c r="EMH20" s="31"/>
      <c r="EMI20" s="31"/>
      <c r="EMJ20" s="31"/>
      <c r="EMK20" s="31"/>
      <c r="EML20" s="31"/>
      <c r="EMM20" s="31"/>
      <c r="EMN20" s="31"/>
      <c r="EMO20" s="31"/>
      <c r="EMP20" s="31"/>
      <c r="EMQ20" s="31"/>
      <c r="EMR20" s="31"/>
      <c r="EMS20" s="31"/>
      <c r="EMT20" s="31"/>
      <c r="EMU20" s="31"/>
      <c r="EMV20" s="31"/>
      <c r="EMW20" s="31"/>
      <c r="EMX20" s="31"/>
      <c r="EMY20" s="31"/>
      <c r="EMZ20" s="31"/>
      <c r="ENA20" s="31"/>
      <c r="ENB20" s="31"/>
      <c r="ENC20" s="31"/>
      <c r="END20" s="31"/>
      <c r="ENE20" s="31"/>
      <c r="ENF20" s="31"/>
      <c r="ENG20" s="31"/>
      <c r="ENH20" s="31"/>
      <c r="ENI20" s="31"/>
      <c r="ENJ20" s="31"/>
      <c r="ENK20" s="31"/>
      <c r="ENL20" s="31"/>
      <c r="ENM20" s="31"/>
      <c r="ENN20" s="31"/>
      <c r="ENO20" s="31"/>
      <c r="ENP20" s="31"/>
      <c r="ENQ20" s="31"/>
      <c r="ENR20" s="31"/>
      <c r="ENS20" s="31"/>
      <c r="ENT20" s="31"/>
      <c r="ENU20" s="31"/>
      <c r="ENV20" s="31"/>
      <c r="ENW20" s="31"/>
      <c r="ENX20" s="31"/>
      <c r="ENY20" s="31"/>
      <c r="ENZ20" s="31"/>
      <c r="EOA20" s="31"/>
      <c r="EOB20" s="31"/>
      <c r="EOC20" s="31"/>
      <c r="EOD20" s="31"/>
      <c r="EOE20" s="31"/>
      <c r="EOF20" s="31"/>
      <c r="EOG20" s="31"/>
      <c r="EOH20" s="31"/>
      <c r="EOI20" s="31"/>
      <c r="EOJ20" s="31"/>
      <c r="EOK20" s="31"/>
      <c r="EOL20" s="31"/>
      <c r="EOM20" s="31"/>
      <c r="EON20" s="31"/>
      <c r="EOO20" s="31"/>
      <c r="EOP20" s="31"/>
      <c r="EOQ20" s="31"/>
      <c r="EOR20" s="31"/>
      <c r="EOS20" s="31"/>
      <c r="EOT20" s="31"/>
      <c r="EOU20" s="31"/>
      <c r="EOV20" s="31"/>
      <c r="EOW20" s="31"/>
      <c r="EOX20" s="31"/>
      <c r="EOY20" s="31"/>
      <c r="EOZ20" s="31"/>
      <c r="EPA20" s="31"/>
      <c r="EPB20" s="31"/>
      <c r="EPC20" s="31"/>
      <c r="EPD20" s="31"/>
      <c r="EPE20" s="31"/>
      <c r="EPF20" s="31"/>
      <c r="EPG20" s="31"/>
      <c r="EPH20" s="31"/>
      <c r="EPI20" s="31"/>
      <c r="EPJ20" s="31"/>
      <c r="EPK20" s="31"/>
      <c r="EPL20" s="31"/>
      <c r="EPM20" s="31"/>
      <c r="EPN20" s="31"/>
      <c r="EPO20" s="31"/>
      <c r="EPP20" s="31"/>
      <c r="EPQ20" s="31"/>
      <c r="EPR20" s="31"/>
      <c r="EPS20" s="31"/>
      <c r="EPT20" s="31"/>
      <c r="EPU20" s="31"/>
      <c r="EPV20" s="31"/>
      <c r="EPW20" s="31"/>
      <c r="EPX20" s="31"/>
      <c r="EPY20" s="31"/>
      <c r="EPZ20" s="31"/>
      <c r="EQA20" s="31"/>
      <c r="EQB20" s="31"/>
      <c r="EQC20" s="31"/>
      <c r="EQD20" s="31"/>
      <c r="EQE20" s="31"/>
      <c r="EQF20" s="31"/>
      <c r="EQG20" s="31"/>
      <c r="EQH20" s="31"/>
      <c r="EQI20" s="31"/>
      <c r="EQJ20" s="31"/>
      <c r="EQK20" s="31"/>
      <c r="EQL20" s="31"/>
      <c r="EQM20" s="31"/>
      <c r="EQN20" s="31"/>
      <c r="EQO20" s="31"/>
      <c r="EQP20" s="31"/>
      <c r="EQQ20" s="31"/>
      <c r="EQR20" s="31"/>
      <c r="EQS20" s="31"/>
      <c r="EQT20" s="31"/>
      <c r="EQU20" s="31"/>
      <c r="EQV20" s="31"/>
      <c r="EQW20" s="31"/>
      <c r="EQX20" s="31"/>
      <c r="EQY20" s="31"/>
      <c r="EQZ20" s="31"/>
      <c r="ERA20" s="31"/>
      <c r="ERB20" s="31"/>
      <c r="ERC20" s="31"/>
      <c r="ERD20" s="31"/>
      <c r="ERE20" s="31"/>
      <c r="ERF20" s="31"/>
      <c r="ERG20" s="31"/>
      <c r="ERH20" s="31"/>
      <c r="ERI20" s="31"/>
      <c r="ERJ20" s="31"/>
      <c r="ERK20" s="31"/>
      <c r="ERL20" s="31"/>
      <c r="ERM20" s="31"/>
      <c r="ERN20" s="31"/>
      <c r="ERO20" s="31"/>
      <c r="ERP20" s="31"/>
      <c r="ERQ20" s="31"/>
      <c r="ERR20" s="31"/>
      <c r="ERS20" s="31"/>
      <c r="ERT20" s="31"/>
      <c r="ERU20" s="31"/>
      <c r="ERV20" s="31"/>
      <c r="ERW20" s="31"/>
      <c r="ERX20" s="31"/>
      <c r="ERY20" s="31"/>
      <c r="ERZ20" s="31"/>
      <c r="ESA20" s="31"/>
      <c r="ESB20" s="31"/>
      <c r="ESC20" s="31"/>
      <c r="ESD20" s="31"/>
      <c r="ESE20" s="31"/>
      <c r="ESF20" s="31"/>
      <c r="ESG20" s="31"/>
      <c r="ESH20" s="31"/>
      <c r="ESI20" s="31"/>
      <c r="ESJ20" s="31"/>
      <c r="ESK20" s="31"/>
      <c r="ESL20" s="31"/>
      <c r="ESM20" s="31"/>
      <c r="ESN20" s="31"/>
      <c r="ESO20" s="31"/>
      <c r="ESP20" s="31"/>
      <c r="ESQ20" s="31"/>
      <c r="ESR20" s="31"/>
      <c r="ESS20" s="31"/>
      <c r="EST20" s="31"/>
      <c r="ESU20" s="31"/>
      <c r="ESV20" s="31"/>
      <c r="ESW20" s="31"/>
      <c r="ESX20" s="31"/>
      <c r="ESY20" s="31"/>
      <c r="ESZ20" s="31"/>
      <c r="ETA20" s="31"/>
      <c r="ETB20" s="31"/>
      <c r="ETC20" s="31"/>
      <c r="ETD20" s="31"/>
      <c r="ETE20" s="31"/>
      <c r="ETF20" s="31"/>
      <c r="ETG20" s="31"/>
      <c r="ETH20" s="31"/>
      <c r="ETI20" s="31"/>
      <c r="ETJ20" s="31"/>
      <c r="ETK20" s="31"/>
      <c r="ETL20" s="31"/>
      <c r="ETM20" s="31"/>
      <c r="ETN20" s="31"/>
      <c r="ETO20" s="31"/>
      <c r="ETP20" s="31"/>
      <c r="ETQ20" s="31"/>
      <c r="ETR20" s="31"/>
      <c r="ETS20" s="31"/>
      <c r="ETT20" s="31"/>
      <c r="ETU20" s="31"/>
      <c r="ETV20" s="31"/>
      <c r="ETW20" s="31"/>
      <c r="ETX20" s="31"/>
      <c r="ETY20" s="31"/>
      <c r="ETZ20" s="31"/>
      <c r="EUA20" s="31"/>
      <c r="EUB20" s="31"/>
      <c r="EUC20" s="31"/>
      <c r="EUD20" s="31"/>
      <c r="EUE20" s="31"/>
      <c r="EUF20" s="31"/>
      <c r="EUG20" s="31"/>
      <c r="EUH20" s="31"/>
      <c r="EUI20" s="31"/>
      <c r="EUJ20" s="31"/>
      <c r="EUK20" s="31"/>
      <c r="EUL20" s="31"/>
      <c r="EUM20" s="31"/>
      <c r="EUN20" s="31"/>
      <c r="EUO20" s="31"/>
      <c r="EUP20" s="31"/>
      <c r="EUQ20" s="31"/>
      <c r="EUR20" s="31"/>
      <c r="EUS20" s="31"/>
      <c r="EUT20" s="31"/>
      <c r="EUU20" s="31"/>
      <c r="EUV20" s="31"/>
      <c r="EUW20" s="31"/>
      <c r="EUX20" s="31"/>
      <c r="EUY20" s="31"/>
      <c r="EUZ20" s="31"/>
      <c r="EVA20" s="31"/>
      <c r="EVB20" s="31"/>
      <c r="EVC20" s="31"/>
      <c r="EVD20" s="31"/>
      <c r="EVE20" s="31"/>
      <c r="EVF20" s="31"/>
      <c r="EVG20" s="31"/>
      <c r="EVH20" s="31"/>
      <c r="EVI20" s="31"/>
      <c r="EVJ20" s="31"/>
      <c r="EVK20" s="31"/>
      <c r="EVL20" s="31"/>
      <c r="EVM20" s="31"/>
      <c r="EVN20" s="31"/>
      <c r="EVO20" s="31"/>
      <c r="EVP20" s="31"/>
      <c r="EVQ20" s="31"/>
      <c r="EVR20" s="31"/>
      <c r="EVS20" s="31"/>
      <c r="EVT20" s="31"/>
      <c r="EVU20" s="31"/>
      <c r="EVV20" s="31"/>
      <c r="EVW20" s="31"/>
      <c r="EVX20" s="31"/>
      <c r="EVY20" s="31"/>
      <c r="EVZ20" s="31"/>
      <c r="EWA20" s="31"/>
      <c r="EWB20" s="31"/>
      <c r="EWC20" s="31"/>
      <c r="EWD20" s="31"/>
      <c r="EWE20" s="31"/>
      <c r="EWF20" s="31"/>
      <c r="EWG20" s="31"/>
      <c r="EWH20" s="31"/>
      <c r="EWI20" s="31"/>
      <c r="EWJ20" s="31"/>
      <c r="EWK20" s="31"/>
      <c r="EWL20" s="31"/>
      <c r="EWM20" s="31"/>
      <c r="EWN20" s="31"/>
      <c r="EWO20" s="31"/>
      <c r="EWP20" s="31"/>
      <c r="EWQ20" s="31"/>
      <c r="EWR20" s="31"/>
      <c r="EWS20" s="31"/>
      <c r="EWT20" s="31"/>
      <c r="EWU20" s="31"/>
      <c r="EWV20" s="31"/>
      <c r="EWW20" s="31"/>
      <c r="EWX20" s="31"/>
      <c r="EWY20" s="31"/>
      <c r="EWZ20" s="31"/>
      <c r="EXA20" s="31"/>
      <c r="EXB20" s="31"/>
      <c r="EXC20" s="31"/>
      <c r="EXD20" s="31"/>
      <c r="EXE20" s="31"/>
      <c r="EXF20" s="31"/>
      <c r="EXG20" s="31"/>
      <c r="EXH20" s="31"/>
      <c r="EXI20" s="31"/>
      <c r="EXJ20" s="31"/>
      <c r="EXK20" s="31"/>
      <c r="EXL20" s="31"/>
      <c r="EXM20" s="31"/>
      <c r="EXN20" s="31"/>
      <c r="EXO20" s="31"/>
      <c r="EXP20" s="31"/>
      <c r="EXQ20" s="31"/>
      <c r="EXR20" s="31"/>
      <c r="EXS20" s="31"/>
      <c r="EXT20" s="31"/>
      <c r="EXU20" s="31"/>
      <c r="EXV20" s="31"/>
      <c r="EXW20" s="31"/>
      <c r="EXX20" s="31"/>
      <c r="EXY20" s="31"/>
      <c r="EXZ20" s="31"/>
      <c r="EYA20" s="31"/>
      <c r="EYB20" s="31"/>
      <c r="EYC20" s="31"/>
      <c r="EYD20" s="31"/>
      <c r="EYE20" s="31"/>
      <c r="EYF20" s="31"/>
      <c r="EYG20" s="31"/>
      <c r="EYH20" s="31"/>
      <c r="EYI20" s="31"/>
      <c r="EYJ20" s="31"/>
      <c r="EYK20" s="31"/>
      <c r="EYL20" s="31"/>
      <c r="EYM20" s="31"/>
      <c r="EYN20" s="31"/>
      <c r="EYO20" s="31"/>
      <c r="EYP20" s="31"/>
      <c r="EYQ20" s="31"/>
      <c r="EYR20" s="31"/>
      <c r="EYS20" s="31"/>
      <c r="EYT20" s="31"/>
      <c r="EYU20" s="31"/>
      <c r="EYV20" s="31"/>
      <c r="EYW20" s="31"/>
      <c r="EYX20" s="31"/>
      <c r="EYY20" s="31"/>
      <c r="EYZ20" s="31"/>
      <c r="EZA20" s="31"/>
      <c r="EZB20" s="31"/>
      <c r="EZC20" s="31"/>
      <c r="EZD20" s="31"/>
      <c r="EZE20" s="31"/>
      <c r="EZF20" s="31"/>
      <c r="EZG20" s="31"/>
      <c r="EZH20" s="31"/>
      <c r="EZI20" s="31"/>
      <c r="EZJ20" s="31"/>
      <c r="EZK20" s="31"/>
      <c r="EZL20" s="31"/>
      <c r="EZM20" s="31"/>
      <c r="EZN20" s="31"/>
      <c r="EZO20" s="31"/>
      <c r="EZP20" s="31"/>
      <c r="EZQ20" s="31"/>
      <c r="EZR20" s="31"/>
      <c r="EZS20" s="31"/>
      <c r="EZT20" s="31"/>
      <c r="EZU20" s="31"/>
      <c r="EZV20" s="31"/>
      <c r="EZW20" s="31"/>
      <c r="EZX20" s="31"/>
      <c r="EZY20" s="31"/>
      <c r="EZZ20" s="31"/>
      <c r="FAA20" s="31"/>
      <c r="FAB20" s="31"/>
      <c r="FAC20" s="31"/>
      <c r="FAD20" s="31"/>
      <c r="FAE20" s="31"/>
      <c r="FAF20" s="31"/>
      <c r="FAG20" s="31"/>
      <c r="FAH20" s="31"/>
      <c r="FAI20" s="31"/>
      <c r="FAJ20" s="31"/>
      <c r="FAK20" s="31"/>
      <c r="FAL20" s="31"/>
      <c r="FAM20" s="31"/>
      <c r="FAO20" s="31"/>
      <c r="FAP20" s="31"/>
      <c r="FAQ20" s="31"/>
      <c r="FAR20" s="31"/>
      <c r="FAS20" s="31"/>
      <c r="FAT20" s="31"/>
      <c r="FAU20" s="31"/>
      <c r="FAV20" s="31"/>
      <c r="FAW20" s="31"/>
      <c r="FAX20" s="31"/>
      <c r="FAY20" s="31"/>
      <c r="FAZ20" s="31"/>
      <c r="FBA20" s="31"/>
      <c r="FBB20" s="31"/>
      <c r="FBC20" s="31"/>
      <c r="FBD20" s="31"/>
      <c r="FBE20" s="31"/>
      <c r="FBF20" s="31"/>
      <c r="FBG20" s="31"/>
      <c r="FBH20" s="31"/>
      <c r="FBI20" s="31"/>
      <c r="FBJ20" s="31"/>
      <c r="FBK20" s="31"/>
      <c r="FBL20" s="31"/>
      <c r="FBM20" s="31"/>
      <c r="FBN20" s="31"/>
      <c r="FBO20" s="31"/>
      <c r="FBP20" s="31"/>
      <c r="FBQ20" s="31"/>
      <c r="FBR20" s="31"/>
      <c r="FBS20" s="31"/>
      <c r="FBT20" s="31"/>
      <c r="FBU20" s="31"/>
      <c r="FBV20" s="31"/>
      <c r="FBW20" s="31"/>
      <c r="FBX20" s="31"/>
      <c r="FBY20" s="31"/>
      <c r="FBZ20" s="31"/>
      <c r="FCA20" s="31"/>
      <c r="FCB20" s="31"/>
      <c r="FCC20" s="31"/>
      <c r="FCD20" s="31"/>
      <c r="FCE20" s="31"/>
      <c r="FCF20" s="31"/>
      <c r="FCG20" s="31"/>
      <c r="FCH20" s="31"/>
      <c r="FCI20" s="31"/>
      <c r="FCJ20" s="31"/>
      <c r="FCK20" s="31"/>
      <c r="FCL20" s="31"/>
      <c r="FCM20" s="31"/>
      <c r="FCN20" s="31"/>
      <c r="FCO20" s="31"/>
      <c r="FCP20" s="31"/>
      <c r="FCQ20" s="31"/>
      <c r="FCR20" s="31"/>
      <c r="FCS20" s="31"/>
      <c r="FCT20" s="31"/>
      <c r="FCU20" s="31"/>
      <c r="FCV20" s="31"/>
      <c r="FCW20" s="31"/>
      <c r="FCX20" s="31"/>
      <c r="FCY20" s="31"/>
      <c r="FCZ20" s="31"/>
      <c r="FDA20" s="31"/>
      <c r="FDB20" s="31"/>
      <c r="FDC20" s="31"/>
      <c r="FDD20" s="31"/>
      <c r="FDE20" s="31"/>
      <c r="FDF20" s="31"/>
      <c r="FDG20" s="31"/>
      <c r="FDH20" s="31"/>
      <c r="FDI20" s="31"/>
      <c r="FDJ20" s="31"/>
      <c r="FDK20" s="31"/>
      <c r="FDL20" s="31"/>
      <c r="FDM20" s="31"/>
      <c r="FDN20" s="31"/>
      <c r="FDO20" s="31"/>
      <c r="FDP20" s="31"/>
      <c r="FDQ20" s="31"/>
      <c r="FDR20" s="31"/>
      <c r="FDS20" s="31"/>
      <c r="FDT20" s="31"/>
      <c r="FDU20" s="31"/>
      <c r="FDV20" s="31"/>
      <c r="FDW20" s="31"/>
      <c r="FDX20" s="31"/>
      <c r="FDY20" s="31"/>
      <c r="FDZ20" s="31"/>
      <c r="FEA20" s="31"/>
      <c r="FEB20" s="31"/>
      <c r="FEC20" s="31"/>
      <c r="FED20" s="31"/>
      <c r="FEE20" s="31"/>
      <c r="FEF20" s="31"/>
      <c r="FEG20" s="31"/>
      <c r="FEH20" s="31"/>
      <c r="FEI20" s="31"/>
      <c r="FEJ20" s="31"/>
      <c r="FEK20" s="31"/>
      <c r="FEL20" s="31"/>
      <c r="FEM20" s="31"/>
      <c r="FEN20" s="31"/>
      <c r="FEO20" s="31"/>
      <c r="FEP20" s="31"/>
      <c r="FEQ20" s="31"/>
      <c r="FER20" s="31"/>
      <c r="FES20" s="31"/>
      <c r="FET20" s="31"/>
      <c r="FEU20" s="31"/>
      <c r="FEV20" s="31"/>
      <c r="FEW20" s="31"/>
      <c r="FEX20" s="31"/>
      <c r="FEY20" s="31"/>
      <c r="FEZ20" s="31"/>
      <c r="FFA20" s="31"/>
      <c r="FFB20" s="31"/>
      <c r="FFC20" s="31"/>
      <c r="FFD20" s="31"/>
      <c r="FFE20" s="31"/>
      <c r="FFF20" s="31"/>
      <c r="FFG20" s="31"/>
      <c r="FFH20" s="31"/>
      <c r="FFI20" s="31"/>
      <c r="FFJ20" s="31"/>
      <c r="FFK20" s="31"/>
      <c r="FFL20" s="31"/>
      <c r="FFM20" s="31"/>
      <c r="FFN20" s="31"/>
      <c r="FFO20" s="31"/>
      <c r="FFP20" s="31"/>
      <c r="FFQ20" s="31"/>
      <c r="FFR20" s="31"/>
      <c r="FFS20" s="31"/>
      <c r="FFT20" s="31"/>
      <c r="FFU20" s="31"/>
      <c r="FFV20" s="31"/>
      <c r="FFW20" s="31"/>
      <c r="FFX20" s="31"/>
      <c r="FFY20" s="31"/>
      <c r="FFZ20" s="31"/>
      <c r="FGA20" s="31"/>
      <c r="FGB20" s="31"/>
      <c r="FGC20" s="31"/>
      <c r="FGD20" s="31"/>
      <c r="FGE20" s="31"/>
      <c r="FGF20" s="31"/>
      <c r="FGG20" s="31"/>
      <c r="FGH20" s="31"/>
      <c r="FGI20" s="31"/>
      <c r="FGJ20" s="31"/>
      <c r="FGK20" s="31"/>
      <c r="FGL20" s="31"/>
      <c r="FGM20" s="31"/>
      <c r="FGN20" s="31"/>
      <c r="FGO20" s="31"/>
      <c r="FGP20" s="31"/>
      <c r="FGQ20" s="31"/>
      <c r="FGR20" s="31"/>
      <c r="FGS20" s="31"/>
      <c r="FGT20" s="31"/>
      <c r="FGU20" s="31"/>
      <c r="FGV20" s="31"/>
      <c r="FGW20" s="31"/>
      <c r="FGX20" s="31"/>
      <c r="FGY20" s="31"/>
      <c r="FGZ20" s="31"/>
      <c r="FHA20" s="31"/>
      <c r="FHB20" s="31"/>
      <c r="FHC20" s="31"/>
      <c r="FHD20" s="31"/>
      <c r="FHE20" s="31"/>
      <c r="FHF20" s="31"/>
      <c r="FHG20" s="31"/>
      <c r="FHH20" s="31"/>
      <c r="FHI20" s="31"/>
      <c r="FHJ20" s="31"/>
      <c r="FHK20" s="31"/>
      <c r="FHL20" s="31"/>
      <c r="FHM20" s="31"/>
      <c r="FHN20" s="31"/>
      <c r="FHO20" s="31"/>
      <c r="FHP20" s="31"/>
      <c r="FHQ20" s="31"/>
      <c r="FHR20" s="31"/>
      <c r="FHS20" s="31"/>
      <c r="FHT20" s="31"/>
      <c r="FHU20" s="31"/>
      <c r="FHV20" s="31"/>
      <c r="FHW20" s="31"/>
      <c r="FHX20" s="31"/>
      <c r="FHY20" s="31"/>
      <c r="FHZ20" s="31"/>
      <c r="FIA20" s="31"/>
      <c r="FIB20" s="31"/>
      <c r="FIC20" s="31"/>
      <c r="FID20" s="31"/>
      <c r="FIE20" s="31"/>
      <c r="FIF20" s="31"/>
      <c r="FIG20" s="31"/>
      <c r="FIH20" s="31"/>
      <c r="FII20" s="31"/>
      <c r="FIJ20" s="31"/>
      <c r="FIK20" s="31"/>
      <c r="FIL20" s="31"/>
      <c r="FIM20" s="31"/>
      <c r="FIN20" s="31"/>
      <c r="FIO20" s="31"/>
      <c r="FIP20" s="31"/>
      <c r="FIQ20" s="31"/>
      <c r="FIR20" s="31"/>
      <c r="FIS20" s="31"/>
      <c r="FIT20" s="31"/>
      <c r="FIU20" s="31"/>
      <c r="FIV20" s="31"/>
      <c r="FIW20" s="31"/>
      <c r="FIX20" s="31"/>
      <c r="FIY20" s="31"/>
      <c r="FIZ20" s="31"/>
      <c r="FJA20" s="31"/>
      <c r="FJB20" s="31"/>
      <c r="FJC20" s="31"/>
      <c r="FJD20" s="31"/>
      <c r="FJE20" s="31"/>
      <c r="FJF20" s="31"/>
      <c r="FJG20" s="31"/>
      <c r="FJH20" s="31"/>
      <c r="FJI20" s="31"/>
      <c r="FJJ20" s="31"/>
      <c r="FJK20" s="31"/>
      <c r="FJL20" s="31"/>
      <c r="FJM20" s="31"/>
      <c r="FJN20" s="31"/>
      <c r="FJO20" s="31"/>
      <c r="FJP20" s="31"/>
      <c r="FJQ20" s="31"/>
      <c r="FJR20" s="31"/>
      <c r="FJS20" s="31"/>
      <c r="FJT20" s="31"/>
      <c r="FJU20" s="31"/>
      <c r="FJV20" s="31"/>
      <c r="FJW20" s="31"/>
      <c r="FJX20" s="31"/>
      <c r="FJY20" s="31"/>
      <c r="FJZ20" s="31"/>
      <c r="FKA20" s="31"/>
      <c r="FKB20" s="31"/>
      <c r="FKC20" s="31"/>
      <c r="FKD20" s="31"/>
      <c r="FKE20" s="31"/>
      <c r="FKF20" s="31"/>
      <c r="FKG20" s="31"/>
      <c r="FKH20" s="31"/>
      <c r="FKI20" s="31"/>
      <c r="FKJ20" s="31"/>
      <c r="FKK20" s="31"/>
      <c r="FKL20" s="31"/>
      <c r="FKM20" s="31"/>
      <c r="FKN20" s="31"/>
      <c r="FKO20" s="31"/>
      <c r="FKP20" s="31"/>
      <c r="FKQ20" s="31"/>
      <c r="FKR20" s="31"/>
      <c r="FKS20" s="31"/>
      <c r="FKT20" s="31"/>
      <c r="FKU20" s="31"/>
      <c r="FKV20" s="31"/>
      <c r="FKW20" s="31"/>
      <c r="FKX20" s="31"/>
      <c r="FKY20" s="31"/>
      <c r="FKZ20" s="31"/>
      <c r="FLA20" s="31"/>
      <c r="FLB20" s="31"/>
      <c r="FLC20" s="31"/>
      <c r="FLD20" s="31"/>
      <c r="FLE20" s="31"/>
      <c r="FLF20" s="31"/>
      <c r="FLG20" s="31"/>
      <c r="FLH20" s="31"/>
      <c r="FLI20" s="31"/>
      <c r="FLJ20" s="31"/>
      <c r="FLK20" s="31"/>
      <c r="FLL20" s="31"/>
      <c r="FLM20" s="31"/>
      <c r="FLN20" s="31"/>
      <c r="FLO20" s="31"/>
      <c r="FLP20" s="31"/>
      <c r="FLQ20" s="31"/>
      <c r="FLR20" s="31"/>
      <c r="FLS20" s="31"/>
      <c r="FLT20" s="31"/>
      <c r="FLU20" s="31"/>
      <c r="FLV20" s="31"/>
      <c r="FLW20" s="31"/>
      <c r="FLX20" s="31"/>
      <c r="FLY20" s="31"/>
      <c r="FLZ20" s="31"/>
      <c r="FMA20" s="31"/>
      <c r="FMB20" s="31"/>
      <c r="FMC20" s="31"/>
      <c r="FMD20" s="31"/>
      <c r="FME20" s="31"/>
      <c r="FMF20" s="31"/>
      <c r="FMG20" s="31"/>
      <c r="FMH20" s="31"/>
      <c r="FMI20" s="31"/>
      <c r="FMJ20" s="31"/>
      <c r="FMK20" s="31"/>
      <c r="FML20" s="31"/>
      <c r="FMM20" s="31"/>
      <c r="FMN20" s="31"/>
      <c r="FMO20" s="31"/>
      <c r="FMP20" s="31"/>
      <c r="FMQ20" s="31"/>
      <c r="FMR20" s="31"/>
      <c r="FMS20" s="31"/>
      <c r="FMT20" s="31"/>
      <c r="FMU20" s="31"/>
      <c r="FMV20" s="31"/>
      <c r="FMW20" s="31"/>
      <c r="FMX20" s="31"/>
      <c r="FMY20" s="31"/>
      <c r="FMZ20" s="31"/>
      <c r="FNA20" s="31"/>
      <c r="FNB20" s="31"/>
      <c r="FNC20" s="31"/>
      <c r="FND20" s="31"/>
      <c r="FNE20" s="31"/>
      <c r="FNF20" s="31"/>
      <c r="FNG20" s="31"/>
      <c r="FNH20" s="31"/>
      <c r="FNI20" s="31"/>
      <c r="FNJ20" s="31"/>
      <c r="FNK20" s="31"/>
      <c r="FNL20" s="31"/>
      <c r="FNM20" s="31"/>
      <c r="FNN20" s="31"/>
      <c r="FNO20" s="31"/>
      <c r="FNP20" s="31"/>
      <c r="FNQ20" s="31"/>
      <c r="FNR20" s="31"/>
      <c r="FNS20" s="31"/>
      <c r="FNT20" s="31"/>
      <c r="FNU20" s="31"/>
      <c r="FNV20" s="31"/>
      <c r="FNW20" s="31"/>
      <c r="FNX20" s="31"/>
      <c r="FNY20" s="31"/>
      <c r="FNZ20" s="31"/>
      <c r="FOA20" s="31"/>
      <c r="FOB20" s="31"/>
      <c r="FOC20" s="31"/>
      <c r="FOD20" s="31"/>
      <c r="FOE20" s="31"/>
      <c r="FOF20" s="31"/>
      <c r="FOG20" s="31"/>
      <c r="FOH20" s="31"/>
      <c r="FOI20" s="31"/>
      <c r="FOJ20" s="31"/>
      <c r="FOK20" s="31"/>
      <c r="FOL20" s="31"/>
      <c r="FOM20" s="31"/>
      <c r="FON20" s="31"/>
      <c r="FOO20" s="31"/>
      <c r="FOP20" s="31"/>
      <c r="FOQ20" s="31"/>
      <c r="FOR20" s="31"/>
      <c r="FOS20" s="31"/>
      <c r="FOT20" s="31"/>
      <c r="FOU20" s="31"/>
      <c r="FOV20" s="31"/>
      <c r="FOW20" s="31"/>
      <c r="FOX20" s="31"/>
      <c r="FOY20" s="31"/>
      <c r="FOZ20" s="31"/>
      <c r="FPA20" s="31"/>
      <c r="FPB20" s="31"/>
      <c r="FPC20" s="31"/>
      <c r="FPD20" s="31"/>
      <c r="FPE20" s="31"/>
      <c r="FPF20" s="31"/>
      <c r="FPG20" s="31"/>
      <c r="FPH20" s="31"/>
      <c r="FPI20" s="31"/>
      <c r="FPJ20" s="31"/>
      <c r="FPK20" s="31"/>
      <c r="FPL20" s="31"/>
      <c r="FPM20" s="31"/>
      <c r="FPN20" s="31"/>
      <c r="FPO20" s="31"/>
      <c r="FPP20" s="31"/>
      <c r="FPQ20" s="31"/>
      <c r="FPR20" s="31"/>
      <c r="FPS20" s="31"/>
      <c r="FPT20" s="31"/>
      <c r="FPU20" s="31"/>
      <c r="FPV20" s="31"/>
      <c r="FPW20" s="31"/>
      <c r="FPX20" s="31"/>
      <c r="FPY20" s="31"/>
      <c r="FPZ20" s="31"/>
      <c r="FQA20" s="31"/>
      <c r="FQB20" s="31"/>
      <c r="FQC20" s="31"/>
      <c r="FQD20" s="31"/>
      <c r="FQE20" s="31"/>
      <c r="FQF20" s="31"/>
      <c r="FQG20" s="31"/>
      <c r="FQH20" s="31"/>
      <c r="FQI20" s="31"/>
      <c r="FQJ20" s="31"/>
      <c r="FQK20" s="31"/>
      <c r="FQL20" s="31"/>
      <c r="FQM20" s="31"/>
      <c r="FQN20" s="31"/>
      <c r="FQO20" s="31"/>
      <c r="FQP20" s="31"/>
      <c r="FQQ20" s="31"/>
      <c r="FQR20" s="31"/>
      <c r="FQS20" s="31"/>
      <c r="FQT20" s="31"/>
      <c r="FQU20" s="31"/>
      <c r="FQV20" s="31"/>
      <c r="FQW20" s="31"/>
      <c r="FQX20" s="31"/>
      <c r="FQY20" s="31"/>
      <c r="FQZ20" s="31"/>
      <c r="FRA20" s="31"/>
      <c r="FRB20" s="31"/>
      <c r="FRC20" s="31"/>
      <c r="FRD20" s="31"/>
      <c r="FRE20" s="31"/>
      <c r="FRF20" s="31"/>
      <c r="FRG20" s="31"/>
      <c r="FRH20" s="31"/>
      <c r="FRI20" s="31"/>
      <c r="FRJ20" s="31"/>
      <c r="FRK20" s="31"/>
      <c r="FRL20" s="31"/>
      <c r="FRM20" s="31"/>
      <c r="FRN20" s="31"/>
      <c r="FRO20" s="31"/>
      <c r="FRP20" s="31"/>
      <c r="FRQ20" s="31"/>
      <c r="FRR20" s="31"/>
      <c r="FRS20" s="31"/>
      <c r="FRT20" s="31"/>
      <c r="FRU20" s="31"/>
      <c r="FRV20" s="31"/>
      <c r="FRW20" s="31"/>
      <c r="FRX20" s="31"/>
      <c r="FRY20" s="31"/>
      <c r="FRZ20" s="31"/>
      <c r="FSA20" s="31"/>
      <c r="FSB20" s="31"/>
      <c r="FSC20" s="31"/>
      <c r="FSD20" s="31"/>
      <c r="FSE20" s="31"/>
      <c r="FSF20" s="31"/>
      <c r="FSG20" s="31"/>
      <c r="FSH20" s="31"/>
      <c r="FSI20" s="31"/>
      <c r="FSJ20" s="31"/>
      <c r="FSK20" s="31"/>
      <c r="FSL20" s="31"/>
      <c r="FSM20" s="31"/>
      <c r="FSN20" s="31"/>
      <c r="FSO20" s="31"/>
      <c r="FSP20" s="31"/>
      <c r="FSQ20" s="31"/>
      <c r="FSR20" s="31"/>
      <c r="FSS20" s="31"/>
      <c r="FST20" s="31"/>
      <c r="FSU20" s="31"/>
      <c r="FSV20" s="31"/>
      <c r="FSW20" s="31"/>
      <c r="FSX20" s="31"/>
      <c r="FSY20" s="31"/>
      <c r="FSZ20" s="31"/>
      <c r="FTA20" s="31"/>
      <c r="FTB20" s="31"/>
      <c r="FTC20" s="31"/>
      <c r="FTD20" s="31"/>
      <c r="FTE20" s="31"/>
      <c r="FTF20" s="31"/>
      <c r="FTG20" s="31"/>
      <c r="FTH20" s="31"/>
      <c r="FTI20" s="31"/>
      <c r="FTJ20" s="31"/>
      <c r="FTK20" s="31"/>
      <c r="FTL20" s="31"/>
      <c r="FTM20" s="31"/>
      <c r="FTN20" s="31"/>
      <c r="FTO20" s="31"/>
      <c r="FTP20" s="31"/>
      <c r="FTQ20" s="31"/>
      <c r="FTR20" s="31"/>
      <c r="FTS20" s="31"/>
      <c r="FTT20" s="31"/>
      <c r="FTU20" s="31"/>
      <c r="FTV20" s="31"/>
      <c r="FTW20" s="31"/>
      <c r="FTX20" s="31"/>
      <c r="FTY20" s="31"/>
      <c r="FTZ20" s="31"/>
      <c r="FUA20" s="31"/>
      <c r="FUB20" s="31"/>
      <c r="FUC20" s="31"/>
      <c r="FUD20" s="31"/>
      <c r="FUE20" s="31"/>
      <c r="FUF20" s="31"/>
      <c r="FUG20" s="31"/>
      <c r="FUH20" s="31"/>
      <c r="FUI20" s="31"/>
      <c r="FUJ20" s="31"/>
      <c r="FUK20" s="31"/>
      <c r="FUL20" s="31"/>
      <c r="FUM20" s="31"/>
      <c r="FUN20" s="31"/>
      <c r="FUO20" s="31"/>
      <c r="FUP20" s="31"/>
      <c r="FUQ20" s="31"/>
      <c r="FUR20" s="31"/>
      <c r="FUS20" s="31"/>
      <c r="FUT20" s="31"/>
      <c r="FUU20" s="31"/>
      <c r="FUV20" s="31"/>
      <c r="FUW20" s="31"/>
      <c r="FUX20" s="31"/>
      <c r="FUY20" s="31"/>
      <c r="FUZ20" s="31"/>
      <c r="FVA20" s="31"/>
      <c r="FVB20" s="31"/>
      <c r="FVC20" s="31"/>
      <c r="FVD20" s="31"/>
      <c r="FVE20" s="31"/>
      <c r="FVF20" s="31"/>
      <c r="FVG20" s="31"/>
      <c r="FVH20" s="31"/>
      <c r="FVI20" s="31"/>
      <c r="FVJ20" s="31"/>
      <c r="FVK20" s="31"/>
      <c r="FVL20" s="31"/>
      <c r="FVM20" s="31"/>
      <c r="FVN20" s="31"/>
      <c r="FVO20" s="31"/>
      <c r="FVP20" s="31"/>
      <c r="FVQ20" s="31"/>
      <c r="FVR20" s="31"/>
      <c r="FVS20" s="31"/>
      <c r="FVT20" s="31"/>
      <c r="FVU20" s="31"/>
      <c r="FVV20" s="31"/>
      <c r="FVW20" s="31"/>
      <c r="FVX20" s="31"/>
      <c r="FVY20" s="31"/>
      <c r="FVZ20" s="31"/>
      <c r="FWA20" s="31"/>
      <c r="FWB20" s="31"/>
      <c r="FWC20" s="31"/>
      <c r="FWD20" s="31"/>
      <c r="FWE20" s="31"/>
      <c r="FWF20" s="31"/>
      <c r="FWG20" s="31"/>
      <c r="FWH20" s="31"/>
      <c r="FWI20" s="31"/>
      <c r="FWJ20" s="31"/>
      <c r="FWK20" s="31"/>
      <c r="FWL20" s="31"/>
      <c r="FWM20" s="31"/>
      <c r="FWN20" s="31"/>
      <c r="FWO20" s="31"/>
      <c r="FWP20" s="31"/>
      <c r="FWQ20" s="31"/>
      <c r="FWR20" s="31"/>
      <c r="FWS20" s="31"/>
      <c r="FWT20" s="31"/>
      <c r="FWU20" s="31"/>
      <c r="FWV20" s="31"/>
      <c r="FWW20" s="31"/>
      <c r="FWX20" s="31"/>
      <c r="FWY20" s="31"/>
      <c r="FWZ20" s="31"/>
      <c r="FXA20" s="31"/>
      <c r="FXB20" s="31"/>
      <c r="FXC20" s="31"/>
      <c r="FXD20" s="31"/>
      <c r="FXE20" s="31"/>
      <c r="FXF20" s="31"/>
      <c r="FXG20" s="31"/>
      <c r="FXH20" s="31"/>
      <c r="FXI20" s="31"/>
      <c r="FXJ20" s="31"/>
      <c r="FXK20" s="31"/>
      <c r="FXL20" s="31"/>
      <c r="FXM20" s="31"/>
      <c r="FXN20" s="31"/>
      <c r="FXO20" s="31"/>
      <c r="FXP20" s="31"/>
      <c r="FXQ20" s="31"/>
      <c r="FXR20" s="31"/>
      <c r="FXS20" s="31"/>
      <c r="FXT20" s="31"/>
      <c r="FXU20" s="31"/>
      <c r="FXV20" s="31"/>
      <c r="FXW20" s="31"/>
      <c r="FXX20" s="31"/>
      <c r="FXY20" s="31"/>
      <c r="FXZ20" s="31"/>
      <c r="FYA20" s="31"/>
      <c r="FYB20" s="31"/>
      <c r="FYC20" s="31"/>
      <c r="FYD20" s="31"/>
      <c r="FYE20" s="31"/>
      <c r="FYF20" s="31"/>
      <c r="FYG20" s="31"/>
      <c r="FYH20" s="31"/>
      <c r="FYI20" s="31"/>
      <c r="FYJ20" s="31"/>
      <c r="FYK20" s="31"/>
      <c r="FYL20" s="31"/>
      <c r="FYM20" s="31"/>
      <c r="FYN20" s="31"/>
      <c r="FYO20" s="31"/>
      <c r="FYP20" s="31"/>
      <c r="FYQ20" s="31"/>
      <c r="FYR20" s="31"/>
      <c r="FYS20" s="31"/>
      <c r="FYT20" s="31"/>
      <c r="FYU20" s="31"/>
      <c r="FYV20" s="31"/>
      <c r="FYW20" s="31"/>
      <c r="FYX20" s="31"/>
      <c r="FYY20" s="31"/>
      <c r="FYZ20" s="31"/>
      <c r="FZA20" s="31"/>
      <c r="FZB20" s="31"/>
      <c r="FZC20" s="31"/>
      <c r="FZD20" s="31"/>
      <c r="FZE20" s="31"/>
      <c r="FZF20" s="31"/>
      <c r="FZG20" s="31"/>
      <c r="FZH20" s="31"/>
      <c r="FZI20" s="31"/>
      <c r="FZJ20" s="31"/>
      <c r="FZK20" s="31"/>
      <c r="FZL20" s="31"/>
      <c r="FZM20" s="31"/>
      <c r="FZN20" s="31"/>
      <c r="FZO20" s="31"/>
      <c r="FZP20" s="31"/>
      <c r="FZQ20" s="31"/>
      <c r="FZR20" s="31"/>
      <c r="FZS20" s="31"/>
      <c r="FZT20" s="31"/>
      <c r="FZU20" s="31"/>
      <c r="FZV20" s="31"/>
      <c r="FZW20" s="31"/>
      <c r="FZX20" s="31"/>
      <c r="FZY20" s="31"/>
      <c r="FZZ20" s="31"/>
      <c r="GAA20" s="31"/>
      <c r="GAB20" s="31"/>
      <c r="GAC20" s="31"/>
      <c r="GAD20" s="31"/>
      <c r="GAE20" s="31"/>
      <c r="GAF20" s="31"/>
      <c r="GAG20" s="31"/>
      <c r="GAH20" s="31"/>
      <c r="GAI20" s="31"/>
      <c r="GAJ20" s="31"/>
      <c r="GAK20" s="31"/>
      <c r="GAL20" s="31"/>
      <c r="GAM20" s="31"/>
      <c r="GAN20" s="31"/>
      <c r="GAO20" s="31"/>
      <c r="GAP20" s="31"/>
      <c r="GAQ20" s="31"/>
      <c r="GAR20" s="31"/>
      <c r="GAS20" s="31"/>
      <c r="GAT20" s="31"/>
      <c r="GAU20" s="31"/>
      <c r="GAV20" s="31"/>
      <c r="GAW20" s="31"/>
      <c r="GAX20" s="31"/>
      <c r="GAY20" s="31"/>
      <c r="GAZ20" s="31"/>
      <c r="GBA20" s="31"/>
      <c r="GBB20" s="31"/>
      <c r="GBC20" s="31"/>
      <c r="GBD20" s="31"/>
      <c r="GBE20" s="31"/>
      <c r="GBF20" s="31"/>
      <c r="GBG20" s="31"/>
      <c r="GBH20" s="31"/>
      <c r="GBI20" s="31"/>
      <c r="GBJ20" s="31"/>
      <c r="GBK20" s="31"/>
      <c r="GBL20" s="31"/>
      <c r="GBM20" s="31"/>
      <c r="GBN20" s="31"/>
      <c r="GBO20" s="31"/>
      <c r="GBP20" s="31"/>
      <c r="GBQ20" s="31"/>
      <c r="GBR20" s="31"/>
      <c r="GBS20" s="31"/>
      <c r="GBT20" s="31"/>
      <c r="GBU20" s="31"/>
      <c r="GBV20" s="31"/>
      <c r="GBW20" s="31"/>
      <c r="GBX20" s="31"/>
      <c r="GBY20" s="31"/>
      <c r="GBZ20" s="31"/>
      <c r="GCA20" s="31"/>
      <c r="GCB20" s="31"/>
      <c r="GCC20" s="31"/>
      <c r="GCD20" s="31"/>
      <c r="GCE20" s="31"/>
      <c r="GCF20" s="31"/>
      <c r="GCG20" s="31"/>
      <c r="GCH20" s="31"/>
      <c r="GCI20" s="31"/>
      <c r="GCJ20" s="31"/>
      <c r="GCK20" s="31"/>
      <c r="GCL20" s="31"/>
      <c r="GCM20" s="31"/>
      <c r="GCN20" s="31"/>
      <c r="GCO20" s="31"/>
      <c r="GCP20" s="31"/>
      <c r="GCQ20" s="31"/>
      <c r="GCR20" s="31"/>
      <c r="GCS20" s="31"/>
      <c r="GCT20" s="31"/>
      <c r="GCU20" s="31"/>
      <c r="GCV20" s="31"/>
      <c r="GCW20" s="31"/>
      <c r="GCX20" s="31"/>
      <c r="GCY20" s="31"/>
      <c r="GCZ20" s="31"/>
      <c r="GDA20" s="31"/>
      <c r="GDB20" s="31"/>
      <c r="GDC20" s="31"/>
      <c r="GDD20" s="31"/>
      <c r="GDE20" s="31"/>
      <c r="GDF20" s="31"/>
      <c r="GDG20" s="31"/>
      <c r="GDH20" s="31"/>
      <c r="GDI20" s="31"/>
      <c r="GDJ20" s="31"/>
      <c r="GDK20" s="31"/>
      <c r="GDL20" s="31"/>
      <c r="GDM20" s="31"/>
      <c r="GDN20" s="31"/>
      <c r="GDO20" s="31"/>
      <c r="GDP20" s="31"/>
      <c r="GDQ20" s="31"/>
      <c r="GDR20" s="31"/>
      <c r="GDS20" s="31"/>
      <c r="GDT20" s="31"/>
      <c r="GDU20" s="31"/>
      <c r="GDV20" s="31"/>
      <c r="GDW20" s="31"/>
      <c r="GDX20" s="31"/>
      <c r="GDY20" s="31"/>
      <c r="GDZ20" s="31"/>
      <c r="GEA20" s="31"/>
      <c r="GEB20" s="31"/>
      <c r="GEC20" s="31"/>
      <c r="GED20" s="31"/>
      <c r="GEE20" s="31"/>
      <c r="GEF20" s="31"/>
      <c r="GEG20" s="31"/>
      <c r="GEH20" s="31"/>
      <c r="GEI20" s="31"/>
      <c r="GEJ20" s="31"/>
      <c r="GEK20" s="31"/>
      <c r="GEL20" s="31"/>
      <c r="GEM20" s="31"/>
      <c r="GEN20" s="31"/>
      <c r="GEO20" s="31"/>
      <c r="GEP20" s="31"/>
      <c r="GEQ20" s="31"/>
      <c r="GER20" s="31"/>
      <c r="GES20" s="31"/>
      <c r="GET20" s="31"/>
      <c r="GEU20" s="31"/>
      <c r="GEV20" s="31"/>
      <c r="GEW20" s="31"/>
      <c r="GEX20" s="31"/>
      <c r="GEY20" s="31"/>
      <c r="GEZ20" s="31"/>
      <c r="GFA20" s="31"/>
      <c r="GFB20" s="31"/>
      <c r="GFC20" s="31"/>
      <c r="GFD20" s="31"/>
      <c r="GFE20" s="31"/>
      <c r="GFF20" s="31"/>
      <c r="GFG20" s="31"/>
      <c r="GFH20" s="31"/>
      <c r="GFI20" s="31"/>
      <c r="GFJ20" s="31"/>
      <c r="GFK20" s="31"/>
      <c r="GFL20" s="31"/>
      <c r="GFM20" s="31"/>
      <c r="GFN20" s="31"/>
      <c r="GFO20" s="31"/>
      <c r="GFP20" s="31"/>
      <c r="GFQ20" s="31"/>
      <c r="GFR20" s="31"/>
      <c r="GFS20" s="31"/>
      <c r="GFT20" s="31"/>
      <c r="GFU20" s="31"/>
      <c r="GFV20" s="31"/>
      <c r="GFW20" s="31"/>
      <c r="GFX20" s="31"/>
      <c r="GFY20" s="31"/>
      <c r="GFZ20" s="31"/>
      <c r="GGA20" s="31"/>
      <c r="GGB20" s="31"/>
      <c r="GGC20" s="31"/>
      <c r="GGD20" s="31"/>
      <c r="GGE20" s="31"/>
      <c r="GGF20" s="31"/>
      <c r="GGG20" s="31"/>
      <c r="GGH20" s="31"/>
      <c r="GGI20" s="31"/>
      <c r="GGJ20" s="31"/>
      <c r="GGK20" s="31"/>
      <c r="GGL20" s="31"/>
      <c r="GGM20" s="31"/>
      <c r="GGN20" s="31"/>
      <c r="GGO20" s="31"/>
      <c r="GGP20" s="31"/>
      <c r="GGQ20" s="31"/>
      <c r="GGR20" s="31"/>
      <c r="GGS20" s="31"/>
      <c r="GGT20" s="31"/>
      <c r="GGU20" s="31"/>
      <c r="GGV20" s="31"/>
      <c r="GGW20" s="31"/>
      <c r="GGX20" s="31"/>
      <c r="GGY20" s="31"/>
      <c r="GGZ20" s="31"/>
      <c r="GHA20" s="31"/>
      <c r="GHB20" s="31"/>
      <c r="GHC20" s="31"/>
      <c r="GHD20" s="31"/>
      <c r="GHE20" s="31"/>
      <c r="GHF20" s="31"/>
      <c r="GHG20" s="31"/>
      <c r="GHH20" s="31"/>
      <c r="GHI20" s="31"/>
      <c r="GHJ20" s="31"/>
      <c r="GHK20" s="31"/>
      <c r="GHL20" s="31"/>
      <c r="GHM20" s="31"/>
      <c r="GHN20" s="31"/>
      <c r="GHO20" s="31"/>
      <c r="GHP20" s="31"/>
      <c r="GHQ20" s="31"/>
      <c r="GHR20" s="31"/>
      <c r="GHS20" s="31"/>
      <c r="GHT20" s="31"/>
      <c r="GHU20" s="31"/>
      <c r="GHV20" s="31"/>
      <c r="GHW20" s="31"/>
      <c r="GHX20" s="31"/>
      <c r="GHY20" s="31"/>
      <c r="GHZ20" s="31"/>
      <c r="GIA20" s="31"/>
      <c r="GIB20" s="31"/>
      <c r="GIC20" s="31"/>
      <c r="GID20" s="31"/>
      <c r="GIE20" s="31"/>
      <c r="GIF20" s="31"/>
      <c r="GIG20" s="31"/>
      <c r="GIH20" s="31"/>
      <c r="GII20" s="31"/>
      <c r="GIJ20" s="31"/>
      <c r="GIK20" s="31"/>
      <c r="GIL20" s="31"/>
      <c r="GIM20" s="31"/>
      <c r="GIN20" s="31"/>
      <c r="GIO20" s="31"/>
      <c r="GIP20" s="31"/>
      <c r="GIQ20" s="31"/>
      <c r="GIR20" s="31"/>
      <c r="GIS20" s="31"/>
      <c r="GIT20" s="31"/>
      <c r="GIU20" s="31"/>
      <c r="GIV20" s="31"/>
      <c r="GIW20" s="31"/>
      <c r="GIX20" s="31"/>
      <c r="GIY20" s="31"/>
      <c r="GIZ20" s="31"/>
      <c r="GJA20" s="31"/>
      <c r="GJB20" s="31"/>
      <c r="GJC20" s="31"/>
      <c r="GJD20" s="31"/>
      <c r="GJE20" s="31"/>
      <c r="GJF20" s="31"/>
      <c r="GJG20" s="31"/>
      <c r="GJH20" s="31"/>
      <c r="GJI20" s="31"/>
      <c r="GJJ20" s="31"/>
      <c r="GJK20" s="31"/>
      <c r="GJL20" s="31"/>
      <c r="GJM20" s="31"/>
      <c r="GJN20" s="31"/>
      <c r="GJO20" s="31"/>
      <c r="GJP20" s="31"/>
      <c r="GJQ20" s="31"/>
      <c r="GJR20" s="31"/>
      <c r="GJS20" s="31"/>
      <c r="GJT20" s="31"/>
      <c r="GJU20" s="31"/>
      <c r="GJV20" s="31"/>
      <c r="GJW20" s="31"/>
      <c r="GJX20" s="31"/>
      <c r="GJY20" s="31"/>
      <c r="GJZ20" s="31"/>
      <c r="GKA20" s="31"/>
      <c r="GKB20" s="31"/>
      <c r="GKC20" s="31"/>
      <c r="GKD20" s="31"/>
      <c r="GKE20" s="31"/>
      <c r="GKF20" s="31"/>
      <c r="GKG20" s="31"/>
      <c r="GKH20" s="31"/>
      <c r="GKI20" s="31"/>
      <c r="GKJ20" s="31"/>
      <c r="GKK20" s="31"/>
      <c r="GKL20" s="31"/>
      <c r="GKM20" s="31"/>
      <c r="GKN20" s="31"/>
      <c r="GKO20" s="31"/>
      <c r="GKP20" s="31"/>
      <c r="GKQ20" s="31"/>
      <c r="GKR20" s="31"/>
      <c r="GKS20" s="31"/>
      <c r="GKT20" s="31"/>
      <c r="GKU20" s="31"/>
      <c r="GKV20" s="31"/>
      <c r="GKW20" s="31"/>
      <c r="GKX20" s="31"/>
      <c r="GKY20" s="31"/>
      <c r="GKZ20" s="31"/>
      <c r="GLA20" s="31"/>
      <c r="GLB20" s="31"/>
      <c r="GLC20" s="31"/>
      <c r="GLD20" s="31"/>
      <c r="GLE20" s="31"/>
      <c r="GLF20" s="31"/>
      <c r="GLG20" s="31"/>
      <c r="GLH20" s="31"/>
      <c r="GLI20" s="31"/>
      <c r="GLJ20" s="31"/>
      <c r="GLK20" s="31"/>
      <c r="GLL20" s="31"/>
      <c r="GLM20" s="31"/>
      <c r="GLN20" s="31"/>
      <c r="GLO20" s="31"/>
      <c r="GLP20" s="31"/>
      <c r="GLQ20" s="31"/>
      <c r="GLR20" s="31"/>
      <c r="GLS20" s="31"/>
      <c r="GLT20" s="31"/>
      <c r="GLU20" s="31"/>
      <c r="GLV20" s="31"/>
      <c r="GLW20" s="31"/>
      <c r="GLX20" s="31"/>
      <c r="GLY20" s="31"/>
      <c r="GLZ20" s="31"/>
      <c r="GMA20" s="31"/>
      <c r="GMB20" s="31"/>
      <c r="GMC20" s="31"/>
      <c r="GMD20" s="31"/>
      <c r="GME20" s="31"/>
      <c r="GMF20" s="31"/>
      <c r="GMG20" s="31"/>
      <c r="GMH20" s="31"/>
      <c r="GMI20" s="31"/>
      <c r="GMJ20" s="31"/>
      <c r="GMK20" s="31"/>
      <c r="GML20" s="31"/>
      <c r="GMM20" s="31"/>
      <c r="GMN20" s="31"/>
      <c r="GMO20" s="31"/>
      <c r="GMP20" s="31"/>
      <c r="GMQ20" s="31"/>
      <c r="GMR20" s="31"/>
      <c r="GMS20" s="31"/>
      <c r="GMT20" s="31"/>
      <c r="GMU20" s="31"/>
      <c r="GMV20" s="31"/>
      <c r="GMW20" s="31"/>
      <c r="GMX20" s="31"/>
      <c r="GMY20" s="31"/>
      <c r="GMZ20" s="31"/>
      <c r="GNA20" s="31"/>
      <c r="GNB20" s="31"/>
      <c r="GNC20" s="31"/>
      <c r="GND20" s="31"/>
      <c r="GNE20" s="31"/>
      <c r="GNF20" s="31"/>
      <c r="GNG20" s="31"/>
      <c r="GNH20" s="31"/>
      <c r="GNI20" s="31"/>
      <c r="GNJ20" s="31"/>
      <c r="GNK20" s="31"/>
      <c r="GNL20" s="31"/>
      <c r="GNM20" s="31"/>
      <c r="GNN20" s="31"/>
      <c r="GNO20" s="31"/>
      <c r="GNP20" s="31"/>
      <c r="GNQ20" s="31"/>
      <c r="GNR20" s="31"/>
      <c r="GNS20" s="31"/>
      <c r="GNT20" s="31"/>
      <c r="GNU20" s="31"/>
      <c r="GNV20" s="31"/>
      <c r="GNW20" s="31"/>
      <c r="GNY20" s="31"/>
      <c r="GNZ20" s="31"/>
      <c r="GOA20" s="31"/>
      <c r="GOB20" s="31"/>
      <c r="GOC20" s="31"/>
      <c r="GOD20" s="31"/>
      <c r="GOE20" s="31"/>
      <c r="GOF20" s="31"/>
      <c r="GOG20" s="31"/>
      <c r="GOH20" s="31"/>
      <c r="GOI20" s="31"/>
      <c r="GOJ20" s="31"/>
      <c r="GOK20" s="31"/>
      <c r="GOL20" s="31"/>
      <c r="GOM20" s="31"/>
      <c r="GON20" s="31"/>
      <c r="GOO20" s="31"/>
      <c r="GOP20" s="31"/>
      <c r="GOQ20" s="31"/>
      <c r="GOR20" s="31"/>
      <c r="GOS20" s="31"/>
      <c r="GOT20" s="31"/>
      <c r="GOU20" s="31"/>
      <c r="GOV20" s="31"/>
      <c r="GOW20" s="31"/>
      <c r="GOX20" s="31"/>
      <c r="GOY20" s="31"/>
      <c r="GOZ20" s="31"/>
      <c r="GPA20" s="31"/>
      <c r="GPB20" s="31"/>
      <c r="GPC20" s="31"/>
      <c r="GPD20" s="31"/>
      <c r="GPE20" s="31"/>
      <c r="GPF20" s="31"/>
      <c r="GPG20" s="31"/>
      <c r="GPH20" s="31"/>
      <c r="GPI20" s="31"/>
      <c r="GPJ20" s="31"/>
      <c r="GPK20" s="31"/>
      <c r="GPL20" s="31"/>
      <c r="GPM20" s="31"/>
      <c r="GPN20" s="31"/>
      <c r="GPO20" s="31"/>
      <c r="GPP20" s="31"/>
      <c r="GPQ20" s="31"/>
      <c r="GPR20" s="31"/>
      <c r="GPS20" s="31"/>
      <c r="GPT20" s="31"/>
      <c r="GPU20" s="31"/>
      <c r="GPV20" s="31"/>
      <c r="GPW20" s="31"/>
      <c r="GPX20" s="31"/>
      <c r="GPY20" s="31"/>
      <c r="GPZ20" s="31"/>
      <c r="GQA20" s="31"/>
      <c r="GQB20" s="31"/>
      <c r="GQC20" s="31"/>
      <c r="GQD20" s="31"/>
      <c r="GQE20" s="31"/>
      <c r="GQF20" s="31"/>
      <c r="GQG20" s="31"/>
      <c r="GQH20" s="31"/>
      <c r="GQI20" s="31"/>
      <c r="GQJ20" s="31"/>
      <c r="GQK20" s="31"/>
      <c r="GQL20" s="31"/>
      <c r="GQM20" s="31"/>
      <c r="GQN20" s="31"/>
      <c r="GQO20" s="31"/>
      <c r="GQP20" s="31"/>
      <c r="GQQ20" s="31"/>
      <c r="GQR20" s="31"/>
      <c r="GQS20" s="31"/>
      <c r="GQT20" s="31"/>
      <c r="GQU20" s="31"/>
      <c r="GQV20" s="31"/>
      <c r="GQW20" s="31"/>
      <c r="GQX20" s="31"/>
      <c r="GQY20" s="31"/>
      <c r="GQZ20" s="31"/>
      <c r="GRA20" s="31"/>
      <c r="GRB20" s="31"/>
      <c r="GRC20" s="31"/>
      <c r="GRD20" s="31"/>
      <c r="GRE20" s="31"/>
      <c r="GRF20" s="31"/>
      <c r="GRG20" s="31"/>
      <c r="GRH20" s="31"/>
      <c r="GRI20" s="31"/>
      <c r="GRJ20" s="31"/>
      <c r="GRK20" s="31"/>
      <c r="GRL20" s="31"/>
      <c r="GRM20" s="31"/>
      <c r="GRN20" s="31"/>
      <c r="GRO20" s="31"/>
      <c r="GRP20" s="31"/>
      <c r="GRQ20" s="31"/>
      <c r="GRR20" s="31"/>
      <c r="GRS20" s="31"/>
      <c r="GRT20" s="31"/>
      <c r="GRU20" s="31"/>
      <c r="GRV20" s="31"/>
      <c r="GRW20" s="31"/>
      <c r="GRX20" s="31"/>
      <c r="GRY20" s="31"/>
      <c r="GRZ20" s="31"/>
      <c r="GSA20" s="31"/>
      <c r="GSB20" s="31"/>
      <c r="GSC20" s="31"/>
      <c r="GSD20" s="31"/>
      <c r="GSE20" s="31"/>
      <c r="GSF20" s="31"/>
      <c r="GSG20" s="31"/>
      <c r="GSH20" s="31"/>
      <c r="GSI20" s="31"/>
      <c r="GSJ20" s="31"/>
      <c r="GSK20" s="31"/>
      <c r="GSL20" s="31"/>
      <c r="GSM20" s="31"/>
      <c r="GSN20" s="31"/>
      <c r="GSO20" s="31"/>
      <c r="GSP20" s="31"/>
      <c r="GSQ20" s="31"/>
      <c r="GSR20" s="31"/>
      <c r="GSS20" s="31"/>
      <c r="GST20" s="31"/>
      <c r="GSU20" s="31"/>
      <c r="GSV20" s="31"/>
      <c r="GSW20" s="31"/>
      <c r="GSX20" s="31"/>
      <c r="GSY20" s="31"/>
      <c r="GSZ20" s="31"/>
      <c r="GTA20" s="31"/>
      <c r="GTB20" s="31"/>
      <c r="GTC20" s="31"/>
      <c r="GTD20" s="31"/>
      <c r="GTE20" s="31"/>
      <c r="GTF20" s="31"/>
      <c r="GTG20" s="31"/>
      <c r="GTH20" s="31"/>
      <c r="GTI20" s="31"/>
      <c r="GTJ20" s="31"/>
      <c r="GTK20" s="31"/>
      <c r="GTL20" s="31"/>
      <c r="GTM20" s="31"/>
      <c r="GTN20" s="31"/>
      <c r="GTO20" s="31"/>
      <c r="GTP20" s="31"/>
      <c r="GTQ20" s="31"/>
      <c r="GTR20" s="31"/>
      <c r="GTS20" s="31"/>
      <c r="GTT20" s="31"/>
      <c r="GTU20" s="31"/>
      <c r="GTV20" s="31"/>
      <c r="GTW20" s="31"/>
      <c r="GTX20" s="31"/>
      <c r="GTY20" s="31"/>
      <c r="GTZ20" s="31"/>
      <c r="GUA20" s="31"/>
      <c r="GUB20" s="31"/>
      <c r="GUC20" s="31"/>
      <c r="GUD20" s="31"/>
      <c r="GUE20" s="31"/>
      <c r="GUF20" s="31"/>
      <c r="GUG20" s="31"/>
      <c r="GUH20" s="31"/>
      <c r="GUI20" s="31"/>
      <c r="GUJ20" s="31"/>
      <c r="GUK20" s="31"/>
      <c r="GUL20" s="31"/>
      <c r="GUM20" s="31"/>
      <c r="GUN20" s="31"/>
      <c r="GUO20" s="31"/>
      <c r="GUP20" s="31"/>
      <c r="GUQ20" s="31"/>
      <c r="GUR20" s="31"/>
      <c r="GUS20" s="31"/>
      <c r="GUT20" s="31"/>
      <c r="GUU20" s="31"/>
      <c r="GUV20" s="31"/>
      <c r="GUW20" s="31"/>
      <c r="GUX20" s="31"/>
      <c r="GUY20" s="31"/>
      <c r="GUZ20" s="31"/>
      <c r="GVA20" s="31"/>
      <c r="GVB20" s="31"/>
      <c r="GVC20" s="31"/>
      <c r="GVD20" s="31"/>
      <c r="GVE20" s="31"/>
      <c r="GVF20" s="31"/>
      <c r="GVG20" s="31"/>
      <c r="GVH20" s="31"/>
      <c r="GVI20" s="31"/>
      <c r="GVJ20" s="31"/>
      <c r="GVK20" s="31"/>
      <c r="GVL20" s="31"/>
      <c r="GVM20" s="31"/>
      <c r="GVN20" s="31"/>
      <c r="GVO20" s="31"/>
      <c r="GVP20" s="31"/>
      <c r="GVQ20" s="31"/>
      <c r="GVR20" s="31"/>
      <c r="GVS20" s="31"/>
      <c r="GVT20" s="31"/>
      <c r="GVU20" s="31"/>
      <c r="GVV20" s="31"/>
      <c r="GVW20" s="31"/>
      <c r="GVX20" s="31"/>
      <c r="GVY20" s="31"/>
      <c r="GVZ20" s="31"/>
      <c r="GWA20" s="31"/>
      <c r="GWB20" s="31"/>
      <c r="GWC20" s="31"/>
      <c r="GWD20" s="31"/>
      <c r="GWE20" s="31"/>
      <c r="GWF20" s="31"/>
      <c r="GWG20" s="31"/>
      <c r="GWH20" s="31"/>
      <c r="GWI20" s="31"/>
      <c r="GWJ20" s="31"/>
      <c r="GWK20" s="31"/>
      <c r="GWL20" s="31"/>
      <c r="GWM20" s="31"/>
      <c r="GWN20" s="31"/>
      <c r="GWO20" s="31"/>
      <c r="GWP20" s="31"/>
      <c r="GWQ20" s="31"/>
      <c r="GWR20" s="31"/>
      <c r="GWS20" s="31"/>
      <c r="GWT20" s="31"/>
      <c r="GWU20" s="31"/>
      <c r="GWV20" s="31"/>
      <c r="GWW20" s="31"/>
      <c r="GWX20" s="31"/>
      <c r="GWY20" s="31"/>
      <c r="GWZ20" s="31"/>
      <c r="GXA20" s="31"/>
      <c r="GXB20" s="31"/>
      <c r="GXC20" s="31"/>
      <c r="GXD20" s="31"/>
      <c r="GXE20" s="31"/>
      <c r="GXF20" s="31"/>
      <c r="GXG20" s="31"/>
      <c r="GXH20" s="31"/>
      <c r="GXI20" s="31"/>
      <c r="GXJ20" s="31"/>
      <c r="GXK20" s="31"/>
      <c r="GXL20" s="31"/>
      <c r="GXM20" s="31"/>
      <c r="GXN20" s="31"/>
      <c r="GXO20" s="31"/>
      <c r="GXP20" s="31"/>
      <c r="GXQ20" s="31"/>
      <c r="GXR20" s="31"/>
      <c r="GXS20" s="31"/>
      <c r="GXT20" s="31"/>
      <c r="GXU20" s="31"/>
      <c r="GXV20" s="31"/>
      <c r="GXW20" s="31"/>
      <c r="GXX20" s="31"/>
      <c r="GXY20" s="31"/>
      <c r="GXZ20" s="31"/>
      <c r="GYA20" s="31"/>
      <c r="GYB20" s="31"/>
      <c r="GYC20" s="31"/>
      <c r="GYD20" s="31"/>
      <c r="GYE20" s="31"/>
      <c r="GYF20" s="31"/>
      <c r="GYG20" s="31"/>
      <c r="GYH20" s="31"/>
      <c r="GYI20" s="31"/>
      <c r="GYJ20" s="31"/>
      <c r="GYK20" s="31"/>
      <c r="GYL20" s="31"/>
      <c r="GYM20" s="31"/>
      <c r="GYN20" s="31"/>
      <c r="GYO20" s="31"/>
      <c r="GYP20" s="31"/>
      <c r="GYQ20" s="31"/>
      <c r="GYR20" s="31"/>
      <c r="GYS20" s="31"/>
      <c r="GYT20" s="31"/>
      <c r="GYU20" s="31"/>
      <c r="GYV20" s="31"/>
      <c r="GYW20" s="31"/>
      <c r="GYX20" s="31"/>
      <c r="GYY20" s="31"/>
      <c r="GYZ20" s="31"/>
      <c r="GZA20" s="31"/>
      <c r="GZB20" s="31"/>
      <c r="GZC20" s="31"/>
      <c r="GZD20" s="31"/>
      <c r="GZE20" s="31"/>
      <c r="GZF20" s="31"/>
      <c r="GZG20" s="31"/>
      <c r="GZH20" s="31"/>
      <c r="GZI20" s="31"/>
      <c r="GZJ20" s="31"/>
      <c r="GZK20" s="31"/>
      <c r="GZL20" s="31"/>
      <c r="GZM20" s="31"/>
      <c r="GZN20" s="31"/>
      <c r="GZO20" s="31"/>
      <c r="GZP20" s="31"/>
      <c r="GZQ20" s="31"/>
      <c r="GZR20" s="31"/>
      <c r="GZS20" s="31"/>
      <c r="GZT20" s="31"/>
      <c r="GZU20" s="31"/>
      <c r="GZV20" s="31"/>
      <c r="GZW20" s="31"/>
      <c r="GZX20" s="31"/>
      <c r="GZY20" s="31"/>
      <c r="GZZ20" s="31"/>
      <c r="HAA20" s="31"/>
      <c r="HAB20" s="31"/>
      <c r="HAC20" s="31"/>
      <c r="HAD20" s="31"/>
      <c r="HAE20" s="31"/>
      <c r="HAF20" s="31"/>
      <c r="HAG20" s="31"/>
      <c r="HAH20" s="31"/>
      <c r="HAI20" s="31"/>
      <c r="HAJ20" s="31"/>
      <c r="HAK20" s="31"/>
      <c r="HAL20" s="31"/>
      <c r="HAM20" s="31"/>
      <c r="HAN20" s="31"/>
      <c r="HAO20" s="31"/>
      <c r="HAP20" s="31"/>
      <c r="HAQ20" s="31"/>
      <c r="HAR20" s="31"/>
      <c r="HAS20" s="31"/>
      <c r="HAT20" s="31"/>
      <c r="HAU20" s="31"/>
      <c r="HAV20" s="31"/>
      <c r="HAW20" s="31"/>
      <c r="HAX20" s="31"/>
      <c r="HAY20" s="31"/>
      <c r="HAZ20" s="31"/>
      <c r="HBA20" s="31"/>
      <c r="HBB20" s="31"/>
      <c r="HBC20" s="31"/>
      <c r="HBD20" s="31"/>
      <c r="HBE20" s="31"/>
      <c r="HBF20" s="31"/>
      <c r="HBG20" s="31"/>
      <c r="HBH20" s="31"/>
      <c r="HBI20" s="31"/>
      <c r="HBJ20" s="31"/>
      <c r="HBK20" s="31"/>
      <c r="HBL20" s="31"/>
      <c r="HBM20" s="31"/>
      <c r="HBN20" s="31"/>
      <c r="HBO20" s="31"/>
      <c r="HBP20" s="31"/>
      <c r="HBQ20" s="31"/>
      <c r="HBR20" s="31"/>
      <c r="HBS20" s="31"/>
      <c r="HBT20" s="31"/>
      <c r="HBU20" s="31"/>
      <c r="HBV20" s="31"/>
      <c r="HBW20" s="31"/>
      <c r="HBX20" s="31"/>
      <c r="HBY20" s="31"/>
      <c r="HBZ20" s="31"/>
      <c r="HCA20" s="31"/>
      <c r="HCB20" s="31"/>
      <c r="HCC20" s="31"/>
      <c r="HCD20" s="31"/>
      <c r="HCE20" s="31"/>
      <c r="HCF20" s="31"/>
      <c r="HCG20" s="31"/>
      <c r="HCH20" s="31"/>
      <c r="HCI20" s="31"/>
      <c r="HCJ20" s="31"/>
      <c r="HCK20" s="31"/>
      <c r="HCL20" s="31"/>
      <c r="HCM20" s="31"/>
      <c r="HCN20" s="31"/>
      <c r="HCO20" s="31"/>
      <c r="HCP20" s="31"/>
      <c r="HCQ20" s="31"/>
      <c r="HCR20" s="31"/>
      <c r="HCS20" s="31"/>
      <c r="HCT20" s="31"/>
      <c r="HCU20" s="31"/>
      <c r="HCV20" s="31"/>
      <c r="HCW20" s="31"/>
      <c r="HCX20" s="31"/>
      <c r="HCY20" s="31"/>
      <c r="HCZ20" s="31"/>
      <c r="HDA20" s="31"/>
      <c r="HDB20" s="31"/>
      <c r="HDC20" s="31"/>
      <c r="HDD20" s="31"/>
      <c r="HDE20" s="31"/>
      <c r="HDF20" s="31"/>
      <c r="HDG20" s="31"/>
      <c r="HDH20" s="31"/>
      <c r="HDI20" s="31"/>
      <c r="HDJ20" s="31"/>
      <c r="HDK20" s="31"/>
      <c r="HDL20" s="31"/>
      <c r="HDM20" s="31"/>
      <c r="HDN20" s="31"/>
      <c r="HDO20" s="31"/>
      <c r="HDP20" s="31"/>
      <c r="HDQ20" s="31"/>
      <c r="HDR20" s="31"/>
      <c r="HDS20" s="31"/>
      <c r="HDT20" s="31"/>
      <c r="HDU20" s="31"/>
      <c r="HDV20" s="31"/>
      <c r="HDW20" s="31"/>
      <c r="HDX20" s="31"/>
      <c r="HDY20" s="31"/>
      <c r="HDZ20" s="31"/>
      <c r="HEA20" s="31"/>
      <c r="HEB20" s="31"/>
      <c r="HEC20" s="31"/>
      <c r="HED20" s="31"/>
      <c r="HEE20" s="31"/>
      <c r="HEF20" s="31"/>
      <c r="HEG20" s="31"/>
      <c r="HEH20" s="31"/>
      <c r="HEI20" s="31"/>
      <c r="HEJ20" s="31"/>
      <c r="HEK20" s="31"/>
      <c r="HEL20" s="31"/>
      <c r="HEM20" s="31"/>
      <c r="HEN20" s="31"/>
      <c r="HEO20" s="31"/>
      <c r="HEP20" s="31"/>
      <c r="HEQ20" s="31"/>
      <c r="HER20" s="31"/>
      <c r="HES20" s="31"/>
      <c r="HET20" s="31"/>
      <c r="HEU20" s="31"/>
      <c r="HEV20" s="31"/>
      <c r="HEW20" s="31"/>
      <c r="HEX20" s="31"/>
      <c r="HEY20" s="31"/>
      <c r="HEZ20" s="31"/>
      <c r="HFA20" s="31"/>
      <c r="HFB20" s="31"/>
      <c r="HFC20" s="31"/>
      <c r="HFD20" s="31"/>
      <c r="HFE20" s="31"/>
      <c r="HFF20" s="31"/>
      <c r="HFG20" s="31"/>
      <c r="HFH20" s="31"/>
      <c r="HFI20" s="31"/>
      <c r="HFJ20" s="31"/>
      <c r="HFK20" s="31"/>
      <c r="HFL20" s="31"/>
      <c r="HFM20" s="31"/>
      <c r="HFN20" s="31"/>
      <c r="HFO20" s="31"/>
      <c r="HFP20" s="31"/>
      <c r="HFQ20" s="31"/>
      <c r="HFR20" s="31"/>
      <c r="HFS20" s="31"/>
      <c r="HFT20" s="31"/>
      <c r="HFU20" s="31"/>
      <c r="HFV20" s="31"/>
      <c r="HFW20" s="31"/>
      <c r="HFX20" s="31"/>
      <c r="HFY20" s="31"/>
      <c r="HFZ20" s="31"/>
      <c r="HGA20" s="31"/>
      <c r="HGB20" s="31"/>
      <c r="HGC20" s="31"/>
      <c r="HGD20" s="31"/>
      <c r="HGE20" s="31"/>
      <c r="HGF20" s="31"/>
      <c r="HGG20" s="31"/>
      <c r="HGH20" s="31"/>
      <c r="HGI20" s="31"/>
      <c r="HGJ20" s="31"/>
      <c r="HGK20" s="31"/>
      <c r="HGL20" s="31"/>
      <c r="HGM20" s="31"/>
      <c r="HGN20" s="31"/>
      <c r="HGO20" s="31"/>
      <c r="HGP20" s="31"/>
      <c r="HGQ20" s="31"/>
      <c r="HGR20" s="31"/>
      <c r="HGS20" s="31"/>
      <c r="HGT20" s="31"/>
      <c r="HGU20" s="31"/>
      <c r="HGV20" s="31"/>
      <c r="HGW20" s="31"/>
      <c r="HGX20" s="31"/>
      <c r="HGY20" s="31"/>
      <c r="HGZ20" s="31"/>
      <c r="HHA20" s="31"/>
      <c r="HHB20" s="31"/>
      <c r="HHC20" s="31"/>
      <c r="HHD20" s="31"/>
      <c r="HHE20" s="31"/>
      <c r="HHF20" s="31"/>
      <c r="HHG20" s="31"/>
      <c r="HHH20" s="31"/>
      <c r="HHI20" s="31"/>
      <c r="HHJ20" s="31"/>
      <c r="HHK20" s="31"/>
      <c r="HHL20" s="31"/>
      <c r="HHM20" s="31"/>
      <c r="HHN20" s="31"/>
      <c r="HHO20" s="31"/>
      <c r="HHP20" s="31"/>
      <c r="HHQ20" s="31"/>
      <c r="HHR20" s="31"/>
      <c r="HHS20" s="31"/>
      <c r="HHT20" s="31"/>
      <c r="HHU20" s="31"/>
      <c r="HHV20" s="31"/>
      <c r="HHW20" s="31"/>
      <c r="HHX20" s="31"/>
      <c r="HHY20" s="31"/>
      <c r="HHZ20" s="31"/>
      <c r="HIA20" s="31"/>
      <c r="HIB20" s="31"/>
      <c r="HIC20" s="31"/>
      <c r="HID20" s="31"/>
      <c r="HIE20" s="31"/>
      <c r="HIF20" s="31"/>
      <c r="HIG20" s="31"/>
      <c r="HIH20" s="31"/>
      <c r="HII20" s="31"/>
      <c r="HIJ20" s="31"/>
      <c r="HIK20" s="31"/>
      <c r="HIL20" s="31"/>
      <c r="HIM20" s="31"/>
      <c r="HIN20" s="31"/>
      <c r="HIO20" s="31"/>
      <c r="HIP20" s="31"/>
      <c r="HIQ20" s="31"/>
      <c r="HIR20" s="31"/>
      <c r="HIS20" s="31"/>
      <c r="HIT20" s="31"/>
      <c r="HIU20" s="31"/>
      <c r="HIV20" s="31"/>
      <c r="HIW20" s="31"/>
      <c r="HIX20" s="31"/>
      <c r="HIY20" s="31"/>
      <c r="HIZ20" s="31"/>
      <c r="HJA20" s="31"/>
      <c r="HJB20" s="31"/>
      <c r="HJC20" s="31"/>
      <c r="HJD20" s="31"/>
      <c r="HJE20" s="31"/>
      <c r="HJF20" s="31"/>
      <c r="HJG20" s="31"/>
      <c r="HJH20" s="31"/>
      <c r="HJI20" s="31"/>
      <c r="HJJ20" s="31"/>
      <c r="HJK20" s="31"/>
      <c r="HJL20" s="31"/>
      <c r="HJM20" s="31"/>
      <c r="HJN20" s="31"/>
      <c r="HJO20" s="31"/>
      <c r="HJP20" s="31"/>
      <c r="HJQ20" s="31"/>
      <c r="HJR20" s="31"/>
      <c r="HJS20" s="31"/>
      <c r="HJT20" s="31"/>
      <c r="HJU20" s="31"/>
      <c r="HJV20" s="31"/>
      <c r="HJW20" s="31"/>
      <c r="HJX20" s="31"/>
      <c r="HJY20" s="31"/>
      <c r="HJZ20" s="31"/>
      <c r="HKA20" s="31"/>
      <c r="HKB20" s="31"/>
      <c r="HKC20" s="31"/>
      <c r="HKD20" s="31"/>
      <c r="HKE20" s="31"/>
      <c r="HKF20" s="31"/>
      <c r="HKG20" s="31"/>
      <c r="HKH20" s="31"/>
      <c r="HKI20" s="31"/>
      <c r="HKJ20" s="31"/>
      <c r="HKK20" s="31"/>
      <c r="HKL20" s="31"/>
      <c r="HKM20" s="31"/>
      <c r="HKN20" s="31"/>
      <c r="HKO20" s="31"/>
      <c r="HKP20" s="31"/>
      <c r="HKQ20" s="31"/>
      <c r="HKR20" s="31"/>
      <c r="HKS20" s="31"/>
      <c r="HKT20" s="31"/>
      <c r="HKU20" s="31"/>
      <c r="HKV20" s="31"/>
      <c r="HKW20" s="31"/>
      <c r="HKX20" s="31"/>
      <c r="HKY20" s="31"/>
      <c r="HKZ20" s="31"/>
      <c r="HLA20" s="31"/>
      <c r="HLB20" s="31"/>
      <c r="HLC20" s="31"/>
      <c r="HLD20" s="31"/>
      <c r="HLE20" s="31"/>
      <c r="HLF20" s="31"/>
      <c r="HLG20" s="31"/>
      <c r="HLH20" s="31"/>
      <c r="HLI20" s="31"/>
      <c r="HLJ20" s="31"/>
      <c r="HLK20" s="31"/>
      <c r="HLL20" s="31"/>
      <c r="HLM20" s="31"/>
      <c r="HLN20" s="31"/>
      <c r="HLO20" s="31"/>
      <c r="HLP20" s="31"/>
      <c r="HLQ20" s="31"/>
      <c r="HLR20" s="31"/>
      <c r="HLS20" s="31"/>
      <c r="HLT20" s="31"/>
      <c r="HLU20" s="31"/>
      <c r="HLV20" s="31"/>
      <c r="HLW20" s="31"/>
      <c r="HLX20" s="31"/>
      <c r="HLY20" s="31"/>
      <c r="HLZ20" s="31"/>
      <c r="HMA20" s="31"/>
      <c r="HMB20" s="31"/>
      <c r="HMC20" s="31"/>
      <c r="HMD20" s="31"/>
      <c r="HME20" s="31"/>
      <c r="HMF20" s="31"/>
      <c r="HMG20" s="31"/>
      <c r="HMH20" s="31"/>
      <c r="HMI20" s="31"/>
      <c r="HMJ20" s="31"/>
      <c r="HMK20" s="31"/>
      <c r="HML20" s="31"/>
      <c r="HMM20" s="31"/>
      <c r="HMN20" s="31"/>
      <c r="HMO20" s="31"/>
      <c r="HMP20" s="31"/>
      <c r="HMQ20" s="31"/>
      <c r="HMR20" s="31"/>
      <c r="HMS20" s="31"/>
      <c r="HMT20" s="31"/>
      <c r="HMU20" s="31"/>
      <c r="HMV20" s="31"/>
      <c r="HMW20" s="31"/>
      <c r="HMX20" s="31"/>
      <c r="HMY20" s="31"/>
      <c r="HMZ20" s="31"/>
      <c r="HNA20" s="31"/>
      <c r="HNB20" s="31"/>
      <c r="HNC20" s="31"/>
      <c r="HND20" s="31"/>
      <c r="HNE20" s="31"/>
      <c r="HNF20" s="31"/>
      <c r="HNG20" s="31"/>
      <c r="HNH20" s="31"/>
      <c r="HNI20" s="31"/>
      <c r="HNJ20" s="31"/>
      <c r="HNK20" s="31"/>
      <c r="HNL20" s="31"/>
      <c r="HNM20" s="31"/>
      <c r="HNN20" s="31"/>
      <c r="HNO20" s="31"/>
      <c r="HNP20" s="31"/>
      <c r="HNQ20" s="31"/>
      <c r="HNR20" s="31"/>
      <c r="HNS20" s="31"/>
      <c r="HNT20" s="31"/>
      <c r="HNU20" s="31"/>
      <c r="HNV20" s="31"/>
      <c r="HNW20" s="31"/>
      <c r="HNX20" s="31"/>
      <c r="HNY20" s="31"/>
      <c r="HNZ20" s="31"/>
      <c r="HOA20" s="31"/>
      <c r="HOB20" s="31"/>
      <c r="HOC20" s="31"/>
      <c r="HOD20" s="31"/>
      <c r="HOE20" s="31"/>
      <c r="HOF20" s="31"/>
      <c r="HOG20" s="31"/>
      <c r="HOH20" s="31"/>
      <c r="HOI20" s="31"/>
      <c r="HOJ20" s="31"/>
      <c r="HOK20" s="31"/>
      <c r="HOL20" s="31"/>
      <c r="HOM20" s="31"/>
      <c r="HON20" s="31"/>
      <c r="HOO20" s="31"/>
      <c r="HOP20" s="31"/>
      <c r="HOQ20" s="31"/>
      <c r="HOR20" s="31"/>
      <c r="HOS20" s="31"/>
      <c r="HOT20" s="31"/>
      <c r="HOU20" s="31"/>
      <c r="HOV20" s="31"/>
      <c r="HOW20" s="31"/>
      <c r="HOX20" s="31"/>
      <c r="HOY20" s="31"/>
      <c r="HOZ20" s="31"/>
      <c r="HPA20" s="31"/>
      <c r="HPB20" s="31"/>
      <c r="HPC20" s="31"/>
      <c r="HPD20" s="31"/>
      <c r="HPE20" s="31"/>
      <c r="HPF20" s="31"/>
      <c r="HPG20" s="31"/>
      <c r="HPH20" s="31"/>
      <c r="HPI20" s="31"/>
      <c r="HPJ20" s="31"/>
      <c r="HPK20" s="31"/>
      <c r="HPL20" s="31"/>
      <c r="HPM20" s="31"/>
      <c r="HPN20" s="31"/>
      <c r="HPO20" s="31"/>
      <c r="HPP20" s="31"/>
      <c r="HPQ20" s="31"/>
      <c r="HPR20" s="31"/>
      <c r="HPS20" s="31"/>
      <c r="HPT20" s="31"/>
      <c r="HPU20" s="31"/>
      <c r="HPV20" s="31"/>
      <c r="HPW20" s="31"/>
      <c r="HPX20" s="31"/>
      <c r="HPY20" s="31"/>
      <c r="HPZ20" s="31"/>
      <c r="HQA20" s="31"/>
      <c r="HQB20" s="31"/>
      <c r="HQC20" s="31"/>
      <c r="HQD20" s="31"/>
      <c r="HQE20" s="31"/>
      <c r="HQF20" s="31"/>
      <c r="HQG20" s="31"/>
      <c r="HQH20" s="31"/>
      <c r="HQI20" s="31"/>
      <c r="HQJ20" s="31"/>
      <c r="HQK20" s="31"/>
      <c r="HQL20" s="31"/>
      <c r="HQM20" s="31"/>
      <c r="HQN20" s="31"/>
      <c r="HQO20" s="31"/>
      <c r="HQP20" s="31"/>
      <c r="HQQ20" s="31"/>
      <c r="HQR20" s="31"/>
      <c r="HQS20" s="31"/>
      <c r="HQT20" s="31"/>
      <c r="HQU20" s="31"/>
      <c r="HQV20" s="31"/>
      <c r="HQW20" s="31"/>
      <c r="HQX20" s="31"/>
      <c r="HQY20" s="31"/>
      <c r="HQZ20" s="31"/>
      <c r="HRA20" s="31"/>
      <c r="HRB20" s="31"/>
      <c r="HRC20" s="31"/>
      <c r="HRD20" s="31"/>
      <c r="HRE20" s="31"/>
      <c r="HRF20" s="31"/>
      <c r="HRG20" s="31"/>
      <c r="HRH20" s="31"/>
      <c r="HRI20" s="31"/>
      <c r="HRJ20" s="31"/>
      <c r="HRK20" s="31"/>
      <c r="HRL20" s="31"/>
      <c r="HRM20" s="31"/>
      <c r="HRN20" s="31"/>
      <c r="HRO20" s="31"/>
      <c r="HRP20" s="31"/>
      <c r="HRQ20" s="31"/>
      <c r="HRR20" s="31"/>
      <c r="HRS20" s="31"/>
      <c r="HRT20" s="31"/>
      <c r="HRU20" s="31"/>
      <c r="HRV20" s="31"/>
      <c r="HRW20" s="31"/>
      <c r="HRX20" s="31"/>
      <c r="HRY20" s="31"/>
      <c r="HRZ20" s="31"/>
      <c r="HSA20" s="31"/>
      <c r="HSB20" s="31"/>
      <c r="HSC20" s="31"/>
      <c r="HSD20" s="31"/>
      <c r="HSE20" s="31"/>
      <c r="HSF20" s="31"/>
      <c r="HSG20" s="31"/>
      <c r="HSH20" s="31"/>
      <c r="HSI20" s="31"/>
      <c r="HSJ20" s="31"/>
      <c r="HSK20" s="31"/>
      <c r="HSL20" s="31"/>
      <c r="HSM20" s="31"/>
      <c r="HSN20" s="31"/>
      <c r="HSO20" s="31"/>
      <c r="HSP20" s="31"/>
      <c r="HSQ20" s="31"/>
      <c r="HSR20" s="31"/>
      <c r="HSS20" s="31"/>
      <c r="HST20" s="31"/>
      <c r="HSU20" s="31"/>
      <c r="HSV20" s="31"/>
      <c r="HSW20" s="31"/>
      <c r="HSX20" s="31"/>
      <c r="HSY20" s="31"/>
      <c r="HSZ20" s="31"/>
      <c r="HTA20" s="31"/>
      <c r="HTB20" s="31"/>
      <c r="HTC20" s="31"/>
      <c r="HTD20" s="31"/>
      <c r="HTE20" s="31"/>
      <c r="HTF20" s="31"/>
      <c r="HTG20" s="31"/>
      <c r="HTH20" s="31"/>
      <c r="HTI20" s="31"/>
      <c r="HTJ20" s="31"/>
      <c r="HTK20" s="31"/>
      <c r="HTL20" s="31"/>
      <c r="HTM20" s="31"/>
      <c r="HTN20" s="31"/>
      <c r="HTO20" s="31"/>
      <c r="HTP20" s="31"/>
      <c r="HTQ20" s="31"/>
      <c r="HTR20" s="31"/>
      <c r="HTS20" s="31"/>
      <c r="HTT20" s="31"/>
      <c r="HTU20" s="31"/>
      <c r="HTV20" s="31"/>
      <c r="HTW20" s="31"/>
      <c r="HTX20" s="31"/>
      <c r="HTY20" s="31"/>
      <c r="HTZ20" s="31"/>
      <c r="HUA20" s="31"/>
      <c r="HUB20" s="31"/>
      <c r="HUC20" s="31"/>
      <c r="HUD20" s="31"/>
      <c r="HUE20" s="31"/>
      <c r="HUF20" s="31"/>
      <c r="HUG20" s="31"/>
      <c r="HUH20" s="31"/>
      <c r="HUI20" s="31"/>
      <c r="HUJ20" s="31"/>
      <c r="HUK20" s="31"/>
      <c r="HUL20" s="31"/>
      <c r="HUM20" s="31"/>
      <c r="HUN20" s="31"/>
      <c r="HUO20" s="31"/>
      <c r="HUP20" s="31"/>
      <c r="HUQ20" s="31"/>
      <c r="HUR20" s="31"/>
      <c r="HUS20" s="31"/>
      <c r="HUT20" s="31"/>
      <c r="HUU20" s="31"/>
      <c r="HUV20" s="31"/>
      <c r="HUW20" s="31"/>
      <c r="HUX20" s="31"/>
      <c r="HUY20" s="31"/>
      <c r="HUZ20" s="31"/>
      <c r="HVA20" s="31"/>
      <c r="HVB20" s="31"/>
      <c r="HVC20" s="31"/>
      <c r="HVD20" s="31"/>
      <c r="HVE20" s="31"/>
      <c r="HVF20" s="31"/>
      <c r="HVG20" s="31"/>
      <c r="HVH20" s="31"/>
      <c r="HVI20" s="31"/>
      <c r="HVJ20" s="31"/>
      <c r="HVK20" s="31"/>
      <c r="HVL20" s="31"/>
      <c r="HVM20" s="31"/>
      <c r="HVN20" s="31"/>
      <c r="HVO20" s="31"/>
      <c r="HVP20" s="31"/>
      <c r="HVQ20" s="31"/>
      <c r="HVR20" s="31"/>
      <c r="HVS20" s="31"/>
      <c r="HVT20" s="31"/>
      <c r="HVU20" s="31"/>
      <c r="HVV20" s="31"/>
      <c r="HVW20" s="31"/>
      <c r="HVX20" s="31"/>
      <c r="HVY20" s="31"/>
      <c r="HVZ20" s="31"/>
      <c r="HWA20" s="31"/>
      <c r="HWB20" s="31"/>
      <c r="HWC20" s="31"/>
      <c r="HWD20" s="31"/>
      <c r="HWE20" s="31"/>
      <c r="HWF20" s="31"/>
      <c r="HWG20" s="31"/>
      <c r="HWH20" s="31"/>
      <c r="HWI20" s="31"/>
      <c r="HWJ20" s="31"/>
      <c r="HWK20" s="31"/>
      <c r="HWL20" s="31"/>
      <c r="HWM20" s="31"/>
      <c r="HWN20" s="31"/>
      <c r="HWO20" s="31"/>
      <c r="HWP20" s="31"/>
      <c r="HWQ20" s="31"/>
      <c r="HWR20" s="31"/>
      <c r="HWS20" s="31"/>
      <c r="HWT20" s="31"/>
      <c r="HWU20" s="31"/>
      <c r="HWV20" s="31"/>
      <c r="HWW20" s="31"/>
      <c r="HWX20" s="31"/>
      <c r="HWY20" s="31"/>
      <c r="HWZ20" s="31"/>
      <c r="HXA20" s="31"/>
      <c r="HXB20" s="31"/>
      <c r="HXC20" s="31"/>
      <c r="HXD20" s="31"/>
      <c r="HXE20" s="31"/>
      <c r="HXF20" s="31"/>
      <c r="HXG20" s="31"/>
      <c r="HXH20" s="31"/>
      <c r="HXI20" s="31"/>
      <c r="HXJ20" s="31"/>
      <c r="HXK20" s="31"/>
      <c r="HXL20" s="31"/>
      <c r="HXM20" s="31"/>
      <c r="HXN20" s="31"/>
      <c r="HXO20" s="31"/>
      <c r="HXP20" s="31"/>
      <c r="HXQ20" s="31"/>
      <c r="HXR20" s="31"/>
      <c r="HXS20" s="31"/>
      <c r="HXT20" s="31"/>
      <c r="HXU20" s="31"/>
      <c r="HXV20" s="31"/>
      <c r="HXW20" s="31"/>
      <c r="HXX20" s="31"/>
      <c r="HXY20" s="31"/>
      <c r="HXZ20" s="31"/>
      <c r="HYA20" s="31"/>
      <c r="HYB20" s="31"/>
      <c r="HYC20" s="31"/>
      <c r="HYD20" s="31"/>
      <c r="HYE20" s="31"/>
      <c r="HYF20" s="31"/>
      <c r="HYG20" s="31"/>
      <c r="HYH20" s="31"/>
      <c r="HYI20" s="31"/>
      <c r="HYJ20" s="31"/>
      <c r="HYK20" s="31"/>
      <c r="HYL20" s="31"/>
      <c r="HYM20" s="31"/>
      <c r="HYN20" s="31"/>
      <c r="HYO20" s="31"/>
      <c r="HYP20" s="31"/>
      <c r="HYQ20" s="31"/>
      <c r="HYR20" s="31"/>
      <c r="HYS20" s="31"/>
      <c r="HYT20" s="31"/>
      <c r="HYU20" s="31"/>
      <c r="HYV20" s="31"/>
      <c r="HYW20" s="31"/>
      <c r="HYX20" s="31"/>
      <c r="HYY20" s="31"/>
      <c r="HYZ20" s="31"/>
      <c r="HZA20" s="31"/>
      <c r="HZB20" s="31"/>
      <c r="HZC20" s="31"/>
      <c r="HZD20" s="31"/>
      <c r="HZE20" s="31"/>
      <c r="HZF20" s="31"/>
      <c r="HZG20" s="31"/>
      <c r="HZH20" s="31"/>
      <c r="HZI20" s="31"/>
      <c r="HZJ20" s="31"/>
      <c r="HZK20" s="31"/>
      <c r="HZL20" s="31"/>
      <c r="HZM20" s="31"/>
      <c r="HZN20" s="31"/>
      <c r="HZO20" s="31"/>
      <c r="HZP20" s="31"/>
      <c r="HZQ20" s="31"/>
      <c r="HZR20" s="31"/>
      <c r="HZS20" s="31"/>
      <c r="HZT20" s="31"/>
      <c r="HZU20" s="31"/>
      <c r="HZV20" s="31"/>
      <c r="HZW20" s="31"/>
      <c r="HZX20" s="31"/>
      <c r="HZY20" s="31"/>
      <c r="HZZ20" s="31"/>
      <c r="IAA20" s="31"/>
      <c r="IAB20" s="31"/>
      <c r="IAC20" s="31"/>
      <c r="IAD20" s="31"/>
      <c r="IAE20" s="31"/>
      <c r="IAF20" s="31"/>
      <c r="IAG20" s="31"/>
      <c r="IAH20" s="31"/>
      <c r="IAI20" s="31"/>
      <c r="IAJ20" s="31"/>
      <c r="IAK20" s="31"/>
      <c r="IAL20" s="31"/>
      <c r="IAM20" s="31"/>
      <c r="IAN20" s="31"/>
      <c r="IAO20" s="31"/>
      <c r="IAP20" s="31"/>
      <c r="IAQ20" s="31"/>
      <c r="IAR20" s="31"/>
      <c r="IAS20" s="31"/>
      <c r="IAT20" s="31"/>
      <c r="IAU20" s="31"/>
      <c r="IAV20" s="31"/>
      <c r="IAW20" s="31"/>
      <c r="IAX20" s="31"/>
      <c r="IAY20" s="31"/>
      <c r="IAZ20" s="31"/>
      <c r="IBA20" s="31"/>
      <c r="IBB20" s="31"/>
      <c r="IBC20" s="31"/>
      <c r="IBD20" s="31"/>
      <c r="IBE20" s="31"/>
      <c r="IBF20" s="31"/>
      <c r="IBG20" s="31"/>
      <c r="IBI20" s="31"/>
      <c r="IBJ20" s="31"/>
      <c r="IBK20" s="31"/>
      <c r="IBL20" s="31"/>
      <c r="IBM20" s="31"/>
      <c r="IBN20" s="31"/>
      <c r="IBO20" s="31"/>
      <c r="IBP20" s="31"/>
      <c r="IBQ20" s="31"/>
      <c r="IBR20" s="31"/>
      <c r="IBS20" s="31"/>
      <c r="IBT20" s="31"/>
      <c r="IBU20" s="31"/>
      <c r="IBV20" s="31"/>
      <c r="IBW20" s="31"/>
      <c r="IBX20" s="31"/>
      <c r="IBY20" s="31"/>
      <c r="IBZ20" s="31"/>
      <c r="ICA20" s="31"/>
      <c r="ICB20" s="31"/>
      <c r="ICC20" s="31"/>
      <c r="ICD20" s="31"/>
      <c r="ICE20" s="31"/>
      <c r="ICF20" s="31"/>
      <c r="ICG20" s="31"/>
      <c r="ICH20" s="31"/>
      <c r="ICI20" s="31"/>
      <c r="ICJ20" s="31"/>
      <c r="ICK20" s="31"/>
      <c r="ICL20" s="31"/>
      <c r="ICM20" s="31"/>
      <c r="ICN20" s="31"/>
      <c r="ICO20" s="31"/>
      <c r="ICP20" s="31"/>
      <c r="ICQ20" s="31"/>
      <c r="ICR20" s="31"/>
      <c r="ICS20" s="31"/>
      <c r="ICT20" s="31"/>
      <c r="ICU20" s="31"/>
      <c r="ICV20" s="31"/>
      <c r="ICW20" s="31"/>
      <c r="ICX20" s="31"/>
      <c r="ICY20" s="31"/>
      <c r="ICZ20" s="31"/>
      <c r="IDA20" s="31"/>
      <c r="IDB20" s="31"/>
      <c r="IDC20" s="31"/>
      <c r="IDD20" s="31"/>
      <c r="IDE20" s="31"/>
      <c r="IDF20" s="31"/>
      <c r="IDG20" s="31"/>
      <c r="IDH20" s="31"/>
      <c r="IDI20" s="31"/>
      <c r="IDJ20" s="31"/>
      <c r="IDK20" s="31"/>
      <c r="IDL20" s="31"/>
      <c r="IDM20" s="31"/>
      <c r="IDN20" s="31"/>
      <c r="IDO20" s="31"/>
      <c r="IDP20" s="31"/>
      <c r="IDQ20" s="31"/>
      <c r="IDR20" s="31"/>
      <c r="IDS20" s="31"/>
      <c r="IDT20" s="31"/>
      <c r="IDU20" s="31"/>
      <c r="IDV20" s="31"/>
      <c r="IDW20" s="31"/>
      <c r="IDX20" s="31"/>
      <c r="IDY20" s="31"/>
      <c r="IDZ20" s="31"/>
      <c r="IEA20" s="31"/>
      <c r="IEB20" s="31"/>
      <c r="IEC20" s="31"/>
      <c r="IED20" s="31"/>
      <c r="IEE20" s="31"/>
      <c r="IEF20" s="31"/>
      <c r="IEG20" s="31"/>
      <c r="IEH20" s="31"/>
      <c r="IEI20" s="31"/>
      <c r="IEJ20" s="31"/>
      <c r="IEK20" s="31"/>
      <c r="IEL20" s="31"/>
      <c r="IEM20" s="31"/>
      <c r="IEN20" s="31"/>
      <c r="IEO20" s="31"/>
      <c r="IEP20" s="31"/>
      <c r="IEQ20" s="31"/>
      <c r="IER20" s="31"/>
      <c r="IES20" s="31"/>
      <c r="IET20" s="31"/>
      <c r="IEU20" s="31"/>
      <c r="IEV20" s="31"/>
      <c r="IEW20" s="31"/>
      <c r="IEX20" s="31"/>
      <c r="IEY20" s="31"/>
      <c r="IEZ20" s="31"/>
      <c r="IFA20" s="31"/>
      <c r="IFB20" s="31"/>
      <c r="IFC20" s="31"/>
      <c r="IFD20" s="31"/>
      <c r="IFE20" s="31"/>
      <c r="IFF20" s="31"/>
      <c r="IFG20" s="31"/>
      <c r="IFH20" s="31"/>
      <c r="IFI20" s="31"/>
      <c r="IFJ20" s="31"/>
      <c r="IFK20" s="31"/>
      <c r="IFL20" s="31"/>
      <c r="IFM20" s="31"/>
      <c r="IFN20" s="31"/>
      <c r="IFO20" s="31"/>
      <c r="IFP20" s="31"/>
      <c r="IFQ20" s="31"/>
      <c r="IFR20" s="31"/>
      <c r="IFS20" s="31"/>
      <c r="IFT20" s="31"/>
      <c r="IFU20" s="31"/>
      <c r="IFV20" s="31"/>
      <c r="IFW20" s="31"/>
      <c r="IFX20" s="31"/>
      <c r="IFY20" s="31"/>
      <c r="IFZ20" s="31"/>
      <c r="IGA20" s="31"/>
      <c r="IGB20" s="31"/>
      <c r="IGC20" s="31"/>
      <c r="IGD20" s="31"/>
      <c r="IGE20" s="31"/>
      <c r="IGF20" s="31"/>
      <c r="IGG20" s="31"/>
      <c r="IGH20" s="31"/>
      <c r="IGI20" s="31"/>
      <c r="IGJ20" s="31"/>
      <c r="IGK20" s="31"/>
      <c r="IGL20" s="31"/>
      <c r="IGM20" s="31"/>
      <c r="IGN20" s="31"/>
      <c r="IGO20" s="31"/>
      <c r="IGP20" s="31"/>
      <c r="IGQ20" s="31"/>
      <c r="IGR20" s="31"/>
      <c r="IGS20" s="31"/>
      <c r="IGT20" s="31"/>
      <c r="IGU20" s="31"/>
      <c r="IGV20" s="31"/>
      <c r="IGW20" s="31"/>
      <c r="IGX20" s="31"/>
      <c r="IGY20" s="31"/>
      <c r="IGZ20" s="31"/>
      <c r="IHA20" s="31"/>
      <c r="IHB20" s="31"/>
      <c r="IHC20" s="31"/>
      <c r="IHD20" s="31"/>
      <c r="IHE20" s="31"/>
      <c r="IHF20" s="31"/>
      <c r="IHG20" s="31"/>
      <c r="IHH20" s="31"/>
      <c r="IHI20" s="31"/>
      <c r="IHJ20" s="31"/>
      <c r="IHK20" s="31"/>
      <c r="IHL20" s="31"/>
      <c r="IHM20" s="31"/>
      <c r="IHN20" s="31"/>
      <c r="IHO20" s="31"/>
      <c r="IHP20" s="31"/>
      <c r="IHQ20" s="31"/>
      <c r="IHR20" s="31"/>
      <c r="IHS20" s="31"/>
      <c r="IHT20" s="31"/>
      <c r="IHU20" s="31"/>
      <c r="IHV20" s="31"/>
      <c r="IHW20" s="31"/>
      <c r="IHX20" s="31"/>
      <c r="IHY20" s="31"/>
      <c r="IHZ20" s="31"/>
      <c r="IIA20" s="31"/>
      <c r="IIB20" s="31"/>
      <c r="IIC20" s="31"/>
      <c r="IID20" s="31"/>
      <c r="IIE20" s="31"/>
      <c r="IIF20" s="31"/>
      <c r="IIG20" s="31"/>
      <c r="IIH20" s="31"/>
      <c r="III20" s="31"/>
      <c r="IIJ20" s="31"/>
      <c r="IIK20" s="31"/>
      <c r="IIL20" s="31"/>
      <c r="IIM20" s="31"/>
      <c r="IIN20" s="31"/>
      <c r="IIO20" s="31"/>
      <c r="IIP20" s="31"/>
      <c r="IIQ20" s="31"/>
      <c r="IIR20" s="31"/>
      <c r="IIS20" s="31"/>
      <c r="IIT20" s="31"/>
      <c r="IIU20" s="31"/>
      <c r="IIV20" s="31"/>
      <c r="IIW20" s="31"/>
      <c r="IIX20" s="31"/>
      <c r="IIY20" s="31"/>
      <c r="IIZ20" s="31"/>
      <c r="IJA20" s="31"/>
      <c r="IJB20" s="31"/>
      <c r="IJC20" s="31"/>
      <c r="IJD20" s="31"/>
      <c r="IJE20" s="31"/>
      <c r="IJF20" s="31"/>
      <c r="IJG20" s="31"/>
      <c r="IJH20" s="31"/>
      <c r="IJI20" s="31"/>
      <c r="IJJ20" s="31"/>
      <c r="IJK20" s="31"/>
      <c r="IJL20" s="31"/>
      <c r="IJM20" s="31"/>
      <c r="IJN20" s="31"/>
      <c r="IJO20" s="31"/>
      <c r="IJP20" s="31"/>
      <c r="IJQ20" s="31"/>
      <c r="IJR20" s="31"/>
      <c r="IJS20" s="31"/>
      <c r="IJT20" s="31"/>
      <c r="IJU20" s="31"/>
      <c r="IJV20" s="31"/>
      <c r="IJW20" s="31"/>
      <c r="IJX20" s="31"/>
      <c r="IJY20" s="31"/>
      <c r="IJZ20" s="31"/>
      <c r="IKA20" s="31"/>
      <c r="IKB20" s="31"/>
      <c r="IKC20" s="31"/>
      <c r="IKD20" s="31"/>
      <c r="IKE20" s="31"/>
      <c r="IKF20" s="31"/>
      <c r="IKG20" s="31"/>
      <c r="IKH20" s="31"/>
      <c r="IKI20" s="31"/>
      <c r="IKJ20" s="31"/>
      <c r="IKK20" s="31"/>
      <c r="IKL20" s="31"/>
      <c r="IKM20" s="31"/>
      <c r="IKN20" s="31"/>
      <c r="IKO20" s="31"/>
      <c r="IKP20" s="31"/>
      <c r="IKQ20" s="31"/>
      <c r="IKR20" s="31"/>
      <c r="IKS20" s="31"/>
      <c r="IKT20" s="31"/>
      <c r="IKU20" s="31"/>
      <c r="IKV20" s="31"/>
      <c r="IKW20" s="31"/>
      <c r="IKX20" s="31"/>
      <c r="IKY20" s="31"/>
      <c r="IKZ20" s="31"/>
      <c r="ILA20" s="31"/>
      <c r="ILB20" s="31"/>
      <c r="ILC20" s="31"/>
      <c r="ILD20" s="31"/>
      <c r="ILE20" s="31"/>
      <c r="ILF20" s="31"/>
      <c r="ILG20" s="31"/>
      <c r="ILH20" s="31"/>
      <c r="ILI20" s="31"/>
      <c r="ILJ20" s="31"/>
      <c r="ILK20" s="31"/>
      <c r="ILL20" s="31"/>
      <c r="ILM20" s="31"/>
      <c r="ILN20" s="31"/>
      <c r="ILO20" s="31"/>
      <c r="ILP20" s="31"/>
      <c r="ILQ20" s="31"/>
      <c r="ILR20" s="31"/>
      <c r="ILS20" s="31"/>
      <c r="ILT20" s="31"/>
      <c r="ILU20" s="31"/>
      <c r="ILV20" s="31"/>
      <c r="ILW20" s="31"/>
      <c r="ILX20" s="31"/>
      <c r="ILY20" s="31"/>
      <c r="ILZ20" s="31"/>
      <c r="IMA20" s="31"/>
      <c r="IMB20" s="31"/>
      <c r="IMC20" s="31"/>
      <c r="IMD20" s="31"/>
      <c r="IME20" s="31"/>
      <c r="IMF20" s="31"/>
      <c r="IMG20" s="31"/>
      <c r="IMH20" s="31"/>
      <c r="IMI20" s="31"/>
      <c r="IMJ20" s="31"/>
      <c r="IMK20" s="31"/>
      <c r="IML20" s="31"/>
      <c r="IMM20" s="31"/>
      <c r="IMN20" s="31"/>
      <c r="IMO20" s="31"/>
      <c r="IMP20" s="31"/>
      <c r="IMQ20" s="31"/>
      <c r="IMR20" s="31"/>
      <c r="IMS20" s="31"/>
      <c r="IMT20" s="31"/>
      <c r="IMU20" s="31"/>
      <c r="IMV20" s="31"/>
      <c r="IMW20" s="31"/>
      <c r="IMX20" s="31"/>
      <c r="IMY20" s="31"/>
      <c r="IMZ20" s="31"/>
      <c r="INA20" s="31"/>
      <c r="INB20" s="31"/>
      <c r="INC20" s="31"/>
      <c r="IND20" s="31"/>
      <c r="INE20" s="31"/>
      <c r="INF20" s="31"/>
      <c r="ING20" s="31"/>
      <c r="INH20" s="31"/>
      <c r="INI20" s="31"/>
      <c r="INJ20" s="31"/>
      <c r="INK20" s="31"/>
      <c r="INL20" s="31"/>
      <c r="INM20" s="31"/>
      <c r="INN20" s="31"/>
      <c r="INO20" s="31"/>
      <c r="INP20" s="31"/>
      <c r="INQ20" s="31"/>
      <c r="INR20" s="31"/>
      <c r="INS20" s="31"/>
      <c r="INT20" s="31"/>
      <c r="INU20" s="31"/>
      <c r="INV20" s="31"/>
      <c r="INW20" s="31"/>
      <c r="INX20" s="31"/>
      <c r="INY20" s="31"/>
      <c r="INZ20" s="31"/>
      <c r="IOA20" s="31"/>
      <c r="IOB20" s="31"/>
      <c r="IOC20" s="31"/>
      <c r="IOD20" s="31"/>
      <c r="IOE20" s="31"/>
      <c r="IOF20" s="31"/>
      <c r="IOG20" s="31"/>
      <c r="IOH20" s="31"/>
      <c r="IOI20" s="31"/>
      <c r="IOJ20" s="31"/>
      <c r="IOK20" s="31"/>
      <c r="IOL20" s="31"/>
      <c r="IOM20" s="31"/>
      <c r="ION20" s="31"/>
      <c r="IOO20" s="31"/>
      <c r="IOP20" s="31"/>
      <c r="IOQ20" s="31"/>
      <c r="IOR20" s="31"/>
      <c r="IOS20" s="31"/>
      <c r="IOT20" s="31"/>
      <c r="IOU20" s="31"/>
      <c r="IOV20" s="31"/>
      <c r="IOW20" s="31"/>
      <c r="IOX20" s="31"/>
      <c r="IOY20" s="31"/>
      <c r="IOZ20" s="31"/>
      <c r="IPA20" s="31"/>
      <c r="IPB20" s="31"/>
      <c r="IPC20" s="31"/>
      <c r="IPD20" s="31"/>
      <c r="IPE20" s="31"/>
      <c r="IPF20" s="31"/>
      <c r="IPG20" s="31"/>
      <c r="IPH20" s="31"/>
      <c r="IPI20" s="31"/>
      <c r="IPJ20" s="31"/>
      <c r="IPK20" s="31"/>
      <c r="IPL20" s="31"/>
      <c r="IPM20" s="31"/>
      <c r="IPN20" s="31"/>
      <c r="IPO20" s="31"/>
      <c r="IPP20" s="31"/>
      <c r="IPQ20" s="31"/>
      <c r="IPR20" s="31"/>
      <c r="IPS20" s="31"/>
      <c r="IPT20" s="31"/>
      <c r="IPU20" s="31"/>
      <c r="IPV20" s="31"/>
      <c r="IPW20" s="31"/>
      <c r="IPX20" s="31"/>
      <c r="IPY20" s="31"/>
      <c r="IPZ20" s="31"/>
      <c r="IQA20" s="31"/>
      <c r="IQB20" s="31"/>
      <c r="IQC20" s="31"/>
      <c r="IQD20" s="31"/>
      <c r="IQE20" s="31"/>
      <c r="IQF20" s="31"/>
      <c r="IQG20" s="31"/>
      <c r="IQH20" s="31"/>
      <c r="IQI20" s="31"/>
      <c r="IQJ20" s="31"/>
      <c r="IQK20" s="31"/>
      <c r="IQL20" s="31"/>
      <c r="IQM20" s="31"/>
      <c r="IQN20" s="31"/>
      <c r="IQO20" s="31"/>
      <c r="IQP20" s="31"/>
      <c r="IQQ20" s="31"/>
      <c r="IQR20" s="31"/>
      <c r="IQS20" s="31"/>
      <c r="IQT20" s="31"/>
      <c r="IQU20" s="31"/>
      <c r="IQV20" s="31"/>
      <c r="IQW20" s="31"/>
      <c r="IQX20" s="31"/>
      <c r="IQY20" s="31"/>
      <c r="IQZ20" s="31"/>
      <c r="IRA20" s="31"/>
      <c r="IRB20" s="31"/>
      <c r="IRC20" s="31"/>
      <c r="IRD20" s="31"/>
      <c r="IRE20" s="31"/>
      <c r="IRF20" s="31"/>
      <c r="IRG20" s="31"/>
      <c r="IRH20" s="31"/>
      <c r="IRI20" s="31"/>
      <c r="IRJ20" s="31"/>
      <c r="IRK20" s="31"/>
      <c r="IRL20" s="31"/>
      <c r="IRM20" s="31"/>
      <c r="IRN20" s="31"/>
      <c r="IRO20" s="31"/>
      <c r="IRP20" s="31"/>
      <c r="IRQ20" s="31"/>
      <c r="IRR20" s="31"/>
      <c r="IRS20" s="31"/>
      <c r="IRT20" s="31"/>
      <c r="IRU20" s="31"/>
      <c r="IRV20" s="31"/>
      <c r="IRW20" s="31"/>
      <c r="IRX20" s="31"/>
      <c r="IRY20" s="31"/>
      <c r="IRZ20" s="31"/>
      <c r="ISA20" s="31"/>
      <c r="ISB20" s="31"/>
      <c r="ISC20" s="31"/>
      <c r="ISD20" s="31"/>
      <c r="ISE20" s="31"/>
      <c r="ISF20" s="31"/>
      <c r="ISG20" s="31"/>
      <c r="ISH20" s="31"/>
      <c r="ISI20" s="31"/>
      <c r="ISJ20" s="31"/>
      <c r="ISK20" s="31"/>
      <c r="ISL20" s="31"/>
      <c r="ISM20" s="31"/>
      <c r="ISN20" s="31"/>
      <c r="ISO20" s="31"/>
      <c r="ISP20" s="31"/>
      <c r="ISQ20" s="31"/>
      <c r="ISR20" s="31"/>
      <c r="ISS20" s="31"/>
      <c r="IST20" s="31"/>
      <c r="ISU20" s="31"/>
      <c r="ISV20" s="31"/>
      <c r="ISW20" s="31"/>
      <c r="ISX20" s="31"/>
      <c r="ISY20" s="31"/>
      <c r="ISZ20" s="31"/>
      <c r="ITA20" s="31"/>
      <c r="ITB20" s="31"/>
      <c r="ITC20" s="31"/>
      <c r="ITD20" s="31"/>
      <c r="ITE20" s="31"/>
      <c r="ITF20" s="31"/>
      <c r="ITG20" s="31"/>
      <c r="ITH20" s="31"/>
      <c r="ITI20" s="31"/>
      <c r="ITJ20" s="31"/>
      <c r="ITK20" s="31"/>
      <c r="ITL20" s="31"/>
      <c r="ITM20" s="31"/>
      <c r="ITN20" s="31"/>
      <c r="ITO20" s="31"/>
      <c r="ITP20" s="31"/>
      <c r="ITQ20" s="31"/>
      <c r="ITR20" s="31"/>
      <c r="ITS20" s="31"/>
      <c r="ITT20" s="31"/>
      <c r="ITU20" s="31"/>
      <c r="ITV20" s="31"/>
      <c r="ITW20" s="31"/>
      <c r="ITX20" s="31"/>
      <c r="ITY20" s="31"/>
      <c r="ITZ20" s="31"/>
      <c r="IUA20" s="31"/>
      <c r="IUB20" s="31"/>
      <c r="IUC20" s="31"/>
      <c r="IUD20" s="31"/>
      <c r="IUE20" s="31"/>
      <c r="IUF20" s="31"/>
      <c r="IUG20" s="31"/>
      <c r="IUH20" s="31"/>
      <c r="IUI20" s="31"/>
      <c r="IUJ20" s="31"/>
      <c r="IUK20" s="31"/>
      <c r="IUL20" s="31"/>
      <c r="IUM20" s="31"/>
      <c r="IUN20" s="31"/>
      <c r="IUO20" s="31"/>
      <c r="IUP20" s="31"/>
      <c r="IUQ20" s="31"/>
      <c r="IUR20" s="31"/>
      <c r="IUS20" s="31"/>
      <c r="IUT20" s="31"/>
      <c r="IUU20" s="31"/>
      <c r="IUV20" s="31"/>
      <c r="IUW20" s="31"/>
      <c r="IUX20" s="31"/>
      <c r="IUY20" s="31"/>
      <c r="IUZ20" s="31"/>
      <c r="IVA20" s="31"/>
      <c r="IVB20" s="31"/>
      <c r="IVC20" s="31"/>
      <c r="IVD20" s="31"/>
      <c r="IVE20" s="31"/>
      <c r="IVF20" s="31"/>
      <c r="IVG20" s="31"/>
      <c r="IVH20" s="31"/>
      <c r="IVI20" s="31"/>
      <c r="IVJ20" s="31"/>
      <c r="IVK20" s="31"/>
      <c r="IVL20" s="31"/>
      <c r="IVM20" s="31"/>
      <c r="IVN20" s="31"/>
      <c r="IVO20" s="31"/>
      <c r="IVP20" s="31"/>
      <c r="IVQ20" s="31"/>
      <c r="IVR20" s="31"/>
      <c r="IVS20" s="31"/>
      <c r="IVT20" s="31"/>
      <c r="IVU20" s="31"/>
      <c r="IVV20" s="31"/>
      <c r="IVW20" s="31"/>
      <c r="IVX20" s="31"/>
      <c r="IVY20" s="31"/>
      <c r="IVZ20" s="31"/>
      <c r="IWA20" s="31"/>
      <c r="IWB20" s="31"/>
      <c r="IWC20" s="31"/>
      <c r="IWD20" s="31"/>
      <c r="IWE20" s="31"/>
      <c r="IWF20" s="31"/>
      <c r="IWG20" s="31"/>
      <c r="IWH20" s="31"/>
      <c r="IWI20" s="31"/>
      <c r="IWJ20" s="31"/>
      <c r="IWK20" s="31"/>
      <c r="IWL20" s="31"/>
      <c r="IWM20" s="31"/>
      <c r="IWN20" s="31"/>
      <c r="IWO20" s="31"/>
      <c r="IWP20" s="31"/>
      <c r="IWQ20" s="31"/>
      <c r="IWR20" s="31"/>
      <c r="IWS20" s="31"/>
      <c r="IWT20" s="31"/>
      <c r="IWU20" s="31"/>
      <c r="IWV20" s="31"/>
      <c r="IWW20" s="31"/>
      <c r="IWX20" s="31"/>
      <c r="IWY20" s="31"/>
      <c r="IWZ20" s="31"/>
      <c r="IXA20" s="31"/>
      <c r="IXB20" s="31"/>
      <c r="IXC20" s="31"/>
      <c r="IXD20" s="31"/>
      <c r="IXE20" s="31"/>
      <c r="IXF20" s="31"/>
      <c r="IXG20" s="31"/>
      <c r="IXH20" s="31"/>
      <c r="IXI20" s="31"/>
      <c r="IXJ20" s="31"/>
      <c r="IXK20" s="31"/>
      <c r="IXL20" s="31"/>
      <c r="IXM20" s="31"/>
      <c r="IXN20" s="31"/>
      <c r="IXO20" s="31"/>
      <c r="IXP20" s="31"/>
      <c r="IXQ20" s="31"/>
      <c r="IXR20" s="31"/>
      <c r="IXS20" s="31"/>
      <c r="IXT20" s="31"/>
      <c r="IXU20" s="31"/>
      <c r="IXV20" s="31"/>
      <c r="IXW20" s="31"/>
      <c r="IXX20" s="31"/>
      <c r="IXY20" s="31"/>
      <c r="IXZ20" s="31"/>
      <c r="IYA20" s="31"/>
      <c r="IYB20" s="31"/>
      <c r="IYC20" s="31"/>
      <c r="IYD20" s="31"/>
      <c r="IYE20" s="31"/>
      <c r="IYF20" s="31"/>
      <c r="IYG20" s="31"/>
      <c r="IYH20" s="31"/>
      <c r="IYI20" s="31"/>
      <c r="IYJ20" s="31"/>
      <c r="IYK20" s="31"/>
      <c r="IYL20" s="31"/>
      <c r="IYM20" s="31"/>
      <c r="IYN20" s="31"/>
      <c r="IYO20" s="31"/>
      <c r="IYP20" s="31"/>
      <c r="IYQ20" s="31"/>
      <c r="IYR20" s="31"/>
      <c r="IYS20" s="31"/>
      <c r="IYT20" s="31"/>
      <c r="IYU20" s="31"/>
      <c r="IYV20" s="31"/>
      <c r="IYW20" s="31"/>
      <c r="IYX20" s="31"/>
      <c r="IYY20" s="31"/>
      <c r="IYZ20" s="31"/>
      <c r="IZA20" s="31"/>
      <c r="IZB20" s="31"/>
      <c r="IZC20" s="31"/>
      <c r="IZD20" s="31"/>
      <c r="IZE20" s="31"/>
      <c r="IZF20" s="31"/>
      <c r="IZG20" s="31"/>
      <c r="IZH20" s="31"/>
      <c r="IZI20" s="31"/>
      <c r="IZJ20" s="31"/>
      <c r="IZK20" s="31"/>
      <c r="IZL20" s="31"/>
      <c r="IZM20" s="31"/>
      <c r="IZN20" s="31"/>
      <c r="IZO20" s="31"/>
      <c r="IZP20" s="31"/>
      <c r="IZQ20" s="31"/>
      <c r="IZR20" s="31"/>
      <c r="IZS20" s="31"/>
      <c r="IZT20" s="31"/>
      <c r="IZU20" s="31"/>
      <c r="IZV20" s="31"/>
      <c r="IZW20" s="31"/>
      <c r="IZX20" s="31"/>
      <c r="IZY20" s="31"/>
      <c r="IZZ20" s="31"/>
      <c r="JAA20" s="31"/>
      <c r="JAB20" s="31"/>
      <c r="JAC20" s="31"/>
      <c r="JAD20" s="31"/>
      <c r="JAE20" s="31"/>
      <c r="JAF20" s="31"/>
      <c r="JAG20" s="31"/>
      <c r="JAH20" s="31"/>
      <c r="JAI20" s="31"/>
      <c r="JAJ20" s="31"/>
      <c r="JAK20" s="31"/>
      <c r="JAL20" s="31"/>
      <c r="JAM20" s="31"/>
      <c r="JAN20" s="31"/>
      <c r="JAO20" s="31"/>
      <c r="JAP20" s="31"/>
      <c r="JAQ20" s="31"/>
      <c r="JAR20" s="31"/>
      <c r="JAS20" s="31"/>
      <c r="JAT20" s="31"/>
      <c r="JAU20" s="31"/>
      <c r="JAV20" s="31"/>
      <c r="JAW20" s="31"/>
      <c r="JAX20" s="31"/>
      <c r="JAY20" s="31"/>
      <c r="JAZ20" s="31"/>
      <c r="JBA20" s="31"/>
      <c r="JBB20" s="31"/>
      <c r="JBC20" s="31"/>
      <c r="JBD20" s="31"/>
      <c r="JBE20" s="31"/>
      <c r="JBF20" s="31"/>
      <c r="JBG20" s="31"/>
      <c r="JBH20" s="31"/>
      <c r="JBI20" s="31"/>
      <c r="JBJ20" s="31"/>
      <c r="JBK20" s="31"/>
      <c r="JBL20" s="31"/>
      <c r="JBM20" s="31"/>
      <c r="JBN20" s="31"/>
      <c r="JBO20" s="31"/>
      <c r="JBP20" s="31"/>
      <c r="JBQ20" s="31"/>
      <c r="JBR20" s="31"/>
      <c r="JBS20" s="31"/>
      <c r="JBT20" s="31"/>
      <c r="JBU20" s="31"/>
      <c r="JBV20" s="31"/>
      <c r="JBW20" s="31"/>
      <c r="JBX20" s="31"/>
      <c r="JBY20" s="31"/>
      <c r="JBZ20" s="31"/>
      <c r="JCA20" s="31"/>
      <c r="JCB20" s="31"/>
      <c r="JCC20" s="31"/>
      <c r="JCD20" s="31"/>
      <c r="JCE20" s="31"/>
      <c r="JCF20" s="31"/>
      <c r="JCG20" s="31"/>
      <c r="JCH20" s="31"/>
      <c r="JCI20" s="31"/>
      <c r="JCJ20" s="31"/>
      <c r="JCK20" s="31"/>
      <c r="JCL20" s="31"/>
      <c r="JCM20" s="31"/>
      <c r="JCN20" s="31"/>
      <c r="JCO20" s="31"/>
      <c r="JCP20" s="31"/>
      <c r="JCQ20" s="31"/>
      <c r="JCR20" s="31"/>
      <c r="JCS20" s="31"/>
      <c r="JCT20" s="31"/>
      <c r="JCU20" s="31"/>
      <c r="JCV20" s="31"/>
      <c r="JCW20" s="31"/>
      <c r="JCX20" s="31"/>
      <c r="JCY20" s="31"/>
      <c r="JCZ20" s="31"/>
      <c r="JDA20" s="31"/>
      <c r="JDB20" s="31"/>
      <c r="JDC20" s="31"/>
      <c r="JDD20" s="31"/>
      <c r="JDE20" s="31"/>
      <c r="JDF20" s="31"/>
      <c r="JDG20" s="31"/>
      <c r="JDH20" s="31"/>
      <c r="JDI20" s="31"/>
      <c r="JDJ20" s="31"/>
      <c r="JDK20" s="31"/>
      <c r="JDL20" s="31"/>
      <c r="JDM20" s="31"/>
      <c r="JDN20" s="31"/>
      <c r="JDO20" s="31"/>
      <c r="JDP20" s="31"/>
      <c r="JDQ20" s="31"/>
      <c r="JDR20" s="31"/>
      <c r="JDS20" s="31"/>
      <c r="JDT20" s="31"/>
      <c r="JDU20" s="31"/>
      <c r="JDV20" s="31"/>
      <c r="JDW20" s="31"/>
      <c r="JDX20" s="31"/>
      <c r="JDY20" s="31"/>
      <c r="JDZ20" s="31"/>
      <c r="JEA20" s="31"/>
      <c r="JEB20" s="31"/>
      <c r="JEC20" s="31"/>
      <c r="JED20" s="31"/>
      <c r="JEE20" s="31"/>
      <c r="JEF20" s="31"/>
      <c r="JEG20" s="31"/>
      <c r="JEH20" s="31"/>
      <c r="JEI20" s="31"/>
      <c r="JEJ20" s="31"/>
      <c r="JEK20" s="31"/>
      <c r="JEL20" s="31"/>
      <c r="JEM20" s="31"/>
      <c r="JEN20" s="31"/>
      <c r="JEO20" s="31"/>
      <c r="JEP20" s="31"/>
      <c r="JEQ20" s="31"/>
      <c r="JER20" s="31"/>
      <c r="JES20" s="31"/>
      <c r="JET20" s="31"/>
      <c r="JEU20" s="31"/>
      <c r="JEV20" s="31"/>
      <c r="JEW20" s="31"/>
      <c r="JEX20" s="31"/>
      <c r="JEY20" s="31"/>
      <c r="JEZ20" s="31"/>
      <c r="JFA20" s="31"/>
      <c r="JFB20" s="31"/>
      <c r="JFC20" s="31"/>
      <c r="JFD20" s="31"/>
      <c r="JFE20" s="31"/>
      <c r="JFF20" s="31"/>
      <c r="JFG20" s="31"/>
      <c r="JFH20" s="31"/>
      <c r="JFI20" s="31"/>
      <c r="JFJ20" s="31"/>
      <c r="JFK20" s="31"/>
      <c r="JFL20" s="31"/>
      <c r="JFM20" s="31"/>
      <c r="JFN20" s="31"/>
      <c r="JFO20" s="31"/>
      <c r="JFP20" s="31"/>
      <c r="JFQ20" s="31"/>
      <c r="JFR20" s="31"/>
      <c r="JFS20" s="31"/>
      <c r="JFT20" s="31"/>
      <c r="JFU20" s="31"/>
      <c r="JFV20" s="31"/>
      <c r="JFW20" s="31"/>
      <c r="JFX20" s="31"/>
      <c r="JFY20" s="31"/>
      <c r="JFZ20" s="31"/>
      <c r="JGA20" s="31"/>
      <c r="JGB20" s="31"/>
      <c r="JGC20" s="31"/>
      <c r="JGD20" s="31"/>
      <c r="JGE20" s="31"/>
      <c r="JGF20" s="31"/>
      <c r="JGG20" s="31"/>
      <c r="JGH20" s="31"/>
      <c r="JGI20" s="31"/>
      <c r="JGJ20" s="31"/>
      <c r="JGK20" s="31"/>
      <c r="JGL20" s="31"/>
      <c r="JGM20" s="31"/>
      <c r="JGN20" s="31"/>
      <c r="JGO20" s="31"/>
      <c r="JGP20" s="31"/>
      <c r="JGQ20" s="31"/>
      <c r="JGR20" s="31"/>
      <c r="JGS20" s="31"/>
      <c r="JGT20" s="31"/>
      <c r="JGU20" s="31"/>
      <c r="JGV20" s="31"/>
      <c r="JGW20" s="31"/>
      <c r="JGX20" s="31"/>
      <c r="JGY20" s="31"/>
      <c r="JGZ20" s="31"/>
      <c r="JHA20" s="31"/>
      <c r="JHB20" s="31"/>
      <c r="JHC20" s="31"/>
      <c r="JHD20" s="31"/>
      <c r="JHE20" s="31"/>
      <c r="JHF20" s="31"/>
      <c r="JHG20" s="31"/>
      <c r="JHH20" s="31"/>
      <c r="JHI20" s="31"/>
      <c r="JHJ20" s="31"/>
      <c r="JHK20" s="31"/>
      <c r="JHL20" s="31"/>
      <c r="JHM20" s="31"/>
      <c r="JHN20" s="31"/>
      <c r="JHO20" s="31"/>
      <c r="JHP20" s="31"/>
      <c r="JHQ20" s="31"/>
      <c r="JHR20" s="31"/>
      <c r="JHS20" s="31"/>
      <c r="JHT20" s="31"/>
      <c r="JHU20" s="31"/>
      <c r="JHV20" s="31"/>
      <c r="JHW20" s="31"/>
      <c r="JHX20" s="31"/>
      <c r="JHY20" s="31"/>
      <c r="JHZ20" s="31"/>
      <c r="JIA20" s="31"/>
      <c r="JIB20" s="31"/>
      <c r="JIC20" s="31"/>
      <c r="JID20" s="31"/>
      <c r="JIE20" s="31"/>
      <c r="JIF20" s="31"/>
      <c r="JIG20" s="31"/>
      <c r="JIH20" s="31"/>
      <c r="JII20" s="31"/>
      <c r="JIJ20" s="31"/>
      <c r="JIK20" s="31"/>
      <c r="JIL20" s="31"/>
      <c r="JIM20" s="31"/>
      <c r="JIN20" s="31"/>
      <c r="JIO20" s="31"/>
      <c r="JIP20" s="31"/>
      <c r="JIQ20" s="31"/>
      <c r="JIR20" s="31"/>
      <c r="JIS20" s="31"/>
      <c r="JIT20" s="31"/>
      <c r="JIU20" s="31"/>
      <c r="JIV20" s="31"/>
      <c r="JIW20" s="31"/>
      <c r="JIX20" s="31"/>
      <c r="JIY20" s="31"/>
      <c r="JIZ20" s="31"/>
      <c r="JJA20" s="31"/>
      <c r="JJB20" s="31"/>
      <c r="JJC20" s="31"/>
      <c r="JJD20" s="31"/>
      <c r="JJE20" s="31"/>
      <c r="JJF20" s="31"/>
      <c r="JJG20" s="31"/>
      <c r="JJH20" s="31"/>
      <c r="JJI20" s="31"/>
      <c r="JJJ20" s="31"/>
      <c r="JJK20" s="31"/>
      <c r="JJL20" s="31"/>
      <c r="JJM20" s="31"/>
      <c r="JJN20" s="31"/>
      <c r="JJO20" s="31"/>
      <c r="JJP20" s="31"/>
      <c r="JJQ20" s="31"/>
      <c r="JJR20" s="31"/>
      <c r="JJS20" s="31"/>
      <c r="JJT20" s="31"/>
      <c r="JJU20" s="31"/>
      <c r="JJV20" s="31"/>
      <c r="JJW20" s="31"/>
      <c r="JJX20" s="31"/>
      <c r="JJY20" s="31"/>
      <c r="JJZ20" s="31"/>
      <c r="JKA20" s="31"/>
      <c r="JKB20" s="31"/>
      <c r="JKC20" s="31"/>
      <c r="JKD20" s="31"/>
      <c r="JKE20" s="31"/>
      <c r="JKF20" s="31"/>
      <c r="JKG20" s="31"/>
      <c r="JKH20" s="31"/>
      <c r="JKI20" s="31"/>
      <c r="JKJ20" s="31"/>
      <c r="JKK20" s="31"/>
      <c r="JKL20" s="31"/>
      <c r="JKM20" s="31"/>
      <c r="JKN20" s="31"/>
      <c r="JKO20" s="31"/>
      <c r="JKP20" s="31"/>
      <c r="JKQ20" s="31"/>
      <c r="JKR20" s="31"/>
      <c r="JKS20" s="31"/>
      <c r="JKT20" s="31"/>
      <c r="JKU20" s="31"/>
      <c r="JKV20" s="31"/>
      <c r="JKW20" s="31"/>
      <c r="JKX20" s="31"/>
      <c r="JKY20" s="31"/>
      <c r="JKZ20" s="31"/>
      <c r="JLA20" s="31"/>
      <c r="JLB20" s="31"/>
      <c r="JLC20" s="31"/>
      <c r="JLD20" s="31"/>
      <c r="JLE20" s="31"/>
      <c r="JLF20" s="31"/>
      <c r="JLG20" s="31"/>
      <c r="JLH20" s="31"/>
      <c r="JLI20" s="31"/>
      <c r="JLJ20" s="31"/>
      <c r="JLK20" s="31"/>
      <c r="JLL20" s="31"/>
      <c r="JLM20" s="31"/>
      <c r="JLN20" s="31"/>
      <c r="JLO20" s="31"/>
      <c r="JLP20" s="31"/>
      <c r="JLQ20" s="31"/>
      <c r="JLR20" s="31"/>
      <c r="JLS20" s="31"/>
      <c r="JLT20" s="31"/>
      <c r="JLU20" s="31"/>
      <c r="JLV20" s="31"/>
      <c r="JLW20" s="31"/>
      <c r="JLX20" s="31"/>
      <c r="JLY20" s="31"/>
      <c r="JLZ20" s="31"/>
      <c r="JMA20" s="31"/>
      <c r="JMB20" s="31"/>
      <c r="JMC20" s="31"/>
      <c r="JMD20" s="31"/>
      <c r="JME20" s="31"/>
      <c r="JMF20" s="31"/>
      <c r="JMG20" s="31"/>
      <c r="JMH20" s="31"/>
      <c r="JMI20" s="31"/>
      <c r="JMJ20" s="31"/>
      <c r="JMK20" s="31"/>
      <c r="JML20" s="31"/>
      <c r="JMM20" s="31"/>
      <c r="JMN20" s="31"/>
      <c r="JMO20" s="31"/>
      <c r="JMP20" s="31"/>
      <c r="JMQ20" s="31"/>
      <c r="JMR20" s="31"/>
      <c r="JMS20" s="31"/>
      <c r="JMT20" s="31"/>
      <c r="JMU20" s="31"/>
      <c r="JMV20" s="31"/>
      <c r="JMW20" s="31"/>
      <c r="JMX20" s="31"/>
      <c r="JMY20" s="31"/>
      <c r="JMZ20" s="31"/>
      <c r="JNA20" s="31"/>
      <c r="JNB20" s="31"/>
      <c r="JNC20" s="31"/>
      <c r="JND20" s="31"/>
      <c r="JNE20" s="31"/>
      <c r="JNF20" s="31"/>
      <c r="JNG20" s="31"/>
      <c r="JNH20" s="31"/>
      <c r="JNI20" s="31"/>
      <c r="JNJ20" s="31"/>
      <c r="JNK20" s="31"/>
      <c r="JNL20" s="31"/>
      <c r="JNM20" s="31"/>
      <c r="JNN20" s="31"/>
      <c r="JNO20" s="31"/>
      <c r="JNP20" s="31"/>
      <c r="JNQ20" s="31"/>
      <c r="JNR20" s="31"/>
      <c r="JNS20" s="31"/>
      <c r="JNT20" s="31"/>
      <c r="JNU20" s="31"/>
      <c r="JNV20" s="31"/>
      <c r="JNW20" s="31"/>
      <c r="JNX20" s="31"/>
      <c r="JNY20" s="31"/>
      <c r="JNZ20" s="31"/>
      <c r="JOA20" s="31"/>
      <c r="JOB20" s="31"/>
      <c r="JOC20" s="31"/>
      <c r="JOD20" s="31"/>
      <c r="JOE20" s="31"/>
      <c r="JOF20" s="31"/>
      <c r="JOG20" s="31"/>
      <c r="JOH20" s="31"/>
      <c r="JOI20" s="31"/>
      <c r="JOJ20" s="31"/>
      <c r="JOK20" s="31"/>
      <c r="JOL20" s="31"/>
      <c r="JOM20" s="31"/>
      <c r="JON20" s="31"/>
      <c r="JOO20" s="31"/>
      <c r="JOP20" s="31"/>
      <c r="JOQ20" s="31"/>
      <c r="JOS20" s="31"/>
      <c r="JOT20" s="31"/>
      <c r="JOU20" s="31"/>
      <c r="JOV20" s="31"/>
      <c r="JOW20" s="31"/>
      <c r="JOX20" s="31"/>
      <c r="JOY20" s="31"/>
      <c r="JOZ20" s="31"/>
      <c r="JPA20" s="31"/>
      <c r="JPB20" s="31"/>
      <c r="JPC20" s="31"/>
      <c r="JPD20" s="31"/>
      <c r="JPE20" s="31"/>
      <c r="JPF20" s="31"/>
      <c r="JPG20" s="31"/>
      <c r="JPH20" s="31"/>
      <c r="JPI20" s="31"/>
      <c r="JPJ20" s="31"/>
      <c r="JPK20" s="31"/>
      <c r="JPL20" s="31"/>
      <c r="JPM20" s="31"/>
      <c r="JPN20" s="31"/>
      <c r="JPO20" s="31"/>
      <c r="JPP20" s="31"/>
      <c r="JPQ20" s="31"/>
      <c r="JPR20" s="31"/>
      <c r="JPS20" s="31"/>
      <c r="JPT20" s="31"/>
      <c r="JPU20" s="31"/>
      <c r="JPV20" s="31"/>
      <c r="JPW20" s="31"/>
      <c r="JPX20" s="31"/>
      <c r="JPY20" s="31"/>
      <c r="JPZ20" s="31"/>
      <c r="JQA20" s="31"/>
      <c r="JQB20" s="31"/>
      <c r="JQC20" s="31"/>
      <c r="JQD20" s="31"/>
      <c r="JQE20" s="31"/>
      <c r="JQF20" s="31"/>
      <c r="JQG20" s="31"/>
      <c r="JQH20" s="31"/>
      <c r="JQI20" s="31"/>
      <c r="JQJ20" s="31"/>
      <c r="JQK20" s="31"/>
      <c r="JQL20" s="31"/>
      <c r="JQM20" s="31"/>
      <c r="JQN20" s="31"/>
      <c r="JQO20" s="31"/>
      <c r="JQP20" s="31"/>
      <c r="JQQ20" s="31"/>
      <c r="JQR20" s="31"/>
      <c r="JQS20" s="31"/>
      <c r="JQT20" s="31"/>
      <c r="JQU20" s="31"/>
      <c r="JQV20" s="31"/>
      <c r="JQW20" s="31"/>
      <c r="JQX20" s="31"/>
      <c r="JQY20" s="31"/>
      <c r="JQZ20" s="31"/>
      <c r="JRA20" s="31"/>
      <c r="JRB20" s="31"/>
      <c r="JRC20" s="31"/>
      <c r="JRD20" s="31"/>
      <c r="JRE20" s="31"/>
      <c r="JRF20" s="31"/>
      <c r="JRG20" s="31"/>
      <c r="JRH20" s="31"/>
      <c r="JRI20" s="31"/>
      <c r="JRJ20" s="31"/>
      <c r="JRK20" s="31"/>
      <c r="JRL20" s="31"/>
      <c r="JRM20" s="31"/>
      <c r="JRN20" s="31"/>
      <c r="JRO20" s="31"/>
      <c r="JRP20" s="31"/>
      <c r="JRQ20" s="31"/>
      <c r="JRR20" s="31"/>
      <c r="JRS20" s="31"/>
      <c r="JRT20" s="31"/>
      <c r="JRU20" s="31"/>
      <c r="JRV20" s="31"/>
      <c r="JRW20" s="31"/>
      <c r="JRX20" s="31"/>
      <c r="JRY20" s="31"/>
      <c r="JRZ20" s="31"/>
      <c r="JSA20" s="31"/>
      <c r="JSB20" s="31"/>
      <c r="JSC20" s="31"/>
      <c r="JSD20" s="31"/>
      <c r="JSE20" s="31"/>
      <c r="JSF20" s="31"/>
      <c r="JSG20" s="31"/>
      <c r="JSH20" s="31"/>
      <c r="JSI20" s="31"/>
      <c r="JSJ20" s="31"/>
      <c r="JSK20" s="31"/>
      <c r="JSL20" s="31"/>
      <c r="JSM20" s="31"/>
      <c r="JSN20" s="31"/>
      <c r="JSO20" s="31"/>
      <c r="JSP20" s="31"/>
      <c r="JSQ20" s="31"/>
      <c r="JSR20" s="31"/>
      <c r="JSS20" s="31"/>
      <c r="JST20" s="31"/>
      <c r="JSU20" s="31"/>
      <c r="JSV20" s="31"/>
      <c r="JSW20" s="31"/>
      <c r="JSX20" s="31"/>
      <c r="JSY20" s="31"/>
      <c r="JSZ20" s="31"/>
      <c r="JTA20" s="31"/>
      <c r="JTB20" s="31"/>
      <c r="JTC20" s="31"/>
      <c r="JTD20" s="31"/>
      <c r="JTE20" s="31"/>
      <c r="JTF20" s="31"/>
      <c r="JTG20" s="31"/>
      <c r="JTH20" s="31"/>
      <c r="JTI20" s="31"/>
      <c r="JTJ20" s="31"/>
      <c r="JTK20" s="31"/>
      <c r="JTL20" s="31"/>
      <c r="JTM20" s="31"/>
      <c r="JTN20" s="31"/>
      <c r="JTO20" s="31"/>
      <c r="JTP20" s="31"/>
      <c r="JTQ20" s="31"/>
      <c r="JTR20" s="31"/>
      <c r="JTS20" s="31"/>
      <c r="JTT20" s="31"/>
      <c r="JTU20" s="31"/>
      <c r="JTV20" s="31"/>
      <c r="JTW20" s="31"/>
      <c r="JTX20" s="31"/>
      <c r="JTY20" s="31"/>
      <c r="JTZ20" s="31"/>
      <c r="JUA20" s="31"/>
      <c r="JUB20" s="31"/>
      <c r="JUC20" s="31"/>
      <c r="JUD20" s="31"/>
      <c r="JUE20" s="31"/>
      <c r="JUF20" s="31"/>
      <c r="JUG20" s="31"/>
      <c r="JUH20" s="31"/>
      <c r="JUI20" s="31"/>
      <c r="JUJ20" s="31"/>
      <c r="JUK20" s="31"/>
      <c r="JUL20" s="31"/>
      <c r="JUM20" s="31"/>
      <c r="JUN20" s="31"/>
      <c r="JUO20" s="31"/>
      <c r="JUP20" s="31"/>
      <c r="JUQ20" s="31"/>
      <c r="JUR20" s="31"/>
      <c r="JUS20" s="31"/>
      <c r="JUT20" s="31"/>
      <c r="JUU20" s="31"/>
      <c r="JUV20" s="31"/>
      <c r="JUW20" s="31"/>
      <c r="JUX20" s="31"/>
      <c r="JUY20" s="31"/>
      <c r="JUZ20" s="31"/>
      <c r="JVA20" s="31"/>
      <c r="JVB20" s="31"/>
      <c r="JVC20" s="31"/>
      <c r="JVD20" s="31"/>
      <c r="JVE20" s="31"/>
      <c r="JVF20" s="31"/>
      <c r="JVG20" s="31"/>
      <c r="JVH20" s="31"/>
      <c r="JVI20" s="31"/>
      <c r="JVJ20" s="31"/>
      <c r="JVK20" s="31"/>
      <c r="JVL20" s="31"/>
      <c r="JVM20" s="31"/>
      <c r="JVN20" s="31"/>
      <c r="JVO20" s="31"/>
      <c r="JVP20" s="31"/>
      <c r="JVQ20" s="31"/>
      <c r="JVR20" s="31"/>
      <c r="JVS20" s="31"/>
      <c r="JVT20" s="31"/>
      <c r="JVU20" s="31"/>
      <c r="JVV20" s="31"/>
      <c r="JVW20" s="31"/>
      <c r="JVX20" s="31"/>
      <c r="JVY20" s="31"/>
      <c r="JVZ20" s="31"/>
      <c r="JWA20" s="31"/>
      <c r="JWB20" s="31"/>
      <c r="JWC20" s="31"/>
      <c r="JWD20" s="31"/>
      <c r="JWE20" s="31"/>
      <c r="JWF20" s="31"/>
      <c r="JWG20" s="31"/>
      <c r="JWH20" s="31"/>
      <c r="JWI20" s="31"/>
      <c r="JWJ20" s="31"/>
      <c r="JWK20" s="31"/>
      <c r="JWL20" s="31"/>
      <c r="JWM20" s="31"/>
      <c r="JWN20" s="31"/>
      <c r="JWO20" s="31"/>
      <c r="JWP20" s="31"/>
      <c r="JWQ20" s="31"/>
      <c r="JWR20" s="31"/>
      <c r="JWS20" s="31"/>
      <c r="JWT20" s="31"/>
      <c r="JWU20" s="31"/>
      <c r="JWV20" s="31"/>
      <c r="JWW20" s="31"/>
      <c r="JWX20" s="31"/>
      <c r="JWY20" s="31"/>
      <c r="JWZ20" s="31"/>
      <c r="JXA20" s="31"/>
      <c r="JXB20" s="31"/>
      <c r="JXC20" s="31"/>
      <c r="JXD20" s="31"/>
      <c r="JXE20" s="31"/>
      <c r="JXF20" s="31"/>
      <c r="JXG20" s="31"/>
      <c r="JXH20" s="31"/>
      <c r="JXI20" s="31"/>
      <c r="JXJ20" s="31"/>
      <c r="JXK20" s="31"/>
      <c r="JXL20" s="31"/>
      <c r="JXM20" s="31"/>
      <c r="JXN20" s="31"/>
      <c r="JXO20" s="31"/>
      <c r="JXP20" s="31"/>
      <c r="JXQ20" s="31"/>
      <c r="JXR20" s="31"/>
      <c r="JXS20" s="31"/>
      <c r="JXT20" s="31"/>
      <c r="JXU20" s="31"/>
      <c r="JXV20" s="31"/>
      <c r="JXW20" s="31"/>
      <c r="JXX20" s="31"/>
      <c r="JXY20" s="31"/>
      <c r="JXZ20" s="31"/>
      <c r="JYA20" s="31"/>
      <c r="JYB20" s="31"/>
      <c r="JYC20" s="31"/>
      <c r="JYD20" s="31"/>
      <c r="JYE20" s="31"/>
      <c r="JYF20" s="31"/>
      <c r="JYG20" s="31"/>
      <c r="JYH20" s="31"/>
      <c r="JYI20" s="31"/>
      <c r="JYJ20" s="31"/>
      <c r="JYK20" s="31"/>
      <c r="JYL20" s="31"/>
      <c r="JYM20" s="31"/>
      <c r="JYN20" s="31"/>
      <c r="JYO20" s="31"/>
      <c r="JYP20" s="31"/>
      <c r="JYQ20" s="31"/>
      <c r="JYR20" s="31"/>
      <c r="JYS20" s="31"/>
      <c r="JYT20" s="31"/>
      <c r="JYU20" s="31"/>
      <c r="JYV20" s="31"/>
      <c r="JYW20" s="31"/>
      <c r="JYX20" s="31"/>
      <c r="JYY20" s="31"/>
      <c r="JYZ20" s="31"/>
      <c r="JZA20" s="31"/>
      <c r="JZB20" s="31"/>
      <c r="JZC20" s="31"/>
      <c r="JZD20" s="31"/>
      <c r="JZE20" s="31"/>
      <c r="JZF20" s="31"/>
      <c r="JZG20" s="31"/>
      <c r="JZH20" s="31"/>
      <c r="JZI20" s="31"/>
      <c r="JZJ20" s="31"/>
      <c r="JZK20" s="31"/>
      <c r="JZL20" s="31"/>
      <c r="JZM20" s="31"/>
      <c r="JZN20" s="31"/>
      <c r="JZO20" s="31"/>
      <c r="JZP20" s="31"/>
      <c r="JZQ20" s="31"/>
      <c r="JZR20" s="31"/>
      <c r="JZS20" s="31"/>
      <c r="JZT20" s="31"/>
      <c r="JZU20" s="31"/>
      <c r="JZV20" s="31"/>
      <c r="JZW20" s="31"/>
      <c r="JZX20" s="31"/>
      <c r="JZY20" s="31"/>
      <c r="JZZ20" s="31"/>
      <c r="KAA20" s="31"/>
      <c r="KAB20" s="31"/>
      <c r="KAC20" s="31"/>
      <c r="KAD20" s="31"/>
      <c r="KAE20" s="31"/>
      <c r="KAF20" s="31"/>
      <c r="KAG20" s="31"/>
      <c r="KAH20" s="31"/>
      <c r="KAI20" s="31"/>
      <c r="KAJ20" s="31"/>
      <c r="KAK20" s="31"/>
      <c r="KAL20" s="31"/>
      <c r="KAM20" s="31"/>
      <c r="KAN20" s="31"/>
      <c r="KAO20" s="31"/>
      <c r="KAP20" s="31"/>
      <c r="KAQ20" s="31"/>
      <c r="KAR20" s="31"/>
      <c r="KAS20" s="31"/>
      <c r="KAT20" s="31"/>
      <c r="KAU20" s="31"/>
      <c r="KAV20" s="31"/>
      <c r="KAW20" s="31"/>
      <c r="KAX20" s="31"/>
      <c r="KAY20" s="31"/>
      <c r="KAZ20" s="31"/>
      <c r="KBA20" s="31"/>
      <c r="KBB20" s="31"/>
      <c r="KBC20" s="31"/>
      <c r="KBD20" s="31"/>
      <c r="KBE20" s="31"/>
      <c r="KBF20" s="31"/>
      <c r="KBG20" s="31"/>
      <c r="KBH20" s="31"/>
      <c r="KBI20" s="31"/>
      <c r="KBJ20" s="31"/>
      <c r="KBK20" s="31"/>
      <c r="KBL20" s="31"/>
      <c r="KBM20" s="31"/>
      <c r="KBN20" s="31"/>
      <c r="KBO20" s="31"/>
      <c r="KBP20" s="31"/>
      <c r="KBQ20" s="31"/>
      <c r="KBR20" s="31"/>
      <c r="KBS20" s="31"/>
      <c r="KBT20" s="31"/>
      <c r="KBU20" s="31"/>
      <c r="KBV20" s="31"/>
      <c r="KBW20" s="31"/>
      <c r="KBX20" s="31"/>
      <c r="KBY20" s="31"/>
      <c r="KBZ20" s="31"/>
      <c r="KCA20" s="31"/>
      <c r="KCB20" s="31"/>
      <c r="KCC20" s="31"/>
      <c r="KCD20" s="31"/>
      <c r="KCE20" s="31"/>
      <c r="KCF20" s="31"/>
      <c r="KCG20" s="31"/>
      <c r="KCH20" s="31"/>
      <c r="KCI20" s="31"/>
      <c r="KCJ20" s="31"/>
      <c r="KCK20" s="31"/>
      <c r="KCL20" s="31"/>
      <c r="KCM20" s="31"/>
      <c r="KCN20" s="31"/>
      <c r="KCO20" s="31"/>
      <c r="KCP20" s="31"/>
      <c r="KCQ20" s="31"/>
      <c r="KCR20" s="31"/>
      <c r="KCS20" s="31"/>
      <c r="KCT20" s="31"/>
      <c r="KCU20" s="31"/>
      <c r="KCV20" s="31"/>
      <c r="KCW20" s="31"/>
      <c r="KCX20" s="31"/>
      <c r="KCY20" s="31"/>
      <c r="KCZ20" s="31"/>
      <c r="KDA20" s="31"/>
      <c r="KDB20" s="31"/>
      <c r="KDC20" s="31"/>
      <c r="KDD20" s="31"/>
      <c r="KDE20" s="31"/>
      <c r="KDF20" s="31"/>
      <c r="KDG20" s="31"/>
      <c r="KDH20" s="31"/>
      <c r="KDI20" s="31"/>
      <c r="KDJ20" s="31"/>
      <c r="KDK20" s="31"/>
      <c r="KDL20" s="31"/>
      <c r="KDM20" s="31"/>
      <c r="KDN20" s="31"/>
      <c r="KDO20" s="31"/>
      <c r="KDP20" s="31"/>
      <c r="KDQ20" s="31"/>
      <c r="KDR20" s="31"/>
      <c r="KDS20" s="31"/>
      <c r="KDT20" s="31"/>
      <c r="KDU20" s="31"/>
      <c r="KDV20" s="31"/>
      <c r="KDW20" s="31"/>
      <c r="KDX20" s="31"/>
      <c r="KDY20" s="31"/>
      <c r="KDZ20" s="31"/>
      <c r="KEA20" s="31"/>
      <c r="KEB20" s="31"/>
      <c r="KEC20" s="31"/>
      <c r="KED20" s="31"/>
      <c r="KEE20" s="31"/>
      <c r="KEF20" s="31"/>
      <c r="KEG20" s="31"/>
      <c r="KEH20" s="31"/>
      <c r="KEI20" s="31"/>
      <c r="KEJ20" s="31"/>
      <c r="KEK20" s="31"/>
      <c r="KEL20" s="31"/>
      <c r="KEM20" s="31"/>
      <c r="KEN20" s="31"/>
      <c r="KEO20" s="31"/>
      <c r="KEP20" s="31"/>
      <c r="KEQ20" s="31"/>
      <c r="KER20" s="31"/>
      <c r="KES20" s="31"/>
      <c r="KET20" s="31"/>
      <c r="KEU20" s="31"/>
      <c r="KEV20" s="31"/>
      <c r="KEW20" s="31"/>
      <c r="KEX20" s="31"/>
      <c r="KEY20" s="31"/>
      <c r="KEZ20" s="31"/>
      <c r="KFA20" s="31"/>
      <c r="KFB20" s="31"/>
      <c r="KFC20" s="31"/>
      <c r="KFD20" s="31"/>
      <c r="KFE20" s="31"/>
      <c r="KFF20" s="31"/>
      <c r="KFG20" s="31"/>
      <c r="KFH20" s="31"/>
      <c r="KFI20" s="31"/>
      <c r="KFJ20" s="31"/>
      <c r="KFK20" s="31"/>
      <c r="KFL20" s="31"/>
      <c r="KFM20" s="31"/>
      <c r="KFN20" s="31"/>
      <c r="KFO20" s="31"/>
      <c r="KFP20" s="31"/>
      <c r="KFQ20" s="31"/>
      <c r="KFR20" s="31"/>
      <c r="KFS20" s="31"/>
      <c r="KFT20" s="31"/>
      <c r="KFU20" s="31"/>
      <c r="KFV20" s="31"/>
      <c r="KFW20" s="31"/>
      <c r="KFX20" s="31"/>
      <c r="KFY20" s="31"/>
      <c r="KFZ20" s="31"/>
      <c r="KGA20" s="31"/>
      <c r="KGB20" s="31"/>
      <c r="KGC20" s="31"/>
      <c r="KGD20" s="31"/>
      <c r="KGE20" s="31"/>
      <c r="KGF20" s="31"/>
      <c r="KGG20" s="31"/>
      <c r="KGH20" s="31"/>
      <c r="KGI20" s="31"/>
      <c r="KGJ20" s="31"/>
      <c r="KGK20" s="31"/>
      <c r="KGL20" s="31"/>
      <c r="KGM20" s="31"/>
      <c r="KGN20" s="31"/>
      <c r="KGO20" s="31"/>
      <c r="KGP20" s="31"/>
      <c r="KGQ20" s="31"/>
      <c r="KGR20" s="31"/>
      <c r="KGS20" s="31"/>
      <c r="KGT20" s="31"/>
      <c r="KGU20" s="31"/>
      <c r="KGV20" s="31"/>
      <c r="KGW20" s="31"/>
      <c r="KGX20" s="31"/>
      <c r="KGY20" s="31"/>
      <c r="KGZ20" s="31"/>
      <c r="KHA20" s="31"/>
      <c r="KHB20" s="31"/>
      <c r="KHC20" s="31"/>
      <c r="KHD20" s="31"/>
      <c r="KHE20" s="31"/>
      <c r="KHF20" s="31"/>
      <c r="KHG20" s="31"/>
      <c r="KHH20" s="31"/>
      <c r="KHI20" s="31"/>
      <c r="KHJ20" s="31"/>
      <c r="KHK20" s="31"/>
      <c r="KHL20" s="31"/>
      <c r="KHM20" s="31"/>
      <c r="KHN20" s="31"/>
      <c r="KHO20" s="31"/>
      <c r="KHP20" s="31"/>
      <c r="KHQ20" s="31"/>
      <c r="KHR20" s="31"/>
      <c r="KHS20" s="31"/>
      <c r="KHT20" s="31"/>
      <c r="KHU20" s="31"/>
      <c r="KHV20" s="31"/>
      <c r="KHW20" s="31"/>
      <c r="KHX20" s="31"/>
      <c r="KHY20" s="31"/>
      <c r="KHZ20" s="31"/>
      <c r="KIA20" s="31"/>
      <c r="KIB20" s="31"/>
      <c r="KIC20" s="31"/>
      <c r="KID20" s="31"/>
      <c r="KIE20" s="31"/>
      <c r="KIF20" s="31"/>
      <c r="KIG20" s="31"/>
      <c r="KIH20" s="31"/>
      <c r="KII20" s="31"/>
      <c r="KIJ20" s="31"/>
      <c r="KIK20" s="31"/>
      <c r="KIL20" s="31"/>
      <c r="KIM20" s="31"/>
      <c r="KIN20" s="31"/>
      <c r="KIO20" s="31"/>
      <c r="KIP20" s="31"/>
      <c r="KIQ20" s="31"/>
      <c r="KIR20" s="31"/>
      <c r="KIS20" s="31"/>
      <c r="KIT20" s="31"/>
      <c r="KIU20" s="31"/>
      <c r="KIV20" s="31"/>
      <c r="KIW20" s="31"/>
      <c r="KIX20" s="31"/>
      <c r="KIY20" s="31"/>
      <c r="KIZ20" s="31"/>
      <c r="KJA20" s="31"/>
      <c r="KJB20" s="31"/>
      <c r="KJC20" s="31"/>
      <c r="KJD20" s="31"/>
      <c r="KJE20" s="31"/>
      <c r="KJF20" s="31"/>
      <c r="KJG20" s="31"/>
      <c r="KJH20" s="31"/>
      <c r="KJI20" s="31"/>
      <c r="KJJ20" s="31"/>
      <c r="KJK20" s="31"/>
      <c r="KJL20" s="31"/>
      <c r="KJM20" s="31"/>
      <c r="KJN20" s="31"/>
      <c r="KJO20" s="31"/>
      <c r="KJP20" s="31"/>
      <c r="KJQ20" s="31"/>
      <c r="KJR20" s="31"/>
      <c r="KJS20" s="31"/>
      <c r="KJT20" s="31"/>
      <c r="KJU20" s="31"/>
      <c r="KJV20" s="31"/>
      <c r="KJW20" s="31"/>
      <c r="KJX20" s="31"/>
      <c r="KJY20" s="31"/>
      <c r="KJZ20" s="31"/>
      <c r="KKA20" s="31"/>
      <c r="KKB20" s="31"/>
      <c r="KKC20" s="31"/>
      <c r="KKD20" s="31"/>
      <c r="KKE20" s="31"/>
      <c r="KKF20" s="31"/>
      <c r="KKG20" s="31"/>
      <c r="KKH20" s="31"/>
      <c r="KKI20" s="31"/>
      <c r="KKJ20" s="31"/>
      <c r="KKK20" s="31"/>
      <c r="KKL20" s="31"/>
      <c r="KKM20" s="31"/>
      <c r="KKN20" s="31"/>
      <c r="KKO20" s="31"/>
      <c r="KKP20" s="31"/>
      <c r="KKQ20" s="31"/>
      <c r="KKR20" s="31"/>
      <c r="KKS20" s="31"/>
      <c r="KKT20" s="31"/>
      <c r="KKU20" s="31"/>
      <c r="KKV20" s="31"/>
      <c r="KKW20" s="31"/>
      <c r="KKX20" s="31"/>
      <c r="KKY20" s="31"/>
      <c r="KKZ20" s="31"/>
      <c r="KLA20" s="31"/>
      <c r="KLB20" s="31"/>
      <c r="KLC20" s="31"/>
      <c r="KLD20" s="31"/>
      <c r="KLE20" s="31"/>
      <c r="KLF20" s="31"/>
      <c r="KLG20" s="31"/>
      <c r="KLH20" s="31"/>
      <c r="KLI20" s="31"/>
      <c r="KLJ20" s="31"/>
      <c r="KLK20" s="31"/>
      <c r="KLL20" s="31"/>
      <c r="KLM20" s="31"/>
      <c r="KLN20" s="31"/>
      <c r="KLO20" s="31"/>
      <c r="KLP20" s="31"/>
      <c r="KLQ20" s="31"/>
      <c r="KLR20" s="31"/>
      <c r="KLS20" s="31"/>
      <c r="KLT20" s="31"/>
      <c r="KLU20" s="31"/>
      <c r="KLV20" s="31"/>
      <c r="KLW20" s="31"/>
      <c r="KLX20" s="31"/>
      <c r="KLY20" s="31"/>
      <c r="KLZ20" s="31"/>
      <c r="KMA20" s="31"/>
      <c r="KMB20" s="31"/>
      <c r="KMC20" s="31"/>
      <c r="KMD20" s="31"/>
      <c r="KME20" s="31"/>
      <c r="KMF20" s="31"/>
      <c r="KMG20" s="31"/>
      <c r="KMH20" s="31"/>
      <c r="KMI20" s="31"/>
      <c r="KMJ20" s="31"/>
      <c r="KMK20" s="31"/>
      <c r="KML20" s="31"/>
      <c r="KMM20" s="31"/>
      <c r="KMN20" s="31"/>
      <c r="KMO20" s="31"/>
      <c r="KMP20" s="31"/>
      <c r="KMQ20" s="31"/>
      <c r="KMR20" s="31"/>
      <c r="KMS20" s="31"/>
      <c r="KMT20" s="31"/>
      <c r="KMU20" s="31"/>
      <c r="KMV20" s="31"/>
      <c r="KMW20" s="31"/>
      <c r="KMX20" s="31"/>
      <c r="KMY20" s="31"/>
      <c r="KMZ20" s="31"/>
      <c r="KNA20" s="31"/>
      <c r="KNB20" s="31"/>
      <c r="KNC20" s="31"/>
      <c r="KND20" s="31"/>
      <c r="KNE20" s="31"/>
      <c r="KNF20" s="31"/>
      <c r="KNG20" s="31"/>
      <c r="KNH20" s="31"/>
      <c r="KNI20" s="31"/>
      <c r="KNJ20" s="31"/>
      <c r="KNK20" s="31"/>
      <c r="KNL20" s="31"/>
      <c r="KNM20" s="31"/>
      <c r="KNN20" s="31"/>
      <c r="KNO20" s="31"/>
      <c r="KNP20" s="31"/>
      <c r="KNQ20" s="31"/>
      <c r="KNR20" s="31"/>
      <c r="KNS20" s="31"/>
      <c r="KNT20" s="31"/>
      <c r="KNU20" s="31"/>
      <c r="KNV20" s="31"/>
      <c r="KNW20" s="31"/>
      <c r="KNX20" s="31"/>
      <c r="KNY20" s="31"/>
      <c r="KNZ20" s="31"/>
      <c r="KOA20" s="31"/>
      <c r="KOB20" s="31"/>
      <c r="KOC20" s="31"/>
      <c r="KOD20" s="31"/>
      <c r="KOE20" s="31"/>
      <c r="KOF20" s="31"/>
      <c r="KOG20" s="31"/>
      <c r="KOH20" s="31"/>
      <c r="KOI20" s="31"/>
      <c r="KOJ20" s="31"/>
      <c r="KOK20" s="31"/>
      <c r="KOL20" s="31"/>
      <c r="KOM20" s="31"/>
      <c r="KON20" s="31"/>
      <c r="KOO20" s="31"/>
      <c r="KOP20" s="31"/>
      <c r="KOQ20" s="31"/>
      <c r="KOR20" s="31"/>
      <c r="KOS20" s="31"/>
      <c r="KOT20" s="31"/>
      <c r="KOU20" s="31"/>
      <c r="KOV20" s="31"/>
      <c r="KOW20" s="31"/>
      <c r="KOX20" s="31"/>
      <c r="KOY20" s="31"/>
      <c r="KOZ20" s="31"/>
      <c r="KPA20" s="31"/>
      <c r="KPB20" s="31"/>
      <c r="KPC20" s="31"/>
      <c r="KPD20" s="31"/>
      <c r="KPE20" s="31"/>
      <c r="KPF20" s="31"/>
      <c r="KPG20" s="31"/>
      <c r="KPH20" s="31"/>
      <c r="KPI20" s="31"/>
      <c r="KPJ20" s="31"/>
      <c r="KPK20" s="31"/>
      <c r="KPL20" s="31"/>
      <c r="KPM20" s="31"/>
      <c r="KPN20" s="31"/>
      <c r="KPO20" s="31"/>
      <c r="KPP20" s="31"/>
      <c r="KPQ20" s="31"/>
      <c r="KPR20" s="31"/>
      <c r="KPS20" s="31"/>
      <c r="KPT20" s="31"/>
      <c r="KPU20" s="31"/>
      <c r="KPV20" s="31"/>
      <c r="KPW20" s="31"/>
      <c r="KPX20" s="31"/>
      <c r="KPY20" s="31"/>
      <c r="KPZ20" s="31"/>
      <c r="KQA20" s="31"/>
      <c r="KQB20" s="31"/>
      <c r="KQC20" s="31"/>
      <c r="KQD20" s="31"/>
      <c r="KQE20" s="31"/>
      <c r="KQF20" s="31"/>
      <c r="KQG20" s="31"/>
      <c r="KQH20" s="31"/>
      <c r="KQI20" s="31"/>
      <c r="KQJ20" s="31"/>
      <c r="KQK20" s="31"/>
      <c r="KQL20" s="31"/>
      <c r="KQM20" s="31"/>
      <c r="KQN20" s="31"/>
      <c r="KQO20" s="31"/>
      <c r="KQP20" s="31"/>
      <c r="KQQ20" s="31"/>
      <c r="KQR20" s="31"/>
      <c r="KQS20" s="31"/>
      <c r="KQT20" s="31"/>
      <c r="KQU20" s="31"/>
      <c r="KQV20" s="31"/>
      <c r="KQW20" s="31"/>
      <c r="KQX20" s="31"/>
      <c r="KQY20" s="31"/>
      <c r="KQZ20" s="31"/>
      <c r="KRA20" s="31"/>
      <c r="KRB20" s="31"/>
      <c r="KRC20" s="31"/>
      <c r="KRD20" s="31"/>
      <c r="KRE20" s="31"/>
      <c r="KRF20" s="31"/>
      <c r="KRG20" s="31"/>
      <c r="KRH20" s="31"/>
      <c r="KRI20" s="31"/>
      <c r="KRJ20" s="31"/>
      <c r="KRK20" s="31"/>
      <c r="KRL20" s="31"/>
      <c r="KRM20" s="31"/>
      <c r="KRN20" s="31"/>
      <c r="KRO20" s="31"/>
      <c r="KRP20" s="31"/>
      <c r="KRQ20" s="31"/>
      <c r="KRR20" s="31"/>
      <c r="KRS20" s="31"/>
      <c r="KRT20" s="31"/>
      <c r="KRU20" s="31"/>
      <c r="KRV20" s="31"/>
      <c r="KRW20" s="31"/>
      <c r="KRX20" s="31"/>
      <c r="KRY20" s="31"/>
      <c r="KRZ20" s="31"/>
      <c r="KSA20" s="31"/>
      <c r="KSB20" s="31"/>
      <c r="KSC20" s="31"/>
      <c r="KSD20" s="31"/>
      <c r="KSE20" s="31"/>
      <c r="KSF20" s="31"/>
      <c r="KSG20" s="31"/>
      <c r="KSH20" s="31"/>
      <c r="KSI20" s="31"/>
      <c r="KSJ20" s="31"/>
      <c r="KSK20" s="31"/>
      <c r="KSL20" s="31"/>
      <c r="KSM20" s="31"/>
      <c r="KSN20" s="31"/>
      <c r="KSO20" s="31"/>
      <c r="KSP20" s="31"/>
      <c r="KSQ20" s="31"/>
      <c r="KSR20" s="31"/>
      <c r="KSS20" s="31"/>
      <c r="KST20" s="31"/>
      <c r="KSU20" s="31"/>
      <c r="KSV20" s="31"/>
      <c r="KSW20" s="31"/>
      <c r="KSX20" s="31"/>
      <c r="KSY20" s="31"/>
      <c r="KSZ20" s="31"/>
      <c r="KTA20" s="31"/>
      <c r="KTB20" s="31"/>
      <c r="KTC20" s="31"/>
      <c r="KTD20" s="31"/>
      <c r="KTE20" s="31"/>
      <c r="KTF20" s="31"/>
      <c r="KTG20" s="31"/>
      <c r="KTH20" s="31"/>
      <c r="KTI20" s="31"/>
      <c r="KTJ20" s="31"/>
      <c r="KTK20" s="31"/>
      <c r="KTL20" s="31"/>
      <c r="KTM20" s="31"/>
      <c r="KTN20" s="31"/>
      <c r="KTO20" s="31"/>
      <c r="KTP20" s="31"/>
      <c r="KTQ20" s="31"/>
      <c r="KTR20" s="31"/>
      <c r="KTS20" s="31"/>
      <c r="KTT20" s="31"/>
      <c r="KTU20" s="31"/>
      <c r="KTV20" s="31"/>
      <c r="KTW20" s="31"/>
      <c r="KTX20" s="31"/>
      <c r="KTY20" s="31"/>
      <c r="KTZ20" s="31"/>
      <c r="KUA20" s="31"/>
      <c r="KUB20" s="31"/>
      <c r="KUC20" s="31"/>
      <c r="KUD20" s="31"/>
      <c r="KUE20" s="31"/>
      <c r="KUF20" s="31"/>
      <c r="KUG20" s="31"/>
      <c r="KUH20" s="31"/>
      <c r="KUI20" s="31"/>
      <c r="KUJ20" s="31"/>
      <c r="KUK20" s="31"/>
      <c r="KUL20" s="31"/>
      <c r="KUM20" s="31"/>
      <c r="KUN20" s="31"/>
      <c r="KUO20" s="31"/>
      <c r="KUP20" s="31"/>
      <c r="KUQ20" s="31"/>
      <c r="KUR20" s="31"/>
      <c r="KUS20" s="31"/>
      <c r="KUT20" s="31"/>
      <c r="KUU20" s="31"/>
      <c r="KUV20" s="31"/>
      <c r="KUW20" s="31"/>
      <c r="KUX20" s="31"/>
      <c r="KUY20" s="31"/>
      <c r="KUZ20" s="31"/>
      <c r="KVA20" s="31"/>
      <c r="KVB20" s="31"/>
      <c r="KVC20" s="31"/>
      <c r="KVD20" s="31"/>
      <c r="KVE20" s="31"/>
      <c r="KVF20" s="31"/>
      <c r="KVG20" s="31"/>
      <c r="KVH20" s="31"/>
      <c r="KVI20" s="31"/>
      <c r="KVJ20" s="31"/>
      <c r="KVK20" s="31"/>
      <c r="KVL20" s="31"/>
      <c r="KVM20" s="31"/>
      <c r="KVN20" s="31"/>
      <c r="KVO20" s="31"/>
      <c r="KVP20" s="31"/>
      <c r="KVQ20" s="31"/>
      <c r="KVR20" s="31"/>
      <c r="KVS20" s="31"/>
      <c r="KVT20" s="31"/>
      <c r="KVU20" s="31"/>
      <c r="KVV20" s="31"/>
      <c r="KVW20" s="31"/>
      <c r="KVX20" s="31"/>
      <c r="KVY20" s="31"/>
      <c r="KVZ20" s="31"/>
      <c r="KWA20" s="31"/>
      <c r="KWB20" s="31"/>
      <c r="KWC20" s="31"/>
      <c r="KWD20" s="31"/>
      <c r="KWE20" s="31"/>
      <c r="KWF20" s="31"/>
      <c r="KWG20" s="31"/>
      <c r="KWH20" s="31"/>
      <c r="KWI20" s="31"/>
      <c r="KWJ20" s="31"/>
      <c r="KWK20" s="31"/>
      <c r="KWL20" s="31"/>
      <c r="KWM20" s="31"/>
      <c r="KWN20" s="31"/>
      <c r="KWO20" s="31"/>
      <c r="KWP20" s="31"/>
      <c r="KWQ20" s="31"/>
      <c r="KWR20" s="31"/>
      <c r="KWS20" s="31"/>
      <c r="KWT20" s="31"/>
      <c r="KWU20" s="31"/>
      <c r="KWV20" s="31"/>
      <c r="KWW20" s="31"/>
      <c r="KWX20" s="31"/>
      <c r="KWY20" s="31"/>
      <c r="KWZ20" s="31"/>
      <c r="KXA20" s="31"/>
      <c r="KXB20" s="31"/>
      <c r="KXC20" s="31"/>
      <c r="KXD20" s="31"/>
      <c r="KXE20" s="31"/>
      <c r="KXF20" s="31"/>
      <c r="KXG20" s="31"/>
      <c r="KXH20" s="31"/>
      <c r="KXI20" s="31"/>
      <c r="KXJ20" s="31"/>
      <c r="KXK20" s="31"/>
      <c r="KXL20" s="31"/>
      <c r="KXM20" s="31"/>
      <c r="KXN20" s="31"/>
      <c r="KXO20" s="31"/>
      <c r="KXP20" s="31"/>
      <c r="KXQ20" s="31"/>
      <c r="KXR20" s="31"/>
      <c r="KXS20" s="31"/>
      <c r="KXT20" s="31"/>
      <c r="KXU20" s="31"/>
      <c r="KXV20" s="31"/>
      <c r="KXW20" s="31"/>
      <c r="KXX20" s="31"/>
      <c r="KXY20" s="31"/>
      <c r="KXZ20" s="31"/>
      <c r="KYA20" s="31"/>
      <c r="KYB20" s="31"/>
      <c r="KYC20" s="31"/>
      <c r="KYD20" s="31"/>
      <c r="KYE20" s="31"/>
      <c r="KYF20" s="31"/>
      <c r="KYG20" s="31"/>
      <c r="KYH20" s="31"/>
      <c r="KYI20" s="31"/>
      <c r="KYJ20" s="31"/>
      <c r="KYK20" s="31"/>
      <c r="KYL20" s="31"/>
      <c r="KYM20" s="31"/>
      <c r="KYN20" s="31"/>
      <c r="KYO20" s="31"/>
      <c r="KYP20" s="31"/>
      <c r="KYQ20" s="31"/>
      <c r="KYR20" s="31"/>
      <c r="KYS20" s="31"/>
      <c r="KYT20" s="31"/>
      <c r="KYU20" s="31"/>
      <c r="KYV20" s="31"/>
      <c r="KYW20" s="31"/>
      <c r="KYX20" s="31"/>
      <c r="KYY20" s="31"/>
      <c r="KYZ20" s="31"/>
      <c r="KZA20" s="31"/>
      <c r="KZB20" s="31"/>
      <c r="KZC20" s="31"/>
      <c r="KZD20" s="31"/>
      <c r="KZE20" s="31"/>
      <c r="KZF20" s="31"/>
      <c r="KZG20" s="31"/>
      <c r="KZH20" s="31"/>
      <c r="KZI20" s="31"/>
      <c r="KZJ20" s="31"/>
      <c r="KZK20" s="31"/>
      <c r="KZL20" s="31"/>
      <c r="KZM20" s="31"/>
      <c r="KZN20" s="31"/>
      <c r="KZO20" s="31"/>
      <c r="KZP20" s="31"/>
      <c r="KZQ20" s="31"/>
      <c r="KZR20" s="31"/>
      <c r="KZS20" s="31"/>
      <c r="KZT20" s="31"/>
      <c r="KZU20" s="31"/>
      <c r="KZV20" s="31"/>
      <c r="KZW20" s="31"/>
      <c r="KZX20" s="31"/>
      <c r="KZY20" s="31"/>
      <c r="KZZ20" s="31"/>
      <c r="LAA20" s="31"/>
      <c r="LAB20" s="31"/>
      <c r="LAC20" s="31"/>
      <c r="LAD20" s="31"/>
      <c r="LAE20" s="31"/>
      <c r="LAF20" s="31"/>
      <c r="LAG20" s="31"/>
      <c r="LAH20" s="31"/>
      <c r="LAI20" s="31"/>
      <c r="LAJ20" s="31"/>
      <c r="LAK20" s="31"/>
      <c r="LAL20" s="31"/>
      <c r="LAM20" s="31"/>
      <c r="LAN20" s="31"/>
      <c r="LAO20" s="31"/>
      <c r="LAP20" s="31"/>
      <c r="LAQ20" s="31"/>
      <c r="LAR20" s="31"/>
      <c r="LAS20" s="31"/>
      <c r="LAT20" s="31"/>
      <c r="LAU20" s="31"/>
      <c r="LAV20" s="31"/>
      <c r="LAW20" s="31"/>
      <c r="LAX20" s="31"/>
      <c r="LAY20" s="31"/>
      <c r="LAZ20" s="31"/>
      <c r="LBA20" s="31"/>
      <c r="LBB20" s="31"/>
      <c r="LBC20" s="31"/>
      <c r="LBD20" s="31"/>
      <c r="LBE20" s="31"/>
      <c r="LBF20" s="31"/>
      <c r="LBG20" s="31"/>
      <c r="LBH20" s="31"/>
      <c r="LBI20" s="31"/>
      <c r="LBJ20" s="31"/>
      <c r="LBK20" s="31"/>
      <c r="LBL20" s="31"/>
      <c r="LBM20" s="31"/>
      <c r="LBN20" s="31"/>
      <c r="LBO20" s="31"/>
      <c r="LBP20" s="31"/>
      <c r="LBQ20" s="31"/>
      <c r="LBR20" s="31"/>
      <c r="LBS20" s="31"/>
      <c r="LBT20" s="31"/>
      <c r="LBU20" s="31"/>
      <c r="LBV20" s="31"/>
      <c r="LBW20" s="31"/>
      <c r="LBX20" s="31"/>
      <c r="LBY20" s="31"/>
      <c r="LBZ20" s="31"/>
      <c r="LCA20" s="31"/>
      <c r="LCC20" s="31"/>
      <c r="LCD20" s="31"/>
      <c r="LCE20" s="31"/>
      <c r="LCF20" s="31"/>
      <c r="LCG20" s="31"/>
      <c r="LCH20" s="31"/>
      <c r="LCI20" s="31"/>
      <c r="LCJ20" s="31"/>
      <c r="LCK20" s="31"/>
      <c r="LCL20" s="31"/>
      <c r="LCM20" s="31"/>
      <c r="LCN20" s="31"/>
      <c r="LCO20" s="31"/>
      <c r="LCP20" s="31"/>
      <c r="LCQ20" s="31"/>
      <c r="LCR20" s="31"/>
      <c r="LCS20" s="31"/>
      <c r="LCT20" s="31"/>
      <c r="LCU20" s="31"/>
      <c r="LCV20" s="31"/>
      <c r="LCW20" s="31"/>
      <c r="LCX20" s="31"/>
      <c r="LCY20" s="31"/>
      <c r="LCZ20" s="31"/>
      <c r="LDA20" s="31"/>
      <c r="LDB20" s="31"/>
      <c r="LDC20" s="31"/>
      <c r="LDD20" s="31"/>
      <c r="LDE20" s="31"/>
      <c r="LDF20" s="31"/>
      <c r="LDG20" s="31"/>
      <c r="LDH20" s="31"/>
      <c r="LDI20" s="31"/>
      <c r="LDJ20" s="31"/>
      <c r="LDK20" s="31"/>
      <c r="LDL20" s="31"/>
      <c r="LDM20" s="31"/>
      <c r="LDN20" s="31"/>
      <c r="LDO20" s="31"/>
      <c r="LDP20" s="31"/>
      <c r="LDQ20" s="31"/>
      <c r="LDR20" s="31"/>
      <c r="LDS20" s="31"/>
      <c r="LDT20" s="31"/>
      <c r="LDU20" s="31"/>
      <c r="LDV20" s="31"/>
      <c r="LDW20" s="31"/>
      <c r="LDX20" s="31"/>
      <c r="LDY20" s="31"/>
      <c r="LDZ20" s="31"/>
      <c r="LEA20" s="31"/>
      <c r="LEB20" s="31"/>
      <c r="LEC20" s="31"/>
      <c r="LED20" s="31"/>
      <c r="LEE20" s="31"/>
      <c r="LEF20" s="31"/>
      <c r="LEG20" s="31"/>
      <c r="LEH20" s="31"/>
      <c r="LEI20" s="31"/>
      <c r="LEJ20" s="31"/>
      <c r="LEK20" s="31"/>
      <c r="LEL20" s="31"/>
      <c r="LEM20" s="31"/>
      <c r="LEN20" s="31"/>
      <c r="LEO20" s="31"/>
      <c r="LEP20" s="31"/>
      <c r="LEQ20" s="31"/>
      <c r="LER20" s="31"/>
      <c r="LES20" s="31"/>
      <c r="LET20" s="31"/>
      <c r="LEU20" s="31"/>
      <c r="LEV20" s="31"/>
      <c r="LEW20" s="31"/>
      <c r="LEX20" s="31"/>
      <c r="LEY20" s="31"/>
      <c r="LEZ20" s="31"/>
      <c r="LFA20" s="31"/>
      <c r="LFB20" s="31"/>
      <c r="LFC20" s="31"/>
      <c r="LFD20" s="31"/>
      <c r="LFE20" s="31"/>
      <c r="LFF20" s="31"/>
      <c r="LFG20" s="31"/>
      <c r="LFH20" s="31"/>
      <c r="LFI20" s="31"/>
      <c r="LFJ20" s="31"/>
      <c r="LFK20" s="31"/>
      <c r="LFL20" s="31"/>
      <c r="LFM20" s="31"/>
      <c r="LFN20" s="31"/>
      <c r="LFO20" s="31"/>
      <c r="LFP20" s="31"/>
      <c r="LFQ20" s="31"/>
      <c r="LFR20" s="31"/>
      <c r="LFS20" s="31"/>
      <c r="LFT20" s="31"/>
      <c r="LFU20" s="31"/>
      <c r="LFV20" s="31"/>
      <c r="LFW20" s="31"/>
      <c r="LFX20" s="31"/>
      <c r="LFY20" s="31"/>
      <c r="LFZ20" s="31"/>
      <c r="LGA20" s="31"/>
      <c r="LGB20" s="31"/>
      <c r="LGC20" s="31"/>
      <c r="LGD20" s="31"/>
      <c r="LGE20" s="31"/>
      <c r="LGF20" s="31"/>
      <c r="LGG20" s="31"/>
      <c r="LGH20" s="31"/>
      <c r="LGI20" s="31"/>
      <c r="LGJ20" s="31"/>
      <c r="LGK20" s="31"/>
      <c r="LGL20" s="31"/>
      <c r="LGM20" s="31"/>
      <c r="LGN20" s="31"/>
      <c r="LGO20" s="31"/>
      <c r="LGP20" s="31"/>
      <c r="LGQ20" s="31"/>
      <c r="LGR20" s="31"/>
      <c r="LGS20" s="31"/>
      <c r="LGT20" s="31"/>
      <c r="LGU20" s="31"/>
      <c r="LGV20" s="31"/>
      <c r="LGW20" s="31"/>
      <c r="LGX20" s="31"/>
      <c r="LGY20" s="31"/>
      <c r="LGZ20" s="31"/>
      <c r="LHA20" s="31"/>
      <c r="LHB20" s="31"/>
      <c r="LHC20" s="31"/>
      <c r="LHD20" s="31"/>
      <c r="LHE20" s="31"/>
      <c r="LHF20" s="31"/>
      <c r="LHG20" s="31"/>
      <c r="LHH20" s="31"/>
      <c r="LHI20" s="31"/>
      <c r="LHJ20" s="31"/>
      <c r="LHK20" s="31"/>
      <c r="LHL20" s="31"/>
      <c r="LHM20" s="31"/>
      <c r="LHN20" s="31"/>
      <c r="LHO20" s="31"/>
      <c r="LHP20" s="31"/>
      <c r="LHQ20" s="31"/>
      <c r="LHR20" s="31"/>
      <c r="LHS20" s="31"/>
      <c r="LHT20" s="31"/>
      <c r="LHU20" s="31"/>
      <c r="LHV20" s="31"/>
      <c r="LHW20" s="31"/>
      <c r="LHX20" s="31"/>
      <c r="LHY20" s="31"/>
      <c r="LHZ20" s="31"/>
      <c r="LIA20" s="31"/>
      <c r="LIB20" s="31"/>
      <c r="LIC20" s="31"/>
      <c r="LID20" s="31"/>
      <c r="LIE20" s="31"/>
      <c r="LIF20" s="31"/>
      <c r="LIG20" s="31"/>
      <c r="LIH20" s="31"/>
      <c r="LII20" s="31"/>
      <c r="LIJ20" s="31"/>
      <c r="LIK20" s="31"/>
      <c r="LIL20" s="31"/>
      <c r="LIM20" s="31"/>
      <c r="LIN20" s="31"/>
      <c r="LIO20" s="31"/>
      <c r="LIP20" s="31"/>
      <c r="LIQ20" s="31"/>
      <c r="LIR20" s="31"/>
      <c r="LIS20" s="31"/>
      <c r="LIT20" s="31"/>
      <c r="LIU20" s="31"/>
      <c r="LIV20" s="31"/>
      <c r="LIW20" s="31"/>
      <c r="LIX20" s="31"/>
      <c r="LIY20" s="31"/>
      <c r="LIZ20" s="31"/>
      <c r="LJA20" s="31"/>
      <c r="LJB20" s="31"/>
      <c r="LJC20" s="31"/>
      <c r="LJD20" s="31"/>
      <c r="LJE20" s="31"/>
      <c r="LJF20" s="31"/>
      <c r="LJG20" s="31"/>
      <c r="LJH20" s="31"/>
      <c r="LJI20" s="31"/>
      <c r="LJJ20" s="31"/>
      <c r="LJK20" s="31"/>
      <c r="LJL20" s="31"/>
      <c r="LJM20" s="31"/>
      <c r="LJN20" s="31"/>
      <c r="LJO20" s="31"/>
      <c r="LJP20" s="31"/>
      <c r="LJQ20" s="31"/>
      <c r="LJR20" s="31"/>
      <c r="LJS20" s="31"/>
      <c r="LJT20" s="31"/>
      <c r="LJU20" s="31"/>
      <c r="LJV20" s="31"/>
      <c r="LJW20" s="31"/>
      <c r="LJX20" s="31"/>
      <c r="LJY20" s="31"/>
      <c r="LJZ20" s="31"/>
      <c r="LKA20" s="31"/>
      <c r="LKB20" s="31"/>
      <c r="LKC20" s="31"/>
      <c r="LKD20" s="31"/>
      <c r="LKE20" s="31"/>
      <c r="LKF20" s="31"/>
      <c r="LKG20" s="31"/>
      <c r="LKH20" s="31"/>
      <c r="LKI20" s="31"/>
      <c r="LKJ20" s="31"/>
      <c r="LKK20" s="31"/>
      <c r="LKL20" s="31"/>
      <c r="LKM20" s="31"/>
      <c r="LKN20" s="31"/>
      <c r="LKO20" s="31"/>
      <c r="LKP20" s="31"/>
      <c r="LKQ20" s="31"/>
      <c r="LKR20" s="31"/>
      <c r="LKS20" s="31"/>
      <c r="LKT20" s="31"/>
      <c r="LKU20" s="31"/>
      <c r="LKV20" s="31"/>
      <c r="LKW20" s="31"/>
      <c r="LKX20" s="31"/>
      <c r="LKY20" s="31"/>
      <c r="LKZ20" s="31"/>
      <c r="LLA20" s="31"/>
      <c r="LLB20" s="31"/>
      <c r="LLC20" s="31"/>
      <c r="LLD20" s="31"/>
      <c r="LLE20" s="31"/>
      <c r="LLF20" s="31"/>
      <c r="LLG20" s="31"/>
      <c r="LLH20" s="31"/>
      <c r="LLI20" s="31"/>
      <c r="LLJ20" s="31"/>
      <c r="LLK20" s="31"/>
      <c r="LLL20" s="31"/>
      <c r="LLM20" s="31"/>
      <c r="LLN20" s="31"/>
      <c r="LLO20" s="31"/>
      <c r="LLP20" s="31"/>
      <c r="LLQ20" s="31"/>
      <c r="LLR20" s="31"/>
      <c r="LLS20" s="31"/>
      <c r="LLT20" s="31"/>
      <c r="LLU20" s="31"/>
      <c r="LLV20" s="31"/>
      <c r="LLW20" s="31"/>
      <c r="LLX20" s="31"/>
      <c r="LLY20" s="31"/>
      <c r="LLZ20" s="31"/>
      <c r="LMA20" s="31"/>
      <c r="LMB20" s="31"/>
      <c r="LMC20" s="31"/>
      <c r="LMD20" s="31"/>
      <c r="LME20" s="31"/>
      <c r="LMF20" s="31"/>
      <c r="LMG20" s="31"/>
      <c r="LMH20" s="31"/>
      <c r="LMI20" s="31"/>
      <c r="LMJ20" s="31"/>
      <c r="LMK20" s="31"/>
      <c r="LML20" s="31"/>
      <c r="LMM20" s="31"/>
      <c r="LMN20" s="31"/>
      <c r="LMO20" s="31"/>
      <c r="LMP20" s="31"/>
      <c r="LMQ20" s="31"/>
      <c r="LMR20" s="31"/>
      <c r="LMS20" s="31"/>
      <c r="LMT20" s="31"/>
      <c r="LMU20" s="31"/>
      <c r="LMV20" s="31"/>
      <c r="LMW20" s="31"/>
      <c r="LMX20" s="31"/>
      <c r="LMY20" s="31"/>
      <c r="LMZ20" s="31"/>
      <c r="LNA20" s="31"/>
      <c r="LNB20" s="31"/>
      <c r="LNC20" s="31"/>
      <c r="LND20" s="31"/>
      <c r="LNE20" s="31"/>
      <c r="LNF20" s="31"/>
      <c r="LNG20" s="31"/>
      <c r="LNH20" s="31"/>
      <c r="LNI20" s="31"/>
      <c r="LNJ20" s="31"/>
      <c r="LNK20" s="31"/>
      <c r="LNL20" s="31"/>
      <c r="LNM20" s="31"/>
      <c r="LNN20" s="31"/>
      <c r="LNO20" s="31"/>
      <c r="LNP20" s="31"/>
      <c r="LNQ20" s="31"/>
      <c r="LNR20" s="31"/>
      <c r="LNS20" s="31"/>
      <c r="LNT20" s="31"/>
      <c r="LNU20" s="31"/>
      <c r="LNV20" s="31"/>
      <c r="LNW20" s="31"/>
      <c r="LNX20" s="31"/>
      <c r="LNY20" s="31"/>
      <c r="LNZ20" s="31"/>
      <c r="LOA20" s="31"/>
      <c r="LOB20" s="31"/>
      <c r="LOC20" s="31"/>
      <c r="LOD20" s="31"/>
      <c r="LOE20" s="31"/>
      <c r="LOF20" s="31"/>
      <c r="LOG20" s="31"/>
      <c r="LOH20" s="31"/>
      <c r="LOI20" s="31"/>
      <c r="LOJ20" s="31"/>
      <c r="LOK20" s="31"/>
      <c r="LOL20" s="31"/>
      <c r="LOM20" s="31"/>
      <c r="LON20" s="31"/>
      <c r="LOO20" s="31"/>
      <c r="LOP20" s="31"/>
      <c r="LOQ20" s="31"/>
      <c r="LOR20" s="31"/>
      <c r="LOS20" s="31"/>
      <c r="LOT20" s="31"/>
      <c r="LOU20" s="31"/>
      <c r="LOV20" s="31"/>
      <c r="LOW20" s="31"/>
      <c r="LOX20" s="31"/>
      <c r="LOY20" s="31"/>
      <c r="LOZ20" s="31"/>
      <c r="LPA20" s="31"/>
      <c r="LPB20" s="31"/>
      <c r="LPC20" s="31"/>
      <c r="LPD20" s="31"/>
      <c r="LPE20" s="31"/>
      <c r="LPF20" s="31"/>
      <c r="LPG20" s="31"/>
      <c r="LPH20" s="31"/>
      <c r="LPI20" s="31"/>
      <c r="LPJ20" s="31"/>
      <c r="LPK20" s="31"/>
      <c r="LPL20" s="31"/>
      <c r="LPM20" s="31"/>
      <c r="LPN20" s="31"/>
      <c r="LPO20" s="31"/>
      <c r="LPP20" s="31"/>
      <c r="LPQ20" s="31"/>
      <c r="LPR20" s="31"/>
      <c r="LPS20" s="31"/>
      <c r="LPT20" s="31"/>
      <c r="LPU20" s="31"/>
      <c r="LPV20" s="31"/>
      <c r="LPW20" s="31"/>
      <c r="LPX20" s="31"/>
      <c r="LPY20" s="31"/>
      <c r="LPZ20" s="31"/>
      <c r="LQA20" s="31"/>
      <c r="LQB20" s="31"/>
      <c r="LQC20" s="31"/>
      <c r="LQD20" s="31"/>
      <c r="LQE20" s="31"/>
      <c r="LQF20" s="31"/>
      <c r="LQG20" s="31"/>
      <c r="LQH20" s="31"/>
      <c r="LQI20" s="31"/>
      <c r="LQJ20" s="31"/>
      <c r="LQK20" s="31"/>
      <c r="LQL20" s="31"/>
      <c r="LQM20" s="31"/>
      <c r="LQN20" s="31"/>
      <c r="LQO20" s="31"/>
      <c r="LQP20" s="31"/>
      <c r="LQQ20" s="31"/>
      <c r="LQR20" s="31"/>
      <c r="LQS20" s="31"/>
      <c r="LQT20" s="31"/>
      <c r="LQU20" s="31"/>
      <c r="LQV20" s="31"/>
      <c r="LQW20" s="31"/>
      <c r="LQX20" s="31"/>
      <c r="LQY20" s="31"/>
      <c r="LQZ20" s="31"/>
      <c r="LRA20" s="31"/>
      <c r="LRB20" s="31"/>
      <c r="LRC20" s="31"/>
      <c r="LRD20" s="31"/>
      <c r="LRE20" s="31"/>
      <c r="LRF20" s="31"/>
      <c r="LRG20" s="31"/>
      <c r="LRH20" s="31"/>
      <c r="LRI20" s="31"/>
      <c r="LRJ20" s="31"/>
      <c r="LRK20" s="31"/>
      <c r="LRL20" s="31"/>
      <c r="LRM20" s="31"/>
      <c r="LRN20" s="31"/>
      <c r="LRO20" s="31"/>
      <c r="LRP20" s="31"/>
      <c r="LRQ20" s="31"/>
      <c r="LRR20" s="31"/>
      <c r="LRS20" s="31"/>
      <c r="LRT20" s="31"/>
      <c r="LRU20" s="31"/>
      <c r="LRV20" s="31"/>
      <c r="LRW20" s="31"/>
      <c r="LRX20" s="31"/>
      <c r="LRY20" s="31"/>
      <c r="LRZ20" s="31"/>
      <c r="LSA20" s="31"/>
      <c r="LSB20" s="31"/>
      <c r="LSC20" s="31"/>
      <c r="LSD20" s="31"/>
      <c r="LSE20" s="31"/>
      <c r="LSF20" s="31"/>
      <c r="LSG20" s="31"/>
      <c r="LSH20" s="31"/>
      <c r="LSI20" s="31"/>
      <c r="LSJ20" s="31"/>
      <c r="LSK20" s="31"/>
      <c r="LSL20" s="31"/>
      <c r="LSM20" s="31"/>
      <c r="LSN20" s="31"/>
      <c r="LSO20" s="31"/>
      <c r="LSP20" s="31"/>
      <c r="LSQ20" s="31"/>
      <c r="LSR20" s="31"/>
      <c r="LSS20" s="31"/>
      <c r="LST20" s="31"/>
      <c r="LSU20" s="31"/>
      <c r="LSV20" s="31"/>
      <c r="LSW20" s="31"/>
      <c r="LSX20" s="31"/>
      <c r="LSY20" s="31"/>
      <c r="LSZ20" s="31"/>
      <c r="LTA20" s="31"/>
      <c r="LTB20" s="31"/>
      <c r="LTC20" s="31"/>
      <c r="LTD20" s="31"/>
      <c r="LTE20" s="31"/>
      <c r="LTF20" s="31"/>
      <c r="LTG20" s="31"/>
      <c r="LTH20" s="31"/>
      <c r="LTI20" s="31"/>
      <c r="LTJ20" s="31"/>
      <c r="LTK20" s="31"/>
      <c r="LTL20" s="31"/>
      <c r="LTM20" s="31"/>
      <c r="LTN20" s="31"/>
      <c r="LTO20" s="31"/>
      <c r="LTP20" s="31"/>
      <c r="LTQ20" s="31"/>
      <c r="LTR20" s="31"/>
      <c r="LTS20" s="31"/>
      <c r="LTT20" s="31"/>
      <c r="LTU20" s="31"/>
      <c r="LTV20" s="31"/>
      <c r="LTW20" s="31"/>
      <c r="LTX20" s="31"/>
      <c r="LTY20" s="31"/>
      <c r="LTZ20" s="31"/>
      <c r="LUA20" s="31"/>
      <c r="LUB20" s="31"/>
      <c r="LUC20" s="31"/>
      <c r="LUD20" s="31"/>
      <c r="LUE20" s="31"/>
      <c r="LUF20" s="31"/>
      <c r="LUG20" s="31"/>
      <c r="LUH20" s="31"/>
      <c r="LUI20" s="31"/>
      <c r="LUJ20" s="31"/>
      <c r="LUK20" s="31"/>
      <c r="LUL20" s="31"/>
      <c r="LUM20" s="31"/>
      <c r="LUN20" s="31"/>
      <c r="LUO20" s="31"/>
      <c r="LUP20" s="31"/>
      <c r="LUQ20" s="31"/>
      <c r="LUR20" s="31"/>
      <c r="LUS20" s="31"/>
      <c r="LUT20" s="31"/>
      <c r="LUU20" s="31"/>
      <c r="LUV20" s="31"/>
      <c r="LUW20" s="31"/>
      <c r="LUX20" s="31"/>
      <c r="LUY20" s="31"/>
      <c r="LUZ20" s="31"/>
      <c r="LVA20" s="31"/>
      <c r="LVB20" s="31"/>
      <c r="LVC20" s="31"/>
      <c r="LVD20" s="31"/>
      <c r="LVE20" s="31"/>
      <c r="LVF20" s="31"/>
      <c r="LVG20" s="31"/>
      <c r="LVH20" s="31"/>
      <c r="LVI20" s="31"/>
      <c r="LVJ20" s="31"/>
      <c r="LVK20" s="31"/>
      <c r="LVL20" s="31"/>
      <c r="LVM20" s="31"/>
      <c r="LVN20" s="31"/>
      <c r="LVO20" s="31"/>
      <c r="LVP20" s="31"/>
      <c r="LVQ20" s="31"/>
      <c r="LVR20" s="31"/>
      <c r="LVS20" s="31"/>
      <c r="LVT20" s="31"/>
      <c r="LVU20" s="31"/>
      <c r="LVV20" s="31"/>
      <c r="LVW20" s="31"/>
      <c r="LVX20" s="31"/>
      <c r="LVY20" s="31"/>
      <c r="LVZ20" s="31"/>
      <c r="LWA20" s="31"/>
      <c r="LWB20" s="31"/>
      <c r="LWC20" s="31"/>
      <c r="LWD20" s="31"/>
      <c r="LWE20" s="31"/>
      <c r="LWF20" s="31"/>
      <c r="LWG20" s="31"/>
      <c r="LWH20" s="31"/>
      <c r="LWI20" s="31"/>
      <c r="LWJ20" s="31"/>
      <c r="LWK20" s="31"/>
      <c r="LWL20" s="31"/>
      <c r="LWM20" s="31"/>
      <c r="LWN20" s="31"/>
      <c r="LWO20" s="31"/>
      <c r="LWP20" s="31"/>
      <c r="LWQ20" s="31"/>
      <c r="LWR20" s="31"/>
      <c r="LWS20" s="31"/>
      <c r="LWT20" s="31"/>
      <c r="LWU20" s="31"/>
      <c r="LWV20" s="31"/>
      <c r="LWW20" s="31"/>
      <c r="LWX20" s="31"/>
      <c r="LWY20" s="31"/>
      <c r="LWZ20" s="31"/>
      <c r="LXA20" s="31"/>
      <c r="LXB20" s="31"/>
      <c r="LXC20" s="31"/>
      <c r="LXD20" s="31"/>
      <c r="LXE20" s="31"/>
      <c r="LXF20" s="31"/>
      <c r="LXG20" s="31"/>
      <c r="LXH20" s="31"/>
      <c r="LXI20" s="31"/>
      <c r="LXJ20" s="31"/>
      <c r="LXK20" s="31"/>
      <c r="LXL20" s="31"/>
      <c r="LXM20" s="31"/>
      <c r="LXN20" s="31"/>
      <c r="LXO20" s="31"/>
      <c r="LXP20" s="31"/>
      <c r="LXQ20" s="31"/>
      <c r="LXR20" s="31"/>
      <c r="LXS20" s="31"/>
      <c r="LXT20" s="31"/>
      <c r="LXU20" s="31"/>
      <c r="LXV20" s="31"/>
      <c r="LXW20" s="31"/>
      <c r="LXX20" s="31"/>
      <c r="LXY20" s="31"/>
      <c r="LXZ20" s="31"/>
      <c r="LYA20" s="31"/>
      <c r="LYB20" s="31"/>
      <c r="LYC20" s="31"/>
      <c r="LYD20" s="31"/>
      <c r="LYE20" s="31"/>
      <c r="LYF20" s="31"/>
      <c r="LYG20" s="31"/>
      <c r="LYH20" s="31"/>
      <c r="LYI20" s="31"/>
      <c r="LYJ20" s="31"/>
      <c r="LYK20" s="31"/>
      <c r="LYL20" s="31"/>
      <c r="LYM20" s="31"/>
      <c r="LYN20" s="31"/>
      <c r="LYO20" s="31"/>
      <c r="LYP20" s="31"/>
      <c r="LYQ20" s="31"/>
      <c r="LYR20" s="31"/>
      <c r="LYS20" s="31"/>
      <c r="LYT20" s="31"/>
      <c r="LYU20" s="31"/>
      <c r="LYV20" s="31"/>
      <c r="LYW20" s="31"/>
      <c r="LYX20" s="31"/>
      <c r="LYY20" s="31"/>
      <c r="LYZ20" s="31"/>
      <c r="LZA20" s="31"/>
      <c r="LZB20" s="31"/>
      <c r="LZC20" s="31"/>
      <c r="LZD20" s="31"/>
      <c r="LZE20" s="31"/>
      <c r="LZF20" s="31"/>
      <c r="LZG20" s="31"/>
      <c r="LZH20" s="31"/>
      <c r="LZI20" s="31"/>
      <c r="LZJ20" s="31"/>
      <c r="LZK20" s="31"/>
      <c r="LZL20" s="31"/>
      <c r="LZM20" s="31"/>
      <c r="LZN20" s="31"/>
      <c r="LZO20" s="31"/>
      <c r="LZP20" s="31"/>
      <c r="LZQ20" s="31"/>
      <c r="LZR20" s="31"/>
      <c r="LZS20" s="31"/>
      <c r="LZT20" s="31"/>
      <c r="LZU20" s="31"/>
      <c r="LZV20" s="31"/>
      <c r="LZW20" s="31"/>
      <c r="LZX20" s="31"/>
      <c r="LZY20" s="31"/>
      <c r="LZZ20" s="31"/>
      <c r="MAA20" s="31"/>
      <c r="MAB20" s="31"/>
      <c r="MAC20" s="31"/>
      <c r="MAD20" s="31"/>
      <c r="MAE20" s="31"/>
      <c r="MAF20" s="31"/>
      <c r="MAG20" s="31"/>
      <c r="MAH20" s="31"/>
      <c r="MAI20" s="31"/>
      <c r="MAJ20" s="31"/>
      <c r="MAK20" s="31"/>
      <c r="MAL20" s="31"/>
      <c r="MAM20" s="31"/>
      <c r="MAN20" s="31"/>
      <c r="MAO20" s="31"/>
      <c r="MAP20" s="31"/>
      <c r="MAQ20" s="31"/>
      <c r="MAR20" s="31"/>
      <c r="MAS20" s="31"/>
      <c r="MAT20" s="31"/>
      <c r="MAU20" s="31"/>
      <c r="MAV20" s="31"/>
      <c r="MAW20" s="31"/>
      <c r="MAX20" s="31"/>
      <c r="MAY20" s="31"/>
      <c r="MAZ20" s="31"/>
      <c r="MBA20" s="31"/>
      <c r="MBB20" s="31"/>
      <c r="MBC20" s="31"/>
      <c r="MBD20" s="31"/>
      <c r="MBE20" s="31"/>
      <c r="MBF20" s="31"/>
      <c r="MBG20" s="31"/>
      <c r="MBH20" s="31"/>
      <c r="MBI20" s="31"/>
      <c r="MBJ20" s="31"/>
      <c r="MBK20" s="31"/>
      <c r="MBL20" s="31"/>
      <c r="MBM20" s="31"/>
      <c r="MBN20" s="31"/>
      <c r="MBO20" s="31"/>
      <c r="MBP20" s="31"/>
      <c r="MBQ20" s="31"/>
      <c r="MBR20" s="31"/>
      <c r="MBS20" s="31"/>
      <c r="MBT20" s="31"/>
      <c r="MBU20" s="31"/>
      <c r="MBV20" s="31"/>
      <c r="MBW20" s="31"/>
      <c r="MBX20" s="31"/>
      <c r="MBY20" s="31"/>
      <c r="MBZ20" s="31"/>
      <c r="MCA20" s="31"/>
      <c r="MCB20" s="31"/>
      <c r="MCC20" s="31"/>
      <c r="MCD20" s="31"/>
      <c r="MCE20" s="31"/>
      <c r="MCF20" s="31"/>
      <c r="MCG20" s="31"/>
      <c r="MCH20" s="31"/>
      <c r="MCI20" s="31"/>
      <c r="MCJ20" s="31"/>
      <c r="MCK20" s="31"/>
      <c r="MCL20" s="31"/>
      <c r="MCM20" s="31"/>
      <c r="MCN20" s="31"/>
      <c r="MCO20" s="31"/>
      <c r="MCP20" s="31"/>
      <c r="MCQ20" s="31"/>
      <c r="MCR20" s="31"/>
      <c r="MCS20" s="31"/>
      <c r="MCT20" s="31"/>
      <c r="MCU20" s="31"/>
      <c r="MCV20" s="31"/>
      <c r="MCW20" s="31"/>
      <c r="MCX20" s="31"/>
      <c r="MCY20" s="31"/>
      <c r="MCZ20" s="31"/>
      <c r="MDA20" s="31"/>
      <c r="MDB20" s="31"/>
      <c r="MDC20" s="31"/>
      <c r="MDD20" s="31"/>
      <c r="MDE20" s="31"/>
      <c r="MDF20" s="31"/>
      <c r="MDG20" s="31"/>
      <c r="MDH20" s="31"/>
      <c r="MDI20" s="31"/>
      <c r="MDJ20" s="31"/>
      <c r="MDK20" s="31"/>
      <c r="MDL20" s="31"/>
      <c r="MDM20" s="31"/>
      <c r="MDN20" s="31"/>
      <c r="MDO20" s="31"/>
      <c r="MDP20" s="31"/>
      <c r="MDQ20" s="31"/>
      <c r="MDR20" s="31"/>
      <c r="MDS20" s="31"/>
      <c r="MDT20" s="31"/>
      <c r="MDU20" s="31"/>
      <c r="MDV20" s="31"/>
      <c r="MDW20" s="31"/>
      <c r="MDX20" s="31"/>
      <c r="MDY20" s="31"/>
      <c r="MDZ20" s="31"/>
      <c r="MEA20" s="31"/>
      <c r="MEB20" s="31"/>
      <c r="MEC20" s="31"/>
      <c r="MED20" s="31"/>
      <c r="MEE20" s="31"/>
      <c r="MEF20" s="31"/>
      <c r="MEG20" s="31"/>
      <c r="MEH20" s="31"/>
      <c r="MEI20" s="31"/>
      <c r="MEJ20" s="31"/>
      <c r="MEK20" s="31"/>
      <c r="MEL20" s="31"/>
      <c r="MEM20" s="31"/>
      <c r="MEN20" s="31"/>
      <c r="MEO20" s="31"/>
      <c r="MEP20" s="31"/>
      <c r="MEQ20" s="31"/>
      <c r="MER20" s="31"/>
      <c r="MES20" s="31"/>
      <c r="MET20" s="31"/>
      <c r="MEU20" s="31"/>
      <c r="MEV20" s="31"/>
      <c r="MEW20" s="31"/>
      <c r="MEX20" s="31"/>
      <c r="MEY20" s="31"/>
      <c r="MEZ20" s="31"/>
      <c r="MFA20" s="31"/>
      <c r="MFB20" s="31"/>
      <c r="MFC20" s="31"/>
      <c r="MFD20" s="31"/>
      <c r="MFE20" s="31"/>
      <c r="MFF20" s="31"/>
      <c r="MFG20" s="31"/>
      <c r="MFH20" s="31"/>
      <c r="MFI20" s="31"/>
      <c r="MFJ20" s="31"/>
      <c r="MFK20" s="31"/>
      <c r="MFL20" s="31"/>
      <c r="MFM20" s="31"/>
      <c r="MFN20" s="31"/>
      <c r="MFO20" s="31"/>
      <c r="MFP20" s="31"/>
      <c r="MFQ20" s="31"/>
      <c r="MFR20" s="31"/>
      <c r="MFS20" s="31"/>
      <c r="MFT20" s="31"/>
      <c r="MFU20" s="31"/>
      <c r="MFV20" s="31"/>
      <c r="MFW20" s="31"/>
      <c r="MFX20" s="31"/>
      <c r="MFY20" s="31"/>
      <c r="MFZ20" s="31"/>
      <c r="MGA20" s="31"/>
      <c r="MGB20" s="31"/>
      <c r="MGC20" s="31"/>
      <c r="MGD20" s="31"/>
      <c r="MGE20" s="31"/>
      <c r="MGF20" s="31"/>
      <c r="MGG20" s="31"/>
      <c r="MGH20" s="31"/>
      <c r="MGI20" s="31"/>
      <c r="MGJ20" s="31"/>
      <c r="MGK20" s="31"/>
      <c r="MGL20" s="31"/>
      <c r="MGM20" s="31"/>
      <c r="MGN20" s="31"/>
      <c r="MGO20" s="31"/>
      <c r="MGP20" s="31"/>
      <c r="MGQ20" s="31"/>
      <c r="MGR20" s="31"/>
      <c r="MGS20" s="31"/>
      <c r="MGT20" s="31"/>
      <c r="MGU20" s="31"/>
      <c r="MGV20" s="31"/>
      <c r="MGW20" s="31"/>
      <c r="MGX20" s="31"/>
      <c r="MGY20" s="31"/>
      <c r="MGZ20" s="31"/>
      <c r="MHA20" s="31"/>
      <c r="MHB20" s="31"/>
      <c r="MHC20" s="31"/>
      <c r="MHD20" s="31"/>
      <c r="MHE20" s="31"/>
      <c r="MHF20" s="31"/>
      <c r="MHG20" s="31"/>
      <c r="MHH20" s="31"/>
      <c r="MHI20" s="31"/>
      <c r="MHJ20" s="31"/>
      <c r="MHK20" s="31"/>
      <c r="MHL20" s="31"/>
      <c r="MHM20" s="31"/>
      <c r="MHN20" s="31"/>
      <c r="MHO20" s="31"/>
      <c r="MHP20" s="31"/>
      <c r="MHQ20" s="31"/>
      <c r="MHR20" s="31"/>
      <c r="MHS20" s="31"/>
      <c r="MHT20" s="31"/>
      <c r="MHU20" s="31"/>
      <c r="MHV20" s="31"/>
      <c r="MHW20" s="31"/>
      <c r="MHX20" s="31"/>
      <c r="MHY20" s="31"/>
      <c r="MHZ20" s="31"/>
      <c r="MIA20" s="31"/>
      <c r="MIB20" s="31"/>
      <c r="MIC20" s="31"/>
      <c r="MID20" s="31"/>
      <c r="MIE20" s="31"/>
      <c r="MIF20" s="31"/>
      <c r="MIG20" s="31"/>
      <c r="MIH20" s="31"/>
      <c r="MII20" s="31"/>
      <c r="MIJ20" s="31"/>
      <c r="MIK20" s="31"/>
      <c r="MIL20" s="31"/>
      <c r="MIM20" s="31"/>
      <c r="MIN20" s="31"/>
      <c r="MIO20" s="31"/>
      <c r="MIP20" s="31"/>
      <c r="MIQ20" s="31"/>
      <c r="MIR20" s="31"/>
      <c r="MIS20" s="31"/>
      <c r="MIT20" s="31"/>
      <c r="MIU20" s="31"/>
      <c r="MIV20" s="31"/>
      <c r="MIW20" s="31"/>
      <c r="MIX20" s="31"/>
      <c r="MIY20" s="31"/>
      <c r="MIZ20" s="31"/>
      <c r="MJA20" s="31"/>
      <c r="MJB20" s="31"/>
      <c r="MJC20" s="31"/>
      <c r="MJD20" s="31"/>
      <c r="MJE20" s="31"/>
      <c r="MJF20" s="31"/>
      <c r="MJG20" s="31"/>
      <c r="MJH20" s="31"/>
      <c r="MJI20" s="31"/>
      <c r="MJJ20" s="31"/>
      <c r="MJK20" s="31"/>
      <c r="MJL20" s="31"/>
      <c r="MJM20" s="31"/>
      <c r="MJN20" s="31"/>
      <c r="MJO20" s="31"/>
      <c r="MJP20" s="31"/>
      <c r="MJQ20" s="31"/>
      <c r="MJR20" s="31"/>
      <c r="MJS20" s="31"/>
      <c r="MJT20" s="31"/>
      <c r="MJU20" s="31"/>
      <c r="MJV20" s="31"/>
      <c r="MJW20" s="31"/>
      <c r="MJX20" s="31"/>
      <c r="MJY20" s="31"/>
      <c r="MJZ20" s="31"/>
      <c r="MKA20" s="31"/>
      <c r="MKB20" s="31"/>
      <c r="MKC20" s="31"/>
      <c r="MKD20" s="31"/>
      <c r="MKE20" s="31"/>
      <c r="MKF20" s="31"/>
      <c r="MKG20" s="31"/>
      <c r="MKH20" s="31"/>
      <c r="MKI20" s="31"/>
      <c r="MKJ20" s="31"/>
      <c r="MKK20" s="31"/>
      <c r="MKL20" s="31"/>
      <c r="MKM20" s="31"/>
      <c r="MKN20" s="31"/>
      <c r="MKO20" s="31"/>
      <c r="MKP20" s="31"/>
      <c r="MKQ20" s="31"/>
      <c r="MKR20" s="31"/>
      <c r="MKS20" s="31"/>
      <c r="MKT20" s="31"/>
      <c r="MKU20" s="31"/>
      <c r="MKV20" s="31"/>
      <c r="MKW20" s="31"/>
      <c r="MKX20" s="31"/>
      <c r="MKY20" s="31"/>
      <c r="MKZ20" s="31"/>
      <c r="MLA20" s="31"/>
      <c r="MLB20" s="31"/>
      <c r="MLC20" s="31"/>
      <c r="MLD20" s="31"/>
      <c r="MLE20" s="31"/>
      <c r="MLF20" s="31"/>
      <c r="MLG20" s="31"/>
      <c r="MLH20" s="31"/>
      <c r="MLI20" s="31"/>
      <c r="MLJ20" s="31"/>
      <c r="MLK20" s="31"/>
      <c r="MLL20" s="31"/>
      <c r="MLM20" s="31"/>
      <c r="MLN20" s="31"/>
      <c r="MLO20" s="31"/>
      <c r="MLP20" s="31"/>
      <c r="MLQ20" s="31"/>
      <c r="MLR20" s="31"/>
      <c r="MLS20" s="31"/>
      <c r="MLT20" s="31"/>
      <c r="MLU20" s="31"/>
      <c r="MLV20" s="31"/>
      <c r="MLW20" s="31"/>
      <c r="MLX20" s="31"/>
      <c r="MLY20" s="31"/>
      <c r="MLZ20" s="31"/>
      <c r="MMA20" s="31"/>
      <c r="MMB20" s="31"/>
      <c r="MMC20" s="31"/>
      <c r="MMD20" s="31"/>
      <c r="MME20" s="31"/>
      <c r="MMF20" s="31"/>
      <c r="MMG20" s="31"/>
      <c r="MMH20" s="31"/>
      <c r="MMI20" s="31"/>
      <c r="MMJ20" s="31"/>
      <c r="MMK20" s="31"/>
      <c r="MML20" s="31"/>
      <c r="MMM20" s="31"/>
      <c r="MMN20" s="31"/>
      <c r="MMO20" s="31"/>
      <c r="MMP20" s="31"/>
      <c r="MMQ20" s="31"/>
      <c r="MMR20" s="31"/>
      <c r="MMS20" s="31"/>
      <c r="MMT20" s="31"/>
      <c r="MMU20" s="31"/>
      <c r="MMV20" s="31"/>
      <c r="MMW20" s="31"/>
      <c r="MMX20" s="31"/>
      <c r="MMY20" s="31"/>
      <c r="MMZ20" s="31"/>
      <c r="MNA20" s="31"/>
      <c r="MNB20" s="31"/>
      <c r="MNC20" s="31"/>
      <c r="MND20" s="31"/>
      <c r="MNE20" s="31"/>
      <c r="MNF20" s="31"/>
      <c r="MNG20" s="31"/>
      <c r="MNH20" s="31"/>
      <c r="MNI20" s="31"/>
      <c r="MNJ20" s="31"/>
      <c r="MNK20" s="31"/>
      <c r="MNL20" s="31"/>
      <c r="MNM20" s="31"/>
      <c r="MNN20" s="31"/>
      <c r="MNO20" s="31"/>
      <c r="MNP20" s="31"/>
      <c r="MNQ20" s="31"/>
      <c r="MNR20" s="31"/>
      <c r="MNS20" s="31"/>
      <c r="MNT20" s="31"/>
      <c r="MNU20" s="31"/>
      <c r="MNV20" s="31"/>
      <c r="MNW20" s="31"/>
      <c r="MNX20" s="31"/>
      <c r="MNY20" s="31"/>
      <c r="MNZ20" s="31"/>
      <c r="MOA20" s="31"/>
      <c r="MOB20" s="31"/>
      <c r="MOC20" s="31"/>
      <c r="MOD20" s="31"/>
      <c r="MOE20" s="31"/>
      <c r="MOF20" s="31"/>
      <c r="MOG20" s="31"/>
      <c r="MOH20" s="31"/>
      <c r="MOI20" s="31"/>
      <c r="MOJ20" s="31"/>
      <c r="MOK20" s="31"/>
      <c r="MOL20" s="31"/>
      <c r="MOM20" s="31"/>
      <c r="MON20" s="31"/>
      <c r="MOO20" s="31"/>
      <c r="MOP20" s="31"/>
      <c r="MOQ20" s="31"/>
      <c r="MOR20" s="31"/>
      <c r="MOS20" s="31"/>
      <c r="MOT20" s="31"/>
      <c r="MOU20" s="31"/>
      <c r="MOV20" s="31"/>
      <c r="MOW20" s="31"/>
      <c r="MOX20" s="31"/>
      <c r="MOY20" s="31"/>
      <c r="MOZ20" s="31"/>
      <c r="MPA20" s="31"/>
      <c r="MPB20" s="31"/>
      <c r="MPC20" s="31"/>
      <c r="MPD20" s="31"/>
      <c r="MPE20" s="31"/>
      <c r="MPF20" s="31"/>
      <c r="MPG20" s="31"/>
      <c r="MPH20" s="31"/>
      <c r="MPI20" s="31"/>
      <c r="MPJ20" s="31"/>
      <c r="MPK20" s="31"/>
      <c r="MPM20" s="31"/>
      <c r="MPN20" s="31"/>
      <c r="MPO20" s="31"/>
      <c r="MPP20" s="31"/>
      <c r="MPQ20" s="31"/>
      <c r="MPR20" s="31"/>
      <c r="MPS20" s="31"/>
      <c r="MPT20" s="31"/>
      <c r="MPU20" s="31"/>
      <c r="MPV20" s="31"/>
      <c r="MPW20" s="31"/>
      <c r="MPX20" s="31"/>
      <c r="MPY20" s="31"/>
      <c r="MPZ20" s="31"/>
      <c r="MQA20" s="31"/>
      <c r="MQB20" s="31"/>
      <c r="MQC20" s="31"/>
      <c r="MQD20" s="31"/>
      <c r="MQE20" s="31"/>
      <c r="MQF20" s="31"/>
      <c r="MQG20" s="31"/>
      <c r="MQH20" s="31"/>
      <c r="MQI20" s="31"/>
      <c r="MQJ20" s="31"/>
      <c r="MQK20" s="31"/>
      <c r="MQL20" s="31"/>
      <c r="MQM20" s="31"/>
      <c r="MQN20" s="31"/>
      <c r="MQO20" s="31"/>
      <c r="MQP20" s="31"/>
      <c r="MQQ20" s="31"/>
      <c r="MQR20" s="31"/>
      <c r="MQS20" s="31"/>
      <c r="MQT20" s="31"/>
      <c r="MQU20" s="31"/>
      <c r="MQV20" s="31"/>
      <c r="MQW20" s="31"/>
      <c r="MQX20" s="31"/>
      <c r="MQY20" s="31"/>
      <c r="MQZ20" s="31"/>
      <c r="MRA20" s="31"/>
      <c r="MRB20" s="31"/>
      <c r="MRC20" s="31"/>
      <c r="MRD20" s="31"/>
      <c r="MRE20" s="31"/>
      <c r="MRF20" s="31"/>
      <c r="MRG20" s="31"/>
      <c r="MRH20" s="31"/>
      <c r="MRI20" s="31"/>
      <c r="MRJ20" s="31"/>
      <c r="MRK20" s="31"/>
      <c r="MRL20" s="31"/>
      <c r="MRM20" s="31"/>
      <c r="MRN20" s="31"/>
      <c r="MRO20" s="31"/>
      <c r="MRP20" s="31"/>
      <c r="MRQ20" s="31"/>
      <c r="MRR20" s="31"/>
      <c r="MRS20" s="31"/>
      <c r="MRT20" s="31"/>
      <c r="MRU20" s="31"/>
      <c r="MRV20" s="31"/>
      <c r="MRW20" s="31"/>
      <c r="MRX20" s="31"/>
      <c r="MRY20" s="31"/>
      <c r="MRZ20" s="31"/>
      <c r="MSA20" s="31"/>
      <c r="MSB20" s="31"/>
      <c r="MSC20" s="31"/>
      <c r="MSD20" s="31"/>
      <c r="MSE20" s="31"/>
      <c r="MSF20" s="31"/>
      <c r="MSG20" s="31"/>
      <c r="MSH20" s="31"/>
      <c r="MSI20" s="31"/>
      <c r="MSJ20" s="31"/>
      <c r="MSK20" s="31"/>
      <c r="MSL20" s="31"/>
      <c r="MSM20" s="31"/>
      <c r="MSN20" s="31"/>
      <c r="MSO20" s="31"/>
      <c r="MSP20" s="31"/>
      <c r="MSQ20" s="31"/>
      <c r="MSR20" s="31"/>
      <c r="MSS20" s="31"/>
      <c r="MST20" s="31"/>
      <c r="MSU20" s="31"/>
      <c r="MSV20" s="31"/>
      <c r="MSW20" s="31"/>
      <c r="MSX20" s="31"/>
      <c r="MSY20" s="31"/>
      <c r="MSZ20" s="31"/>
      <c r="MTA20" s="31"/>
      <c r="MTB20" s="31"/>
      <c r="MTC20" s="31"/>
      <c r="MTD20" s="31"/>
      <c r="MTE20" s="31"/>
      <c r="MTF20" s="31"/>
      <c r="MTG20" s="31"/>
      <c r="MTH20" s="31"/>
      <c r="MTI20" s="31"/>
      <c r="MTJ20" s="31"/>
      <c r="MTK20" s="31"/>
      <c r="MTL20" s="31"/>
      <c r="MTM20" s="31"/>
      <c r="MTN20" s="31"/>
      <c r="MTO20" s="31"/>
      <c r="MTP20" s="31"/>
      <c r="MTQ20" s="31"/>
      <c r="MTR20" s="31"/>
      <c r="MTS20" s="31"/>
      <c r="MTT20" s="31"/>
      <c r="MTU20" s="31"/>
      <c r="MTV20" s="31"/>
      <c r="MTW20" s="31"/>
      <c r="MTX20" s="31"/>
      <c r="MTY20" s="31"/>
      <c r="MTZ20" s="31"/>
      <c r="MUA20" s="31"/>
      <c r="MUB20" s="31"/>
      <c r="MUC20" s="31"/>
      <c r="MUD20" s="31"/>
      <c r="MUE20" s="31"/>
      <c r="MUF20" s="31"/>
      <c r="MUG20" s="31"/>
      <c r="MUH20" s="31"/>
      <c r="MUI20" s="31"/>
      <c r="MUJ20" s="31"/>
      <c r="MUK20" s="31"/>
      <c r="MUL20" s="31"/>
      <c r="MUM20" s="31"/>
      <c r="MUN20" s="31"/>
      <c r="MUO20" s="31"/>
      <c r="MUP20" s="31"/>
      <c r="MUQ20" s="31"/>
      <c r="MUR20" s="31"/>
      <c r="MUS20" s="31"/>
      <c r="MUT20" s="31"/>
      <c r="MUU20" s="31"/>
      <c r="MUV20" s="31"/>
      <c r="MUW20" s="31"/>
      <c r="MUX20" s="31"/>
      <c r="MUY20" s="31"/>
      <c r="MUZ20" s="31"/>
      <c r="MVA20" s="31"/>
      <c r="MVB20" s="31"/>
      <c r="MVC20" s="31"/>
      <c r="MVD20" s="31"/>
      <c r="MVE20" s="31"/>
      <c r="MVF20" s="31"/>
      <c r="MVG20" s="31"/>
      <c r="MVH20" s="31"/>
      <c r="MVI20" s="31"/>
      <c r="MVJ20" s="31"/>
      <c r="MVK20" s="31"/>
      <c r="MVL20" s="31"/>
      <c r="MVM20" s="31"/>
      <c r="MVN20" s="31"/>
      <c r="MVO20" s="31"/>
      <c r="MVP20" s="31"/>
      <c r="MVQ20" s="31"/>
      <c r="MVR20" s="31"/>
      <c r="MVS20" s="31"/>
      <c r="MVT20" s="31"/>
      <c r="MVU20" s="31"/>
      <c r="MVV20" s="31"/>
      <c r="MVW20" s="31"/>
      <c r="MVX20" s="31"/>
      <c r="MVY20" s="31"/>
      <c r="MVZ20" s="31"/>
      <c r="MWA20" s="31"/>
      <c r="MWB20" s="31"/>
      <c r="MWC20" s="31"/>
      <c r="MWD20" s="31"/>
      <c r="MWE20" s="31"/>
      <c r="MWF20" s="31"/>
      <c r="MWG20" s="31"/>
      <c r="MWH20" s="31"/>
      <c r="MWI20" s="31"/>
      <c r="MWJ20" s="31"/>
      <c r="MWK20" s="31"/>
      <c r="MWL20" s="31"/>
      <c r="MWM20" s="31"/>
      <c r="MWN20" s="31"/>
      <c r="MWO20" s="31"/>
      <c r="MWP20" s="31"/>
      <c r="MWQ20" s="31"/>
      <c r="MWR20" s="31"/>
      <c r="MWS20" s="31"/>
      <c r="MWT20" s="31"/>
      <c r="MWU20" s="31"/>
      <c r="MWV20" s="31"/>
      <c r="MWW20" s="31"/>
      <c r="MWX20" s="31"/>
      <c r="MWY20" s="31"/>
      <c r="MWZ20" s="31"/>
      <c r="MXA20" s="31"/>
      <c r="MXB20" s="31"/>
      <c r="MXC20" s="31"/>
      <c r="MXD20" s="31"/>
      <c r="MXE20" s="31"/>
      <c r="MXF20" s="31"/>
      <c r="MXG20" s="31"/>
      <c r="MXH20" s="31"/>
      <c r="MXI20" s="31"/>
      <c r="MXJ20" s="31"/>
      <c r="MXK20" s="31"/>
      <c r="MXL20" s="31"/>
      <c r="MXM20" s="31"/>
      <c r="MXN20" s="31"/>
      <c r="MXO20" s="31"/>
      <c r="MXP20" s="31"/>
      <c r="MXQ20" s="31"/>
      <c r="MXR20" s="31"/>
      <c r="MXS20" s="31"/>
      <c r="MXT20" s="31"/>
      <c r="MXU20" s="31"/>
      <c r="MXV20" s="31"/>
      <c r="MXW20" s="31"/>
      <c r="MXX20" s="31"/>
      <c r="MXY20" s="31"/>
      <c r="MXZ20" s="31"/>
      <c r="MYA20" s="31"/>
      <c r="MYB20" s="31"/>
      <c r="MYC20" s="31"/>
      <c r="MYD20" s="31"/>
      <c r="MYE20" s="31"/>
      <c r="MYF20" s="31"/>
      <c r="MYG20" s="31"/>
      <c r="MYH20" s="31"/>
      <c r="MYI20" s="31"/>
      <c r="MYJ20" s="31"/>
      <c r="MYK20" s="31"/>
      <c r="MYL20" s="31"/>
      <c r="MYM20" s="31"/>
      <c r="MYN20" s="31"/>
      <c r="MYO20" s="31"/>
      <c r="MYP20" s="31"/>
      <c r="MYQ20" s="31"/>
      <c r="MYR20" s="31"/>
      <c r="MYS20" s="31"/>
      <c r="MYT20" s="31"/>
      <c r="MYU20" s="31"/>
      <c r="MYV20" s="31"/>
      <c r="MYW20" s="31"/>
      <c r="MYX20" s="31"/>
      <c r="MYY20" s="31"/>
      <c r="MYZ20" s="31"/>
      <c r="MZA20" s="31"/>
      <c r="MZB20" s="31"/>
      <c r="MZC20" s="31"/>
      <c r="MZD20" s="31"/>
      <c r="MZE20" s="31"/>
      <c r="MZF20" s="31"/>
      <c r="MZG20" s="31"/>
      <c r="MZH20" s="31"/>
      <c r="MZI20" s="31"/>
      <c r="MZJ20" s="31"/>
      <c r="MZK20" s="31"/>
      <c r="MZL20" s="31"/>
      <c r="MZM20" s="31"/>
      <c r="MZN20" s="31"/>
      <c r="MZO20" s="31"/>
      <c r="MZP20" s="31"/>
      <c r="MZQ20" s="31"/>
      <c r="MZR20" s="31"/>
      <c r="MZS20" s="31"/>
      <c r="MZT20" s="31"/>
      <c r="MZU20" s="31"/>
      <c r="MZV20" s="31"/>
      <c r="MZW20" s="31"/>
      <c r="MZX20" s="31"/>
      <c r="MZY20" s="31"/>
      <c r="MZZ20" s="31"/>
      <c r="NAA20" s="31"/>
      <c r="NAB20" s="31"/>
      <c r="NAC20" s="31"/>
      <c r="NAD20" s="31"/>
      <c r="NAE20" s="31"/>
      <c r="NAF20" s="31"/>
      <c r="NAG20" s="31"/>
      <c r="NAH20" s="31"/>
      <c r="NAI20" s="31"/>
      <c r="NAJ20" s="31"/>
      <c r="NAK20" s="31"/>
      <c r="NAL20" s="31"/>
      <c r="NAM20" s="31"/>
      <c r="NAN20" s="31"/>
      <c r="NAO20" s="31"/>
      <c r="NAP20" s="31"/>
      <c r="NAQ20" s="31"/>
      <c r="NAR20" s="31"/>
      <c r="NAS20" s="31"/>
      <c r="NAT20" s="31"/>
      <c r="NAU20" s="31"/>
      <c r="NAV20" s="31"/>
      <c r="NAW20" s="31"/>
      <c r="NAX20" s="31"/>
      <c r="NAY20" s="31"/>
      <c r="NAZ20" s="31"/>
      <c r="NBA20" s="31"/>
      <c r="NBB20" s="31"/>
      <c r="NBC20" s="31"/>
      <c r="NBD20" s="31"/>
      <c r="NBE20" s="31"/>
      <c r="NBF20" s="31"/>
      <c r="NBG20" s="31"/>
      <c r="NBH20" s="31"/>
      <c r="NBI20" s="31"/>
      <c r="NBJ20" s="31"/>
      <c r="NBK20" s="31"/>
      <c r="NBL20" s="31"/>
      <c r="NBM20" s="31"/>
      <c r="NBN20" s="31"/>
      <c r="NBO20" s="31"/>
      <c r="NBP20" s="31"/>
      <c r="NBQ20" s="31"/>
      <c r="NBR20" s="31"/>
      <c r="NBS20" s="31"/>
      <c r="NBT20" s="31"/>
      <c r="NBU20" s="31"/>
      <c r="NBV20" s="31"/>
      <c r="NBW20" s="31"/>
      <c r="NBX20" s="31"/>
      <c r="NBY20" s="31"/>
      <c r="NBZ20" s="31"/>
      <c r="NCA20" s="31"/>
      <c r="NCB20" s="31"/>
      <c r="NCC20" s="31"/>
      <c r="NCD20" s="31"/>
      <c r="NCE20" s="31"/>
      <c r="NCF20" s="31"/>
      <c r="NCG20" s="31"/>
      <c r="NCH20" s="31"/>
      <c r="NCI20" s="31"/>
      <c r="NCJ20" s="31"/>
      <c r="NCK20" s="31"/>
      <c r="NCL20" s="31"/>
      <c r="NCM20" s="31"/>
      <c r="NCN20" s="31"/>
      <c r="NCO20" s="31"/>
      <c r="NCP20" s="31"/>
      <c r="NCQ20" s="31"/>
      <c r="NCR20" s="31"/>
      <c r="NCS20" s="31"/>
      <c r="NCT20" s="31"/>
      <c r="NCU20" s="31"/>
      <c r="NCV20" s="31"/>
      <c r="NCW20" s="31"/>
      <c r="NCX20" s="31"/>
      <c r="NCY20" s="31"/>
      <c r="NCZ20" s="31"/>
      <c r="NDA20" s="31"/>
      <c r="NDB20" s="31"/>
      <c r="NDC20" s="31"/>
      <c r="NDD20" s="31"/>
      <c r="NDE20" s="31"/>
      <c r="NDF20" s="31"/>
      <c r="NDG20" s="31"/>
      <c r="NDH20" s="31"/>
      <c r="NDI20" s="31"/>
      <c r="NDJ20" s="31"/>
      <c r="NDK20" s="31"/>
      <c r="NDL20" s="31"/>
      <c r="NDM20" s="31"/>
      <c r="NDN20" s="31"/>
      <c r="NDO20" s="31"/>
      <c r="NDP20" s="31"/>
      <c r="NDQ20" s="31"/>
      <c r="NDR20" s="31"/>
      <c r="NDS20" s="31"/>
      <c r="NDT20" s="31"/>
      <c r="NDU20" s="31"/>
      <c r="NDV20" s="31"/>
      <c r="NDW20" s="31"/>
      <c r="NDX20" s="31"/>
      <c r="NDY20" s="31"/>
      <c r="NDZ20" s="31"/>
      <c r="NEA20" s="31"/>
      <c r="NEB20" s="31"/>
      <c r="NEC20" s="31"/>
      <c r="NED20" s="31"/>
      <c r="NEE20" s="31"/>
      <c r="NEF20" s="31"/>
      <c r="NEG20" s="31"/>
      <c r="NEH20" s="31"/>
      <c r="NEI20" s="31"/>
      <c r="NEJ20" s="31"/>
      <c r="NEK20" s="31"/>
      <c r="NEL20" s="31"/>
      <c r="NEM20" s="31"/>
      <c r="NEN20" s="31"/>
      <c r="NEO20" s="31"/>
      <c r="NEP20" s="31"/>
      <c r="NEQ20" s="31"/>
      <c r="NER20" s="31"/>
      <c r="NES20" s="31"/>
      <c r="NET20" s="31"/>
      <c r="NEU20" s="31"/>
      <c r="NEV20" s="31"/>
      <c r="NEW20" s="31"/>
      <c r="NEX20" s="31"/>
      <c r="NEY20" s="31"/>
      <c r="NEZ20" s="31"/>
      <c r="NFA20" s="31"/>
      <c r="NFB20" s="31"/>
      <c r="NFC20" s="31"/>
      <c r="NFD20" s="31"/>
      <c r="NFE20" s="31"/>
      <c r="NFF20" s="31"/>
      <c r="NFG20" s="31"/>
      <c r="NFH20" s="31"/>
      <c r="NFI20" s="31"/>
      <c r="NFJ20" s="31"/>
      <c r="NFK20" s="31"/>
      <c r="NFL20" s="31"/>
      <c r="NFM20" s="31"/>
      <c r="NFN20" s="31"/>
      <c r="NFO20" s="31"/>
      <c r="NFP20" s="31"/>
      <c r="NFQ20" s="31"/>
      <c r="NFR20" s="31"/>
      <c r="NFS20" s="31"/>
      <c r="NFT20" s="31"/>
      <c r="NFU20" s="31"/>
      <c r="NFV20" s="31"/>
      <c r="NFW20" s="31"/>
      <c r="NFX20" s="31"/>
      <c r="NFY20" s="31"/>
      <c r="NFZ20" s="31"/>
      <c r="NGA20" s="31"/>
      <c r="NGB20" s="31"/>
      <c r="NGC20" s="31"/>
      <c r="NGD20" s="31"/>
      <c r="NGE20" s="31"/>
      <c r="NGF20" s="31"/>
      <c r="NGG20" s="31"/>
      <c r="NGH20" s="31"/>
      <c r="NGI20" s="31"/>
      <c r="NGJ20" s="31"/>
      <c r="NGK20" s="31"/>
      <c r="NGL20" s="31"/>
      <c r="NGM20" s="31"/>
      <c r="NGN20" s="31"/>
      <c r="NGO20" s="31"/>
      <c r="NGP20" s="31"/>
      <c r="NGQ20" s="31"/>
      <c r="NGR20" s="31"/>
      <c r="NGS20" s="31"/>
      <c r="NGT20" s="31"/>
      <c r="NGU20" s="31"/>
      <c r="NGV20" s="31"/>
      <c r="NGW20" s="31"/>
      <c r="NGX20" s="31"/>
      <c r="NGY20" s="31"/>
      <c r="NGZ20" s="31"/>
      <c r="NHA20" s="31"/>
      <c r="NHB20" s="31"/>
      <c r="NHC20" s="31"/>
      <c r="NHD20" s="31"/>
      <c r="NHE20" s="31"/>
      <c r="NHF20" s="31"/>
      <c r="NHG20" s="31"/>
      <c r="NHH20" s="31"/>
      <c r="NHI20" s="31"/>
      <c r="NHJ20" s="31"/>
      <c r="NHK20" s="31"/>
      <c r="NHL20" s="31"/>
      <c r="NHM20" s="31"/>
      <c r="NHN20" s="31"/>
      <c r="NHO20" s="31"/>
      <c r="NHP20" s="31"/>
      <c r="NHQ20" s="31"/>
      <c r="NHR20" s="31"/>
      <c r="NHS20" s="31"/>
      <c r="NHT20" s="31"/>
      <c r="NHU20" s="31"/>
      <c r="NHV20" s="31"/>
      <c r="NHW20" s="31"/>
      <c r="NHX20" s="31"/>
      <c r="NHY20" s="31"/>
      <c r="NHZ20" s="31"/>
      <c r="NIA20" s="31"/>
      <c r="NIB20" s="31"/>
      <c r="NIC20" s="31"/>
      <c r="NID20" s="31"/>
      <c r="NIE20" s="31"/>
      <c r="NIF20" s="31"/>
      <c r="NIG20" s="31"/>
      <c r="NIH20" s="31"/>
      <c r="NII20" s="31"/>
      <c r="NIJ20" s="31"/>
      <c r="NIK20" s="31"/>
      <c r="NIL20" s="31"/>
      <c r="NIM20" s="31"/>
      <c r="NIN20" s="31"/>
      <c r="NIO20" s="31"/>
      <c r="NIP20" s="31"/>
      <c r="NIQ20" s="31"/>
      <c r="NIR20" s="31"/>
      <c r="NIS20" s="31"/>
      <c r="NIT20" s="31"/>
      <c r="NIU20" s="31"/>
      <c r="NIV20" s="31"/>
      <c r="NIW20" s="31"/>
      <c r="NIX20" s="31"/>
      <c r="NIY20" s="31"/>
      <c r="NIZ20" s="31"/>
      <c r="NJA20" s="31"/>
      <c r="NJB20" s="31"/>
      <c r="NJC20" s="31"/>
      <c r="NJD20" s="31"/>
      <c r="NJE20" s="31"/>
      <c r="NJF20" s="31"/>
      <c r="NJG20" s="31"/>
      <c r="NJH20" s="31"/>
      <c r="NJI20" s="31"/>
      <c r="NJJ20" s="31"/>
      <c r="NJK20" s="31"/>
      <c r="NJL20" s="31"/>
      <c r="NJM20" s="31"/>
      <c r="NJN20" s="31"/>
      <c r="NJO20" s="31"/>
      <c r="NJP20" s="31"/>
      <c r="NJQ20" s="31"/>
      <c r="NJR20" s="31"/>
      <c r="NJS20" s="31"/>
      <c r="NJT20" s="31"/>
      <c r="NJU20" s="31"/>
      <c r="NJV20" s="31"/>
      <c r="NJW20" s="31"/>
      <c r="NJX20" s="31"/>
      <c r="NJY20" s="31"/>
      <c r="NJZ20" s="31"/>
      <c r="NKA20" s="31"/>
      <c r="NKB20" s="31"/>
      <c r="NKC20" s="31"/>
      <c r="NKD20" s="31"/>
      <c r="NKE20" s="31"/>
      <c r="NKF20" s="31"/>
      <c r="NKG20" s="31"/>
      <c r="NKH20" s="31"/>
      <c r="NKI20" s="31"/>
      <c r="NKJ20" s="31"/>
      <c r="NKK20" s="31"/>
      <c r="NKL20" s="31"/>
      <c r="NKM20" s="31"/>
      <c r="NKN20" s="31"/>
      <c r="NKO20" s="31"/>
      <c r="NKP20" s="31"/>
      <c r="NKQ20" s="31"/>
      <c r="NKR20" s="31"/>
      <c r="NKS20" s="31"/>
      <c r="NKT20" s="31"/>
      <c r="NKU20" s="31"/>
      <c r="NKV20" s="31"/>
      <c r="NKW20" s="31"/>
      <c r="NKX20" s="31"/>
      <c r="NKY20" s="31"/>
      <c r="NKZ20" s="31"/>
      <c r="NLA20" s="31"/>
      <c r="NLB20" s="31"/>
      <c r="NLC20" s="31"/>
      <c r="NLD20" s="31"/>
      <c r="NLE20" s="31"/>
      <c r="NLF20" s="31"/>
      <c r="NLG20" s="31"/>
      <c r="NLH20" s="31"/>
      <c r="NLI20" s="31"/>
      <c r="NLJ20" s="31"/>
      <c r="NLK20" s="31"/>
      <c r="NLL20" s="31"/>
      <c r="NLM20" s="31"/>
      <c r="NLN20" s="31"/>
      <c r="NLO20" s="31"/>
      <c r="NLP20" s="31"/>
      <c r="NLQ20" s="31"/>
      <c r="NLR20" s="31"/>
      <c r="NLS20" s="31"/>
      <c r="NLT20" s="31"/>
      <c r="NLU20" s="31"/>
      <c r="NLV20" s="31"/>
      <c r="NLW20" s="31"/>
      <c r="NLX20" s="31"/>
      <c r="NLY20" s="31"/>
      <c r="NLZ20" s="31"/>
      <c r="NMA20" s="31"/>
      <c r="NMB20" s="31"/>
      <c r="NMC20" s="31"/>
      <c r="NMD20" s="31"/>
      <c r="NME20" s="31"/>
      <c r="NMF20" s="31"/>
      <c r="NMG20" s="31"/>
      <c r="NMH20" s="31"/>
      <c r="NMI20" s="31"/>
      <c r="NMJ20" s="31"/>
      <c r="NMK20" s="31"/>
      <c r="NML20" s="31"/>
      <c r="NMM20" s="31"/>
      <c r="NMN20" s="31"/>
      <c r="NMO20" s="31"/>
      <c r="NMP20" s="31"/>
      <c r="NMQ20" s="31"/>
      <c r="NMR20" s="31"/>
      <c r="NMS20" s="31"/>
      <c r="NMT20" s="31"/>
      <c r="NMU20" s="31"/>
      <c r="NMV20" s="31"/>
      <c r="NMW20" s="31"/>
      <c r="NMX20" s="31"/>
      <c r="NMY20" s="31"/>
      <c r="NMZ20" s="31"/>
      <c r="NNA20" s="31"/>
      <c r="NNB20" s="31"/>
      <c r="NNC20" s="31"/>
      <c r="NND20" s="31"/>
      <c r="NNE20" s="31"/>
      <c r="NNF20" s="31"/>
      <c r="NNG20" s="31"/>
      <c r="NNH20" s="31"/>
      <c r="NNI20" s="31"/>
      <c r="NNJ20" s="31"/>
      <c r="NNK20" s="31"/>
      <c r="NNL20" s="31"/>
      <c r="NNM20" s="31"/>
      <c r="NNN20" s="31"/>
      <c r="NNO20" s="31"/>
      <c r="NNP20" s="31"/>
      <c r="NNQ20" s="31"/>
      <c r="NNR20" s="31"/>
      <c r="NNS20" s="31"/>
      <c r="NNT20" s="31"/>
      <c r="NNU20" s="31"/>
      <c r="NNV20" s="31"/>
      <c r="NNW20" s="31"/>
      <c r="NNX20" s="31"/>
      <c r="NNY20" s="31"/>
      <c r="NNZ20" s="31"/>
      <c r="NOA20" s="31"/>
      <c r="NOB20" s="31"/>
      <c r="NOC20" s="31"/>
      <c r="NOD20" s="31"/>
      <c r="NOE20" s="31"/>
      <c r="NOF20" s="31"/>
      <c r="NOG20" s="31"/>
      <c r="NOH20" s="31"/>
      <c r="NOI20" s="31"/>
      <c r="NOJ20" s="31"/>
      <c r="NOK20" s="31"/>
      <c r="NOL20" s="31"/>
      <c r="NOM20" s="31"/>
      <c r="NON20" s="31"/>
      <c r="NOO20" s="31"/>
      <c r="NOP20" s="31"/>
      <c r="NOQ20" s="31"/>
      <c r="NOR20" s="31"/>
      <c r="NOS20" s="31"/>
      <c r="NOT20" s="31"/>
      <c r="NOU20" s="31"/>
      <c r="NOV20" s="31"/>
      <c r="NOW20" s="31"/>
      <c r="NOX20" s="31"/>
      <c r="NOY20" s="31"/>
      <c r="NOZ20" s="31"/>
      <c r="NPA20" s="31"/>
      <c r="NPB20" s="31"/>
      <c r="NPC20" s="31"/>
      <c r="NPD20" s="31"/>
      <c r="NPE20" s="31"/>
      <c r="NPF20" s="31"/>
      <c r="NPG20" s="31"/>
      <c r="NPH20" s="31"/>
      <c r="NPI20" s="31"/>
      <c r="NPJ20" s="31"/>
      <c r="NPK20" s="31"/>
      <c r="NPL20" s="31"/>
      <c r="NPM20" s="31"/>
      <c r="NPN20" s="31"/>
      <c r="NPO20" s="31"/>
      <c r="NPP20" s="31"/>
      <c r="NPQ20" s="31"/>
      <c r="NPR20" s="31"/>
      <c r="NPS20" s="31"/>
      <c r="NPT20" s="31"/>
      <c r="NPU20" s="31"/>
      <c r="NPV20" s="31"/>
      <c r="NPW20" s="31"/>
      <c r="NPX20" s="31"/>
      <c r="NPY20" s="31"/>
      <c r="NPZ20" s="31"/>
      <c r="NQA20" s="31"/>
      <c r="NQB20" s="31"/>
      <c r="NQC20" s="31"/>
      <c r="NQD20" s="31"/>
      <c r="NQE20" s="31"/>
      <c r="NQF20" s="31"/>
      <c r="NQG20" s="31"/>
      <c r="NQH20" s="31"/>
      <c r="NQI20" s="31"/>
      <c r="NQJ20" s="31"/>
      <c r="NQK20" s="31"/>
      <c r="NQL20" s="31"/>
      <c r="NQM20" s="31"/>
      <c r="NQN20" s="31"/>
      <c r="NQO20" s="31"/>
      <c r="NQP20" s="31"/>
      <c r="NQQ20" s="31"/>
      <c r="NQR20" s="31"/>
      <c r="NQS20" s="31"/>
      <c r="NQT20" s="31"/>
      <c r="NQU20" s="31"/>
      <c r="NQV20" s="31"/>
      <c r="NQW20" s="31"/>
      <c r="NQX20" s="31"/>
      <c r="NQY20" s="31"/>
      <c r="NQZ20" s="31"/>
      <c r="NRA20" s="31"/>
      <c r="NRB20" s="31"/>
      <c r="NRC20" s="31"/>
      <c r="NRD20" s="31"/>
      <c r="NRE20" s="31"/>
      <c r="NRF20" s="31"/>
      <c r="NRG20" s="31"/>
      <c r="NRH20" s="31"/>
      <c r="NRI20" s="31"/>
      <c r="NRJ20" s="31"/>
      <c r="NRK20" s="31"/>
      <c r="NRL20" s="31"/>
      <c r="NRM20" s="31"/>
      <c r="NRN20" s="31"/>
      <c r="NRO20" s="31"/>
      <c r="NRP20" s="31"/>
      <c r="NRQ20" s="31"/>
      <c r="NRR20" s="31"/>
      <c r="NRS20" s="31"/>
      <c r="NRT20" s="31"/>
      <c r="NRU20" s="31"/>
      <c r="NRV20" s="31"/>
      <c r="NRW20" s="31"/>
      <c r="NRX20" s="31"/>
      <c r="NRY20" s="31"/>
      <c r="NRZ20" s="31"/>
      <c r="NSA20" s="31"/>
      <c r="NSB20" s="31"/>
      <c r="NSC20" s="31"/>
      <c r="NSD20" s="31"/>
      <c r="NSE20" s="31"/>
      <c r="NSF20" s="31"/>
      <c r="NSG20" s="31"/>
      <c r="NSH20" s="31"/>
      <c r="NSI20" s="31"/>
      <c r="NSJ20" s="31"/>
      <c r="NSK20" s="31"/>
      <c r="NSL20" s="31"/>
      <c r="NSM20" s="31"/>
      <c r="NSN20" s="31"/>
      <c r="NSO20" s="31"/>
      <c r="NSP20" s="31"/>
      <c r="NSQ20" s="31"/>
      <c r="NSR20" s="31"/>
      <c r="NSS20" s="31"/>
      <c r="NST20" s="31"/>
      <c r="NSU20" s="31"/>
      <c r="NSV20" s="31"/>
      <c r="NSW20" s="31"/>
      <c r="NSX20" s="31"/>
      <c r="NSY20" s="31"/>
      <c r="NSZ20" s="31"/>
      <c r="NTA20" s="31"/>
      <c r="NTB20" s="31"/>
      <c r="NTC20" s="31"/>
      <c r="NTD20" s="31"/>
      <c r="NTE20" s="31"/>
      <c r="NTF20" s="31"/>
      <c r="NTG20" s="31"/>
      <c r="NTH20" s="31"/>
      <c r="NTI20" s="31"/>
      <c r="NTJ20" s="31"/>
      <c r="NTK20" s="31"/>
      <c r="NTL20" s="31"/>
      <c r="NTM20" s="31"/>
      <c r="NTN20" s="31"/>
      <c r="NTO20" s="31"/>
      <c r="NTP20" s="31"/>
      <c r="NTQ20" s="31"/>
      <c r="NTR20" s="31"/>
      <c r="NTS20" s="31"/>
      <c r="NTT20" s="31"/>
      <c r="NTU20" s="31"/>
      <c r="NTV20" s="31"/>
      <c r="NTW20" s="31"/>
      <c r="NTX20" s="31"/>
      <c r="NTY20" s="31"/>
      <c r="NTZ20" s="31"/>
      <c r="NUA20" s="31"/>
      <c r="NUB20" s="31"/>
      <c r="NUC20" s="31"/>
      <c r="NUD20" s="31"/>
      <c r="NUE20" s="31"/>
      <c r="NUF20" s="31"/>
      <c r="NUG20" s="31"/>
      <c r="NUH20" s="31"/>
      <c r="NUI20" s="31"/>
      <c r="NUJ20" s="31"/>
      <c r="NUK20" s="31"/>
      <c r="NUL20" s="31"/>
      <c r="NUM20" s="31"/>
      <c r="NUN20" s="31"/>
      <c r="NUO20" s="31"/>
      <c r="NUP20" s="31"/>
      <c r="NUQ20" s="31"/>
      <c r="NUR20" s="31"/>
      <c r="NUS20" s="31"/>
      <c r="NUT20" s="31"/>
      <c r="NUU20" s="31"/>
      <c r="NUV20" s="31"/>
      <c r="NUW20" s="31"/>
      <c r="NUX20" s="31"/>
      <c r="NUY20" s="31"/>
      <c r="NUZ20" s="31"/>
      <c r="NVA20" s="31"/>
      <c r="NVB20" s="31"/>
      <c r="NVC20" s="31"/>
      <c r="NVD20" s="31"/>
      <c r="NVE20" s="31"/>
      <c r="NVF20" s="31"/>
      <c r="NVG20" s="31"/>
      <c r="NVH20" s="31"/>
      <c r="NVI20" s="31"/>
      <c r="NVJ20" s="31"/>
      <c r="NVK20" s="31"/>
      <c r="NVL20" s="31"/>
      <c r="NVM20" s="31"/>
      <c r="NVN20" s="31"/>
      <c r="NVO20" s="31"/>
      <c r="NVP20" s="31"/>
      <c r="NVQ20" s="31"/>
      <c r="NVR20" s="31"/>
      <c r="NVS20" s="31"/>
      <c r="NVT20" s="31"/>
      <c r="NVU20" s="31"/>
      <c r="NVV20" s="31"/>
      <c r="NVW20" s="31"/>
      <c r="NVX20" s="31"/>
      <c r="NVY20" s="31"/>
      <c r="NVZ20" s="31"/>
      <c r="NWA20" s="31"/>
      <c r="NWB20" s="31"/>
      <c r="NWC20" s="31"/>
      <c r="NWD20" s="31"/>
      <c r="NWE20" s="31"/>
      <c r="NWF20" s="31"/>
      <c r="NWG20" s="31"/>
      <c r="NWH20" s="31"/>
      <c r="NWI20" s="31"/>
      <c r="NWJ20" s="31"/>
      <c r="NWK20" s="31"/>
      <c r="NWL20" s="31"/>
      <c r="NWM20" s="31"/>
      <c r="NWN20" s="31"/>
      <c r="NWO20" s="31"/>
      <c r="NWP20" s="31"/>
      <c r="NWQ20" s="31"/>
      <c r="NWR20" s="31"/>
      <c r="NWS20" s="31"/>
      <c r="NWT20" s="31"/>
      <c r="NWU20" s="31"/>
      <c r="NWV20" s="31"/>
      <c r="NWW20" s="31"/>
      <c r="NWX20" s="31"/>
      <c r="NWY20" s="31"/>
      <c r="NWZ20" s="31"/>
      <c r="NXA20" s="31"/>
      <c r="NXB20" s="31"/>
      <c r="NXC20" s="31"/>
      <c r="NXD20" s="31"/>
      <c r="NXE20" s="31"/>
      <c r="NXF20" s="31"/>
      <c r="NXG20" s="31"/>
      <c r="NXH20" s="31"/>
      <c r="NXI20" s="31"/>
      <c r="NXJ20" s="31"/>
      <c r="NXK20" s="31"/>
      <c r="NXL20" s="31"/>
      <c r="NXM20" s="31"/>
      <c r="NXN20" s="31"/>
      <c r="NXO20" s="31"/>
      <c r="NXP20" s="31"/>
      <c r="NXQ20" s="31"/>
      <c r="NXR20" s="31"/>
      <c r="NXS20" s="31"/>
      <c r="NXT20" s="31"/>
      <c r="NXU20" s="31"/>
      <c r="NXV20" s="31"/>
      <c r="NXW20" s="31"/>
      <c r="NXX20" s="31"/>
      <c r="NXY20" s="31"/>
      <c r="NXZ20" s="31"/>
      <c r="NYA20" s="31"/>
      <c r="NYB20" s="31"/>
      <c r="NYC20" s="31"/>
      <c r="NYD20" s="31"/>
      <c r="NYE20" s="31"/>
      <c r="NYF20" s="31"/>
      <c r="NYG20" s="31"/>
      <c r="NYH20" s="31"/>
      <c r="NYI20" s="31"/>
      <c r="NYJ20" s="31"/>
      <c r="NYK20" s="31"/>
      <c r="NYL20" s="31"/>
      <c r="NYM20" s="31"/>
      <c r="NYN20" s="31"/>
      <c r="NYO20" s="31"/>
      <c r="NYP20" s="31"/>
      <c r="NYQ20" s="31"/>
      <c r="NYR20" s="31"/>
      <c r="NYS20" s="31"/>
      <c r="NYT20" s="31"/>
      <c r="NYU20" s="31"/>
      <c r="NYV20" s="31"/>
      <c r="NYW20" s="31"/>
      <c r="NYX20" s="31"/>
      <c r="NYY20" s="31"/>
      <c r="NYZ20" s="31"/>
      <c r="NZA20" s="31"/>
      <c r="NZB20" s="31"/>
      <c r="NZC20" s="31"/>
      <c r="NZD20" s="31"/>
      <c r="NZE20" s="31"/>
      <c r="NZF20" s="31"/>
      <c r="NZG20" s="31"/>
      <c r="NZH20" s="31"/>
      <c r="NZI20" s="31"/>
      <c r="NZJ20" s="31"/>
      <c r="NZK20" s="31"/>
      <c r="NZL20" s="31"/>
      <c r="NZM20" s="31"/>
      <c r="NZN20" s="31"/>
      <c r="NZO20" s="31"/>
      <c r="NZP20" s="31"/>
      <c r="NZQ20" s="31"/>
      <c r="NZR20" s="31"/>
      <c r="NZS20" s="31"/>
      <c r="NZT20" s="31"/>
      <c r="NZU20" s="31"/>
      <c r="NZV20" s="31"/>
      <c r="NZW20" s="31"/>
      <c r="NZX20" s="31"/>
      <c r="NZY20" s="31"/>
      <c r="NZZ20" s="31"/>
      <c r="OAA20" s="31"/>
      <c r="OAB20" s="31"/>
      <c r="OAC20" s="31"/>
      <c r="OAD20" s="31"/>
      <c r="OAE20" s="31"/>
      <c r="OAF20" s="31"/>
      <c r="OAG20" s="31"/>
      <c r="OAH20" s="31"/>
      <c r="OAI20" s="31"/>
      <c r="OAJ20" s="31"/>
      <c r="OAK20" s="31"/>
      <c r="OAL20" s="31"/>
      <c r="OAM20" s="31"/>
      <c r="OAN20" s="31"/>
      <c r="OAO20" s="31"/>
      <c r="OAP20" s="31"/>
      <c r="OAQ20" s="31"/>
      <c r="OAR20" s="31"/>
      <c r="OAS20" s="31"/>
      <c r="OAT20" s="31"/>
      <c r="OAU20" s="31"/>
      <c r="OAV20" s="31"/>
      <c r="OAW20" s="31"/>
      <c r="OAX20" s="31"/>
      <c r="OAY20" s="31"/>
      <c r="OAZ20" s="31"/>
      <c r="OBA20" s="31"/>
      <c r="OBB20" s="31"/>
      <c r="OBC20" s="31"/>
      <c r="OBD20" s="31"/>
      <c r="OBE20" s="31"/>
      <c r="OBF20" s="31"/>
      <c r="OBG20" s="31"/>
      <c r="OBH20" s="31"/>
      <c r="OBI20" s="31"/>
      <c r="OBJ20" s="31"/>
      <c r="OBK20" s="31"/>
      <c r="OBL20" s="31"/>
      <c r="OBM20" s="31"/>
      <c r="OBN20" s="31"/>
      <c r="OBO20" s="31"/>
      <c r="OBP20" s="31"/>
      <c r="OBQ20" s="31"/>
      <c r="OBR20" s="31"/>
      <c r="OBS20" s="31"/>
      <c r="OBT20" s="31"/>
      <c r="OBU20" s="31"/>
      <c r="OBV20" s="31"/>
      <c r="OBW20" s="31"/>
      <c r="OBX20" s="31"/>
      <c r="OBY20" s="31"/>
      <c r="OBZ20" s="31"/>
      <c r="OCA20" s="31"/>
      <c r="OCB20" s="31"/>
      <c r="OCC20" s="31"/>
      <c r="OCD20" s="31"/>
      <c r="OCE20" s="31"/>
      <c r="OCF20" s="31"/>
      <c r="OCG20" s="31"/>
      <c r="OCH20" s="31"/>
      <c r="OCI20" s="31"/>
      <c r="OCJ20" s="31"/>
      <c r="OCK20" s="31"/>
      <c r="OCL20" s="31"/>
      <c r="OCM20" s="31"/>
      <c r="OCN20" s="31"/>
      <c r="OCO20" s="31"/>
      <c r="OCP20" s="31"/>
      <c r="OCQ20" s="31"/>
      <c r="OCR20" s="31"/>
      <c r="OCS20" s="31"/>
      <c r="OCT20" s="31"/>
      <c r="OCU20" s="31"/>
      <c r="OCW20" s="31"/>
      <c r="OCX20" s="31"/>
      <c r="OCY20" s="31"/>
      <c r="OCZ20" s="31"/>
      <c r="ODA20" s="31"/>
      <c r="ODB20" s="31"/>
      <c r="ODC20" s="31"/>
      <c r="ODD20" s="31"/>
      <c r="ODE20" s="31"/>
      <c r="ODF20" s="31"/>
      <c r="ODG20" s="31"/>
      <c r="ODH20" s="31"/>
      <c r="ODI20" s="31"/>
      <c r="ODJ20" s="31"/>
      <c r="ODK20" s="31"/>
      <c r="ODL20" s="31"/>
      <c r="ODM20" s="31"/>
      <c r="ODN20" s="31"/>
      <c r="ODO20" s="31"/>
      <c r="ODP20" s="31"/>
      <c r="ODQ20" s="31"/>
      <c r="ODR20" s="31"/>
      <c r="ODS20" s="31"/>
      <c r="ODT20" s="31"/>
      <c r="ODU20" s="31"/>
      <c r="ODV20" s="31"/>
      <c r="ODW20" s="31"/>
      <c r="ODX20" s="31"/>
      <c r="ODY20" s="31"/>
      <c r="ODZ20" s="31"/>
      <c r="OEA20" s="31"/>
      <c r="OEB20" s="31"/>
      <c r="OEC20" s="31"/>
      <c r="OED20" s="31"/>
      <c r="OEE20" s="31"/>
      <c r="OEF20" s="31"/>
      <c r="OEG20" s="31"/>
      <c r="OEH20" s="31"/>
      <c r="OEI20" s="31"/>
      <c r="OEJ20" s="31"/>
      <c r="OEK20" s="31"/>
      <c r="OEL20" s="31"/>
      <c r="OEM20" s="31"/>
      <c r="OEN20" s="31"/>
      <c r="OEO20" s="31"/>
      <c r="OEP20" s="31"/>
      <c r="OEQ20" s="31"/>
      <c r="OER20" s="31"/>
      <c r="OES20" s="31"/>
      <c r="OET20" s="31"/>
      <c r="OEU20" s="31"/>
      <c r="OEV20" s="31"/>
      <c r="OEW20" s="31"/>
      <c r="OEX20" s="31"/>
      <c r="OEY20" s="31"/>
      <c r="OEZ20" s="31"/>
      <c r="OFA20" s="31"/>
      <c r="OFB20" s="31"/>
      <c r="OFC20" s="31"/>
      <c r="OFD20" s="31"/>
      <c r="OFE20" s="31"/>
      <c r="OFF20" s="31"/>
      <c r="OFG20" s="31"/>
      <c r="OFH20" s="31"/>
      <c r="OFI20" s="31"/>
      <c r="OFJ20" s="31"/>
      <c r="OFK20" s="31"/>
      <c r="OFL20" s="31"/>
      <c r="OFM20" s="31"/>
      <c r="OFN20" s="31"/>
      <c r="OFO20" s="31"/>
      <c r="OFP20" s="31"/>
      <c r="OFQ20" s="31"/>
      <c r="OFR20" s="31"/>
      <c r="OFS20" s="31"/>
      <c r="OFT20" s="31"/>
      <c r="OFU20" s="31"/>
      <c r="OFV20" s="31"/>
      <c r="OFW20" s="31"/>
      <c r="OFX20" s="31"/>
      <c r="OFY20" s="31"/>
      <c r="OFZ20" s="31"/>
      <c r="OGA20" s="31"/>
      <c r="OGB20" s="31"/>
      <c r="OGC20" s="31"/>
      <c r="OGD20" s="31"/>
      <c r="OGE20" s="31"/>
      <c r="OGF20" s="31"/>
      <c r="OGG20" s="31"/>
      <c r="OGH20" s="31"/>
      <c r="OGI20" s="31"/>
      <c r="OGJ20" s="31"/>
      <c r="OGK20" s="31"/>
      <c r="OGL20" s="31"/>
      <c r="OGM20" s="31"/>
      <c r="OGN20" s="31"/>
      <c r="OGO20" s="31"/>
      <c r="OGP20" s="31"/>
      <c r="OGQ20" s="31"/>
      <c r="OGR20" s="31"/>
      <c r="OGS20" s="31"/>
      <c r="OGT20" s="31"/>
      <c r="OGU20" s="31"/>
      <c r="OGV20" s="31"/>
      <c r="OGW20" s="31"/>
      <c r="OGX20" s="31"/>
      <c r="OGY20" s="31"/>
      <c r="OGZ20" s="31"/>
      <c r="OHA20" s="31"/>
      <c r="OHB20" s="31"/>
      <c r="OHC20" s="31"/>
      <c r="OHD20" s="31"/>
      <c r="OHE20" s="31"/>
      <c r="OHF20" s="31"/>
      <c r="OHG20" s="31"/>
      <c r="OHH20" s="31"/>
      <c r="OHI20" s="31"/>
      <c r="OHJ20" s="31"/>
      <c r="OHK20" s="31"/>
      <c r="OHL20" s="31"/>
      <c r="OHM20" s="31"/>
      <c r="OHN20" s="31"/>
      <c r="OHO20" s="31"/>
      <c r="OHP20" s="31"/>
      <c r="OHQ20" s="31"/>
      <c r="OHR20" s="31"/>
      <c r="OHS20" s="31"/>
      <c r="OHT20" s="31"/>
      <c r="OHU20" s="31"/>
      <c r="OHV20" s="31"/>
      <c r="OHW20" s="31"/>
      <c r="OHX20" s="31"/>
      <c r="OHY20" s="31"/>
      <c r="OHZ20" s="31"/>
      <c r="OIA20" s="31"/>
      <c r="OIB20" s="31"/>
      <c r="OIC20" s="31"/>
      <c r="OID20" s="31"/>
      <c r="OIE20" s="31"/>
      <c r="OIF20" s="31"/>
      <c r="OIG20" s="31"/>
      <c r="OIH20" s="31"/>
      <c r="OII20" s="31"/>
      <c r="OIJ20" s="31"/>
      <c r="OIK20" s="31"/>
      <c r="OIL20" s="31"/>
      <c r="OIM20" s="31"/>
      <c r="OIN20" s="31"/>
      <c r="OIO20" s="31"/>
      <c r="OIP20" s="31"/>
      <c r="OIQ20" s="31"/>
      <c r="OIR20" s="31"/>
      <c r="OIS20" s="31"/>
      <c r="OIT20" s="31"/>
      <c r="OIU20" s="31"/>
      <c r="OIV20" s="31"/>
      <c r="OIW20" s="31"/>
      <c r="OIX20" s="31"/>
      <c r="OIY20" s="31"/>
      <c r="OIZ20" s="31"/>
      <c r="OJA20" s="31"/>
      <c r="OJB20" s="31"/>
      <c r="OJC20" s="31"/>
      <c r="OJD20" s="31"/>
      <c r="OJE20" s="31"/>
      <c r="OJF20" s="31"/>
      <c r="OJG20" s="31"/>
      <c r="OJH20" s="31"/>
      <c r="OJI20" s="31"/>
      <c r="OJJ20" s="31"/>
      <c r="OJK20" s="31"/>
      <c r="OJL20" s="31"/>
      <c r="OJM20" s="31"/>
      <c r="OJN20" s="31"/>
      <c r="OJO20" s="31"/>
      <c r="OJP20" s="31"/>
      <c r="OJQ20" s="31"/>
      <c r="OJR20" s="31"/>
      <c r="OJS20" s="31"/>
      <c r="OJT20" s="31"/>
      <c r="OJU20" s="31"/>
      <c r="OJV20" s="31"/>
      <c r="OJW20" s="31"/>
      <c r="OJX20" s="31"/>
      <c r="OJY20" s="31"/>
      <c r="OJZ20" s="31"/>
      <c r="OKA20" s="31"/>
      <c r="OKB20" s="31"/>
      <c r="OKC20" s="31"/>
      <c r="OKD20" s="31"/>
      <c r="OKE20" s="31"/>
      <c r="OKF20" s="31"/>
      <c r="OKG20" s="31"/>
      <c r="OKH20" s="31"/>
      <c r="OKI20" s="31"/>
      <c r="OKJ20" s="31"/>
      <c r="OKK20" s="31"/>
      <c r="OKL20" s="31"/>
      <c r="OKM20" s="31"/>
      <c r="OKN20" s="31"/>
      <c r="OKO20" s="31"/>
      <c r="OKP20" s="31"/>
      <c r="OKQ20" s="31"/>
      <c r="OKR20" s="31"/>
      <c r="OKS20" s="31"/>
      <c r="OKT20" s="31"/>
      <c r="OKU20" s="31"/>
      <c r="OKV20" s="31"/>
      <c r="OKW20" s="31"/>
      <c r="OKX20" s="31"/>
      <c r="OKY20" s="31"/>
      <c r="OKZ20" s="31"/>
      <c r="OLA20" s="31"/>
      <c r="OLB20" s="31"/>
      <c r="OLC20" s="31"/>
      <c r="OLD20" s="31"/>
      <c r="OLE20" s="31"/>
      <c r="OLF20" s="31"/>
      <c r="OLG20" s="31"/>
      <c r="OLH20" s="31"/>
      <c r="OLI20" s="31"/>
      <c r="OLJ20" s="31"/>
      <c r="OLK20" s="31"/>
      <c r="OLL20" s="31"/>
      <c r="OLM20" s="31"/>
      <c r="OLN20" s="31"/>
      <c r="OLO20" s="31"/>
      <c r="OLP20" s="31"/>
      <c r="OLQ20" s="31"/>
      <c r="OLR20" s="31"/>
      <c r="OLS20" s="31"/>
      <c r="OLT20" s="31"/>
      <c r="OLU20" s="31"/>
      <c r="OLV20" s="31"/>
      <c r="OLW20" s="31"/>
      <c r="OLX20" s="31"/>
      <c r="OLY20" s="31"/>
      <c r="OLZ20" s="31"/>
      <c r="OMA20" s="31"/>
      <c r="OMB20" s="31"/>
      <c r="OMC20" s="31"/>
      <c r="OMD20" s="31"/>
      <c r="OME20" s="31"/>
      <c r="OMF20" s="31"/>
      <c r="OMG20" s="31"/>
      <c r="OMH20" s="31"/>
      <c r="OMI20" s="31"/>
      <c r="OMJ20" s="31"/>
      <c r="OMK20" s="31"/>
      <c r="OML20" s="31"/>
      <c r="OMM20" s="31"/>
      <c r="OMN20" s="31"/>
      <c r="OMO20" s="31"/>
      <c r="OMP20" s="31"/>
      <c r="OMQ20" s="31"/>
      <c r="OMR20" s="31"/>
      <c r="OMS20" s="31"/>
      <c r="OMT20" s="31"/>
      <c r="OMU20" s="31"/>
      <c r="OMV20" s="31"/>
      <c r="OMW20" s="31"/>
      <c r="OMX20" s="31"/>
      <c r="OMY20" s="31"/>
      <c r="OMZ20" s="31"/>
      <c r="ONA20" s="31"/>
      <c r="ONB20" s="31"/>
      <c r="ONC20" s="31"/>
      <c r="OND20" s="31"/>
      <c r="ONE20" s="31"/>
      <c r="ONF20" s="31"/>
      <c r="ONG20" s="31"/>
      <c r="ONH20" s="31"/>
      <c r="ONI20" s="31"/>
      <c r="ONJ20" s="31"/>
      <c r="ONK20" s="31"/>
      <c r="ONL20" s="31"/>
      <c r="ONM20" s="31"/>
      <c r="ONN20" s="31"/>
      <c r="ONO20" s="31"/>
      <c r="ONP20" s="31"/>
      <c r="ONQ20" s="31"/>
      <c r="ONR20" s="31"/>
      <c r="ONS20" s="31"/>
      <c r="ONT20" s="31"/>
      <c r="ONU20" s="31"/>
      <c r="ONV20" s="31"/>
      <c r="ONW20" s="31"/>
      <c r="ONX20" s="31"/>
      <c r="ONY20" s="31"/>
      <c r="ONZ20" s="31"/>
      <c r="OOA20" s="31"/>
      <c r="OOB20" s="31"/>
      <c r="OOC20" s="31"/>
      <c r="OOD20" s="31"/>
      <c r="OOE20" s="31"/>
      <c r="OOF20" s="31"/>
      <c r="OOG20" s="31"/>
      <c r="OOH20" s="31"/>
      <c r="OOI20" s="31"/>
      <c r="OOJ20" s="31"/>
      <c r="OOK20" s="31"/>
      <c r="OOL20" s="31"/>
      <c r="OOM20" s="31"/>
      <c r="OON20" s="31"/>
      <c r="OOO20" s="31"/>
      <c r="OOP20" s="31"/>
      <c r="OOQ20" s="31"/>
      <c r="OOR20" s="31"/>
      <c r="OOS20" s="31"/>
      <c r="OOT20" s="31"/>
      <c r="OOU20" s="31"/>
      <c r="OOV20" s="31"/>
      <c r="OOW20" s="31"/>
      <c r="OOX20" s="31"/>
      <c r="OOY20" s="31"/>
      <c r="OOZ20" s="31"/>
      <c r="OPA20" s="31"/>
      <c r="OPB20" s="31"/>
      <c r="OPC20" s="31"/>
      <c r="OPD20" s="31"/>
      <c r="OPE20" s="31"/>
      <c r="OPF20" s="31"/>
      <c r="OPG20" s="31"/>
      <c r="OPH20" s="31"/>
      <c r="OPI20" s="31"/>
      <c r="OPJ20" s="31"/>
      <c r="OPK20" s="31"/>
      <c r="OPL20" s="31"/>
      <c r="OPM20" s="31"/>
      <c r="OPN20" s="31"/>
      <c r="OPO20" s="31"/>
      <c r="OPP20" s="31"/>
      <c r="OPQ20" s="31"/>
      <c r="OPR20" s="31"/>
      <c r="OPS20" s="31"/>
      <c r="OPT20" s="31"/>
      <c r="OPU20" s="31"/>
      <c r="OPV20" s="31"/>
      <c r="OPW20" s="31"/>
      <c r="OPX20" s="31"/>
      <c r="OPY20" s="31"/>
      <c r="OPZ20" s="31"/>
      <c r="OQA20" s="31"/>
      <c r="OQB20" s="31"/>
      <c r="OQC20" s="31"/>
      <c r="OQD20" s="31"/>
      <c r="OQE20" s="31"/>
      <c r="OQF20" s="31"/>
      <c r="OQG20" s="31"/>
      <c r="OQH20" s="31"/>
      <c r="OQI20" s="31"/>
      <c r="OQJ20" s="31"/>
      <c r="OQK20" s="31"/>
      <c r="OQL20" s="31"/>
      <c r="OQM20" s="31"/>
      <c r="OQN20" s="31"/>
      <c r="OQO20" s="31"/>
      <c r="OQP20" s="31"/>
      <c r="OQQ20" s="31"/>
      <c r="OQR20" s="31"/>
      <c r="OQS20" s="31"/>
      <c r="OQT20" s="31"/>
      <c r="OQU20" s="31"/>
      <c r="OQV20" s="31"/>
      <c r="OQW20" s="31"/>
      <c r="OQX20" s="31"/>
      <c r="OQY20" s="31"/>
      <c r="OQZ20" s="31"/>
      <c r="ORA20" s="31"/>
      <c r="ORB20" s="31"/>
      <c r="ORC20" s="31"/>
      <c r="ORD20" s="31"/>
      <c r="ORE20" s="31"/>
      <c r="ORF20" s="31"/>
      <c r="ORG20" s="31"/>
      <c r="ORH20" s="31"/>
      <c r="ORI20" s="31"/>
      <c r="ORJ20" s="31"/>
      <c r="ORK20" s="31"/>
      <c r="ORL20" s="31"/>
      <c r="ORM20" s="31"/>
      <c r="ORN20" s="31"/>
      <c r="ORO20" s="31"/>
      <c r="ORP20" s="31"/>
      <c r="ORQ20" s="31"/>
      <c r="ORR20" s="31"/>
      <c r="ORS20" s="31"/>
      <c r="ORT20" s="31"/>
      <c r="ORU20" s="31"/>
      <c r="ORV20" s="31"/>
      <c r="ORW20" s="31"/>
      <c r="ORX20" s="31"/>
      <c r="ORY20" s="31"/>
      <c r="ORZ20" s="31"/>
      <c r="OSA20" s="31"/>
      <c r="OSB20" s="31"/>
      <c r="OSC20" s="31"/>
      <c r="OSD20" s="31"/>
      <c r="OSE20" s="31"/>
      <c r="OSF20" s="31"/>
      <c r="OSG20" s="31"/>
      <c r="OSH20" s="31"/>
      <c r="OSI20" s="31"/>
      <c r="OSJ20" s="31"/>
      <c r="OSK20" s="31"/>
      <c r="OSL20" s="31"/>
      <c r="OSM20" s="31"/>
      <c r="OSN20" s="31"/>
      <c r="OSO20" s="31"/>
      <c r="OSP20" s="31"/>
      <c r="OSQ20" s="31"/>
      <c r="OSR20" s="31"/>
      <c r="OSS20" s="31"/>
      <c r="OST20" s="31"/>
      <c r="OSU20" s="31"/>
      <c r="OSV20" s="31"/>
      <c r="OSW20" s="31"/>
      <c r="OSX20" s="31"/>
      <c r="OSY20" s="31"/>
      <c r="OSZ20" s="31"/>
      <c r="OTA20" s="31"/>
      <c r="OTB20" s="31"/>
      <c r="OTC20" s="31"/>
      <c r="OTD20" s="31"/>
      <c r="OTE20" s="31"/>
      <c r="OTF20" s="31"/>
      <c r="OTG20" s="31"/>
      <c r="OTH20" s="31"/>
      <c r="OTI20" s="31"/>
      <c r="OTJ20" s="31"/>
      <c r="OTK20" s="31"/>
      <c r="OTL20" s="31"/>
      <c r="OTM20" s="31"/>
      <c r="OTN20" s="31"/>
      <c r="OTO20" s="31"/>
      <c r="OTP20" s="31"/>
      <c r="OTQ20" s="31"/>
      <c r="OTR20" s="31"/>
      <c r="OTS20" s="31"/>
      <c r="OTT20" s="31"/>
      <c r="OTU20" s="31"/>
      <c r="OTV20" s="31"/>
      <c r="OTW20" s="31"/>
      <c r="OTX20" s="31"/>
      <c r="OTY20" s="31"/>
      <c r="OTZ20" s="31"/>
      <c r="OUA20" s="31"/>
      <c r="OUB20" s="31"/>
      <c r="OUC20" s="31"/>
      <c r="OUD20" s="31"/>
      <c r="OUE20" s="31"/>
      <c r="OUF20" s="31"/>
      <c r="OUG20" s="31"/>
      <c r="OUH20" s="31"/>
      <c r="OUI20" s="31"/>
      <c r="OUJ20" s="31"/>
      <c r="OUK20" s="31"/>
      <c r="OUL20" s="31"/>
      <c r="OUM20" s="31"/>
      <c r="OUN20" s="31"/>
      <c r="OUO20" s="31"/>
      <c r="OUP20" s="31"/>
      <c r="OUQ20" s="31"/>
      <c r="OUR20" s="31"/>
      <c r="OUS20" s="31"/>
      <c r="OUT20" s="31"/>
      <c r="OUU20" s="31"/>
      <c r="OUV20" s="31"/>
      <c r="OUW20" s="31"/>
      <c r="OUX20" s="31"/>
      <c r="OUY20" s="31"/>
      <c r="OUZ20" s="31"/>
      <c r="OVA20" s="31"/>
      <c r="OVB20" s="31"/>
      <c r="OVC20" s="31"/>
      <c r="OVD20" s="31"/>
      <c r="OVE20" s="31"/>
      <c r="OVF20" s="31"/>
      <c r="OVG20" s="31"/>
      <c r="OVH20" s="31"/>
      <c r="OVI20" s="31"/>
      <c r="OVJ20" s="31"/>
      <c r="OVK20" s="31"/>
      <c r="OVL20" s="31"/>
      <c r="OVM20" s="31"/>
      <c r="OVN20" s="31"/>
      <c r="OVO20" s="31"/>
      <c r="OVP20" s="31"/>
      <c r="OVQ20" s="31"/>
      <c r="OVR20" s="31"/>
      <c r="OVS20" s="31"/>
      <c r="OVT20" s="31"/>
      <c r="OVU20" s="31"/>
      <c r="OVV20" s="31"/>
      <c r="OVW20" s="31"/>
      <c r="OVX20" s="31"/>
      <c r="OVY20" s="31"/>
      <c r="OVZ20" s="31"/>
      <c r="OWA20" s="31"/>
      <c r="OWB20" s="31"/>
      <c r="OWC20" s="31"/>
      <c r="OWD20" s="31"/>
      <c r="OWE20" s="31"/>
      <c r="OWF20" s="31"/>
      <c r="OWG20" s="31"/>
      <c r="OWH20" s="31"/>
      <c r="OWI20" s="31"/>
      <c r="OWJ20" s="31"/>
      <c r="OWK20" s="31"/>
      <c r="OWL20" s="31"/>
      <c r="OWM20" s="31"/>
      <c r="OWN20" s="31"/>
      <c r="OWO20" s="31"/>
      <c r="OWP20" s="31"/>
      <c r="OWQ20" s="31"/>
      <c r="OWR20" s="31"/>
      <c r="OWS20" s="31"/>
      <c r="OWT20" s="31"/>
      <c r="OWU20" s="31"/>
      <c r="OWV20" s="31"/>
      <c r="OWW20" s="31"/>
      <c r="OWX20" s="31"/>
      <c r="OWY20" s="31"/>
      <c r="OWZ20" s="31"/>
      <c r="OXA20" s="31"/>
      <c r="OXB20" s="31"/>
      <c r="OXC20" s="31"/>
      <c r="OXD20" s="31"/>
      <c r="OXE20" s="31"/>
      <c r="OXF20" s="31"/>
      <c r="OXG20" s="31"/>
      <c r="OXH20" s="31"/>
      <c r="OXI20" s="31"/>
      <c r="OXJ20" s="31"/>
      <c r="OXK20" s="31"/>
      <c r="OXL20" s="31"/>
      <c r="OXM20" s="31"/>
      <c r="OXN20" s="31"/>
      <c r="OXO20" s="31"/>
      <c r="OXP20" s="31"/>
      <c r="OXQ20" s="31"/>
      <c r="OXR20" s="31"/>
      <c r="OXS20" s="31"/>
      <c r="OXT20" s="31"/>
      <c r="OXU20" s="31"/>
      <c r="OXV20" s="31"/>
      <c r="OXW20" s="31"/>
      <c r="OXX20" s="31"/>
      <c r="OXY20" s="31"/>
      <c r="OXZ20" s="31"/>
      <c r="OYA20" s="31"/>
      <c r="OYB20" s="31"/>
      <c r="OYC20" s="31"/>
      <c r="OYD20" s="31"/>
      <c r="OYE20" s="31"/>
      <c r="OYF20" s="31"/>
      <c r="OYG20" s="31"/>
      <c r="OYH20" s="31"/>
      <c r="OYI20" s="31"/>
      <c r="OYJ20" s="31"/>
      <c r="OYK20" s="31"/>
      <c r="OYL20" s="31"/>
      <c r="OYM20" s="31"/>
      <c r="OYN20" s="31"/>
      <c r="OYO20" s="31"/>
      <c r="OYP20" s="31"/>
      <c r="OYQ20" s="31"/>
      <c r="OYR20" s="31"/>
      <c r="OYS20" s="31"/>
      <c r="OYT20" s="31"/>
      <c r="OYU20" s="31"/>
      <c r="OYV20" s="31"/>
      <c r="OYW20" s="31"/>
      <c r="OYX20" s="31"/>
      <c r="OYY20" s="31"/>
      <c r="OYZ20" s="31"/>
      <c r="OZA20" s="31"/>
      <c r="OZB20" s="31"/>
      <c r="OZC20" s="31"/>
      <c r="OZD20" s="31"/>
      <c r="OZE20" s="31"/>
      <c r="OZF20" s="31"/>
      <c r="OZG20" s="31"/>
      <c r="OZH20" s="31"/>
      <c r="OZI20" s="31"/>
      <c r="OZJ20" s="31"/>
      <c r="OZK20" s="31"/>
      <c r="OZL20" s="31"/>
      <c r="OZM20" s="31"/>
      <c r="OZN20" s="31"/>
      <c r="OZO20" s="31"/>
      <c r="OZP20" s="31"/>
      <c r="OZQ20" s="31"/>
      <c r="OZR20" s="31"/>
      <c r="OZS20" s="31"/>
      <c r="OZT20" s="31"/>
      <c r="OZU20" s="31"/>
      <c r="OZV20" s="31"/>
      <c r="OZW20" s="31"/>
      <c r="OZX20" s="31"/>
      <c r="OZY20" s="31"/>
      <c r="OZZ20" s="31"/>
      <c r="PAA20" s="31"/>
      <c r="PAB20" s="31"/>
      <c r="PAC20" s="31"/>
      <c r="PAD20" s="31"/>
      <c r="PAE20" s="31"/>
      <c r="PAF20" s="31"/>
      <c r="PAG20" s="31"/>
      <c r="PAH20" s="31"/>
      <c r="PAI20" s="31"/>
      <c r="PAJ20" s="31"/>
      <c r="PAK20" s="31"/>
      <c r="PAL20" s="31"/>
      <c r="PAM20" s="31"/>
      <c r="PAN20" s="31"/>
      <c r="PAO20" s="31"/>
      <c r="PAP20" s="31"/>
      <c r="PAQ20" s="31"/>
      <c r="PAR20" s="31"/>
      <c r="PAS20" s="31"/>
      <c r="PAT20" s="31"/>
      <c r="PAU20" s="31"/>
      <c r="PAV20" s="31"/>
      <c r="PAW20" s="31"/>
      <c r="PAX20" s="31"/>
      <c r="PAY20" s="31"/>
      <c r="PAZ20" s="31"/>
      <c r="PBA20" s="31"/>
      <c r="PBB20" s="31"/>
      <c r="PBC20" s="31"/>
      <c r="PBD20" s="31"/>
      <c r="PBE20" s="31"/>
      <c r="PBF20" s="31"/>
      <c r="PBG20" s="31"/>
      <c r="PBH20" s="31"/>
      <c r="PBI20" s="31"/>
      <c r="PBJ20" s="31"/>
      <c r="PBK20" s="31"/>
      <c r="PBL20" s="31"/>
      <c r="PBM20" s="31"/>
      <c r="PBN20" s="31"/>
      <c r="PBO20" s="31"/>
      <c r="PBP20" s="31"/>
      <c r="PBQ20" s="31"/>
      <c r="PBR20" s="31"/>
      <c r="PBS20" s="31"/>
      <c r="PBT20" s="31"/>
      <c r="PBU20" s="31"/>
      <c r="PBV20" s="31"/>
      <c r="PBW20" s="31"/>
      <c r="PBX20" s="31"/>
      <c r="PBY20" s="31"/>
      <c r="PBZ20" s="31"/>
      <c r="PCA20" s="31"/>
      <c r="PCB20" s="31"/>
      <c r="PCC20" s="31"/>
      <c r="PCD20" s="31"/>
      <c r="PCE20" s="31"/>
      <c r="PCF20" s="31"/>
      <c r="PCG20" s="31"/>
      <c r="PCH20" s="31"/>
      <c r="PCI20" s="31"/>
      <c r="PCJ20" s="31"/>
      <c r="PCK20" s="31"/>
      <c r="PCL20" s="31"/>
      <c r="PCM20" s="31"/>
      <c r="PCN20" s="31"/>
      <c r="PCO20" s="31"/>
      <c r="PCP20" s="31"/>
      <c r="PCQ20" s="31"/>
      <c r="PCR20" s="31"/>
      <c r="PCS20" s="31"/>
      <c r="PCT20" s="31"/>
      <c r="PCU20" s="31"/>
      <c r="PCV20" s="31"/>
      <c r="PCW20" s="31"/>
      <c r="PCX20" s="31"/>
      <c r="PCY20" s="31"/>
      <c r="PCZ20" s="31"/>
      <c r="PDA20" s="31"/>
      <c r="PDB20" s="31"/>
      <c r="PDC20" s="31"/>
      <c r="PDD20" s="31"/>
      <c r="PDE20" s="31"/>
      <c r="PDF20" s="31"/>
      <c r="PDG20" s="31"/>
      <c r="PDH20" s="31"/>
      <c r="PDI20" s="31"/>
      <c r="PDJ20" s="31"/>
      <c r="PDK20" s="31"/>
      <c r="PDL20" s="31"/>
      <c r="PDM20" s="31"/>
      <c r="PDN20" s="31"/>
      <c r="PDO20" s="31"/>
      <c r="PDP20" s="31"/>
      <c r="PDQ20" s="31"/>
      <c r="PDR20" s="31"/>
      <c r="PDS20" s="31"/>
      <c r="PDT20" s="31"/>
      <c r="PDU20" s="31"/>
      <c r="PDV20" s="31"/>
      <c r="PDW20" s="31"/>
      <c r="PDX20" s="31"/>
      <c r="PDY20" s="31"/>
      <c r="PDZ20" s="31"/>
      <c r="PEA20" s="31"/>
      <c r="PEB20" s="31"/>
      <c r="PEC20" s="31"/>
      <c r="PED20" s="31"/>
      <c r="PEE20" s="31"/>
      <c r="PEF20" s="31"/>
      <c r="PEG20" s="31"/>
      <c r="PEH20" s="31"/>
      <c r="PEI20" s="31"/>
      <c r="PEJ20" s="31"/>
      <c r="PEK20" s="31"/>
      <c r="PEL20" s="31"/>
      <c r="PEM20" s="31"/>
      <c r="PEN20" s="31"/>
      <c r="PEO20" s="31"/>
      <c r="PEP20" s="31"/>
      <c r="PEQ20" s="31"/>
      <c r="PER20" s="31"/>
      <c r="PES20" s="31"/>
      <c r="PET20" s="31"/>
      <c r="PEU20" s="31"/>
      <c r="PEV20" s="31"/>
      <c r="PEW20" s="31"/>
      <c r="PEX20" s="31"/>
      <c r="PEY20" s="31"/>
      <c r="PEZ20" s="31"/>
      <c r="PFA20" s="31"/>
      <c r="PFB20" s="31"/>
      <c r="PFC20" s="31"/>
      <c r="PFD20" s="31"/>
      <c r="PFE20" s="31"/>
      <c r="PFF20" s="31"/>
      <c r="PFG20" s="31"/>
      <c r="PFH20" s="31"/>
      <c r="PFI20" s="31"/>
      <c r="PFJ20" s="31"/>
      <c r="PFK20" s="31"/>
      <c r="PFL20" s="31"/>
      <c r="PFM20" s="31"/>
      <c r="PFN20" s="31"/>
      <c r="PFO20" s="31"/>
      <c r="PFP20" s="31"/>
      <c r="PFQ20" s="31"/>
      <c r="PFR20" s="31"/>
      <c r="PFS20" s="31"/>
      <c r="PFT20" s="31"/>
      <c r="PFU20" s="31"/>
      <c r="PFV20" s="31"/>
      <c r="PFW20" s="31"/>
      <c r="PFX20" s="31"/>
      <c r="PFY20" s="31"/>
      <c r="PFZ20" s="31"/>
      <c r="PGA20" s="31"/>
      <c r="PGB20" s="31"/>
      <c r="PGC20" s="31"/>
      <c r="PGD20" s="31"/>
      <c r="PGE20" s="31"/>
      <c r="PGF20" s="31"/>
      <c r="PGG20" s="31"/>
      <c r="PGH20" s="31"/>
      <c r="PGI20" s="31"/>
      <c r="PGJ20" s="31"/>
      <c r="PGK20" s="31"/>
      <c r="PGL20" s="31"/>
      <c r="PGM20" s="31"/>
      <c r="PGN20" s="31"/>
      <c r="PGO20" s="31"/>
      <c r="PGP20" s="31"/>
      <c r="PGQ20" s="31"/>
      <c r="PGR20" s="31"/>
      <c r="PGS20" s="31"/>
      <c r="PGT20" s="31"/>
      <c r="PGU20" s="31"/>
      <c r="PGV20" s="31"/>
      <c r="PGW20" s="31"/>
      <c r="PGX20" s="31"/>
      <c r="PGY20" s="31"/>
      <c r="PGZ20" s="31"/>
      <c r="PHA20" s="31"/>
      <c r="PHB20" s="31"/>
      <c r="PHC20" s="31"/>
      <c r="PHD20" s="31"/>
      <c r="PHE20" s="31"/>
      <c r="PHF20" s="31"/>
      <c r="PHG20" s="31"/>
      <c r="PHH20" s="31"/>
      <c r="PHI20" s="31"/>
      <c r="PHJ20" s="31"/>
      <c r="PHK20" s="31"/>
      <c r="PHL20" s="31"/>
      <c r="PHM20" s="31"/>
      <c r="PHN20" s="31"/>
      <c r="PHO20" s="31"/>
      <c r="PHP20" s="31"/>
      <c r="PHQ20" s="31"/>
      <c r="PHR20" s="31"/>
      <c r="PHS20" s="31"/>
      <c r="PHT20" s="31"/>
      <c r="PHU20" s="31"/>
      <c r="PHV20" s="31"/>
      <c r="PHW20" s="31"/>
      <c r="PHX20" s="31"/>
      <c r="PHY20" s="31"/>
      <c r="PHZ20" s="31"/>
      <c r="PIA20" s="31"/>
      <c r="PIB20" s="31"/>
      <c r="PIC20" s="31"/>
      <c r="PID20" s="31"/>
      <c r="PIE20" s="31"/>
      <c r="PIF20" s="31"/>
      <c r="PIG20" s="31"/>
      <c r="PIH20" s="31"/>
      <c r="PII20" s="31"/>
      <c r="PIJ20" s="31"/>
      <c r="PIK20" s="31"/>
      <c r="PIL20" s="31"/>
      <c r="PIM20" s="31"/>
      <c r="PIN20" s="31"/>
      <c r="PIO20" s="31"/>
      <c r="PIP20" s="31"/>
      <c r="PIQ20" s="31"/>
      <c r="PIR20" s="31"/>
      <c r="PIS20" s="31"/>
      <c r="PIT20" s="31"/>
      <c r="PIU20" s="31"/>
      <c r="PIV20" s="31"/>
      <c r="PIW20" s="31"/>
      <c r="PIX20" s="31"/>
      <c r="PIY20" s="31"/>
      <c r="PIZ20" s="31"/>
      <c r="PJA20" s="31"/>
      <c r="PJB20" s="31"/>
      <c r="PJC20" s="31"/>
      <c r="PJD20" s="31"/>
      <c r="PJE20" s="31"/>
      <c r="PJF20" s="31"/>
      <c r="PJG20" s="31"/>
      <c r="PJH20" s="31"/>
      <c r="PJI20" s="31"/>
      <c r="PJJ20" s="31"/>
      <c r="PJK20" s="31"/>
      <c r="PJL20" s="31"/>
      <c r="PJM20" s="31"/>
      <c r="PJN20" s="31"/>
      <c r="PJO20" s="31"/>
      <c r="PJP20" s="31"/>
      <c r="PJQ20" s="31"/>
      <c r="PJR20" s="31"/>
      <c r="PJS20" s="31"/>
      <c r="PJT20" s="31"/>
      <c r="PJU20" s="31"/>
      <c r="PJV20" s="31"/>
      <c r="PJW20" s="31"/>
      <c r="PJX20" s="31"/>
      <c r="PJY20" s="31"/>
      <c r="PJZ20" s="31"/>
      <c r="PKA20" s="31"/>
      <c r="PKB20" s="31"/>
      <c r="PKC20" s="31"/>
      <c r="PKD20" s="31"/>
      <c r="PKE20" s="31"/>
      <c r="PKF20" s="31"/>
      <c r="PKG20" s="31"/>
      <c r="PKH20" s="31"/>
      <c r="PKI20" s="31"/>
      <c r="PKJ20" s="31"/>
      <c r="PKK20" s="31"/>
      <c r="PKL20" s="31"/>
      <c r="PKM20" s="31"/>
      <c r="PKN20" s="31"/>
      <c r="PKO20" s="31"/>
      <c r="PKP20" s="31"/>
      <c r="PKQ20" s="31"/>
      <c r="PKR20" s="31"/>
      <c r="PKS20" s="31"/>
      <c r="PKT20" s="31"/>
      <c r="PKU20" s="31"/>
      <c r="PKV20" s="31"/>
      <c r="PKW20" s="31"/>
      <c r="PKX20" s="31"/>
      <c r="PKY20" s="31"/>
      <c r="PKZ20" s="31"/>
      <c r="PLA20" s="31"/>
      <c r="PLB20" s="31"/>
      <c r="PLC20" s="31"/>
      <c r="PLD20" s="31"/>
      <c r="PLE20" s="31"/>
      <c r="PLF20" s="31"/>
      <c r="PLG20" s="31"/>
      <c r="PLH20" s="31"/>
      <c r="PLI20" s="31"/>
      <c r="PLJ20" s="31"/>
      <c r="PLK20" s="31"/>
      <c r="PLL20" s="31"/>
      <c r="PLM20" s="31"/>
      <c r="PLN20" s="31"/>
      <c r="PLO20" s="31"/>
      <c r="PLP20" s="31"/>
      <c r="PLQ20" s="31"/>
      <c r="PLR20" s="31"/>
      <c r="PLS20" s="31"/>
      <c r="PLT20" s="31"/>
      <c r="PLU20" s="31"/>
      <c r="PLV20" s="31"/>
      <c r="PLW20" s="31"/>
      <c r="PLX20" s="31"/>
      <c r="PLY20" s="31"/>
      <c r="PLZ20" s="31"/>
      <c r="PMA20" s="31"/>
      <c r="PMB20" s="31"/>
      <c r="PMC20" s="31"/>
      <c r="PMD20" s="31"/>
      <c r="PME20" s="31"/>
      <c r="PMF20" s="31"/>
      <c r="PMG20" s="31"/>
      <c r="PMH20" s="31"/>
      <c r="PMI20" s="31"/>
      <c r="PMJ20" s="31"/>
      <c r="PMK20" s="31"/>
      <c r="PML20" s="31"/>
      <c r="PMM20" s="31"/>
      <c r="PMN20" s="31"/>
      <c r="PMO20" s="31"/>
      <c r="PMP20" s="31"/>
      <c r="PMQ20" s="31"/>
      <c r="PMR20" s="31"/>
      <c r="PMS20" s="31"/>
      <c r="PMT20" s="31"/>
      <c r="PMU20" s="31"/>
      <c r="PMV20" s="31"/>
      <c r="PMW20" s="31"/>
      <c r="PMX20" s="31"/>
      <c r="PMY20" s="31"/>
      <c r="PMZ20" s="31"/>
      <c r="PNA20" s="31"/>
      <c r="PNB20" s="31"/>
      <c r="PNC20" s="31"/>
      <c r="PND20" s="31"/>
      <c r="PNE20" s="31"/>
      <c r="PNF20" s="31"/>
      <c r="PNG20" s="31"/>
      <c r="PNH20" s="31"/>
      <c r="PNI20" s="31"/>
      <c r="PNJ20" s="31"/>
      <c r="PNK20" s="31"/>
      <c r="PNL20" s="31"/>
      <c r="PNM20" s="31"/>
      <c r="PNN20" s="31"/>
      <c r="PNO20" s="31"/>
      <c r="PNP20" s="31"/>
      <c r="PNQ20" s="31"/>
      <c r="PNR20" s="31"/>
      <c r="PNS20" s="31"/>
      <c r="PNT20" s="31"/>
      <c r="PNU20" s="31"/>
      <c r="PNV20" s="31"/>
      <c r="PNW20" s="31"/>
      <c r="PNX20" s="31"/>
      <c r="PNY20" s="31"/>
      <c r="PNZ20" s="31"/>
      <c r="POA20" s="31"/>
      <c r="POB20" s="31"/>
      <c r="POC20" s="31"/>
      <c r="POD20" s="31"/>
      <c r="POE20" s="31"/>
      <c r="POF20" s="31"/>
      <c r="POG20" s="31"/>
      <c r="POH20" s="31"/>
      <c r="POI20" s="31"/>
      <c r="POJ20" s="31"/>
      <c r="POK20" s="31"/>
      <c r="POL20" s="31"/>
      <c r="POM20" s="31"/>
      <c r="PON20" s="31"/>
      <c r="POO20" s="31"/>
      <c r="POP20" s="31"/>
      <c r="POQ20" s="31"/>
      <c r="POR20" s="31"/>
      <c r="POS20" s="31"/>
      <c r="POT20" s="31"/>
      <c r="POU20" s="31"/>
      <c r="POV20" s="31"/>
      <c r="POW20" s="31"/>
      <c r="POX20" s="31"/>
      <c r="POY20" s="31"/>
      <c r="POZ20" s="31"/>
      <c r="PPA20" s="31"/>
      <c r="PPB20" s="31"/>
      <c r="PPC20" s="31"/>
      <c r="PPD20" s="31"/>
      <c r="PPE20" s="31"/>
      <c r="PPF20" s="31"/>
      <c r="PPG20" s="31"/>
      <c r="PPH20" s="31"/>
      <c r="PPI20" s="31"/>
      <c r="PPJ20" s="31"/>
      <c r="PPK20" s="31"/>
      <c r="PPL20" s="31"/>
      <c r="PPM20" s="31"/>
      <c r="PPN20" s="31"/>
      <c r="PPO20" s="31"/>
      <c r="PPP20" s="31"/>
      <c r="PPQ20" s="31"/>
      <c r="PPR20" s="31"/>
      <c r="PPS20" s="31"/>
      <c r="PPT20" s="31"/>
      <c r="PPU20" s="31"/>
      <c r="PPV20" s="31"/>
      <c r="PPW20" s="31"/>
      <c r="PPX20" s="31"/>
      <c r="PPY20" s="31"/>
      <c r="PPZ20" s="31"/>
      <c r="PQA20" s="31"/>
      <c r="PQB20" s="31"/>
      <c r="PQC20" s="31"/>
      <c r="PQD20" s="31"/>
      <c r="PQE20" s="31"/>
      <c r="PQG20" s="31"/>
      <c r="PQH20" s="31"/>
      <c r="PQI20" s="31"/>
      <c r="PQJ20" s="31"/>
      <c r="PQK20" s="31"/>
      <c r="PQL20" s="31"/>
      <c r="PQM20" s="31"/>
      <c r="PQN20" s="31"/>
      <c r="PQO20" s="31"/>
      <c r="PQP20" s="31"/>
      <c r="PQQ20" s="31"/>
      <c r="PQR20" s="31"/>
      <c r="PQS20" s="31"/>
      <c r="PQT20" s="31"/>
      <c r="PQU20" s="31"/>
      <c r="PQV20" s="31"/>
      <c r="PQW20" s="31"/>
      <c r="PQX20" s="31"/>
      <c r="PQY20" s="31"/>
      <c r="PQZ20" s="31"/>
      <c r="PRA20" s="31"/>
      <c r="PRB20" s="31"/>
      <c r="PRC20" s="31"/>
      <c r="PRD20" s="31"/>
      <c r="PRE20" s="31"/>
      <c r="PRF20" s="31"/>
      <c r="PRG20" s="31"/>
      <c r="PRH20" s="31"/>
      <c r="PRI20" s="31"/>
      <c r="PRJ20" s="31"/>
      <c r="PRK20" s="31"/>
      <c r="PRL20" s="31"/>
      <c r="PRM20" s="31"/>
      <c r="PRN20" s="31"/>
      <c r="PRO20" s="31"/>
      <c r="PRP20" s="31"/>
      <c r="PRQ20" s="31"/>
      <c r="PRR20" s="31"/>
      <c r="PRS20" s="31"/>
      <c r="PRT20" s="31"/>
      <c r="PRU20" s="31"/>
      <c r="PRV20" s="31"/>
      <c r="PRW20" s="31"/>
      <c r="PRX20" s="31"/>
      <c r="PRY20" s="31"/>
      <c r="PRZ20" s="31"/>
      <c r="PSA20" s="31"/>
      <c r="PSB20" s="31"/>
      <c r="PSC20" s="31"/>
      <c r="PSD20" s="31"/>
      <c r="PSE20" s="31"/>
      <c r="PSF20" s="31"/>
      <c r="PSG20" s="31"/>
      <c r="PSH20" s="31"/>
      <c r="PSI20" s="31"/>
      <c r="PSJ20" s="31"/>
      <c r="PSK20" s="31"/>
      <c r="PSL20" s="31"/>
      <c r="PSM20" s="31"/>
      <c r="PSN20" s="31"/>
      <c r="PSO20" s="31"/>
      <c r="PSP20" s="31"/>
      <c r="PSQ20" s="31"/>
      <c r="PSR20" s="31"/>
      <c r="PSS20" s="31"/>
      <c r="PST20" s="31"/>
      <c r="PSU20" s="31"/>
      <c r="PSV20" s="31"/>
      <c r="PSW20" s="31"/>
      <c r="PSX20" s="31"/>
      <c r="PSY20" s="31"/>
      <c r="PSZ20" s="31"/>
      <c r="PTA20" s="31"/>
      <c r="PTB20" s="31"/>
      <c r="PTC20" s="31"/>
      <c r="PTD20" s="31"/>
      <c r="PTE20" s="31"/>
      <c r="PTF20" s="31"/>
      <c r="PTG20" s="31"/>
      <c r="PTH20" s="31"/>
      <c r="PTI20" s="31"/>
      <c r="PTJ20" s="31"/>
      <c r="PTK20" s="31"/>
      <c r="PTL20" s="31"/>
      <c r="PTM20" s="31"/>
      <c r="PTN20" s="31"/>
      <c r="PTO20" s="31"/>
      <c r="PTP20" s="31"/>
      <c r="PTQ20" s="31"/>
      <c r="PTR20" s="31"/>
      <c r="PTS20" s="31"/>
      <c r="PTT20" s="31"/>
      <c r="PTU20" s="31"/>
      <c r="PTV20" s="31"/>
      <c r="PTW20" s="31"/>
      <c r="PTX20" s="31"/>
      <c r="PTY20" s="31"/>
      <c r="PTZ20" s="31"/>
      <c r="PUA20" s="31"/>
      <c r="PUB20" s="31"/>
      <c r="PUC20" s="31"/>
      <c r="PUD20" s="31"/>
      <c r="PUE20" s="31"/>
      <c r="PUF20" s="31"/>
      <c r="PUG20" s="31"/>
      <c r="PUH20" s="31"/>
      <c r="PUI20" s="31"/>
      <c r="PUJ20" s="31"/>
      <c r="PUK20" s="31"/>
      <c r="PUL20" s="31"/>
      <c r="PUM20" s="31"/>
      <c r="PUN20" s="31"/>
      <c r="PUO20" s="31"/>
      <c r="PUP20" s="31"/>
      <c r="PUQ20" s="31"/>
      <c r="PUR20" s="31"/>
      <c r="PUS20" s="31"/>
      <c r="PUT20" s="31"/>
      <c r="PUU20" s="31"/>
      <c r="PUV20" s="31"/>
      <c r="PUW20" s="31"/>
      <c r="PUX20" s="31"/>
      <c r="PUY20" s="31"/>
      <c r="PUZ20" s="31"/>
      <c r="PVA20" s="31"/>
      <c r="PVB20" s="31"/>
      <c r="PVC20" s="31"/>
      <c r="PVD20" s="31"/>
      <c r="PVE20" s="31"/>
      <c r="PVF20" s="31"/>
      <c r="PVG20" s="31"/>
      <c r="PVH20" s="31"/>
      <c r="PVI20" s="31"/>
      <c r="PVJ20" s="31"/>
      <c r="PVK20" s="31"/>
      <c r="PVL20" s="31"/>
      <c r="PVM20" s="31"/>
      <c r="PVN20" s="31"/>
      <c r="PVO20" s="31"/>
      <c r="PVP20" s="31"/>
      <c r="PVQ20" s="31"/>
      <c r="PVR20" s="31"/>
      <c r="PVS20" s="31"/>
      <c r="PVT20" s="31"/>
      <c r="PVU20" s="31"/>
      <c r="PVV20" s="31"/>
      <c r="PVW20" s="31"/>
      <c r="PVX20" s="31"/>
      <c r="PVY20" s="31"/>
      <c r="PVZ20" s="31"/>
      <c r="PWA20" s="31"/>
      <c r="PWB20" s="31"/>
      <c r="PWC20" s="31"/>
      <c r="PWD20" s="31"/>
      <c r="PWE20" s="31"/>
      <c r="PWF20" s="31"/>
      <c r="PWG20" s="31"/>
      <c r="PWH20" s="31"/>
      <c r="PWI20" s="31"/>
      <c r="PWJ20" s="31"/>
      <c r="PWK20" s="31"/>
      <c r="PWL20" s="31"/>
      <c r="PWM20" s="31"/>
      <c r="PWN20" s="31"/>
      <c r="PWO20" s="31"/>
      <c r="PWP20" s="31"/>
      <c r="PWQ20" s="31"/>
      <c r="PWR20" s="31"/>
      <c r="PWS20" s="31"/>
      <c r="PWT20" s="31"/>
      <c r="PWU20" s="31"/>
      <c r="PWV20" s="31"/>
      <c r="PWW20" s="31"/>
      <c r="PWX20" s="31"/>
      <c r="PWY20" s="31"/>
      <c r="PWZ20" s="31"/>
      <c r="PXA20" s="31"/>
      <c r="PXB20" s="31"/>
      <c r="PXC20" s="31"/>
      <c r="PXD20" s="31"/>
      <c r="PXE20" s="31"/>
      <c r="PXF20" s="31"/>
      <c r="PXG20" s="31"/>
      <c r="PXH20" s="31"/>
      <c r="PXI20" s="31"/>
      <c r="PXJ20" s="31"/>
      <c r="PXK20" s="31"/>
      <c r="PXL20" s="31"/>
      <c r="PXM20" s="31"/>
      <c r="PXN20" s="31"/>
      <c r="PXO20" s="31"/>
      <c r="PXP20" s="31"/>
      <c r="PXQ20" s="31"/>
      <c r="PXR20" s="31"/>
      <c r="PXS20" s="31"/>
      <c r="PXT20" s="31"/>
      <c r="PXU20" s="31"/>
      <c r="PXV20" s="31"/>
      <c r="PXW20" s="31"/>
      <c r="PXX20" s="31"/>
      <c r="PXY20" s="31"/>
      <c r="PXZ20" s="31"/>
      <c r="PYA20" s="31"/>
      <c r="PYB20" s="31"/>
      <c r="PYC20" s="31"/>
      <c r="PYD20" s="31"/>
      <c r="PYE20" s="31"/>
      <c r="PYF20" s="31"/>
      <c r="PYG20" s="31"/>
      <c r="PYH20" s="31"/>
      <c r="PYI20" s="31"/>
      <c r="PYJ20" s="31"/>
      <c r="PYK20" s="31"/>
      <c r="PYL20" s="31"/>
      <c r="PYM20" s="31"/>
      <c r="PYN20" s="31"/>
      <c r="PYO20" s="31"/>
      <c r="PYP20" s="31"/>
      <c r="PYQ20" s="31"/>
      <c r="PYR20" s="31"/>
      <c r="PYS20" s="31"/>
      <c r="PYT20" s="31"/>
      <c r="PYU20" s="31"/>
      <c r="PYV20" s="31"/>
      <c r="PYW20" s="31"/>
      <c r="PYX20" s="31"/>
      <c r="PYY20" s="31"/>
      <c r="PYZ20" s="31"/>
      <c r="PZA20" s="31"/>
      <c r="PZB20" s="31"/>
      <c r="PZC20" s="31"/>
      <c r="PZD20" s="31"/>
      <c r="PZE20" s="31"/>
      <c r="PZF20" s="31"/>
      <c r="PZG20" s="31"/>
      <c r="PZH20" s="31"/>
      <c r="PZI20" s="31"/>
      <c r="PZJ20" s="31"/>
      <c r="PZK20" s="31"/>
      <c r="PZL20" s="31"/>
      <c r="PZM20" s="31"/>
      <c r="PZN20" s="31"/>
      <c r="PZO20" s="31"/>
      <c r="PZP20" s="31"/>
      <c r="PZQ20" s="31"/>
      <c r="PZR20" s="31"/>
      <c r="PZS20" s="31"/>
      <c r="PZT20" s="31"/>
      <c r="PZU20" s="31"/>
      <c r="PZV20" s="31"/>
      <c r="PZW20" s="31"/>
      <c r="PZX20" s="31"/>
      <c r="PZY20" s="31"/>
      <c r="PZZ20" s="31"/>
      <c r="QAA20" s="31"/>
      <c r="QAB20" s="31"/>
      <c r="QAC20" s="31"/>
      <c r="QAD20" s="31"/>
      <c r="QAE20" s="31"/>
      <c r="QAF20" s="31"/>
      <c r="QAG20" s="31"/>
      <c r="QAH20" s="31"/>
      <c r="QAI20" s="31"/>
      <c r="QAJ20" s="31"/>
      <c r="QAK20" s="31"/>
      <c r="QAL20" s="31"/>
      <c r="QAM20" s="31"/>
      <c r="QAN20" s="31"/>
      <c r="QAO20" s="31"/>
      <c r="QAP20" s="31"/>
      <c r="QAQ20" s="31"/>
      <c r="QAR20" s="31"/>
      <c r="QAS20" s="31"/>
      <c r="QAT20" s="31"/>
      <c r="QAU20" s="31"/>
      <c r="QAV20" s="31"/>
      <c r="QAW20" s="31"/>
      <c r="QAX20" s="31"/>
      <c r="QAY20" s="31"/>
      <c r="QAZ20" s="31"/>
      <c r="QBA20" s="31"/>
      <c r="QBB20" s="31"/>
      <c r="QBC20" s="31"/>
      <c r="QBD20" s="31"/>
      <c r="QBE20" s="31"/>
      <c r="QBF20" s="31"/>
      <c r="QBG20" s="31"/>
      <c r="QBH20" s="31"/>
      <c r="QBI20" s="31"/>
      <c r="QBJ20" s="31"/>
      <c r="QBK20" s="31"/>
      <c r="QBL20" s="31"/>
      <c r="QBM20" s="31"/>
      <c r="QBN20" s="31"/>
      <c r="QBO20" s="31"/>
      <c r="QBP20" s="31"/>
      <c r="QBQ20" s="31"/>
      <c r="QBR20" s="31"/>
      <c r="QBS20" s="31"/>
      <c r="QBT20" s="31"/>
      <c r="QBU20" s="31"/>
      <c r="QBV20" s="31"/>
      <c r="QBW20" s="31"/>
      <c r="QBX20" s="31"/>
      <c r="QBY20" s="31"/>
      <c r="QBZ20" s="31"/>
      <c r="QCA20" s="31"/>
      <c r="QCB20" s="31"/>
      <c r="QCC20" s="31"/>
      <c r="QCD20" s="31"/>
      <c r="QCE20" s="31"/>
      <c r="QCF20" s="31"/>
      <c r="QCG20" s="31"/>
      <c r="QCH20" s="31"/>
      <c r="QCI20" s="31"/>
      <c r="QCJ20" s="31"/>
      <c r="QCK20" s="31"/>
      <c r="QCL20" s="31"/>
      <c r="QCM20" s="31"/>
      <c r="QCN20" s="31"/>
      <c r="QCO20" s="31"/>
      <c r="QCP20" s="31"/>
      <c r="QCQ20" s="31"/>
      <c r="QCR20" s="31"/>
      <c r="QCS20" s="31"/>
      <c r="QCT20" s="31"/>
      <c r="QCU20" s="31"/>
      <c r="QCV20" s="31"/>
      <c r="QCW20" s="31"/>
      <c r="QCX20" s="31"/>
      <c r="QCY20" s="31"/>
      <c r="QCZ20" s="31"/>
      <c r="QDA20" s="31"/>
      <c r="QDB20" s="31"/>
      <c r="QDC20" s="31"/>
      <c r="QDD20" s="31"/>
      <c r="QDE20" s="31"/>
      <c r="QDF20" s="31"/>
      <c r="QDG20" s="31"/>
      <c r="QDH20" s="31"/>
      <c r="QDI20" s="31"/>
      <c r="QDJ20" s="31"/>
      <c r="QDK20" s="31"/>
      <c r="QDL20" s="31"/>
      <c r="QDM20" s="31"/>
      <c r="QDN20" s="31"/>
      <c r="QDO20" s="31"/>
      <c r="QDP20" s="31"/>
      <c r="QDQ20" s="31"/>
      <c r="QDR20" s="31"/>
      <c r="QDS20" s="31"/>
      <c r="QDT20" s="31"/>
      <c r="QDU20" s="31"/>
      <c r="QDV20" s="31"/>
      <c r="QDW20" s="31"/>
      <c r="QDX20" s="31"/>
      <c r="QDY20" s="31"/>
      <c r="QDZ20" s="31"/>
      <c r="QEA20" s="31"/>
      <c r="QEB20" s="31"/>
      <c r="QEC20" s="31"/>
      <c r="QED20" s="31"/>
      <c r="QEE20" s="31"/>
      <c r="QEF20" s="31"/>
      <c r="QEG20" s="31"/>
      <c r="QEH20" s="31"/>
      <c r="QEI20" s="31"/>
      <c r="QEJ20" s="31"/>
      <c r="QEK20" s="31"/>
      <c r="QEL20" s="31"/>
      <c r="QEM20" s="31"/>
      <c r="QEN20" s="31"/>
      <c r="QEO20" s="31"/>
      <c r="QEP20" s="31"/>
      <c r="QEQ20" s="31"/>
      <c r="QER20" s="31"/>
      <c r="QES20" s="31"/>
      <c r="QET20" s="31"/>
      <c r="QEU20" s="31"/>
      <c r="QEV20" s="31"/>
      <c r="QEW20" s="31"/>
      <c r="QEX20" s="31"/>
      <c r="QEY20" s="31"/>
      <c r="QEZ20" s="31"/>
      <c r="QFA20" s="31"/>
      <c r="QFB20" s="31"/>
      <c r="QFC20" s="31"/>
      <c r="QFD20" s="31"/>
      <c r="QFE20" s="31"/>
      <c r="QFF20" s="31"/>
      <c r="QFG20" s="31"/>
      <c r="QFH20" s="31"/>
      <c r="QFI20" s="31"/>
      <c r="QFJ20" s="31"/>
      <c r="QFK20" s="31"/>
      <c r="QFL20" s="31"/>
      <c r="QFM20" s="31"/>
      <c r="QFN20" s="31"/>
      <c r="QFO20" s="31"/>
      <c r="QFP20" s="31"/>
      <c r="QFQ20" s="31"/>
      <c r="QFR20" s="31"/>
      <c r="QFS20" s="31"/>
      <c r="QFT20" s="31"/>
      <c r="QFU20" s="31"/>
      <c r="QFV20" s="31"/>
      <c r="QFW20" s="31"/>
      <c r="QFX20" s="31"/>
      <c r="QFY20" s="31"/>
      <c r="QFZ20" s="31"/>
      <c r="QGA20" s="31"/>
      <c r="QGB20" s="31"/>
      <c r="QGC20" s="31"/>
      <c r="QGD20" s="31"/>
      <c r="QGE20" s="31"/>
      <c r="QGF20" s="31"/>
      <c r="QGG20" s="31"/>
      <c r="QGH20" s="31"/>
      <c r="QGI20" s="31"/>
      <c r="QGJ20" s="31"/>
      <c r="QGK20" s="31"/>
      <c r="QGL20" s="31"/>
      <c r="QGM20" s="31"/>
      <c r="QGN20" s="31"/>
      <c r="QGO20" s="31"/>
      <c r="QGP20" s="31"/>
      <c r="QGQ20" s="31"/>
      <c r="QGR20" s="31"/>
      <c r="QGS20" s="31"/>
      <c r="QGT20" s="31"/>
      <c r="QGU20" s="31"/>
      <c r="QGV20" s="31"/>
      <c r="QGW20" s="31"/>
      <c r="QGX20" s="31"/>
      <c r="QGY20" s="31"/>
      <c r="QGZ20" s="31"/>
      <c r="QHA20" s="31"/>
      <c r="QHB20" s="31"/>
      <c r="QHC20" s="31"/>
      <c r="QHD20" s="31"/>
      <c r="QHE20" s="31"/>
      <c r="QHF20" s="31"/>
      <c r="QHG20" s="31"/>
      <c r="QHH20" s="31"/>
      <c r="QHI20" s="31"/>
      <c r="QHJ20" s="31"/>
      <c r="QHK20" s="31"/>
      <c r="QHL20" s="31"/>
      <c r="QHM20" s="31"/>
      <c r="QHN20" s="31"/>
      <c r="QHO20" s="31"/>
      <c r="QHP20" s="31"/>
      <c r="QHQ20" s="31"/>
      <c r="QHR20" s="31"/>
      <c r="QHS20" s="31"/>
      <c r="QHT20" s="31"/>
      <c r="QHU20" s="31"/>
      <c r="QHV20" s="31"/>
      <c r="QHW20" s="31"/>
      <c r="QHX20" s="31"/>
      <c r="QHY20" s="31"/>
      <c r="QHZ20" s="31"/>
      <c r="QIA20" s="31"/>
      <c r="QIB20" s="31"/>
      <c r="QIC20" s="31"/>
      <c r="QID20" s="31"/>
      <c r="QIE20" s="31"/>
      <c r="QIF20" s="31"/>
      <c r="QIG20" s="31"/>
      <c r="QIH20" s="31"/>
      <c r="QII20" s="31"/>
      <c r="QIJ20" s="31"/>
      <c r="QIK20" s="31"/>
      <c r="QIL20" s="31"/>
      <c r="QIM20" s="31"/>
      <c r="QIN20" s="31"/>
      <c r="QIO20" s="31"/>
      <c r="QIP20" s="31"/>
      <c r="QIQ20" s="31"/>
      <c r="QIR20" s="31"/>
      <c r="QIS20" s="31"/>
      <c r="QIT20" s="31"/>
      <c r="QIU20" s="31"/>
      <c r="QIV20" s="31"/>
      <c r="QIW20" s="31"/>
      <c r="QIX20" s="31"/>
      <c r="QIY20" s="31"/>
      <c r="QIZ20" s="31"/>
      <c r="QJA20" s="31"/>
      <c r="QJB20" s="31"/>
      <c r="QJC20" s="31"/>
      <c r="QJD20" s="31"/>
      <c r="QJE20" s="31"/>
      <c r="QJF20" s="31"/>
      <c r="QJG20" s="31"/>
      <c r="QJH20" s="31"/>
      <c r="QJI20" s="31"/>
      <c r="QJJ20" s="31"/>
      <c r="QJK20" s="31"/>
      <c r="QJL20" s="31"/>
      <c r="QJM20" s="31"/>
      <c r="QJN20" s="31"/>
      <c r="QJO20" s="31"/>
      <c r="QJP20" s="31"/>
      <c r="QJQ20" s="31"/>
      <c r="QJR20" s="31"/>
      <c r="QJS20" s="31"/>
      <c r="QJT20" s="31"/>
      <c r="QJU20" s="31"/>
      <c r="QJV20" s="31"/>
      <c r="QJW20" s="31"/>
      <c r="QJX20" s="31"/>
      <c r="QJY20" s="31"/>
      <c r="QJZ20" s="31"/>
      <c r="QKA20" s="31"/>
      <c r="QKB20" s="31"/>
      <c r="QKC20" s="31"/>
      <c r="QKD20" s="31"/>
      <c r="QKE20" s="31"/>
      <c r="QKF20" s="31"/>
      <c r="QKG20" s="31"/>
      <c r="QKH20" s="31"/>
      <c r="QKI20" s="31"/>
      <c r="QKJ20" s="31"/>
      <c r="QKK20" s="31"/>
      <c r="QKL20" s="31"/>
      <c r="QKM20" s="31"/>
      <c r="QKN20" s="31"/>
      <c r="QKO20" s="31"/>
      <c r="QKP20" s="31"/>
      <c r="QKQ20" s="31"/>
      <c r="QKR20" s="31"/>
      <c r="QKS20" s="31"/>
      <c r="QKT20" s="31"/>
      <c r="QKU20" s="31"/>
      <c r="QKV20" s="31"/>
      <c r="QKW20" s="31"/>
      <c r="QKX20" s="31"/>
      <c r="QKY20" s="31"/>
      <c r="QKZ20" s="31"/>
      <c r="QLA20" s="31"/>
      <c r="QLB20" s="31"/>
      <c r="QLC20" s="31"/>
      <c r="QLD20" s="31"/>
      <c r="QLE20" s="31"/>
      <c r="QLF20" s="31"/>
      <c r="QLG20" s="31"/>
      <c r="QLH20" s="31"/>
      <c r="QLI20" s="31"/>
      <c r="QLJ20" s="31"/>
      <c r="QLK20" s="31"/>
      <c r="QLL20" s="31"/>
      <c r="QLM20" s="31"/>
      <c r="QLN20" s="31"/>
      <c r="QLO20" s="31"/>
      <c r="QLP20" s="31"/>
      <c r="QLQ20" s="31"/>
      <c r="QLR20" s="31"/>
      <c r="QLS20" s="31"/>
      <c r="QLT20" s="31"/>
      <c r="QLU20" s="31"/>
      <c r="QLV20" s="31"/>
      <c r="QLW20" s="31"/>
      <c r="QLX20" s="31"/>
      <c r="QLY20" s="31"/>
      <c r="QLZ20" s="31"/>
      <c r="QMA20" s="31"/>
      <c r="QMB20" s="31"/>
      <c r="QMC20" s="31"/>
      <c r="QMD20" s="31"/>
      <c r="QME20" s="31"/>
      <c r="QMF20" s="31"/>
      <c r="QMG20" s="31"/>
      <c r="QMH20" s="31"/>
      <c r="QMI20" s="31"/>
      <c r="QMJ20" s="31"/>
      <c r="QMK20" s="31"/>
      <c r="QML20" s="31"/>
      <c r="QMM20" s="31"/>
      <c r="QMN20" s="31"/>
      <c r="QMO20" s="31"/>
      <c r="QMP20" s="31"/>
      <c r="QMQ20" s="31"/>
      <c r="QMR20" s="31"/>
      <c r="QMS20" s="31"/>
      <c r="QMT20" s="31"/>
      <c r="QMU20" s="31"/>
      <c r="QMV20" s="31"/>
      <c r="QMW20" s="31"/>
      <c r="QMX20" s="31"/>
      <c r="QMY20" s="31"/>
      <c r="QMZ20" s="31"/>
      <c r="QNA20" s="31"/>
      <c r="QNB20" s="31"/>
      <c r="QNC20" s="31"/>
      <c r="QND20" s="31"/>
      <c r="QNE20" s="31"/>
      <c r="QNF20" s="31"/>
      <c r="QNG20" s="31"/>
      <c r="QNH20" s="31"/>
      <c r="QNI20" s="31"/>
      <c r="QNJ20" s="31"/>
      <c r="QNK20" s="31"/>
      <c r="QNL20" s="31"/>
      <c r="QNM20" s="31"/>
      <c r="QNN20" s="31"/>
      <c r="QNO20" s="31"/>
      <c r="QNP20" s="31"/>
      <c r="QNQ20" s="31"/>
      <c r="QNR20" s="31"/>
      <c r="QNS20" s="31"/>
      <c r="QNT20" s="31"/>
      <c r="QNU20" s="31"/>
      <c r="QNV20" s="31"/>
      <c r="QNW20" s="31"/>
      <c r="QNX20" s="31"/>
      <c r="QNY20" s="31"/>
      <c r="QNZ20" s="31"/>
      <c r="QOA20" s="31"/>
      <c r="QOB20" s="31"/>
      <c r="QOC20" s="31"/>
      <c r="QOD20" s="31"/>
      <c r="QOE20" s="31"/>
      <c r="QOF20" s="31"/>
      <c r="QOG20" s="31"/>
      <c r="QOH20" s="31"/>
      <c r="QOI20" s="31"/>
      <c r="QOJ20" s="31"/>
      <c r="QOK20" s="31"/>
      <c r="QOL20" s="31"/>
      <c r="QOM20" s="31"/>
      <c r="QON20" s="31"/>
      <c r="QOO20" s="31"/>
      <c r="QOP20" s="31"/>
      <c r="QOQ20" s="31"/>
      <c r="QOR20" s="31"/>
      <c r="QOS20" s="31"/>
      <c r="QOT20" s="31"/>
      <c r="QOU20" s="31"/>
      <c r="QOV20" s="31"/>
      <c r="QOW20" s="31"/>
      <c r="QOX20" s="31"/>
      <c r="QOY20" s="31"/>
      <c r="QOZ20" s="31"/>
      <c r="QPA20" s="31"/>
      <c r="QPB20" s="31"/>
      <c r="QPC20" s="31"/>
      <c r="QPD20" s="31"/>
      <c r="QPE20" s="31"/>
      <c r="QPF20" s="31"/>
      <c r="QPG20" s="31"/>
      <c r="QPH20" s="31"/>
      <c r="QPI20" s="31"/>
      <c r="QPJ20" s="31"/>
      <c r="QPK20" s="31"/>
      <c r="QPL20" s="31"/>
      <c r="QPM20" s="31"/>
      <c r="QPN20" s="31"/>
      <c r="QPO20" s="31"/>
      <c r="QPP20" s="31"/>
      <c r="QPQ20" s="31"/>
      <c r="QPR20" s="31"/>
      <c r="QPS20" s="31"/>
      <c r="QPT20" s="31"/>
      <c r="QPU20" s="31"/>
      <c r="QPV20" s="31"/>
      <c r="QPW20" s="31"/>
      <c r="QPX20" s="31"/>
      <c r="QPY20" s="31"/>
      <c r="QPZ20" s="31"/>
      <c r="QQA20" s="31"/>
      <c r="QQB20" s="31"/>
      <c r="QQC20" s="31"/>
      <c r="QQD20" s="31"/>
      <c r="QQE20" s="31"/>
      <c r="QQF20" s="31"/>
      <c r="QQG20" s="31"/>
      <c r="QQH20" s="31"/>
      <c r="QQI20" s="31"/>
      <c r="QQJ20" s="31"/>
      <c r="QQK20" s="31"/>
      <c r="QQL20" s="31"/>
      <c r="QQM20" s="31"/>
      <c r="QQN20" s="31"/>
      <c r="QQO20" s="31"/>
      <c r="QQP20" s="31"/>
      <c r="QQQ20" s="31"/>
      <c r="QQR20" s="31"/>
      <c r="QQS20" s="31"/>
      <c r="QQT20" s="31"/>
      <c r="QQU20" s="31"/>
      <c r="QQV20" s="31"/>
      <c r="QQW20" s="31"/>
      <c r="QQX20" s="31"/>
      <c r="QQY20" s="31"/>
      <c r="QQZ20" s="31"/>
      <c r="QRA20" s="31"/>
      <c r="QRB20" s="31"/>
      <c r="QRC20" s="31"/>
      <c r="QRD20" s="31"/>
      <c r="QRE20" s="31"/>
      <c r="QRF20" s="31"/>
      <c r="QRG20" s="31"/>
      <c r="QRH20" s="31"/>
      <c r="QRI20" s="31"/>
      <c r="QRJ20" s="31"/>
      <c r="QRK20" s="31"/>
      <c r="QRL20" s="31"/>
      <c r="QRM20" s="31"/>
      <c r="QRN20" s="31"/>
      <c r="QRO20" s="31"/>
      <c r="QRP20" s="31"/>
      <c r="QRQ20" s="31"/>
      <c r="QRR20" s="31"/>
      <c r="QRS20" s="31"/>
      <c r="QRT20" s="31"/>
      <c r="QRU20" s="31"/>
      <c r="QRV20" s="31"/>
      <c r="QRW20" s="31"/>
      <c r="QRX20" s="31"/>
      <c r="QRY20" s="31"/>
      <c r="QRZ20" s="31"/>
      <c r="QSA20" s="31"/>
      <c r="QSB20" s="31"/>
      <c r="QSC20" s="31"/>
      <c r="QSD20" s="31"/>
      <c r="QSE20" s="31"/>
      <c r="QSF20" s="31"/>
      <c r="QSG20" s="31"/>
      <c r="QSH20" s="31"/>
      <c r="QSI20" s="31"/>
      <c r="QSJ20" s="31"/>
      <c r="QSK20" s="31"/>
      <c r="QSL20" s="31"/>
      <c r="QSM20" s="31"/>
      <c r="QSN20" s="31"/>
      <c r="QSO20" s="31"/>
      <c r="QSP20" s="31"/>
      <c r="QSQ20" s="31"/>
      <c r="QSR20" s="31"/>
      <c r="QSS20" s="31"/>
      <c r="QST20" s="31"/>
      <c r="QSU20" s="31"/>
      <c r="QSV20" s="31"/>
      <c r="QSW20" s="31"/>
      <c r="QSX20" s="31"/>
      <c r="QSY20" s="31"/>
      <c r="QSZ20" s="31"/>
      <c r="QTA20" s="31"/>
      <c r="QTB20" s="31"/>
      <c r="QTC20" s="31"/>
      <c r="QTD20" s="31"/>
      <c r="QTE20" s="31"/>
      <c r="QTF20" s="31"/>
      <c r="QTG20" s="31"/>
      <c r="QTH20" s="31"/>
      <c r="QTI20" s="31"/>
      <c r="QTJ20" s="31"/>
      <c r="QTK20" s="31"/>
      <c r="QTL20" s="31"/>
      <c r="QTM20" s="31"/>
      <c r="QTN20" s="31"/>
      <c r="QTO20" s="31"/>
      <c r="QTP20" s="31"/>
      <c r="QTQ20" s="31"/>
      <c r="QTR20" s="31"/>
      <c r="QTS20" s="31"/>
      <c r="QTT20" s="31"/>
      <c r="QTU20" s="31"/>
      <c r="QTV20" s="31"/>
      <c r="QTW20" s="31"/>
      <c r="QTX20" s="31"/>
      <c r="QTY20" s="31"/>
      <c r="QTZ20" s="31"/>
      <c r="QUA20" s="31"/>
      <c r="QUB20" s="31"/>
      <c r="QUC20" s="31"/>
      <c r="QUD20" s="31"/>
      <c r="QUE20" s="31"/>
      <c r="QUF20" s="31"/>
      <c r="QUG20" s="31"/>
      <c r="QUH20" s="31"/>
      <c r="QUI20" s="31"/>
      <c r="QUJ20" s="31"/>
      <c r="QUK20" s="31"/>
      <c r="QUL20" s="31"/>
      <c r="QUM20" s="31"/>
      <c r="QUN20" s="31"/>
      <c r="QUO20" s="31"/>
      <c r="QUP20" s="31"/>
      <c r="QUQ20" s="31"/>
      <c r="QUR20" s="31"/>
      <c r="QUS20" s="31"/>
      <c r="QUT20" s="31"/>
      <c r="QUU20" s="31"/>
      <c r="QUV20" s="31"/>
      <c r="QUW20" s="31"/>
      <c r="QUX20" s="31"/>
      <c r="QUY20" s="31"/>
      <c r="QUZ20" s="31"/>
      <c r="QVA20" s="31"/>
      <c r="QVB20" s="31"/>
      <c r="QVC20" s="31"/>
      <c r="QVD20" s="31"/>
      <c r="QVE20" s="31"/>
      <c r="QVF20" s="31"/>
      <c r="QVG20" s="31"/>
      <c r="QVH20" s="31"/>
      <c r="QVI20" s="31"/>
      <c r="QVJ20" s="31"/>
      <c r="QVK20" s="31"/>
      <c r="QVL20" s="31"/>
      <c r="QVM20" s="31"/>
      <c r="QVN20" s="31"/>
      <c r="QVO20" s="31"/>
      <c r="QVP20" s="31"/>
      <c r="QVQ20" s="31"/>
      <c r="QVR20" s="31"/>
      <c r="QVS20" s="31"/>
      <c r="QVT20" s="31"/>
      <c r="QVU20" s="31"/>
      <c r="QVV20" s="31"/>
      <c r="QVW20" s="31"/>
      <c r="QVX20" s="31"/>
      <c r="QVY20" s="31"/>
      <c r="QVZ20" s="31"/>
      <c r="QWA20" s="31"/>
      <c r="QWB20" s="31"/>
      <c r="QWC20" s="31"/>
      <c r="QWD20" s="31"/>
      <c r="QWE20" s="31"/>
      <c r="QWF20" s="31"/>
      <c r="QWG20" s="31"/>
      <c r="QWH20" s="31"/>
      <c r="QWI20" s="31"/>
      <c r="QWJ20" s="31"/>
      <c r="QWK20" s="31"/>
      <c r="QWL20" s="31"/>
      <c r="QWM20" s="31"/>
      <c r="QWN20" s="31"/>
      <c r="QWO20" s="31"/>
      <c r="QWP20" s="31"/>
      <c r="QWQ20" s="31"/>
      <c r="QWR20" s="31"/>
      <c r="QWS20" s="31"/>
      <c r="QWT20" s="31"/>
      <c r="QWU20" s="31"/>
      <c r="QWV20" s="31"/>
      <c r="QWW20" s="31"/>
      <c r="QWX20" s="31"/>
      <c r="QWY20" s="31"/>
      <c r="QWZ20" s="31"/>
      <c r="QXA20" s="31"/>
      <c r="QXB20" s="31"/>
      <c r="QXC20" s="31"/>
      <c r="QXD20" s="31"/>
      <c r="QXE20" s="31"/>
      <c r="QXF20" s="31"/>
      <c r="QXG20" s="31"/>
      <c r="QXH20" s="31"/>
      <c r="QXI20" s="31"/>
      <c r="QXJ20" s="31"/>
      <c r="QXK20" s="31"/>
      <c r="QXL20" s="31"/>
      <c r="QXM20" s="31"/>
      <c r="QXN20" s="31"/>
      <c r="QXO20" s="31"/>
      <c r="QXP20" s="31"/>
      <c r="QXQ20" s="31"/>
      <c r="QXR20" s="31"/>
      <c r="QXS20" s="31"/>
      <c r="QXT20" s="31"/>
      <c r="QXU20" s="31"/>
      <c r="QXV20" s="31"/>
      <c r="QXW20" s="31"/>
      <c r="QXX20" s="31"/>
      <c r="QXY20" s="31"/>
      <c r="QXZ20" s="31"/>
      <c r="QYA20" s="31"/>
      <c r="QYB20" s="31"/>
      <c r="QYC20" s="31"/>
      <c r="QYD20" s="31"/>
      <c r="QYE20" s="31"/>
      <c r="QYF20" s="31"/>
      <c r="QYG20" s="31"/>
      <c r="QYH20" s="31"/>
      <c r="QYI20" s="31"/>
      <c r="QYJ20" s="31"/>
      <c r="QYK20" s="31"/>
      <c r="QYL20" s="31"/>
      <c r="QYM20" s="31"/>
      <c r="QYN20" s="31"/>
      <c r="QYO20" s="31"/>
      <c r="QYP20" s="31"/>
      <c r="QYQ20" s="31"/>
      <c r="QYR20" s="31"/>
      <c r="QYS20" s="31"/>
      <c r="QYT20" s="31"/>
      <c r="QYU20" s="31"/>
      <c r="QYV20" s="31"/>
      <c r="QYW20" s="31"/>
      <c r="QYX20" s="31"/>
      <c r="QYY20" s="31"/>
      <c r="QYZ20" s="31"/>
      <c r="QZA20" s="31"/>
      <c r="QZB20" s="31"/>
      <c r="QZC20" s="31"/>
      <c r="QZD20" s="31"/>
      <c r="QZE20" s="31"/>
      <c r="QZF20" s="31"/>
      <c r="QZG20" s="31"/>
      <c r="QZH20" s="31"/>
      <c r="QZI20" s="31"/>
      <c r="QZJ20" s="31"/>
      <c r="QZK20" s="31"/>
      <c r="QZL20" s="31"/>
      <c r="QZM20" s="31"/>
      <c r="QZN20" s="31"/>
      <c r="QZO20" s="31"/>
      <c r="QZP20" s="31"/>
      <c r="QZQ20" s="31"/>
      <c r="QZR20" s="31"/>
      <c r="QZS20" s="31"/>
      <c r="QZT20" s="31"/>
      <c r="QZU20" s="31"/>
      <c r="QZV20" s="31"/>
      <c r="QZW20" s="31"/>
      <c r="QZX20" s="31"/>
      <c r="QZY20" s="31"/>
      <c r="QZZ20" s="31"/>
      <c r="RAA20" s="31"/>
      <c r="RAB20" s="31"/>
      <c r="RAC20" s="31"/>
      <c r="RAD20" s="31"/>
      <c r="RAE20" s="31"/>
      <c r="RAF20" s="31"/>
      <c r="RAG20" s="31"/>
      <c r="RAH20" s="31"/>
      <c r="RAI20" s="31"/>
      <c r="RAJ20" s="31"/>
      <c r="RAK20" s="31"/>
      <c r="RAL20" s="31"/>
      <c r="RAM20" s="31"/>
      <c r="RAN20" s="31"/>
      <c r="RAO20" s="31"/>
      <c r="RAP20" s="31"/>
      <c r="RAQ20" s="31"/>
      <c r="RAR20" s="31"/>
      <c r="RAS20" s="31"/>
      <c r="RAT20" s="31"/>
      <c r="RAU20" s="31"/>
      <c r="RAV20" s="31"/>
      <c r="RAW20" s="31"/>
      <c r="RAX20" s="31"/>
      <c r="RAY20" s="31"/>
      <c r="RAZ20" s="31"/>
      <c r="RBA20" s="31"/>
      <c r="RBB20" s="31"/>
      <c r="RBC20" s="31"/>
      <c r="RBD20" s="31"/>
      <c r="RBE20" s="31"/>
      <c r="RBF20" s="31"/>
      <c r="RBG20" s="31"/>
      <c r="RBH20" s="31"/>
      <c r="RBI20" s="31"/>
      <c r="RBJ20" s="31"/>
      <c r="RBK20" s="31"/>
      <c r="RBL20" s="31"/>
      <c r="RBM20" s="31"/>
      <c r="RBN20" s="31"/>
      <c r="RBO20" s="31"/>
      <c r="RBP20" s="31"/>
      <c r="RBQ20" s="31"/>
      <c r="RBR20" s="31"/>
      <c r="RBS20" s="31"/>
      <c r="RBT20" s="31"/>
      <c r="RBU20" s="31"/>
      <c r="RBV20" s="31"/>
      <c r="RBW20" s="31"/>
      <c r="RBX20" s="31"/>
      <c r="RBY20" s="31"/>
      <c r="RBZ20" s="31"/>
      <c r="RCA20" s="31"/>
      <c r="RCB20" s="31"/>
      <c r="RCC20" s="31"/>
      <c r="RCD20" s="31"/>
      <c r="RCE20" s="31"/>
      <c r="RCF20" s="31"/>
      <c r="RCG20" s="31"/>
      <c r="RCH20" s="31"/>
      <c r="RCI20" s="31"/>
      <c r="RCJ20" s="31"/>
      <c r="RCK20" s="31"/>
      <c r="RCL20" s="31"/>
      <c r="RCM20" s="31"/>
      <c r="RCN20" s="31"/>
      <c r="RCO20" s="31"/>
      <c r="RCP20" s="31"/>
      <c r="RCQ20" s="31"/>
      <c r="RCR20" s="31"/>
      <c r="RCS20" s="31"/>
      <c r="RCT20" s="31"/>
      <c r="RCU20" s="31"/>
      <c r="RCV20" s="31"/>
      <c r="RCW20" s="31"/>
      <c r="RCX20" s="31"/>
      <c r="RCY20" s="31"/>
      <c r="RCZ20" s="31"/>
      <c r="RDA20" s="31"/>
      <c r="RDB20" s="31"/>
      <c r="RDC20" s="31"/>
      <c r="RDD20" s="31"/>
      <c r="RDE20" s="31"/>
      <c r="RDF20" s="31"/>
      <c r="RDG20" s="31"/>
      <c r="RDH20" s="31"/>
      <c r="RDI20" s="31"/>
      <c r="RDJ20" s="31"/>
      <c r="RDK20" s="31"/>
      <c r="RDL20" s="31"/>
      <c r="RDM20" s="31"/>
      <c r="RDN20" s="31"/>
      <c r="RDO20" s="31"/>
      <c r="RDQ20" s="31"/>
      <c r="RDR20" s="31"/>
      <c r="RDS20" s="31"/>
      <c r="RDT20" s="31"/>
      <c r="RDU20" s="31"/>
      <c r="RDV20" s="31"/>
      <c r="RDW20" s="31"/>
      <c r="RDX20" s="31"/>
      <c r="RDY20" s="31"/>
      <c r="RDZ20" s="31"/>
      <c r="REA20" s="31"/>
      <c r="REB20" s="31"/>
      <c r="REC20" s="31"/>
      <c r="RED20" s="31"/>
      <c r="REE20" s="31"/>
      <c r="REF20" s="31"/>
      <c r="REG20" s="31"/>
      <c r="REH20" s="31"/>
      <c r="REI20" s="31"/>
      <c r="REJ20" s="31"/>
      <c r="REK20" s="31"/>
      <c r="REL20" s="31"/>
      <c r="REM20" s="31"/>
      <c r="REN20" s="31"/>
      <c r="REO20" s="31"/>
      <c r="REP20" s="31"/>
      <c r="REQ20" s="31"/>
      <c r="RER20" s="31"/>
      <c r="RES20" s="31"/>
      <c r="RET20" s="31"/>
      <c r="REU20" s="31"/>
      <c r="REV20" s="31"/>
      <c r="REW20" s="31"/>
      <c r="REX20" s="31"/>
      <c r="REY20" s="31"/>
      <c r="REZ20" s="31"/>
      <c r="RFA20" s="31"/>
      <c r="RFB20" s="31"/>
      <c r="RFC20" s="31"/>
      <c r="RFD20" s="31"/>
      <c r="RFE20" s="31"/>
      <c r="RFF20" s="31"/>
      <c r="RFG20" s="31"/>
      <c r="RFH20" s="31"/>
      <c r="RFI20" s="31"/>
      <c r="RFJ20" s="31"/>
      <c r="RFK20" s="31"/>
      <c r="RFL20" s="31"/>
      <c r="RFM20" s="31"/>
      <c r="RFN20" s="31"/>
      <c r="RFO20" s="31"/>
      <c r="RFP20" s="31"/>
      <c r="RFQ20" s="31"/>
      <c r="RFR20" s="31"/>
      <c r="RFS20" s="31"/>
      <c r="RFT20" s="31"/>
      <c r="RFU20" s="31"/>
      <c r="RFV20" s="31"/>
      <c r="RFW20" s="31"/>
      <c r="RFX20" s="31"/>
      <c r="RFY20" s="31"/>
      <c r="RFZ20" s="31"/>
      <c r="RGA20" s="31"/>
      <c r="RGB20" s="31"/>
      <c r="RGC20" s="31"/>
      <c r="RGD20" s="31"/>
      <c r="RGE20" s="31"/>
      <c r="RGF20" s="31"/>
      <c r="RGG20" s="31"/>
      <c r="RGH20" s="31"/>
      <c r="RGI20" s="31"/>
      <c r="RGJ20" s="31"/>
      <c r="RGK20" s="31"/>
      <c r="RGL20" s="31"/>
      <c r="RGM20" s="31"/>
      <c r="RGN20" s="31"/>
      <c r="RGO20" s="31"/>
      <c r="RGP20" s="31"/>
      <c r="RGQ20" s="31"/>
      <c r="RGR20" s="31"/>
      <c r="RGS20" s="31"/>
      <c r="RGT20" s="31"/>
      <c r="RGU20" s="31"/>
      <c r="RGV20" s="31"/>
      <c r="RGW20" s="31"/>
      <c r="RGX20" s="31"/>
      <c r="RGY20" s="31"/>
      <c r="RGZ20" s="31"/>
      <c r="RHA20" s="31"/>
      <c r="RHB20" s="31"/>
      <c r="RHC20" s="31"/>
      <c r="RHD20" s="31"/>
      <c r="RHE20" s="31"/>
      <c r="RHF20" s="31"/>
      <c r="RHG20" s="31"/>
      <c r="RHH20" s="31"/>
      <c r="RHI20" s="31"/>
      <c r="RHJ20" s="31"/>
      <c r="RHK20" s="31"/>
      <c r="RHL20" s="31"/>
      <c r="RHM20" s="31"/>
      <c r="RHN20" s="31"/>
      <c r="RHO20" s="31"/>
      <c r="RHP20" s="31"/>
      <c r="RHQ20" s="31"/>
      <c r="RHR20" s="31"/>
      <c r="RHS20" s="31"/>
      <c r="RHT20" s="31"/>
      <c r="RHU20" s="31"/>
      <c r="RHV20" s="31"/>
      <c r="RHW20" s="31"/>
      <c r="RHX20" s="31"/>
      <c r="RHY20" s="31"/>
      <c r="RHZ20" s="31"/>
      <c r="RIA20" s="31"/>
      <c r="RIB20" s="31"/>
      <c r="RIC20" s="31"/>
      <c r="RID20" s="31"/>
      <c r="RIE20" s="31"/>
      <c r="RIF20" s="31"/>
      <c r="RIG20" s="31"/>
      <c r="RIH20" s="31"/>
      <c r="RII20" s="31"/>
      <c r="RIJ20" s="31"/>
      <c r="RIK20" s="31"/>
      <c r="RIL20" s="31"/>
      <c r="RIM20" s="31"/>
      <c r="RIN20" s="31"/>
      <c r="RIO20" s="31"/>
      <c r="RIP20" s="31"/>
      <c r="RIQ20" s="31"/>
      <c r="RIR20" s="31"/>
      <c r="RIS20" s="31"/>
      <c r="RIT20" s="31"/>
      <c r="RIU20" s="31"/>
      <c r="RIV20" s="31"/>
      <c r="RIW20" s="31"/>
      <c r="RIX20" s="31"/>
      <c r="RIY20" s="31"/>
      <c r="RIZ20" s="31"/>
      <c r="RJA20" s="31"/>
      <c r="RJB20" s="31"/>
      <c r="RJC20" s="31"/>
      <c r="RJD20" s="31"/>
      <c r="RJE20" s="31"/>
      <c r="RJF20" s="31"/>
      <c r="RJG20" s="31"/>
      <c r="RJH20" s="31"/>
      <c r="RJI20" s="31"/>
      <c r="RJJ20" s="31"/>
      <c r="RJK20" s="31"/>
      <c r="RJL20" s="31"/>
      <c r="RJM20" s="31"/>
      <c r="RJN20" s="31"/>
      <c r="RJO20" s="31"/>
      <c r="RJP20" s="31"/>
      <c r="RJQ20" s="31"/>
      <c r="RJR20" s="31"/>
      <c r="RJS20" s="31"/>
      <c r="RJT20" s="31"/>
      <c r="RJU20" s="31"/>
      <c r="RJV20" s="31"/>
      <c r="RJW20" s="31"/>
      <c r="RJX20" s="31"/>
      <c r="RJY20" s="31"/>
      <c r="RJZ20" s="31"/>
      <c r="RKA20" s="31"/>
      <c r="RKB20" s="31"/>
      <c r="RKC20" s="31"/>
      <c r="RKD20" s="31"/>
      <c r="RKE20" s="31"/>
      <c r="RKF20" s="31"/>
      <c r="RKG20" s="31"/>
      <c r="RKH20" s="31"/>
      <c r="RKI20" s="31"/>
      <c r="RKJ20" s="31"/>
      <c r="RKK20" s="31"/>
      <c r="RKL20" s="31"/>
      <c r="RKM20" s="31"/>
      <c r="RKN20" s="31"/>
      <c r="RKO20" s="31"/>
      <c r="RKP20" s="31"/>
      <c r="RKQ20" s="31"/>
      <c r="RKR20" s="31"/>
      <c r="RKS20" s="31"/>
      <c r="RKT20" s="31"/>
      <c r="RKU20" s="31"/>
      <c r="RKV20" s="31"/>
      <c r="RKW20" s="31"/>
      <c r="RKX20" s="31"/>
      <c r="RKY20" s="31"/>
      <c r="RKZ20" s="31"/>
      <c r="RLA20" s="31"/>
      <c r="RLB20" s="31"/>
      <c r="RLC20" s="31"/>
      <c r="RLD20" s="31"/>
      <c r="RLE20" s="31"/>
      <c r="RLF20" s="31"/>
      <c r="RLG20" s="31"/>
      <c r="RLH20" s="31"/>
      <c r="RLI20" s="31"/>
      <c r="RLJ20" s="31"/>
      <c r="RLK20" s="31"/>
      <c r="RLL20" s="31"/>
      <c r="RLM20" s="31"/>
      <c r="RLN20" s="31"/>
      <c r="RLO20" s="31"/>
      <c r="RLP20" s="31"/>
      <c r="RLQ20" s="31"/>
      <c r="RLR20" s="31"/>
      <c r="RLS20" s="31"/>
      <c r="RLT20" s="31"/>
      <c r="RLU20" s="31"/>
      <c r="RLV20" s="31"/>
      <c r="RLW20" s="31"/>
      <c r="RLX20" s="31"/>
      <c r="RLY20" s="31"/>
      <c r="RLZ20" s="31"/>
      <c r="RMA20" s="31"/>
      <c r="RMB20" s="31"/>
      <c r="RMC20" s="31"/>
      <c r="RMD20" s="31"/>
      <c r="RME20" s="31"/>
      <c r="RMF20" s="31"/>
      <c r="RMG20" s="31"/>
      <c r="RMH20" s="31"/>
      <c r="RMI20" s="31"/>
      <c r="RMJ20" s="31"/>
      <c r="RMK20" s="31"/>
      <c r="RML20" s="31"/>
      <c r="RMM20" s="31"/>
      <c r="RMN20" s="31"/>
      <c r="RMO20" s="31"/>
      <c r="RMP20" s="31"/>
      <c r="RMQ20" s="31"/>
      <c r="RMR20" s="31"/>
      <c r="RMS20" s="31"/>
      <c r="RMT20" s="31"/>
      <c r="RMU20" s="31"/>
      <c r="RMV20" s="31"/>
      <c r="RMW20" s="31"/>
      <c r="RMX20" s="31"/>
      <c r="RMY20" s="31"/>
      <c r="RMZ20" s="31"/>
      <c r="RNA20" s="31"/>
      <c r="RNB20" s="31"/>
      <c r="RNC20" s="31"/>
      <c r="RND20" s="31"/>
      <c r="RNE20" s="31"/>
      <c r="RNF20" s="31"/>
      <c r="RNG20" s="31"/>
      <c r="RNH20" s="31"/>
      <c r="RNI20" s="31"/>
      <c r="RNJ20" s="31"/>
      <c r="RNK20" s="31"/>
      <c r="RNL20" s="31"/>
      <c r="RNM20" s="31"/>
      <c r="RNN20" s="31"/>
      <c r="RNO20" s="31"/>
      <c r="RNP20" s="31"/>
      <c r="RNQ20" s="31"/>
      <c r="RNR20" s="31"/>
      <c r="RNS20" s="31"/>
      <c r="RNT20" s="31"/>
      <c r="RNU20" s="31"/>
      <c r="RNV20" s="31"/>
      <c r="RNW20" s="31"/>
      <c r="RNX20" s="31"/>
      <c r="RNY20" s="31"/>
      <c r="RNZ20" s="31"/>
      <c r="ROA20" s="31"/>
      <c r="ROB20" s="31"/>
      <c r="ROC20" s="31"/>
      <c r="ROD20" s="31"/>
      <c r="ROE20" s="31"/>
      <c r="ROF20" s="31"/>
      <c r="ROG20" s="31"/>
      <c r="ROH20" s="31"/>
      <c r="ROI20" s="31"/>
      <c r="ROJ20" s="31"/>
      <c r="ROK20" s="31"/>
      <c r="ROL20" s="31"/>
      <c r="ROM20" s="31"/>
      <c r="RON20" s="31"/>
      <c r="ROO20" s="31"/>
      <c r="ROP20" s="31"/>
      <c r="ROQ20" s="31"/>
      <c r="ROR20" s="31"/>
      <c r="ROS20" s="31"/>
      <c r="ROT20" s="31"/>
      <c r="ROU20" s="31"/>
      <c r="ROV20" s="31"/>
      <c r="ROW20" s="31"/>
      <c r="ROX20" s="31"/>
      <c r="ROY20" s="31"/>
      <c r="ROZ20" s="31"/>
      <c r="RPA20" s="31"/>
      <c r="RPB20" s="31"/>
      <c r="RPC20" s="31"/>
      <c r="RPD20" s="31"/>
      <c r="RPE20" s="31"/>
      <c r="RPF20" s="31"/>
      <c r="RPG20" s="31"/>
      <c r="RPH20" s="31"/>
      <c r="RPI20" s="31"/>
      <c r="RPJ20" s="31"/>
      <c r="RPK20" s="31"/>
      <c r="RPL20" s="31"/>
      <c r="RPM20" s="31"/>
      <c r="RPN20" s="31"/>
      <c r="RPO20" s="31"/>
      <c r="RPP20" s="31"/>
      <c r="RPQ20" s="31"/>
      <c r="RPR20" s="31"/>
      <c r="RPS20" s="31"/>
      <c r="RPT20" s="31"/>
      <c r="RPU20" s="31"/>
      <c r="RPV20" s="31"/>
      <c r="RPW20" s="31"/>
      <c r="RPX20" s="31"/>
      <c r="RPY20" s="31"/>
      <c r="RPZ20" s="31"/>
      <c r="RQA20" s="31"/>
      <c r="RQB20" s="31"/>
      <c r="RQC20" s="31"/>
      <c r="RQD20" s="31"/>
      <c r="RQE20" s="31"/>
      <c r="RQF20" s="31"/>
      <c r="RQG20" s="31"/>
      <c r="RQH20" s="31"/>
      <c r="RQI20" s="31"/>
      <c r="RQJ20" s="31"/>
      <c r="RQK20" s="31"/>
      <c r="RQL20" s="31"/>
      <c r="RQM20" s="31"/>
      <c r="RQN20" s="31"/>
      <c r="RQO20" s="31"/>
      <c r="RQP20" s="31"/>
      <c r="RQQ20" s="31"/>
      <c r="RQR20" s="31"/>
      <c r="RQS20" s="31"/>
      <c r="RQT20" s="31"/>
      <c r="RQU20" s="31"/>
      <c r="RQV20" s="31"/>
      <c r="RQW20" s="31"/>
      <c r="RQX20" s="31"/>
      <c r="RQY20" s="31"/>
      <c r="RQZ20" s="31"/>
      <c r="RRA20" s="31"/>
      <c r="RRB20" s="31"/>
      <c r="RRC20" s="31"/>
      <c r="RRD20" s="31"/>
      <c r="RRE20" s="31"/>
      <c r="RRF20" s="31"/>
      <c r="RRG20" s="31"/>
      <c r="RRH20" s="31"/>
      <c r="RRI20" s="31"/>
      <c r="RRJ20" s="31"/>
      <c r="RRK20" s="31"/>
      <c r="RRL20" s="31"/>
      <c r="RRM20" s="31"/>
      <c r="RRN20" s="31"/>
      <c r="RRO20" s="31"/>
      <c r="RRP20" s="31"/>
      <c r="RRQ20" s="31"/>
      <c r="RRR20" s="31"/>
      <c r="RRS20" s="31"/>
      <c r="RRT20" s="31"/>
      <c r="RRU20" s="31"/>
      <c r="RRV20" s="31"/>
      <c r="RRW20" s="31"/>
      <c r="RRX20" s="31"/>
      <c r="RRY20" s="31"/>
      <c r="RRZ20" s="31"/>
      <c r="RSA20" s="31"/>
      <c r="RSB20" s="31"/>
      <c r="RSC20" s="31"/>
      <c r="RSD20" s="31"/>
      <c r="RSE20" s="31"/>
      <c r="RSF20" s="31"/>
      <c r="RSG20" s="31"/>
      <c r="RSH20" s="31"/>
      <c r="RSI20" s="31"/>
      <c r="RSJ20" s="31"/>
      <c r="RSK20" s="31"/>
      <c r="RSL20" s="31"/>
      <c r="RSM20" s="31"/>
      <c r="RSN20" s="31"/>
      <c r="RSO20" s="31"/>
      <c r="RSP20" s="31"/>
      <c r="RSQ20" s="31"/>
      <c r="RSR20" s="31"/>
      <c r="RSS20" s="31"/>
      <c r="RST20" s="31"/>
      <c r="RSU20" s="31"/>
      <c r="RSV20" s="31"/>
      <c r="RSW20" s="31"/>
      <c r="RSX20" s="31"/>
      <c r="RSY20" s="31"/>
      <c r="RSZ20" s="31"/>
      <c r="RTA20" s="31"/>
      <c r="RTB20" s="31"/>
      <c r="RTC20" s="31"/>
      <c r="RTD20" s="31"/>
      <c r="RTE20" s="31"/>
      <c r="RTF20" s="31"/>
      <c r="RTG20" s="31"/>
      <c r="RTH20" s="31"/>
      <c r="RTI20" s="31"/>
      <c r="RTJ20" s="31"/>
      <c r="RTK20" s="31"/>
      <c r="RTL20" s="31"/>
      <c r="RTM20" s="31"/>
      <c r="RTN20" s="31"/>
      <c r="RTO20" s="31"/>
      <c r="RTP20" s="31"/>
      <c r="RTQ20" s="31"/>
      <c r="RTR20" s="31"/>
      <c r="RTS20" s="31"/>
      <c r="RTT20" s="31"/>
      <c r="RTU20" s="31"/>
      <c r="RTV20" s="31"/>
      <c r="RTW20" s="31"/>
      <c r="RTX20" s="31"/>
      <c r="RTY20" s="31"/>
      <c r="RTZ20" s="31"/>
      <c r="RUA20" s="31"/>
      <c r="RUB20" s="31"/>
      <c r="RUC20" s="31"/>
      <c r="RUD20" s="31"/>
      <c r="RUE20" s="31"/>
      <c r="RUF20" s="31"/>
      <c r="RUG20" s="31"/>
      <c r="RUH20" s="31"/>
      <c r="RUI20" s="31"/>
      <c r="RUJ20" s="31"/>
      <c r="RUK20" s="31"/>
      <c r="RUL20" s="31"/>
      <c r="RUM20" s="31"/>
      <c r="RUN20" s="31"/>
      <c r="RUO20" s="31"/>
      <c r="RUP20" s="31"/>
      <c r="RUQ20" s="31"/>
      <c r="RUR20" s="31"/>
      <c r="RUS20" s="31"/>
      <c r="RUT20" s="31"/>
      <c r="RUU20" s="31"/>
      <c r="RUV20" s="31"/>
      <c r="RUW20" s="31"/>
      <c r="RUX20" s="31"/>
      <c r="RUY20" s="31"/>
      <c r="RUZ20" s="31"/>
      <c r="RVA20" s="31"/>
      <c r="RVB20" s="31"/>
      <c r="RVC20" s="31"/>
      <c r="RVD20" s="31"/>
      <c r="RVE20" s="31"/>
      <c r="RVF20" s="31"/>
      <c r="RVG20" s="31"/>
      <c r="RVH20" s="31"/>
      <c r="RVI20" s="31"/>
      <c r="RVJ20" s="31"/>
      <c r="RVK20" s="31"/>
      <c r="RVL20" s="31"/>
      <c r="RVM20" s="31"/>
      <c r="RVN20" s="31"/>
      <c r="RVO20" s="31"/>
      <c r="RVP20" s="31"/>
      <c r="RVQ20" s="31"/>
      <c r="RVR20" s="31"/>
      <c r="RVS20" s="31"/>
      <c r="RVT20" s="31"/>
      <c r="RVU20" s="31"/>
      <c r="RVV20" s="31"/>
      <c r="RVW20" s="31"/>
      <c r="RVX20" s="31"/>
      <c r="RVY20" s="31"/>
      <c r="RVZ20" s="31"/>
      <c r="RWA20" s="31"/>
      <c r="RWB20" s="31"/>
      <c r="RWC20" s="31"/>
      <c r="RWD20" s="31"/>
      <c r="RWE20" s="31"/>
      <c r="RWF20" s="31"/>
      <c r="RWG20" s="31"/>
      <c r="RWH20" s="31"/>
      <c r="RWI20" s="31"/>
      <c r="RWJ20" s="31"/>
      <c r="RWK20" s="31"/>
      <c r="RWL20" s="31"/>
      <c r="RWM20" s="31"/>
      <c r="RWN20" s="31"/>
      <c r="RWO20" s="31"/>
      <c r="RWP20" s="31"/>
      <c r="RWQ20" s="31"/>
      <c r="RWR20" s="31"/>
      <c r="RWS20" s="31"/>
      <c r="RWT20" s="31"/>
      <c r="RWU20" s="31"/>
      <c r="RWV20" s="31"/>
      <c r="RWW20" s="31"/>
      <c r="RWX20" s="31"/>
      <c r="RWY20" s="31"/>
      <c r="RWZ20" s="31"/>
      <c r="RXA20" s="31"/>
      <c r="RXB20" s="31"/>
      <c r="RXC20" s="31"/>
      <c r="RXD20" s="31"/>
      <c r="RXE20" s="31"/>
      <c r="RXF20" s="31"/>
      <c r="RXG20" s="31"/>
      <c r="RXH20" s="31"/>
      <c r="RXI20" s="31"/>
      <c r="RXJ20" s="31"/>
      <c r="RXK20" s="31"/>
      <c r="RXL20" s="31"/>
      <c r="RXM20" s="31"/>
      <c r="RXN20" s="31"/>
      <c r="RXO20" s="31"/>
      <c r="RXP20" s="31"/>
      <c r="RXQ20" s="31"/>
      <c r="RXR20" s="31"/>
      <c r="RXS20" s="31"/>
      <c r="RXT20" s="31"/>
      <c r="RXU20" s="31"/>
      <c r="RXV20" s="31"/>
      <c r="RXW20" s="31"/>
      <c r="RXX20" s="31"/>
      <c r="RXY20" s="31"/>
      <c r="RXZ20" s="31"/>
      <c r="RYA20" s="31"/>
      <c r="RYB20" s="31"/>
      <c r="RYC20" s="31"/>
      <c r="RYD20" s="31"/>
      <c r="RYE20" s="31"/>
      <c r="RYF20" s="31"/>
      <c r="RYG20" s="31"/>
      <c r="RYH20" s="31"/>
      <c r="RYI20" s="31"/>
      <c r="RYJ20" s="31"/>
      <c r="RYK20" s="31"/>
      <c r="RYL20" s="31"/>
      <c r="RYM20" s="31"/>
      <c r="RYN20" s="31"/>
      <c r="RYO20" s="31"/>
      <c r="RYP20" s="31"/>
      <c r="RYQ20" s="31"/>
      <c r="RYR20" s="31"/>
      <c r="RYS20" s="31"/>
      <c r="RYT20" s="31"/>
      <c r="RYU20" s="31"/>
      <c r="RYV20" s="31"/>
      <c r="RYW20" s="31"/>
      <c r="RYX20" s="31"/>
      <c r="RYY20" s="31"/>
      <c r="RYZ20" s="31"/>
      <c r="RZA20" s="31"/>
      <c r="RZB20" s="31"/>
      <c r="RZC20" s="31"/>
      <c r="RZD20" s="31"/>
      <c r="RZE20" s="31"/>
      <c r="RZF20" s="31"/>
      <c r="RZG20" s="31"/>
      <c r="RZH20" s="31"/>
      <c r="RZI20" s="31"/>
      <c r="RZJ20" s="31"/>
      <c r="RZK20" s="31"/>
      <c r="RZL20" s="31"/>
      <c r="RZM20" s="31"/>
      <c r="RZN20" s="31"/>
      <c r="RZO20" s="31"/>
      <c r="RZP20" s="31"/>
      <c r="RZQ20" s="31"/>
      <c r="RZR20" s="31"/>
      <c r="RZS20" s="31"/>
      <c r="RZT20" s="31"/>
      <c r="RZU20" s="31"/>
      <c r="RZV20" s="31"/>
      <c r="RZW20" s="31"/>
      <c r="RZX20" s="31"/>
      <c r="RZY20" s="31"/>
      <c r="RZZ20" s="31"/>
      <c r="SAA20" s="31"/>
      <c r="SAB20" s="31"/>
      <c r="SAC20" s="31"/>
      <c r="SAD20" s="31"/>
      <c r="SAE20" s="31"/>
      <c r="SAF20" s="31"/>
      <c r="SAG20" s="31"/>
      <c r="SAH20" s="31"/>
      <c r="SAI20" s="31"/>
      <c r="SAJ20" s="31"/>
      <c r="SAK20" s="31"/>
      <c r="SAL20" s="31"/>
      <c r="SAM20" s="31"/>
      <c r="SAN20" s="31"/>
      <c r="SAO20" s="31"/>
      <c r="SAP20" s="31"/>
      <c r="SAQ20" s="31"/>
      <c r="SAR20" s="31"/>
      <c r="SAS20" s="31"/>
      <c r="SAT20" s="31"/>
      <c r="SAU20" s="31"/>
      <c r="SAV20" s="31"/>
      <c r="SAW20" s="31"/>
      <c r="SAX20" s="31"/>
      <c r="SAY20" s="31"/>
      <c r="SAZ20" s="31"/>
      <c r="SBA20" s="31"/>
      <c r="SBB20" s="31"/>
      <c r="SBC20" s="31"/>
      <c r="SBD20" s="31"/>
      <c r="SBE20" s="31"/>
      <c r="SBF20" s="31"/>
      <c r="SBG20" s="31"/>
      <c r="SBH20" s="31"/>
      <c r="SBI20" s="31"/>
      <c r="SBJ20" s="31"/>
      <c r="SBK20" s="31"/>
      <c r="SBL20" s="31"/>
      <c r="SBM20" s="31"/>
      <c r="SBN20" s="31"/>
      <c r="SBO20" s="31"/>
      <c r="SBP20" s="31"/>
      <c r="SBQ20" s="31"/>
      <c r="SBR20" s="31"/>
      <c r="SBS20" s="31"/>
      <c r="SBT20" s="31"/>
      <c r="SBU20" s="31"/>
      <c r="SBV20" s="31"/>
      <c r="SBW20" s="31"/>
      <c r="SBX20" s="31"/>
      <c r="SBY20" s="31"/>
      <c r="SBZ20" s="31"/>
      <c r="SCA20" s="31"/>
      <c r="SCB20" s="31"/>
      <c r="SCC20" s="31"/>
      <c r="SCD20" s="31"/>
      <c r="SCE20" s="31"/>
      <c r="SCF20" s="31"/>
      <c r="SCG20" s="31"/>
      <c r="SCH20" s="31"/>
      <c r="SCI20" s="31"/>
      <c r="SCJ20" s="31"/>
      <c r="SCK20" s="31"/>
      <c r="SCL20" s="31"/>
      <c r="SCM20" s="31"/>
      <c r="SCN20" s="31"/>
      <c r="SCO20" s="31"/>
      <c r="SCP20" s="31"/>
      <c r="SCQ20" s="31"/>
      <c r="SCR20" s="31"/>
      <c r="SCS20" s="31"/>
      <c r="SCT20" s="31"/>
      <c r="SCU20" s="31"/>
      <c r="SCV20" s="31"/>
      <c r="SCW20" s="31"/>
      <c r="SCX20" s="31"/>
      <c r="SCY20" s="31"/>
      <c r="SCZ20" s="31"/>
      <c r="SDA20" s="31"/>
      <c r="SDB20" s="31"/>
      <c r="SDC20" s="31"/>
      <c r="SDD20" s="31"/>
      <c r="SDE20" s="31"/>
      <c r="SDF20" s="31"/>
      <c r="SDG20" s="31"/>
      <c r="SDH20" s="31"/>
      <c r="SDI20" s="31"/>
      <c r="SDJ20" s="31"/>
      <c r="SDK20" s="31"/>
      <c r="SDL20" s="31"/>
      <c r="SDM20" s="31"/>
      <c r="SDN20" s="31"/>
      <c r="SDO20" s="31"/>
      <c r="SDP20" s="31"/>
      <c r="SDQ20" s="31"/>
      <c r="SDR20" s="31"/>
      <c r="SDS20" s="31"/>
      <c r="SDT20" s="31"/>
      <c r="SDU20" s="31"/>
      <c r="SDV20" s="31"/>
      <c r="SDW20" s="31"/>
      <c r="SDX20" s="31"/>
      <c r="SDY20" s="31"/>
      <c r="SDZ20" s="31"/>
      <c r="SEA20" s="31"/>
      <c r="SEB20" s="31"/>
      <c r="SEC20" s="31"/>
      <c r="SED20" s="31"/>
      <c r="SEE20" s="31"/>
      <c r="SEF20" s="31"/>
      <c r="SEG20" s="31"/>
      <c r="SEH20" s="31"/>
      <c r="SEI20" s="31"/>
      <c r="SEJ20" s="31"/>
      <c r="SEK20" s="31"/>
      <c r="SEL20" s="31"/>
      <c r="SEM20" s="31"/>
      <c r="SEN20" s="31"/>
      <c r="SEO20" s="31"/>
      <c r="SEP20" s="31"/>
      <c r="SEQ20" s="31"/>
      <c r="SER20" s="31"/>
      <c r="SES20" s="31"/>
      <c r="SET20" s="31"/>
      <c r="SEU20" s="31"/>
      <c r="SEV20" s="31"/>
      <c r="SEW20" s="31"/>
      <c r="SEX20" s="31"/>
      <c r="SEY20" s="31"/>
      <c r="SEZ20" s="31"/>
      <c r="SFA20" s="31"/>
      <c r="SFB20" s="31"/>
      <c r="SFC20" s="31"/>
      <c r="SFD20" s="31"/>
      <c r="SFE20" s="31"/>
      <c r="SFF20" s="31"/>
      <c r="SFG20" s="31"/>
      <c r="SFH20" s="31"/>
      <c r="SFI20" s="31"/>
      <c r="SFJ20" s="31"/>
      <c r="SFK20" s="31"/>
      <c r="SFL20" s="31"/>
      <c r="SFM20" s="31"/>
      <c r="SFN20" s="31"/>
      <c r="SFO20" s="31"/>
      <c r="SFP20" s="31"/>
      <c r="SFQ20" s="31"/>
      <c r="SFR20" s="31"/>
      <c r="SFS20" s="31"/>
      <c r="SFT20" s="31"/>
      <c r="SFU20" s="31"/>
      <c r="SFV20" s="31"/>
      <c r="SFW20" s="31"/>
      <c r="SFX20" s="31"/>
      <c r="SFY20" s="31"/>
      <c r="SFZ20" s="31"/>
      <c r="SGA20" s="31"/>
      <c r="SGB20" s="31"/>
      <c r="SGC20" s="31"/>
      <c r="SGD20" s="31"/>
      <c r="SGE20" s="31"/>
      <c r="SGF20" s="31"/>
      <c r="SGG20" s="31"/>
      <c r="SGH20" s="31"/>
      <c r="SGI20" s="31"/>
      <c r="SGJ20" s="31"/>
      <c r="SGK20" s="31"/>
      <c r="SGL20" s="31"/>
      <c r="SGM20" s="31"/>
      <c r="SGN20" s="31"/>
      <c r="SGO20" s="31"/>
      <c r="SGP20" s="31"/>
      <c r="SGQ20" s="31"/>
      <c r="SGR20" s="31"/>
      <c r="SGS20" s="31"/>
      <c r="SGT20" s="31"/>
      <c r="SGU20" s="31"/>
      <c r="SGV20" s="31"/>
      <c r="SGW20" s="31"/>
      <c r="SGX20" s="31"/>
      <c r="SGY20" s="31"/>
      <c r="SGZ20" s="31"/>
      <c r="SHA20" s="31"/>
      <c r="SHB20" s="31"/>
      <c r="SHC20" s="31"/>
      <c r="SHD20" s="31"/>
      <c r="SHE20" s="31"/>
      <c r="SHF20" s="31"/>
      <c r="SHG20" s="31"/>
      <c r="SHH20" s="31"/>
      <c r="SHI20" s="31"/>
      <c r="SHJ20" s="31"/>
      <c r="SHK20" s="31"/>
      <c r="SHL20" s="31"/>
      <c r="SHM20" s="31"/>
      <c r="SHN20" s="31"/>
      <c r="SHO20" s="31"/>
      <c r="SHP20" s="31"/>
      <c r="SHQ20" s="31"/>
      <c r="SHR20" s="31"/>
      <c r="SHS20" s="31"/>
      <c r="SHT20" s="31"/>
      <c r="SHU20" s="31"/>
      <c r="SHV20" s="31"/>
      <c r="SHW20" s="31"/>
      <c r="SHX20" s="31"/>
      <c r="SHY20" s="31"/>
      <c r="SHZ20" s="31"/>
      <c r="SIA20" s="31"/>
      <c r="SIB20" s="31"/>
      <c r="SIC20" s="31"/>
      <c r="SID20" s="31"/>
      <c r="SIE20" s="31"/>
      <c r="SIF20" s="31"/>
      <c r="SIG20" s="31"/>
      <c r="SIH20" s="31"/>
      <c r="SII20" s="31"/>
      <c r="SIJ20" s="31"/>
      <c r="SIK20" s="31"/>
      <c r="SIL20" s="31"/>
      <c r="SIM20" s="31"/>
      <c r="SIN20" s="31"/>
      <c r="SIO20" s="31"/>
      <c r="SIP20" s="31"/>
      <c r="SIQ20" s="31"/>
      <c r="SIR20" s="31"/>
      <c r="SIS20" s="31"/>
      <c r="SIT20" s="31"/>
      <c r="SIU20" s="31"/>
      <c r="SIV20" s="31"/>
      <c r="SIW20" s="31"/>
      <c r="SIX20" s="31"/>
      <c r="SIY20" s="31"/>
      <c r="SIZ20" s="31"/>
      <c r="SJA20" s="31"/>
      <c r="SJB20" s="31"/>
      <c r="SJC20" s="31"/>
      <c r="SJD20" s="31"/>
      <c r="SJE20" s="31"/>
      <c r="SJF20" s="31"/>
      <c r="SJG20" s="31"/>
      <c r="SJH20" s="31"/>
      <c r="SJI20" s="31"/>
      <c r="SJJ20" s="31"/>
      <c r="SJK20" s="31"/>
      <c r="SJL20" s="31"/>
      <c r="SJM20" s="31"/>
      <c r="SJN20" s="31"/>
      <c r="SJO20" s="31"/>
      <c r="SJP20" s="31"/>
      <c r="SJQ20" s="31"/>
      <c r="SJR20" s="31"/>
      <c r="SJS20" s="31"/>
      <c r="SJT20" s="31"/>
      <c r="SJU20" s="31"/>
      <c r="SJV20" s="31"/>
      <c r="SJW20" s="31"/>
      <c r="SJX20" s="31"/>
      <c r="SJY20" s="31"/>
      <c r="SJZ20" s="31"/>
      <c r="SKA20" s="31"/>
      <c r="SKB20" s="31"/>
      <c r="SKC20" s="31"/>
      <c r="SKD20" s="31"/>
      <c r="SKE20" s="31"/>
      <c r="SKF20" s="31"/>
      <c r="SKG20" s="31"/>
      <c r="SKH20" s="31"/>
      <c r="SKI20" s="31"/>
      <c r="SKJ20" s="31"/>
      <c r="SKK20" s="31"/>
      <c r="SKL20" s="31"/>
      <c r="SKM20" s="31"/>
      <c r="SKN20" s="31"/>
      <c r="SKO20" s="31"/>
      <c r="SKP20" s="31"/>
      <c r="SKQ20" s="31"/>
      <c r="SKR20" s="31"/>
      <c r="SKS20" s="31"/>
      <c r="SKT20" s="31"/>
      <c r="SKU20" s="31"/>
      <c r="SKV20" s="31"/>
      <c r="SKW20" s="31"/>
      <c r="SKX20" s="31"/>
      <c r="SKY20" s="31"/>
      <c r="SKZ20" s="31"/>
      <c r="SLA20" s="31"/>
      <c r="SLB20" s="31"/>
      <c r="SLC20" s="31"/>
      <c r="SLD20" s="31"/>
      <c r="SLE20" s="31"/>
      <c r="SLF20" s="31"/>
      <c r="SLG20" s="31"/>
      <c r="SLH20" s="31"/>
      <c r="SLI20" s="31"/>
      <c r="SLJ20" s="31"/>
      <c r="SLK20" s="31"/>
      <c r="SLL20" s="31"/>
      <c r="SLM20" s="31"/>
      <c r="SLN20" s="31"/>
      <c r="SLO20" s="31"/>
      <c r="SLP20" s="31"/>
      <c r="SLQ20" s="31"/>
      <c r="SLR20" s="31"/>
      <c r="SLS20" s="31"/>
      <c r="SLT20" s="31"/>
      <c r="SLU20" s="31"/>
      <c r="SLV20" s="31"/>
      <c r="SLW20" s="31"/>
      <c r="SLX20" s="31"/>
      <c r="SLY20" s="31"/>
      <c r="SLZ20" s="31"/>
      <c r="SMA20" s="31"/>
      <c r="SMB20" s="31"/>
      <c r="SMC20" s="31"/>
      <c r="SMD20" s="31"/>
      <c r="SME20" s="31"/>
      <c r="SMF20" s="31"/>
      <c r="SMG20" s="31"/>
      <c r="SMH20" s="31"/>
      <c r="SMI20" s="31"/>
      <c r="SMJ20" s="31"/>
      <c r="SMK20" s="31"/>
      <c r="SML20" s="31"/>
      <c r="SMM20" s="31"/>
      <c r="SMN20" s="31"/>
      <c r="SMO20" s="31"/>
      <c r="SMP20" s="31"/>
      <c r="SMQ20" s="31"/>
      <c r="SMR20" s="31"/>
      <c r="SMS20" s="31"/>
      <c r="SMT20" s="31"/>
      <c r="SMU20" s="31"/>
      <c r="SMV20" s="31"/>
      <c r="SMW20" s="31"/>
      <c r="SMX20" s="31"/>
      <c r="SMY20" s="31"/>
      <c r="SMZ20" s="31"/>
      <c r="SNA20" s="31"/>
      <c r="SNB20" s="31"/>
      <c r="SNC20" s="31"/>
      <c r="SND20" s="31"/>
      <c r="SNE20" s="31"/>
      <c r="SNF20" s="31"/>
      <c r="SNG20" s="31"/>
      <c r="SNH20" s="31"/>
      <c r="SNI20" s="31"/>
      <c r="SNJ20" s="31"/>
      <c r="SNK20" s="31"/>
      <c r="SNL20" s="31"/>
      <c r="SNM20" s="31"/>
      <c r="SNN20" s="31"/>
      <c r="SNO20" s="31"/>
      <c r="SNP20" s="31"/>
      <c r="SNQ20" s="31"/>
      <c r="SNR20" s="31"/>
      <c r="SNS20" s="31"/>
      <c r="SNT20" s="31"/>
      <c r="SNU20" s="31"/>
      <c r="SNV20" s="31"/>
      <c r="SNW20" s="31"/>
      <c r="SNX20" s="31"/>
      <c r="SNY20" s="31"/>
      <c r="SNZ20" s="31"/>
      <c r="SOA20" s="31"/>
      <c r="SOB20" s="31"/>
      <c r="SOC20" s="31"/>
      <c r="SOD20" s="31"/>
      <c r="SOE20" s="31"/>
      <c r="SOF20" s="31"/>
      <c r="SOG20" s="31"/>
      <c r="SOH20" s="31"/>
      <c r="SOI20" s="31"/>
      <c r="SOJ20" s="31"/>
      <c r="SOK20" s="31"/>
      <c r="SOL20" s="31"/>
      <c r="SOM20" s="31"/>
      <c r="SON20" s="31"/>
      <c r="SOO20" s="31"/>
      <c r="SOP20" s="31"/>
      <c r="SOQ20" s="31"/>
      <c r="SOR20" s="31"/>
      <c r="SOS20" s="31"/>
      <c r="SOT20" s="31"/>
      <c r="SOU20" s="31"/>
      <c r="SOV20" s="31"/>
      <c r="SOW20" s="31"/>
      <c r="SOX20" s="31"/>
      <c r="SOY20" s="31"/>
      <c r="SOZ20" s="31"/>
      <c r="SPA20" s="31"/>
      <c r="SPB20" s="31"/>
      <c r="SPC20" s="31"/>
      <c r="SPD20" s="31"/>
      <c r="SPE20" s="31"/>
      <c r="SPF20" s="31"/>
      <c r="SPG20" s="31"/>
      <c r="SPH20" s="31"/>
      <c r="SPI20" s="31"/>
      <c r="SPJ20" s="31"/>
      <c r="SPK20" s="31"/>
      <c r="SPL20" s="31"/>
      <c r="SPM20" s="31"/>
      <c r="SPN20" s="31"/>
      <c r="SPO20" s="31"/>
      <c r="SPP20" s="31"/>
      <c r="SPQ20" s="31"/>
      <c r="SPR20" s="31"/>
      <c r="SPS20" s="31"/>
      <c r="SPT20" s="31"/>
      <c r="SPU20" s="31"/>
      <c r="SPV20" s="31"/>
      <c r="SPW20" s="31"/>
      <c r="SPX20" s="31"/>
      <c r="SPY20" s="31"/>
      <c r="SPZ20" s="31"/>
      <c r="SQA20" s="31"/>
      <c r="SQB20" s="31"/>
      <c r="SQC20" s="31"/>
      <c r="SQD20" s="31"/>
      <c r="SQE20" s="31"/>
      <c r="SQF20" s="31"/>
      <c r="SQG20" s="31"/>
      <c r="SQH20" s="31"/>
      <c r="SQI20" s="31"/>
      <c r="SQJ20" s="31"/>
      <c r="SQK20" s="31"/>
      <c r="SQL20" s="31"/>
      <c r="SQM20" s="31"/>
      <c r="SQN20" s="31"/>
      <c r="SQO20" s="31"/>
      <c r="SQP20" s="31"/>
      <c r="SQQ20" s="31"/>
      <c r="SQR20" s="31"/>
      <c r="SQS20" s="31"/>
      <c r="SQT20" s="31"/>
      <c r="SQU20" s="31"/>
      <c r="SQV20" s="31"/>
      <c r="SQW20" s="31"/>
      <c r="SQX20" s="31"/>
      <c r="SQY20" s="31"/>
      <c r="SRA20" s="31"/>
      <c r="SRB20" s="31"/>
      <c r="SRC20" s="31"/>
      <c r="SRD20" s="31"/>
      <c r="SRE20" s="31"/>
      <c r="SRF20" s="31"/>
      <c r="SRG20" s="31"/>
      <c r="SRH20" s="31"/>
      <c r="SRI20" s="31"/>
      <c r="SRJ20" s="31"/>
      <c r="SRK20" s="31"/>
      <c r="SRL20" s="31"/>
      <c r="SRM20" s="31"/>
      <c r="SRN20" s="31"/>
      <c r="SRO20" s="31"/>
      <c r="SRP20" s="31"/>
      <c r="SRQ20" s="31"/>
      <c r="SRR20" s="31"/>
      <c r="SRS20" s="31"/>
      <c r="SRT20" s="31"/>
      <c r="SRU20" s="31"/>
      <c r="SRV20" s="31"/>
      <c r="SRW20" s="31"/>
      <c r="SRX20" s="31"/>
      <c r="SRY20" s="31"/>
      <c r="SRZ20" s="31"/>
      <c r="SSA20" s="31"/>
      <c r="SSB20" s="31"/>
      <c r="SSC20" s="31"/>
      <c r="SSD20" s="31"/>
      <c r="SSE20" s="31"/>
      <c r="SSF20" s="31"/>
      <c r="SSG20" s="31"/>
      <c r="SSH20" s="31"/>
      <c r="SSI20" s="31"/>
      <c r="SSJ20" s="31"/>
      <c r="SSK20" s="31"/>
      <c r="SSL20" s="31"/>
      <c r="SSM20" s="31"/>
      <c r="SSN20" s="31"/>
      <c r="SSO20" s="31"/>
      <c r="SSP20" s="31"/>
      <c r="SSQ20" s="31"/>
      <c r="SSR20" s="31"/>
      <c r="SSS20" s="31"/>
      <c r="SST20" s="31"/>
      <c r="SSU20" s="31"/>
      <c r="SSV20" s="31"/>
      <c r="SSW20" s="31"/>
      <c r="SSX20" s="31"/>
      <c r="SSY20" s="31"/>
      <c r="SSZ20" s="31"/>
      <c r="STA20" s="31"/>
      <c r="STB20" s="31"/>
      <c r="STC20" s="31"/>
      <c r="STD20" s="31"/>
      <c r="STE20" s="31"/>
      <c r="STF20" s="31"/>
      <c r="STG20" s="31"/>
      <c r="STH20" s="31"/>
      <c r="STI20" s="31"/>
      <c r="STJ20" s="31"/>
      <c r="STK20" s="31"/>
      <c r="STL20" s="31"/>
      <c r="STM20" s="31"/>
      <c r="STN20" s="31"/>
      <c r="STO20" s="31"/>
      <c r="STP20" s="31"/>
      <c r="STQ20" s="31"/>
      <c r="STR20" s="31"/>
      <c r="STS20" s="31"/>
      <c r="STT20" s="31"/>
      <c r="STU20" s="31"/>
      <c r="STV20" s="31"/>
      <c r="STW20" s="31"/>
      <c r="STX20" s="31"/>
      <c r="STY20" s="31"/>
      <c r="STZ20" s="31"/>
      <c r="SUA20" s="31"/>
      <c r="SUB20" s="31"/>
      <c r="SUC20" s="31"/>
      <c r="SUD20" s="31"/>
      <c r="SUE20" s="31"/>
      <c r="SUF20" s="31"/>
      <c r="SUG20" s="31"/>
      <c r="SUH20" s="31"/>
      <c r="SUI20" s="31"/>
      <c r="SUJ20" s="31"/>
      <c r="SUK20" s="31"/>
      <c r="SUL20" s="31"/>
      <c r="SUM20" s="31"/>
      <c r="SUN20" s="31"/>
      <c r="SUO20" s="31"/>
      <c r="SUP20" s="31"/>
      <c r="SUQ20" s="31"/>
      <c r="SUR20" s="31"/>
      <c r="SUS20" s="31"/>
      <c r="SUT20" s="31"/>
      <c r="SUU20" s="31"/>
      <c r="SUV20" s="31"/>
      <c r="SUW20" s="31"/>
      <c r="SUX20" s="31"/>
      <c r="SUY20" s="31"/>
      <c r="SUZ20" s="31"/>
      <c r="SVA20" s="31"/>
      <c r="SVB20" s="31"/>
      <c r="SVC20" s="31"/>
      <c r="SVD20" s="31"/>
      <c r="SVE20" s="31"/>
      <c r="SVF20" s="31"/>
      <c r="SVG20" s="31"/>
      <c r="SVH20" s="31"/>
      <c r="SVI20" s="31"/>
      <c r="SVJ20" s="31"/>
      <c r="SVK20" s="31"/>
      <c r="SVL20" s="31"/>
      <c r="SVM20" s="31"/>
      <c r="SVN20" s="31"/>
      <c r="SVO20" s="31"/>
      <c r="SVP20" s="31"/>
      <c r="SVQ20" s="31"/>
      <c r="SVR20" s="31"/>
      <c r="SVS20" s="31"/>
      <c r="SVT20" s="31"/>
      <c r="SVU20" s="31"/>
      <c r="SVV20" s="31"/>
      <c r="SVW20" s="31"/>
      <c r="SVX20" s="31"/>
      <c r="SVY20" s="31"/>
      <c r="SVZ20" s="31"/>
      <c r="SWA20" s="31"/>
      <c r="SWB20" s="31"/>
      <c r="SWC20" s="31"/>
      <c r="SWD20" s="31"/>
      <c r="SWE20" s="31"/>
      <c r="SWF20" s="31"/>
      <c r="SWG20" s="31"/>
      <c r="SWH20" s="31"/>
      <c r="SWI20" s="31"/>
      <c r="SWJ20" s="31"/>
      <c r="SWK20" s="31"/>
      <c r="SWL20" s="31"/>
      <c r="SWM20" s="31"/>
      <c r="SWN20" s="31"/>
      <c r="SWO20" s="31"/>
      <c r="SWP20" s="31"/>
      <c r="SWQ20" s="31"/>
      <c r="SWR20" s="31"/>
      <c r="SWS20" s="31"/>
      <c r="SWT20" s="31"/>
      <c r="SWU20" s="31"/>
      <c r="SWV20" s="31"/>
      <c r="SWW20" s="31"/>
      <c r="SWX20" s="31"/>
      <c r="SWY20" s="31"/>
      <c r="SWZ20" s="31"/>
      <c r="SXA20" s="31"/>
      <c r="SXB20" s="31"/>
      <c r="SXC20" s="31"/>
      <c r="SXD20" s="31"/>
      <c r="SXE20" s="31"/>
      <c r="SXF20" s="31"/>
      <c r="SXG20" s="31"/>
      <c r="SXH20" s="31"/>
      <c r="SXI20" s="31"/>
      <c r="SXJ20" s="31"/>
      <c r="SXK20" s="31"/>
      <c r="SXL20" s="31"/>
      <c r="SXM20" s="31"/>
      <c r="SXN20" s="31"/>
      <c r="SXO20" s="31"/>
      <c r="SXP20" s="31"/>
      <c r="SXQ20" s="31"/>
      <c r="SXR20" s="31"/>
      <c r="SXS20" s="31"/>
      <c r="SXT20" s="31"/>
      <c r="SXU20" s="31"/>
      <c r="SXV20" s="31"/>
      <c r="SXW20" s="31"/>
      <c r="SXX20" s="31"/>
      <c r="SXY20" s="31"/>
      <c r="SXZ20" s="31"/>
      <c r="SYA20" s="31"/>
      <c r="SYB20" s="31"/>
      <c r="SYC20" s="31"/>
      <c r="SYD20" s="31"/>
      <c r="SYE20" s="31"/>
      <c r="SYF20" s="31"/>
      <c r="SYG20" s="31"/>
      <c r="SYH20" s="31"/>
      <c r="SYI20" s="31"/>
      <c r="SYJ20" s="31"/>
      <c r="SYK20" s="31"/>
      <c r="SYL20" s="31"/>
      <c r="SYM20" s="31"/>
      <c r="SYN20" s="31"/>
      <c r="SYO20" s="31"/>
      <c r="SYP20" s="31"/>
      <c r="SYQ20" s="31"/>
      <c r="SYR20" s="31"/>
      <c r="SYS20" s="31"/>
      <c r="SYT20" s="31"/>
      <c r="SYU20" s="31"/>
      <c r="SYV20" s="31"/>
      <c r="SYW20" s="31"/>
      <c r="SYX20" s="31"/>
      <c r="SYY20" s="31"/>
      <c r="SYZ20" s="31"/>
      <c r="SZA20" s="31"/>
      <c r="SZB20" s="31"/>
      <c r="SZC20" s="31"/>
      <c r="SZD20" s="31"/>
      <c r="SZE20" s="31"/>
      <c r="SZF20" s="31"/>
      <c r="SZG20" s="31"/>
      <c r="SZH20" s="31"/>
      <c r="SZI20" s="31"/>
      <c r="SZJ20" s="31"/>
      <c r="SZK20" s="31"/>
      <c r="SZL20" s="31"/>
      <c r="SZM20" s="31"/>
      <c r="SZN20" s="31"/>
      <c r="SZO20" s="31"/>
      <c r="SZP20" s="31"/>
      <c r="SZQ20" s="31"/>
      <c r="SZR20" s="31"/>
      <c r="SZS20" s="31"/>
      <c r="SZT20" s="31"/>
      <c r="SZU20" s="31"/>
      <c r="SZV20" s="31"/>
      <c r="SZW20" s="31"/>
      <c r="SZX20" s="31"/>
      <c r="SZY20" s="31"/>
      <c r="SZZ20" s="31"/>
      <c r="TAA20" s="31"/>
      <c r="TAB20" s="31"/>
      <c r="TAC20" s="31"/>
      <c r="TAD20" s="31"/>
      <c r="TAE20" s="31"/>
      <c r="TAF20" s="31"/>
      <c r="TAG20" s="31"/>
      <c r="TAH20" s="31"/>
      <c r="TAI20" s="31"/>
      <c r="TAJ20" s="31"/>
      <c r="TAK20" s="31"/>
      <c r="TAL20" s="31"/>
      <c r="TAM20" s="31"/>
      <c r="TAN20" s="31"/>
      <c r="TAO20" s="31"/>
      <c r="TAP20" s="31"/>
      <c r="TAQ20" s="31"/>
      <c r="TAR20" s="31"/>
      <c r="TAS20" s="31"/>
      <c r="TAT20" s="31"/>
      <c r="TAU20" s="31"/>
      <c r="TAV20" s="31"/>
      <c r="TAW20" s="31"/>
      <c r="TAX20" s="31"/>
      <c r="TAY20" s="31"/>
      <c r="TAZ20" s="31"/>
      <c r="TBA20" s="31"/>
      <c r="TBB20" s="31"/>
      <c r="TBC20" s="31"/>
      <c r="TBD20" s="31"/>
      <c r="TBE20" s="31"/>
      <c r="TBF20" s="31"/>
      <c r="TBG20" s="31"/>
      <c r="TBH20" s="31"/>
      <c r="TBI20" s="31"/>
      <c r="TBJ20" s="31"/>
      <c r="TBK20" s="31"/>
      <c r="TBL20" s="31"/>
      <c r="TBM20" s="31"/>
      <c r="TBN20" s="31"/>
      <c r="TBO20" s="31"/>
      <c r="TBP20" s="31"/>
      <c r="TBQ20" s="31"/>
      <c r="TBR20" s="31"/>
      <c r="TBS20" s="31"/>
      <c r="TBT20" s="31"/>
      <c r="TBU20" s="31"/>
      <c r="TBV20" s="31"/>
      <c r="TBW20" s="31"/>
      <c r="TBX20" s="31"/>
      <c r="TBY20" s="31"/>
      <c r="TBZ20" s="31"/>
      <c r="TCA20" s="31"/>
      <c r="TCB20" s="31"/>
      <c r="TCC20" s="31"/>
      <c r="TCD20" s="31"/>
      <c r="TCE20" s="31"/>
      <c r="TCF20" s="31"/>
      <c r="TCG20" s="31"/>
      <c r="TCH20" s="31"/>
      <c r="TCI20" s="31"/>
      <c r="TCJ20" s="31"/>
      <c r="TCK20" s="31"/>
      <c r="TCL20" s="31"/>
      <c r="TCM20" s="31"/>
      <c r="TCN20" s="31"/>
      <c r="TCO20" s="31"/>
      <c r="TCP20" s="31"/>
      <c r="TCQ20" s="31"/>
      <c r="TCR20" s="31"/>
      <c r="TCS20" s="31"/>
      <c r="TCT20" s="31"/>
      <c r="TCU20" s="31"/>
      <c r="TCV20" s="31"/>
      <c r="TCW20" s="31"/>
      <c r="TCX20" s="31"/>
      <c r="TCY20" s="31"/>
      <c r="TCZ20" s="31"/>
      <c r="TDA20" s="31"/>
      <c r="TDB20" s="31"/>
      <c r="TDC20" s="31"/>
      <c r="TDD20" s="31"/>
      <c r="TDE20" s="31"/>
      <c r="TDF20" s="31"/>
      <c r="TDG20" s="31"/>
      <c r="TDH20" s="31"/>
      <c r="TDI20" s="31"/>
      <c r="TDJ20" s="31"/>
      <c r="TDK20" s="31"/>
      <c r="TDL20" s="31"/>
      <c r="TDM20" s="31"/>
      <c r="TDN20" s="31"/>
      <c r="TDO20" s="31"/>
      <c r="TDP20" s="31"/>
      <c r="TDQ20" s="31"/>
      <c r="TDR20" s="31"/>
      <c r="TDS20" s="31"/>
      <c r="TDT20" s="31"/>
      <c r="TDU20" s="31"/>
      <c r="TDV20" s="31"/>
      <c r="TDW20" s="31"/>
      <c r="TDX20" s="31"/>
      <c r="TDY20" s="31"/>
      <c r="TDZ20" s="31"/>
      <c r="TEA20" s="31"/>
      <c r="TEB20" s="31"/>
      <c r="TEC20" s="31"/>
      <c r="TED20" s="31"/>
      <c r="TEE20" s="31"/>
      <c r="TEF20" s="31"/>
      <c r="TEG20" s="31"/>
      <c r="TEH20" s="31"/>
      <c r="TEI20" s="31"/>
      <c r="TEJ20" s="31"/>
      <c r="TEK20" s="31"/>
      <c r="TEL20" s="31"/>
      <c r="TEM20" s="31"/>
      <c r="TEN20" s="31"/>
      <c r="TEO20" s="31"/>
      <c r="TEP20" s="31"/>
      <c r="TEQ20" s="31"/>
      <c r="TER20" s="31"/>
      <c r="TES20" s="31"/>
      <c r="TET20" s="31"/>
      <c r="TEU20" s="31"/>
      <c r="TEV20" s="31"/>
      <c r="TEW20" s="31"/>
      <c r="TEX20" s="31"/>
      <c r="TEY20" s="31"/>
      <c r="TEZ20" s="31"/>
      <c r="TFA20" s="31"/>
      <c r="TFB20" s="31"/>
      <c r="TFC20" s="31"/>
      <c r="TFD20" s="31"/>
      <c r="TFE20" s="31"/>
      <c r="TFF20" s="31"/>
      <c r="TFG20" s="31"/>
      <c r="TFH20" s="31"/>
      <c r="TFI20" s="31"/>
      <c r="TFJ20" s="31"/>
      <c r="TFK20" s="31"/>
      <c r="TFL20" s="31"/>
      <c r="TFM20" s="31"/>
      <c r="TFN20" s="31"/>
      <c r="TFO20" s="31"/>
      <c r="TFP20" s="31"/>
      <c r="TFQ20" s="31"/>
      <c r="TFR20" s="31"/>
      <c r="TFS20" s="31"/>
      <c r="TFT20" s="31"/>
      <c r="TFU20" s="31"/>
      <c r="TFV20" s="31"/>
      <c r="TFW20" s="31"/>
      <c r="TFX20" s="31"/>
      <c r="TFY20" s="31"/>
      <c r="TFZ20" s="31"/>
      <c r="TGA20" s="31"/>
      <c r="TGB20" s="31"/>
      <c r="TGC20" s="31"/>
      <c r="TGD20" s="31"/>
      <c r="TGE20" s="31"/>
      <c r="TGF20" s="31"/>
      <c r="TGG20" s="31"/>
      <c r="TGH20" s="31"/>
      <c r="TGI20" s="31"/>
      <c r="TGJ20" s="31"/>
      <c r="TGK20" s="31"/>
      <c r="TGL20" s="31"/>
      <c r="TGM20" s="31"/>
      <c r="TGN20" s="31"/>
      <c r="TGO20" s="31"/>
      <c r="TGP20" s="31"/>
      <c r="TGQ20" s="31"/>
      <c r="TGR20" s="31"/>
      <c r="TGS20" s="31"/>
      <c r="TGT20" s="31"/>
      <c r="TGU20" s="31"/>
      <c r="TGV20" s="31"/>
      <c r="TGW20" s="31"/>
      <c r="TGX20" s="31"/>
      <c r="TGY20" s="31"/>
      <c r="TGZ20" s="31"/>
      <c r="THA20" s="31"/>
      <c r="THB20" s="31"/>
      <c r="THC20" s="31"/>
      <c r="THD20" s="31"/>
      <c r="THE20" s="31"/>
      <c r="THF20" s="31"/>
      <c r="THG20" s="31"/>
      <c r="THH20" s="31"/>
      <c r="THI20" s="31"/>
      <c r="THJ20" s="31"/>
      <c r="THK20" s="31"/>
      <c r="THL20" s="31"/>
      <c r="THM20" s="31"/>
      <c r="THN20" s="31"/>
      <c r="THO20" s="31"/>
      <c r="THP20" s="31"/>
      <c r="THQ20" s="31"/>
      <c r="THR20" s="31"/>
      <c r="THS20" s="31"/>
      <c r="THT20" s="31"/>
      <c r="THU20" s="31"/>
      <c r="THV20" s="31"/>
      <c r="THW20" s="31"/>
      <c r="THX20" s="31"/>
      <c r="THY20" s="31"/>
      <c r="THZ20" s="31"/>
      <c r="TIA20" s="31"/>
      <c r="TIB20" s="31"/>
      <c r="TIC20" s="31"/>
      <c r="TID20" s="31"/>
      <c r="TIE20" s="31"/>
      <c r="TIF20" s="31"/>
      <c r="TIG20" s="31"/>
      <c r="TIH20" s="31"/>
      <c r="TII20" s="31"/>
      <c r="TIJ20" s="31"/>
      <c r="TIK20" s="31"/>
      <c r="TIL20" s="31"/>
      <c r="TIM20" s="31"/>
      <c r="TIN20" s="31"/>
      <c r="TIO20" s="31"/>
      <c r="TIP20" s="31"/>
      <c r="TIQ20" s="31"/>
      <c r="TIR20" s="31"/>
      <c r="TIS20" s="31"/>
      <c r="TIT20" s="31"/>
      <c r="TIU20" s="31"/>
      <c r="TIV20" s="31"/>
      <c r="TIW20" s="31"/>
      <c r="TIX20" s="31"/>
      <c r="TIY20" s="31"/>
      <c r="TIZ20" s="31"/>
      <c r="TJA20" s="31"/>
      <c r="TJB20" s="31"/>
      <c r="TJC20" s="31"/>
      <c r="TJD20" s="31"/>
      <c r="TJE20" s="31"/>
      <c r="TJF20" s="31"/>
      <c r="TJG20" s="31"/>
      <c r="TJH20" s="31"/>
      <c r="TJI20" s="31"/>
      <c r="TJJ20" s="31"/>
      <c r="TJK20" s="31"/>
      <c r="TJL20" s="31"/>
      <c r="TJM20" s="31"/>
      <c r="TJN20" s="31"/>
      <c r="TJO20" s="31"/>
      <c r="TJP20" s="31"/>
      <c r="TJQ20" s="31"/>
      <c r="TJR20" s="31"/>
      <c r="TJS20" s="31"/>
      <c r="TJT20" s="31"/>
      <c r="TJU20" s="31"/>
      <c r="TJV20" s="31"/>
      <c r="TJW20" s="31"/>
      <c r="TJX20" s="31"/>
      <c r="TJY20" s="31"/>
      <c r="TJZ20" s="31"/>
      <c r="TKA20" s="31"/>
      <c r="TKB20" s="31"/>
      <c r="TKC20" s="31"/>
      <c r="TKD20" s="31"/>
      <c r="TKE20" s="31"/>
      <c r="TKF20" s="31"/>
      <c r="TKG20" s="31"/>
      <c r="TKH20" s="31"/>
      <c r="TKI20" s="31"/>
      <c r="TKJ20" s="31"/>
      <c r="TKK20" s="31"/>
      <c r="TKL20" s="31"/>
      <c r="TKM20" s="31"/>
      <c r="TKN20" s="31"/>
      <c r="TKO20" s="31"/>
      <c r="TKP20" s="31"/>
      <c r="TKQ20" s="31"/>
      <c r="TKR20" s="31"/>
      <c r="TKS20" s="31"/>
      <c r="TKT20" s="31"/>
      <c r="TKU20" s="31"/>
      <c r="TKV20" s="31"/>
      <c r="TKW20" s="31"/>
      <c r="TKX20" s="31"/>
      <c r="TKY20" s="31"/>
      <c r="TKZ20" s="31"/>
      <c r="TLA20" s="31"/>
      <c r="TLB20" s="31"/>
      <c r="TLC20" s="31"/>
      <c r="TLD20" s="31"/>
      <c r="TLE20" s="31"/>
      <c r="TLF20" s="31"/>
      <c r="TLG20" s="31"/>
      <c r="TLH20" s="31"/>
      <c r="TLI20" s="31"/>
      <c r="TLJ20" s="31"/>
      <c r="TLK20" s="31"/>
      <c r="TLL20" s="31"/>
      <c r="TLM20" s="31"/>
      <c r="TLN20" s="31"/>
      <c r="TLO20" s="31"/>
      <c r="TLP20" s="31"/>
      <c r="TLQ20" s="31"/>
      <c r="TLR20" s="31"/>
      <c r="TLS20" s="31"/>
      <c r="TLT20" s="31"/>
      <c r="TLU20" s="31"/>
      <c r="TLV20" s="31"/>
      <c r="TLW20" s="31"/>
      <c r="TLX20" s="31"/>
      <c r="TLY20" s="31"/>
      <c r="TLZ20" s="31"/>
      <c r="TMA20" s="31"/>
      <c r="TMB20" s="31"/>
      <c r="TMC20" s="31"/>
      <c r="TMD20" s="31"/>
      <c r="TME20" s="31"/>
      <c r="TMF20" s="31"/>
      <c r="TMG20" s="31"/>
      <c r="TMH20" s="31"/>
      <c r="TMI20" s="31"/>
      <c r="TMJ20" s="31"/>
      <c r="TMK20" s="31"/>
      <c r="TML20" s="31"/>
      <c r="TMM20" s="31"/>
      <c r="TMN20" s="31"/>
      <c r="TMO20" s="31"/>
      <c r="TMP20" s="31"/>
      <c r="TMQ20" s="31"/>
      <c r="TMR20" s="31"/>
      <c r="TMS20" s="31"/>
      <c r="TMT20" s="31"/>
      <c r="TMU20" s="31"/>
      <c r="TMV20" s="31"/>
      <c r="TMW20" s="31"/>
      <c r="TMX20" s="31"/>
      <c r="TMY20" s="31"/>
      <c r="TMZ20" s="31"/>
      <c r="TNA20" s="31"/>
      <c r="TNB20" s="31"/>
      <c r="TNC20" s="31"/>
      <c r="TND20" s="31"/>
      <c r="TNE20" s="31"/>
      <c r="TNF20" s="31"/>
      <c r="TNG20" s="31"/>
      <c r="TNH20" s="31"/>
      <c r="TNI20" s="31"/>
      <c r="TNJ20" s="31"/>
      <c r="TNK20" s="31"/>
      <c r="TNL20" s="31"/>
      <c r="TNM20" s="31"/>
      <c r="TNN20" s="31"/>
      <c r="TNO20" s="31"/>
      <c r="TNP20" s="31"/>
      <c r="TNQ20" s="31"/>
      <c r="TNR20" s="31"/>
      <c r="TNS20" s="31"/>
      <c r="TNT20" s="31"/>
      <c r="TNU20" s="31"/>
      <c r="TNV20" s="31"/>
      <c r="TNW20" s="31"/>
      <c r="TNX20" s="31"/>
      <c r="TNY20" s="31"/>
      <c r="TNZ20" s="31"/>
      <c r="TOA20" s="31"/>
      <c r="TOB20" s="31"/>
      <c r="TOC20" s="31"/>
      <c r="TOD20" s="31"/>
      <c r="TOE20" s="31"/>
      <c r="TOF20" s="31"/>
      <c r="TOG20" s="31"/>
      <c r="TOH20" s="31"/>
      <c r="TOI20" s="31"/>
      <c r="TOJ20" s="31"/>
      <c r="TOK20" s="31"/>
      <c r="TOL20" s="31"/>
      <c r="TOM20" s="31"/>
      <c r="TON20" s="31"/>
      <c r="TOO20" s="31"/>
      <c r="TOP20" s="31"/>
      <c r="TOQ20" s="31"/>
      <c r="TOR20" s="31"/>
      <c r="TOS20" s="31"/>
      <c r="TOT20" s="31"/>
      <c r="TOU20" s="31"/>
      <c r="TOV20" s="31"/>
      <c r="TOW20" s="31"/>
      <c r="TOX20" s="31"/>
      <c r="TOY20" s="31"/>
      <c r="TOZ20" s="31"/>
      <c r="TPA20" s="31"/>
      <c r="TPB20" s="31"/>
      <c r="TPC20" s="31"/>
      <c r="TPD20" s="31"/>
      <c r="TPE20" s="31"/>
      <c r="TPF20" s="31"/>
      <c r="TPG20" s="31"/>
      <c r="TPH20" s="31"/>
      <c r="TPI20" s="31"/>
      <c r="TPJ20" s="31"/>
      <c r="TPK20" s="31"/>
      <c r="TPL20" s="31"/>
      <c r="TPM20" s="31"/>
      <c r="TPN20" s="31"/>
      <c r="TPO20" s="31"/>
      <c r="TPP20" s="31"/>
      <c r="TPQ20" s="31"/>
      <c r="TPR20" s="31"/>
      <c r="TPS20" s="31"/>
      <c r="TPT20" s="31"/>
      <c r="TPU20" s="31"/>
      <c r="TPV20" s="31"/>
      <c r="TPW20" s="31"/>
      <c r="TPX20" s="31"/>
      <c r="TPY20" s="31"/>
      <c r="TPZ20" s="31"/>
      <c r="TQA20" s="31"/>
      <c r="TQB20" s="31"/>
      <c r="TQC20" s="31"/>
      <c r="TQD20" s="31"/>
      <c r="TQE20" s="31"/>
      <c r="TQF20" s="31"/>
      <c r="TQG20" s="31"/>
      <c r="TQH20" s="31"/>
      <c r="TQI20" s="31"/>
      <c r="TQJ20" s="31"/>
      <c r="TQK20" s="31"/>
      <c r="TQL20" s="31"/>
      <c r="TQM20" s="31"/>
      <c r="TQN20" s="31"/>
      <c r="TQO20" s="31"/>
      <c r="TQP20" s="31"/>
      <c r="TQQ20" s="31"/>
      <c r="TQR20" s="31"/>
      <c r="TQS20" s="31"/>
      <c r="TQT20" s="31"/>
      <c r="TQU20" s="31"/>
      <c r="TQV20" s="31"/>
      <c r="TQW20" s="31"/>
      <c r="TQX20" s="31"/>
      <c r="TQY20" s="31"/>
      <c r="TQZ20" s="31"/>
      <c r="TRA20" s="31"/>
      <c r="TRB20" s="31"/>
      <c r="TRC20" s="31"/>
      <c r="TRD20" s="31"/>
      <c r="TRE20" s="31"/>
      <c r="TRF20" s="31"/>
      <c r="TRG20" s="31"/>
      <c r="TRH20" s="31"/>
      <c r="TRI20" s="31"/>
      <c r="TRJ20" s="31"/>
      <c r="TRK20" s="31"/>
      <c r="TRL20" s="31"/>
      <c r="TRM20" s="31"/>
      <c r="TRN20" s="31"/>
      <c r="TRO20" s="31"/>
      <c r="TRP20" s="31"/>
      <c r="TRQ20" s="31"/>
      <c r="TRR20" s="31"/>
      <c r="TRS20" s="31"/>
      <c r="TRT20" s="31"/>
      <c r="TRU20" s="31"/>
      <c r="TRV20" s="31"/>
      <c r="TRW20" s="31"/>
      <c r="TRX20" s="31"/>
      <c r="TRY20" s="31"/>
      <c r="TRZ20" s="31"/>
      <c r="TSA20" s="31"/>
      <c r="TSB20" s="31"/>
      <c r="TSC20" s="31"/>
      <c r="TSD20" s="31"/>
      <c r="TSE20" s="31"/>
      <c r="TSF20" s="31"/>
      <c r="TSG20" s="31"/>
      <c r="TSH20" s="31"/>
      <c r="TSI20" s="31"/>
      <c r="TSJ20" s="31"/>
      <c r="TSK20" s="31"/>
      <c r="TSL20" s="31"/>
      <c r="TSM20" s="31"/>
      <c r="TSN20" s="31"/>
      <c r="TSO20" s="31"/>
      <c r="TSP20" s="31"/>
      <c r="TSQ20" s="31"/>
      <c r="TSR20" s="31"/>
      <c r="TSS20" s="31"/>
      <c r="TST20" s="31"/>
      <c r="TSU20" s="31"/>
      <c r="TSV20" s="31"/>
      <c r="TSW20" s="31"/>
      <c r="TSX20" s="31"/>
      <c r="TSY20" s="31"/>
      <c r="TSZ20" s="31"/>
      <c r="TTA20" s="31"/>
      <c r="TTB20" s="31"/>
      <c r="TTC20" s="31"/>
      <c r="TTD20" s="31"/>
      <c r="TTE20" s="31"/>
      <c r="TTF20" s="31"/>
      <c r="TTG20" s="31"/>
      <c r="TTH20" s="31"/>
      <c r="TTI20" s="31"/>
      <c r="TTJ20" s="31"/>
      <c r="TTK20" s="31"/>
      <c r="TTL20" s="31"/>
      <c r="TTM20" s="31"/>
      <c r="TTN20" s="31"/>
      <c r="TTO20" s="31"/>
      <c r="TTP20" s="31"/>
      <c r="TTQ20" s="31"/>
      <c r="TTR20" s="31"/>
      <c r="TTS20" s="31"/>
      <c r="TTT20" s="31"/>
      <c r="TTU20" s="31"/>
      <c r="TTV20" s="31"/>
      <c r="TTW20" s="31"/>
      <c r="TTX20" s="31"/>
      <c r="TTY20" s="31"/>
      <c r="TTZ20" s="31"/>
      <c r="TUA20" s="31"/>
      <c r="TUB20" s="31"/>
      <c r="TUC20" s="31"/>
      <c r="TUD20" s="31"/>
      <c r="TUE20" s="31"/>
      <c r="TUF20" s="31"/>
      <c r="TUG20" s="31"/>
      <c r="TUH20" s="31"/>
      <c r="TUI20" s="31"/>
      <c r="TUJ20" s="31"/>
      <c r="TUK20" s="31"/>
      <c r="TUL20" s="31"/>
      <c r="TUM20" s="31"/>
      <c r="TUN20" s="31"/>
      <c r="TUO20" s="31"/>
      <c r="TUP20" s="31"/>
      <c r="TUQ20" s="31"/>
      <c r="TUR20" s="31"/>
      <c r="TUS20" s="31"/>
      <c r="TUT20" s="31"/>
      <c r="TUU20" s="31"/>
      <c r="TUV20" s="31"/>
      <c r="TUW20" s="31"/>
      <c r="TUX20" s="31"/>
      <c r="TUY20" s="31"/>
      <c r="TUZ20" s="31"/>
      <c r="TVA20" s="31"/>
      <c r="TVB20" s="31"/>
      <c r="TVC20" s="31"/>
      <c r="TVD20" s="31"/>
      <c r="TVE20" s="31"/>
      <c r="TVF20" s="31"/>
      <c r="TVG20" s="31"/>
      <c r="TVH20" s="31"/>
      <c r="TVI20" s="31"/>
      <c r="TVJ20" s="31"/>
      <c r="TVK20" s="31"/>
      <c r="TVL20" s="31"/>
      <c r="TVM20" s="31"/>
      <c r="TVN20" s="31"/>
      <c r="TVO20" s="31"/>
      <c r="TVP20" s="31"/>
      <c r="TVQ20" s="31"/>
      <c r="TVR20" s="31"/>
      <c r="TVS20" s="31"/>
      <c r="TVT20" s="31"/>
      <c r="TVU20" s="31"/>
      <c r="TVV20" s="31"/>
      <c r="TVW20" s="31"/>
      <c r="TVX20" s="31"/>
      <c r="TVY20" s="31"/>
      <c r="TVZ20" s="31"/>
      <c r="TWA20" s="31"/>
      <c r="TWB20" s="31"/>
      <c r="TWC20" s="31"/>
      <c r="TWD20" s="31"/>
      <c r="TWE20" s="31"/>
      <c r="TWF20" s="31"/>
      <c r="TWG20" s="31"/>
      <c r="TWH20" s="31"/>
      <c r="TWI20" s="31"/>
      <c r="TWJ20" s="31"/>
      <c r="TWK20" s="31"/>
      <c r="TWL20" s="31"/>
      <c r="TWM20" s="31"/>
      <c r="TWN20" s="31"/>
      <c r="TWO20" s="31"/>
      <c r="TWP20" s="31"/>
      <c r="TWQ20" s="31"/>
      <c r="TWR20" s="31"/>
      <c r="TWS20" s="31"/>
      <c r="TWT20" s="31"/>
      <c r="TWU20" s="31"/>
      <c r="TWV20" s="31"/>
      <c r="TWW20" s="31"/>
      <c r="TWX20" s="31"/>
      <c r="TWY20" s="31"/>
      <c r="TWZ20" s="31"/>
      <c r="TXA20" s="31"/>
      <c r="TXB20" s="31"/>
      <c r="TXC20" s="31"/>
      <c r="TXD20" s="31"/>
      <c r="TXE20" s="31"/>
      <c r="TXF20" s="31"/>
      <c r="TXG20" s="31"/>
      <c r="TXH20" s="31"/>
      <c r="TXI20" s="31"/>
      <c r="TXJ20" s="31"/>
      <c r="TXK20" s="31"/>
      <c r="TXL20" s="31"/>
      <c r="TXM20" s="31"/>
      <c r="TXN20" s="31"/>
      <c r="TXO20" s="31"/>
      <c r="TXP20" s="31"/>
      <c r="TXQ20" s="31"/>
      <c r="TXR20" s="31"/>
      <c r="TXS20" s="31"/>
      <c r="TXT20" s="31"/>
      <c r="TXU20" s="31"/>
      <c r="TXV20" s="31"/>
      <c r="TXW20" s="31"/>
      <c r="TXX20" s="31"/>
      <c r="TXY20" s="31"/>
      <c r="TXZ20" s="31"/>
      <c r="TYA20" s="31"/>
      <c r="TYB20" s="31"/>
      <c r="TYC20" s="31"/>
      <c r="TYD20" s="31"/>
      <c r="TYE20" s="31"/>
      <c r="TYF20" s="31"/>
      <c r="TYG20" s="31"/>
      <c r="TYH20" s="31"/>
      <c r="TYI20" s="31"/>
      <c r="TYJ20" s="31"/>
      <c r="TYK20" s="31"/>
      <c r="TYL20" s="31"/>
      <c r="TYM20" s="31"/>
      <c r="TYN20" s="31"/>
      <c r="TYO20" s="31"/>
      <c r="TYP20" s="31"/>
      <c r="TYQ20" s="31"/>
      <c r="TYR20" s="31"/>
      <c r="TYS20" s="31"/>
      <c r="TYT20" s="31"/>
      <c r="TYU20" s="31"/>
      <c r="TYV20" s="31"/>
      <c r="TYW20" s="31"/>
      <c r="TYX20" s="31"/>
      <c r="TYY20" s="31"/>
      <c r="TYZ20" s="31"/>
      <c r="TZA20" s="31"/>
      <c r="TZB20" s="31"/>
      <c r="TZC20" s="31"/>
      <c r="TZD20" s="31"/>
      <c r="TZE20" s="31"/>
      <c r="TZF20" s="31"/>
      <c r="TZG20" s="31"/>
      <c r="TZH20" s="31"/>
      <c r="TZI20" s="31"/>
      <c r="TZJ20" s="31"/>
      <c r="TZK20" s="31"/>
      <c r="TZL20" s="31"/>
      <c r="TZM20" s="31"/>
      <c r="TZN20" s="31"/>
      <c r="TZO20" s="31"/>
      <c r="TZP20" s="31"/>
      <c r="TZQ20" s="31"/>
      <c r="TZR20" s="31"/>
      <c r="TZS20" s="31"/>
      <c r="TZT20" s="31"/>
      <c r="TZU20" s="31"/>
      <c r="TZV20" s="31"/>
      <c r="TZW20" s="31"/>
      <c r="TZX20" s="31"/>
      <c r="TZY20" s="31"/>
      <c r="TZZ20" s="31"/>
      <c r="UAA20" s="31"/>
      <c r="UAB20" s="31"/>
      <c r="UAC20" s="31"/>
      <c r="UAD20" s="31"/>
      <c r="UAE20" s="31"/>
      <c r="UAF20" s="31"/>
      <c r="UAG20" s="31"/>
      <c r="UAH20" s="31"/>
      <c r="UAI20" s="31"/>
      <c r="UAJ20" s="31"/>
      <c r="UAK20" s="31"/>
      <c r="UAL20" s="31"/>
      <c r="UAM20" s="31"/>
      <c r="UAN20" s="31"/>
      <c r="UAO20" s="31"/>
      <c r="UAP20" s="31"/>
      <c r="UAQ20" s="31"/>
      <c r="UAR20" s="31"/>
      <c r="UAS20" s="31"/>
      <c r="UAT20" s="31"/>
      <c r="UAU20" s="31"/>
      <c r="UAV20" s="31"/>
      <c r="UAW20" s="31"/>
      <c r="UAX20" s="31"/>
      <c r="UAY20" s="31"/>
      <c r="UAZ20" s="31"/>
      <c r="UBA20" s="31"/>
      <c r="UBB20" s="31"/>
      <c r="UBC20" s="31"/>
      <c r="UBD20" s="31"/>
      <c r="UBE20" s="31"/>
      <c r="UBF20" s="31"/>
      <c r="UBG20" s="31"/>
      <c r="UBH20" s="31"/>
      <c r="UBI20" s="31"/>
      <c r="UBJ20" s="31"/>
      <c r="UBK20" s="31"/>
      <c r="UBL20" s="31"/>
      <c r="UBM20" s="31"/>
      <c r="UBN20" s="31"/>
      <c r="UBO20" s="31"/>
      <c r="UBP20" s="31"/>
      <c r="UBQ20" s="31"/>
      <c r="UBR20" s="31"/>
      <c r="UBS20" s="31"/>
      <c r="UBT20" s="31"/>
      <c r="UBU20" s="31"/>
      <c r="UBV20" s="31"/>
      <c r="UBW20" s="31"/>
      <c r="UBX20" s="31"/>
      <c r="UBY20" s="31"/>
      <c r="UBZ20" s="31"/>
      <c r="UCA20" s="31"/>
      <c r="UCB20" s="31"/>
      <c r="UCC20" s="31"/>
      <c r="UCD20" s="31"/>
      <c r="UCE20" s="31"/>
      <c r="UCF20" s="31"/>
      <c r="UCG20" s="31"/>
      <c r="UCH20" s="31"/>
      <c r="UCI20" s="31"/>
      <c r="UCJ20" s="31"/>
      <c r="UCK20" s="31"/>
      <c r="UCL20" s="31"/>
      <c r="UCM20" s="31"/>
      <c r="UCN20" s="31"/>
      <c r="UCO20" s="31"/>
      <c r="UCP20" s="31"/>
      <c r="UCQ20" s="31"/>
      <c r="UCR20" s="31"/>
      <c r="UCS20" s="31"/>
      <c r="UCT20" s="31"/>
      <c r="UCU20" s="31"/>
      <c r="UCV20" s="31"/>
      <c r="UCW20" s="31"/>
      <c r="UCX20" s="31"/>
      <c r="UCY20" s="31"/>
      <c r="UCZ20" s="31"/>
      <c r="UDA20" s="31"/>
      <c r="UDB20" s="31"/>
      <c r="UDC20" s="31"/>
      <c r="UDD20" s="31"/>
      <c r="UDE20" s="31"/>
      <c r="UDF20" s="31"/>
      <c r="UDG20" s="31"/>
      <c r="UDH20" s="31"/>
      <c r="UDI20" s="31"/>
      <c r="UDJ20" s="31"/>
      <c r="UDK20" s="31"/>
      <c r="UDL20" s="31"/>
      <c r="UDM20" s="31"/>
      <c r="UDN20" s="31"/>
      <c r="UDO20" s="31"/>
      <c r="UDP20" s="31"/>
      <c r="UDQ20" s="31"/>
      <c r="UDR20" s="31"/>
      <c r="UDS20" s="31"/>
      <c r="UDT20" s="31"/>
      <c r="UDU20" s="31"/>
      <c r="UDV20" s="31"/>
      <c r="UDW20" s="31"/>
      <c r="UDX20" s="31"/>
      <c r="UDY20" s="31"/>
      <c r="UDZ20" s="31"/>
      <c r="UEA20" s="31"/>
      <c r="UEB20" s="31"/>
      <c r="UEC20" s="31"/>
      <c r="UED20" s="31"/>
      <c r="UEE20" s="31"/>
      <c r="UEF20" s="31"/>
      <c r="UEG20" s="31"/>
      <c r="UEH20" s="31"/>
      <c r="UEI20" s="31"/>
      <c r="UEK20" s="31"/>
      <c r="UEL20" s="31"/>
      <c r="UEM20" s="31"/>
      <c r="UEN20" s="31"/>
      <c r="UEO20" s="31"/>
      <c r="UEP20" s="31"/>
      <c r="UEQ20" s="31"/>
      <c r="UER20" s="31"/>
      <c r="UES20" s="31"/>
      <c r="UET20" s="31"/>
      <c r="UEU20" s="31"/>
      <c r="UEV20" s="31"/>
      <c r="UEW20" s="31"/>
      <c r="UEX20" s="31"/>
      <c r="UEY20" s="31"/>
      <c r="UEZ20" s="31"/>
      <c r="UFA20" s="31"/>
      <c r="UFB20" s="31"/>
      <c r="UFC20" s="31"/>
      <c r="UFD20" s="31"/>
      <c r="UFE20" s="31"/>
      <c r="UFF20" s="31"/>
      <c r="UFG20" s="31"/>
      <c r="UFH20" s="31"/>
      <c r="UFI20" s="31"/>
      <c r="UFJ20" s="31"/>
      <c r="UFK20" s="31"/>
      <c r="UFL20" s="31"/>
      <c r="UFM20" s="31"/>
      <c r="UFN20" s="31"/>
      <c r="UFO20" s="31"/>
      <c r="UFP20" s="31"/>
      <c r="UFQ20" s="31"/>
      <c r="UFR20" s="31"/>
      <c r="UFS20" s="31"/>
      <c r="UFT20" s="31"/>
      <c r="UFU20" s="31"/>
      <c r="UFV20" s="31"/>
      <c r="UFW20" s="31"/>
      <c r="UFX20" s="31"/>
      <c r="UFY20" s="31"/>
      <c r="UFZ20" s="31"/>
      <c r="UGA20" s="31"/>
      <c r="UGB20" s="31"/>
      <c r="UGC20" s="31"/>
      <c r="UGD20" s="31"/>
      <c r="UGE20" s="31"/>
      <c r="UGF20" s="31"/>
      <c r="UGG20" s="31"/>
      <c r="UGH20" s="31"/>
      <c r="UGI20" s="31"/>
      <c r="UGJ20" s="31"/>
      <c r="UGK20" s="31"/>
      <c r="UGL20" s="31"/>
      <c r="UGM20" s="31"/>
      <c r="UGN20" s="31"/>
      <c r="UGO20" s="31"/>
      <c r="UGP20" s="31"/>
      <c r="UGQ20" s="31"/>
      <c r="UGR20" s="31"/>
      <c r="UGS20" s="31"/>
      <c r="UGT20" s="31"/>
      <c r="UGU20" s="31"/>
      <c r="UGV20" s="31"/>
      <c r="UGW20" s="31"/>
      <c r="UGX20" s="31"/>
      <c r="UGY20" s="31"/>
      <c r="UGZ20" s="31"/>
      <c r="UHA20" s="31"/>
      <c r="UHB20" s="31"/>
      <c r="UHC20" s="31"/>
      <c r="UHD20" s="31"/>
      <c r="UHE20" s="31"/>
      <c r="UHF20" s="31"/>
      <c r="UHG20" s="31"/>
      <c r="UHH20" s="31"/>
      <c r="UHI20" s="31"/>
      <c r="UHJ20" s="31"/>
      <c r="UHK20" s="31"/>
      <c r="UHL20" s="31"/>
      <c r="UHM20" s="31"/>
      <c r="UHN20" s="31"/>
      <c r="UHO20" s="31"/>
      <c r="UHP20" s="31"/>
      <c r="UHQ20" s="31"/>
      <c r="UHR20" s="31"/>
      <c r="UHS20" s="31"/>
      <c r="UHT20" s="31"/>
      <c r="UHU20" s="31"/>
      <c r="UHV20" s="31"/>
      <c r="UHW20" s="31"/>
      <c r="UHX20" s="31"/>
      <c r="UHY20" s="31"/>
      <c r="UHZ20" s="31"/>
      <c r="UIA20" s="31"/>
      <c r="UIB20" s="31"/>
      <c r="UIC20" s="31"/>
      <c r="UID20" s="31"/>
      <c r="UIE20" s="31"/>
      <c r="UIF20" s="31"/>
      <c r="UIG20" s="31"/>
      <c r="UIH20" s="31"/>
      <c r="UII20" s="31"/>
      <c r="UIJ20" s="31"/>
      <c r="UIK20" s="31"/>
      <c r="UIL20" s="31"/>
      <c r="UIM20" s="31"/>
      <c r="UIN20" s="31"/>
      <c r="UIO20" s="31"/>
      <c r="UIP20" s="31"/>
      <c r="UIQ20" s="31"/>
      <c r="UIR20" s="31"/>
      <c r="UIS20" s="31"/>
      <c r="UIT20" s="31"/>
      <c r="UIU20" s="31"/>
      <c r="UIV20" s="31"/>
      <c r="UIW20" s="31"/>
      <c r="UIX20" s="31"/>
      <c r="UIY20" s="31"/>
      <c r="UIZ20" s="31"/>
      <c r="UJA20" s="31"/>
      <c r="UJB20" s="31"/>
      <c r="UJC20" s="31"/>
      <c r="UJD20" s="31"/>
      <c r="UJE20" s="31"/>
      <c r="UJF20" s="31"/>
      <c r="UJG20" s="31"/>
      <c r="UJH20" s="31"/>
      <c r="UJI20" s="31"/>
      <c r="UJJ20" s="31"/>
      <c r="UJK20" s="31"/>
      <c r="UJL20" s="31"/>
      <c r="UJM20" s="31"/>
      <c r="UJN20" s="31"/>
      <c r="UJO20" s="31"/>
      <c r="UJP20" s="31"/>
      <c r="UJQ20" s="31"/>
      <c r="UJR20" s="31"/>
      <c r="UJS20" s="31"/>
      <c r="UJT20" s="31"/>
      <c r="UJU20" s="31"/>
      <c r="UJV20" s="31"/>
      <c r="UJW20" s="31"/>
      <c r="UJX20" s="31"/>
      <c r="UJY20" s="31"/>
      <c r="UJZ20" s="31"/>
      <c r="UKA20" s="31"/>
      <c r="UKB20" s="31"/>
      <c r="UKC20" s="31"/>
      <c r="UKD20" s="31"/>
      <c r="UKE20" s="31"/>
      <c r="UKF20" s="31"/>
      <c r="UKG20" s="31"/>
      <c r="UKH20" s="31"/>
      <c r="UKI20" s="31"/>
      <c r="UKJ20" s="31"/>
      <c r="UKK20" s="31"/>
      <c r="UKL20" s="31"/>
      <c r="UKM20" s="31"/>
      <c r="UKN20" s="31"/>
      <c r="UKO20" s="31"/>
      <c r="UKP20" s="31"/>
      <c r="UKQ20" s="31"/>
      <c r="UKR20" s="31"/>
      <c r="UKS20" s="31"/>
      <c r="UKT20" s="31"/>
      <c r="UKU20" s="31"/>
      <c r="UKV20" s="31"/>
      <c r="UKW20" s="31"/>
      <c r="UKX20" s="31"/>
      <c r="UKY20" s="31"/>
      <c r="UKZ20" s="31"/>
      <c r="ULA20" s="31"/>
      <c r="ULB20" s="31"/>
      <c r="ULC20" s="31"/>
      <c r="ULD20" s="31"/>
      <c r="ULE20" s="31"/>
      <c r="ULF20" s="31"/>
      <c r="ULG20" s="31"/>
      <c r="ULH20" s="31"/>
      <c r="ULI20" s="31"/>
      <c r="ULJ20" s="31"/>
      <c r="ULK20" s="31"/>
      <c r="ULL20" s="31"/>
      <c r="ULM20" s="31"/>
      <c r="ULN20" s="31"/>
      <c r="ULO20" s="31"/>
      <c r="ULP20" s="31"/>
      <c r="ULQ20" s="31"/>
      <c r="ULR20" s="31"/>
      <c r="ULS20" s="31"/>
      <c r="ULT20" s="31"/>
      <c r="ULU20" s="31"/>
      <c r="ULV20" s="31"/>
      <c r="ULW20" s="31"/>
      <c r="ULX20" s="31"/>
      <c r="ULY20" s="31"/>
      <c r="ULZ20" s="31"/>
      <c r="UMA20" s="31"/>
      <c r="UMB20" s="31"/>
      <c r="UMC20" s="31"/>
      <c r="UMD20" s="31"/>
      <c r="UME20" s="31"/>
      <c r="UMF20" s="31"/>
      <c r="UMG20" s="31"/>
      <c r="UMH20" s="31"/>
      <c r="UMI20" s="31"/>
      <c r="UMJ20" s="31"/>
      <c r="UMK20" s="31"/>
      <c r="UML20" s="31"/>
      <c r="UMM20" s="31"/>
      <c r="UMN20" s="31"/>
      <c r="UMO20" s="31"/>
      <c r="UMP20" s="31"/>
      <c r="UMQ20" s="31"/>
      <c r="UMR20" s="31"/>
      <c r="UMS20" s="31"/>
      <c r="UMT20" s="31"/>
      <c r="UMU20" s="31"/>
      <c r="UMV20" s="31"/>
      <c r="UMW20" s="31"/>
      <c r="UMX20" s="31"/>
      <c r="UMY20" s="31"/>
      <c r="UMZ20" s="31"/>
      <c r="UNA20" s="31"/>
      <c r="UNB20" s="31"/>
      <c r="UNC20" s="31"/>
      <c r="UND20" s="31"/>
      <c r="UNE20" s="31"/>
      <c r="UNF20" s="31"/>
      <c r="UNG20" s="31"/>
      <c r="UNH20" s="31"/>
      <c r="UNI20" s="31"/>
      <c r="UNJ20" s="31"/>
      <c r="UNK20" s="31"/>
      <c r="UNL20" s="31"/>
      <c r="UNM20" s="31"/>
      <c r="UNN20" s="31"/>
      <c r="UNO20" s="31"/>
      <c r="UNP20" s="31"/>
      <c r="UNQ20" s="31"/>
      <c r="UNR20" s="31"/>
      <c r="UNS20" s="31"/>
      <c r="UNT20" s="31"/>
      <c r="UNU20" s="31"/>
      <c r="UNV20" s="31"/>
      <c r="UNW20" s="31"/>
      <c r="UNX20" s="31"/>
      <c r="UNY20" s="31"/>
      <c r="UNZ20" s="31"/>
      <c r="UOA20" s="31"/>
      <c r="UOB20" s="31"/>
      <c r="UOC20" s="31"/>
      <c r="UOD20" s="31"/>
      <c r="UOE20" s="31"/>
      <c r="UOF20" s="31"/>
      <c r="UOG20" s="31"/>
      <c r="UOH20" s="31"/>
      <c r="UOI20" s="31"/>
      <c r="UOJ20" s="31"/>
      <c r="UOK20" s="31"/>
      <c r="UOL20" s="31"/>
      <c r="UOM20" s="31"/>
      <c r="UON20" s="31"/>
      <c r="UOO20" s="31"/>
      <c r="UOP20" s="31"/>
      <c r="UOQ20" s="31"/>
      <c r="UOR20" s="31"/>
      <c r="UOS20" s="31"/>
      <c r="UOT20" s="31"/>
      <c r="UOU20" s="31"/>
      <c r="UOV20" s="31"/>
      <c r="UOW20" s="31"/>
      <c r="UOX20" s="31"/>
      <c r="UOY20" s="31"/>
      <c r="UOZ20" s="31"/>
      <c r="UPA20" s="31"/>
      <c r="UPB20" s="31"/>
      <c r="UPC20" s="31"/>
      <c r="UPD20" s="31"/>
      <c r="UPE20" s="31"/>
      <c r="UPF20" s="31"/>
      <c r="UPG20" s="31"/>
      <c r="UPH20" s="31"/>
      <c r="UPI20" s="31"/>
      <c r="UPJ20" s="31"/>
      <c r="UPK20" s="31"/>
      <c r="UPL20" s="31"/>
      <c r="UPM20" s="31"/>
      <c r="UPN20" s="31"/>
      <c r="UPO20" s="31"/>
      <c r="UPP20" s="31"/>
      <c r="UPQ20" s="31"/>
      <c r="UPR20" s="31"/>
      <c r="UPS20" s="31"/>
      <c r="UPT20" s="31"/>
      <c r="UPU20" s="31"/>
      <c r="UPV20" s="31"/>
      <c r="UPW20" s="31"/>
      <c r="UPX20" s="31"/>
      <c r="UPY20" s="31"/>
      <c r="UPZ20" s="31"/>
      <c r="UQA20" s="31"/>
      <c r="UQB20" s="31"/>
      <c r="UQC20" s="31"/>
      <c r="UQD20" s="31"/>
      <c r="UQE20" s="31"/>
      <c r="UQF20" s="31"/>
      <c r="UQG20" s="31"/>
      <c r="UQH20" s="31"/>
      <c r="UQI20" s="31"/>
      <c r="UQJ20" s="31"/>
      <c r="UQK20" s="31"/>
      <c r="UQL20" s="31"/>
      <c r="UQM20" s="31"/>
      <c r="UQN20" s="31"/>
      <c r="UQO20" s="31"/>
      <c r="UQP20" s="31"/>
      <c r="UQQ20" s="31"/>
      <c r="UQR20" s="31"/>
      <c r="UQS20" s="31"/>
      <c r="UQT20" s="31"/>
      <c r="UQU20" s="31"/>
      <c r="UQV20" s="31"/>
      <c r="UQW20" s="31"/>
      <c r="UQX20" s="31"/>
      <c r="UQY20" s="31"/>
      <c r="UQZ20" s="31"/>
      <c r="URA20" s="31"/>
      <c r="URB20" s="31"/>
      <c r="URC20" s="31"/>
      <c r="URD20" s="31"/>
      <c r="URE20" s="31"/>
      <c r="URF20" s="31"/>
      <c r="URG20" s="31"/>
      <c r="URH20" s="31"/>
      <c r="URI20" s="31"/>
      <c r="URJ20" s="31"/>
      <c r="URK20" s="31"/>
      <c r="URL20" s="31"/>
      <c r="URM20" s="31"/>
      <c r="URN20" s="31"/>
      <c r="URO20" s="31"/>
      <c r="URP20" s="31"/>
      <c r="URQ20" s="31"/>
      <c r="URR20" s="31"/>
      <c r="URS20" s="31"/>
      <c r="URT20" s="31"/>
      <c r="URU20" s="31"/>
      <c r="URV20" s="31"/>
      <c r="URW20" s="31"/>
      <c r="URX20" s="31"/>
      <c r="URY20" s="31"/>
      <c r="URZ20" s="31"/>
      <c r="USA20" s="31"/>
      <c r="USB20" s="31"/>
      <c r="USC20" s="31"/>
      <c r="USD20" s="31"/>
      <c r="USE20" s="31"/>
      <c r="USF20" s="31"/>
      <c r="USG20" s="31"/>
      <c r="USH20" s="31"/>
      <c r="USI20" s="31"/>
      <c r="USJ20" s="31"/>
      <c r="USK20" s="31"/>
      <c r="USL20" s="31"/>
      <c r="USM20" s="31"/>
      <c r="USN20" s="31"/>
      <c r="USO20" s="31"/>
      <c r="USP20" s="31"/>
      <c r="USQ20" s="31"/>
      <c r="USR20" s="31"/>
      <c r="USS20" s="31"/>
      <c r="UST20" s="31"/>
      <c r="USU20" s="31"/>
      <c r="USV20" s="31"/>
      <c r="USW20" s="31"/>
      <c r="USX20" s="31"/>
      <c r="USY20" s="31"/>
      <c r="USZ20" s="31"/>
      <c r="UTA20" s="31"/>
      <c r="UTB20" s="31"/>
      <c r="UTC20" s="31"/>
      <c r="UTD20" s="31"/>
      <c r="UTE20" s="31"/>
      <c r="UTF20" s="31"/>
      <c r="UTG20" s="31"/>
      <c r="UTH20" s="31"/>
      <c r="UTI20" s="31"/>
      <c r="UTJ20" s="31"/>
      <c r="UTK20" s="31"/>
      <c r="UTL20" s="31"/>
      <c r="UTM20" s="31"/>
      <c r="UTN20" s="31"/>
      <c r="UTO20" s="31"/>
      <c r="UTP20" s="31"/>
      <c r="UTQ20" s="31"/>
      <c r="UTR20" s="31"/>
      <c r="UTS20" s="31"/>
      <c r="UTT20" s="31"/>
      <c r="UTU20" s="31"/>
      <c r="UTV20" s="31"/>
      <c r="UTW20" s="31"/>
      <c r="UTX20" s="31"/>
      <c r="UTY20" s="31"/>
      <c r="UTZ20" s="31"/>
      <c r="UUA20" s="31"/>
      <c r="UUB20" s="31"/>
      <c r="UUC20" s="31"/>
      <c r="UUD20" s="31"/>
      <c r="UUE20" s="31"/>
      <c r="UUF20" s="31"/>
      <c r="UUG20" s="31"/>
      <c r="UUH20" s="31"/>
      <c r="UUI20" s="31"/>
      <c r="UUJ20" s="31"/>
      <c r="UUK20" s="31"/>
      <c r="UUL20" s="31"/>
      <c r="UUM20" s="31"/>
      <c r="UUN20" s="31"/>
      <c r="UUO20" s="31"/>
      <c r="UUP20" s="31"/>
      <c r="UUQ20" s="31"/>
      <c r="UUR20" s="31"/>
      <c r="UUS20" s="31"/>
      <c r="UUT20" s="31"/>
      <c r="UUU20" s="31"/>
      <c r="UUV20" s="31"/>
      <c r="UUW20" s="31"/>
      <c r="UUX20" s="31"/>
      <c r="UUY20" s="31"/>
      <c r="UUZ20" s="31"/>
      <c r="UVA20" s="31"/>
      <c r="UVB20" s="31"/>
      <c r="UVC20" s="31"/>
      <c r="UVD20" s="31"/>
      <c r="UVE20" s="31"/>
      <c r="UVF20" s="31"/>
      <c r="UVG20" s="31"/>
      <c r="UVH20" s="31"/>
      <c r="UVI20" s="31"/>
      <c r="UVJ20" s="31"/>
      <c r="UVK20" s="31"/>
      <c r="UVL20" s="31"/>
      <c r="UVM20" s="31"/>
      <c r="UVN20" s="31"/>
      <c r="UVO20" s="31"/>
      <c r="UVP20" s="31"/>
      <c r="UVQ20" s="31"/>
      <c r="UVR20" s="31"/>
      <c r="UVS20" s="31"/>
      <c r="UVT20" s="31"/>
      <c r="UVU20" s="31"/>
      <c r="UVV20" s="31"/>
      <c r="UVW20" s="31"/>
      <c r="UVX20" s="31"/>
      <c r="UVY20" s="31"/>
      <c r="UVZ20" s="31"/>
      <c r="UWA20" s="31"/>
      <c r="UWB20" s="31"/>
      <c r="UWC20" s="31"/>
      <c r="UWD20" s="31"/>
      <c r="UWE20" s="31"/>
      <c r="UWF20" s="31"/>
      <c r="UWG20" s="31"/>
      <c r="UWH20" s="31"/>
      <c r="UWI20" s="31"/>
      <c r="UWJ20" s="31"/>
      <c r="UWK20" s="31"/>
      <c r="UWL20" s="31"/>
      <c r="UWM20" s="31"/>
      <c r="UWN20" s="31"/>
      <c r="UWO20" s="31"/>
      <c r="UWP20" s="31"/>
      <c r="UWQ20" s="31"/>
      <c r="UWR20" s="31"/>
      <c r="UWS20" s="31"/>
      <c r="UWT20" s="31"/>
      <c r="UWU20" s="31"/>
      <c r="UWV20" s="31"/>
      <c r="UWW20" s="31"/>
      <c r="UWX20" s="31"/>
      <c r="UWY20" s="31"/>
      <c r="UWZ20" s="31"/>
      <c r="UXA20" s="31"/>
      <c r="UXB20" s="31"/>
      <c r="UXC20" s="31"/>
      <c r="UXD20" s="31"/>
      <c r="UXE20" s="31"/>
      <c r="UXF20" s="31"/>
      <c r="UXG20" s="31"/>
      <c r="UXH20" s="31"/>
      <c r="UXI20" s="31"/>
      <c r="UXJ20" s="31"/>
      <c r="UXK20" s="31"/>
      <c r="UXL20" s="31"/>
      <c r="UXM20" s="31"/>
      <c r="UXN20" s="31"/>
      <c r="UXO20" s="31"/>
      <c r="UXP20" s="31"/>
      <c r="UXQ20" s="31"/>
      <c r="UXR20" s="31"/>
      <c r="UXS20" s="31"/>
      <c r="UXT20" s="31"/>
      <c r="UXU20" s="31"/>
      <c r="UXV20" s="31"/>
      <c r="UXW20" s="31"/>
      <c r="UXX20" s="31"/>
      <c r="UXY20" s="31"/>
      <c r="UXZ20" s="31"/>
      <c r="UYA20" s="31"/>
      <c r="UYB20" s="31"/>
      <c r="UYC20" s="31"/>
      <c r="UYD20" s="31"/>
      <c r="UYE20" s="31"/>
      <c r="UYF20" s="31"/>
      <c r="UYG20" s="31"/>
      <c r="UYH20" s="31"/>
      <c r="UYI20" s="31"/>
      <c r="UYJ20" s="31"/>
      <c r="UYK20" s="31"/>
      <c r="UYL20" s="31"/>
      <c r="UYM20" s="31"/>
      <c r="UYN20" s="31"/>
      <c r="UYO20" s="31"/>
      <c r="UYP20" s="31"/>
      <c r="UYQ20" s="31"/>
      <c r="UYR20" s="31"/>
      <c r="UYS20" s="31"/>
      <c r="UYT20" s="31"/>
      <c r="UYU20" s="31"/>
      <c r="UYV20" s="31"/>
      <c r="UYW20" s="31"/>
      <c r="UYX20" s="31"/>
      <c r="UYY20" s="31"/>
      <c r="UYZ20" s="31"/>
      <c r="UZA20" s="31"/>
      <c r="UZB20" s="31"/>
      <c r="UZC20" s="31"/>
      <c r="UZD20" s="31"/>
      <c r="UZE20" s="31"/>
      <c r="UZF20" s="31"/>
      <c r="UZG20" s="31"/>
      <c r="UZH20" s="31"/>
      <c r="UZI20" s="31"/>
      <c r="UZJ20" s="31"/>
      <c r="UZK20" s="31"/>
      <c r="UZL20" s="31"/>
      <c r="UZM20" s="31"/>
      <c r="UZN20" s="31"/>
      <c r="UZO20" s="31"/>
      <c r="UZP20" s="31"/>
      <c r="UZQ20" s="31"/>
      <c r="UZR20" s="31"/>
      <c r="UZS20" s="31"/>
      <c r="UZT20" s="31"/>
      <c r="UZU20" s="31"/>
      <c r="UZV20" s="31"/>
      <c r="UZW20" s="31"/>
      <c r="UZX20" s="31"/>
      <c r="UZY20" s="31"/>
      <c r="UZZ20" s="31"/>
      <c r="VAA20" s="31"/>
      <c r="VAB20" s="31"/>
      <c r="VAC20" s="31"/>
      <c r="VAD20" s="31"/>
      <c r="VAE20" s="31"/>
      <c r="VAF20" s="31"/>
      <c r="VAG20" s="31"/>
      <c r="VAH20" s="31"/>
      <c r="VAI20" s="31"/>
      <c r="VAJ20" s="31"/>
      <c r="VAK20" s="31"/>
      <c r="VAL20" s="31"/>
      <c r="VAM20" s="31"/>
      <c r="VAN20" s="31"/>
      <c r="VAO20" s="31"/>
      <c r="VAP20" s="31"/>
      <c r="VAQ20" s="31"/>
      <c r="VAR20" s="31"/>
      <c r="VAS20" s="31"/>
      <c r="VAT20" s="31"/>
      <c r="VAU20" s="31"/>
      <c r="VAV20" s="31"/>
      <c r="VAW20" s="31"/>
      <c r="VAX20" s="31"/>
      <c r="VAY20" s="31"/>
      <c r="VAZ20" s="31"/>
      <c r="VBA20" s="31"/>
      <c r="VBB20" s="31"/>
      <c r="VBC20" s="31"/>
      <c r="VBD20" s="31"/>
      <c r="VBE20" s="31"/>
      <c r="VBF20" s="31"/>
      <c r="VBG20" s="31"/>
      <c r="VBH20" s="31"/>
      <c r="VBI20" s="31"/>
      <c r="VBJ20" s="31"/>
      <c r="VBK20" s="31"/>
      <c r="VBL20" s="31"/>
      <c r="VBM20" s="31"/>
      <c r="VBN20" s="31"/>
      <c r="VBO20" s="31"/>
      <c r="VBP20" s="31"/>
      <c r="VBQ20" s="31"/>
      <c r="VBR20" s="31"/>
      <c r="VBS20" s="31"/>
      <c r="VBT20" s="31"/>
      <c r="VBU20" s="31"/>
      <c r="VBV20" s="31"/>
      <c r="VBW20" s="31"/>
      <c r="VBX20" s="31"/>
      <c r="VBY20" s="31"/>
      <c r="VBZ20" s="31"/>
      <c r="VCA20" s="31"/>
      <c r="VCB20" s="31"/>
      <c r="VCC20" s="31"/>
      <c r="VCD20" s="31"/>
      <c r="VCE20" s="31"/>
      <c r="VCF20" s="31"/>
      <c r="VCG20" s="31"/>
      <c r="VCH20" s="31"/>
      <c r="VCI20" s="31"/>
      <c r="VCJ20" s="31"/>
      <c r="VCK20" s="31"/>
      <c r="VCL20" s="31"/>
      <c r="VCM20" s="31"/>
      <c r="VCN20" s="31"/>
      <c r="VCO20" s="31"/>
      <c r="VCP20" s="31"/>
      <c r="VCQ20" s="31"/>
      <c r="VCR20" s="31"/>
      <c r="VCS20" s="31"/>
      <c r="VCT20" s="31"/>
      <c r="VCU20" s="31"/>
      <c r="VCV20" s="31"/>
      <c r="VCW20" s="31"/>
      <c r="VCX20" s="31"/>
      <c r="VCY20" s="31"/>
      <c r="VCZ20" s="31"/>
      <c r="VDA20" s="31"/>
      <c r="VDB20" s="31"/>
      <c r="VDC20" s="31"/>
      <c r="VDD20" s="31"/>
      <c r="VDE20" s="31"/>
      <c r="VDF20" s="31"/>
      <c r="VDG20" s="31"/>
      <c r="VDH20" s="31"/>
      <c r="VDI20" s="31"/>
      <c r="VDJ20" s="31"/>
      <c r="VDK20" s="31"/>
      <c r="VDL20" s="31"/>
      <c r="VDM20" s="31"/>
      <c r="VDN20" s="31"/>
      <c r="VDO20" s="31"/>
      <c r="VDP20" s="31"/>
      <c r="VDQ20" s="31"/>
      <c r="VDR20" s="31"/>
      <c r="VDS20" s="31"/>
      <c r="VDT20" s="31"/>
      <c r="VDU20" s="31"/>
      <c r="VDV20" s="31"/>
      <c r="VDW20" s="31"/>
      <c r="VDX20" s="31"/>
      <c r="VDY20" s="31"/>
      <c r="VDZ20" s="31"/>
      <c r="VEA20" s="31"/>
      <c r="VEB20" s="31"/>
      <c r="VEC20" s="31"/>
      <c r="VED20" s="31"/>
      <c r="VEE20" s="31"/>
      <c r="VEF20" s="31"/>
      <c r="VEG20" s="31"/>
      <c r="VEH20" s="31"/>
      <c r="VEI20" s="31"/>
      <c r="VEJ20" s="31"/>
      <c r="VEK20" s="31"/>
      <c r="VEL20" s="31"/>
      <c r="VEM20" s="31"/>
      <c r="VEN20" s="31"/>
      <c r="VEO20" s="31"/>
      <c r="VEP20" s="31"/>
      <c r="VEQ20" s="31"/>
      <c r="VER20" s="31"/>
      <c r="VES20" s="31"/>
      <c r="VET20" s="31"/>
      <c r="VEU20" s="31"/>
      <c r="VEV20" s="31"/>
      <c r="VEW20" s="31"/>
      <c r="VEX20" s="31"/>
      <c r="VEY20" s="31"/>
      <c r="VEZ20" s="31"/>
      <c r="VFA20" s="31"/>
      <c r="VFB20" s="31"/>
      <c r="VFC20" s="31"/>
      <c r="VFD20" s="31"/>
      <c r="VFE20" s="31"/>
      <c r="VFF20" s="31"/>
      <c r="VFG20" s="31"/>
      <c r="VFH20" s="31"/>
      <c r="VFI20" s="31"/>
      <c r="VFJ20" s="31"/>
      <c r="VFK20" s="31"/>
      <c r="VFL20" s="31"/>
      <c r="VFM20" s="31"/>
      <c r="VFN20" s="31"/>
      <c r="VFO20" s="31"/>
      <c r="VFP20" s="31"/>
      <c r="VFQ20" s="31"/>
      <c r="VFR20" s="31"/>
      <c r="VFS20" s="31"/>
      <c r="VFT20" s="31"/>
      <c r="VFU20" s="31"/>
      <c r="VFV20" s="31"/>
      <c r="VFW20" s="31"/>
      <c r="VFX20" s="31"/>
      <c r="VFY20" s="31"/>
      <c r="VFZ20" s="31"/>
      <c r="VGA20" s="31"/>
      <c r="VGB20" s="31"/>
      <c r="VGC20" s="31"/>
      <c r="VGD20" s="31"/>
      <c r="VGE20" s="31"/>
      <c r="VGF20" s="31"/>
      <c r="VGG20" s="31"/>
      <c r="VGH20" s="31"/>
      <c r="VGI20" s="31"/>
      <c r="VGJ20" s="31"/>
      <c r="VGK20" s="31"/>
      <c r="VGL20" s="31"/>
      <c r="VGM20" s="31"/>
      <c r="VGN20" s="31"/>
      <c r="VGO20" s="31"/>
      <c r="VGP20" s="31"/>
      <c r="VGQ20" s="31"/>
      <c r="VGR20" s="31"/>
      <c r="VGS20" s="31"/>
      <c r="VGT20" s="31"/>
      <c r="VGU20" s="31"/>
      <c r="VGV20" s="31"/>
      <c r="VGW20" s="31"/>
      <c r="VGX20" s="31"/>
      <c r="VGY20" s="31"/>
      <c r="VGZ20" s="31"/>
      <c r="VHA20" s="31"/>
      <c r="VHB20" s="31"/>
      <c r="VHC20" s="31"/>
      <c r="VHD20" s="31"/>
      <c r="VHE20" s="31"/>
      <c r="VHF20" s="31"/>
      <c r="VHG20" s="31"/>
      <c r="VHH20" s="31"/>
      <c r="VHI20" s="31"/>
      <c r="VHJ20" s="31"/>
      <c r="VHK20" s="31"/>
      <c r="VHL20" s="31"/>
      <c r="VHM20" s="31"/>
      <c r="VHN20" s="31"/>
      <c r="VHO20" s="31"/>
      <c r="VHP20" s="31"/>
      <c r="VHQ20" s="31"/>
      <c r="VHR20" s="31"/>
      <c r="VHS20" s="31"/>
      <c r="VHT20" s="31"/>
      <c r="VHU20" s="31"/>
      <c r="VHV20" s="31"/>
      <c r="VHW20" s="31"/>
      <c r="VHX20" s="31"/>
      <c r="VHY20" s="31"/>
      <c r="VHZ20" s="31"/>
      <c r="VIA20" s="31"/>
      <c r="VIB20" s="31"/>
      <c r="VIC20" s="31"/>
      <c r="VID20" s="31"/>
      <c r="VIE20" s="31"/>
      <c r="VIF20" s="31"/>
      <c r="VIG20" s="31"/>
      <c r="VIH20" s="31"/>
      <c r="VII20" s="31"/>
      <c r="VIJ20" s="31"/>
      <c r="VIK20" s="31"/>
      <c r="VIL20" s="31"/>
      <c r="VIM20" s="31"/>
      <c r="VIN20" s="31"/>
      <c r="VIO20" s="31"/>
      <c r="VIP20" s="31"/>
      <c r="VIQ20" s="31"/>
      <c r="VIR20" s="31"/>
      <c r="VIS20" s="31"/>
      <c r="VIT20" s="31"/>
      <c r="VIU20" s="31"/>
      <c r="VIV20" s="31"/>
      <c r="VIW20" s="31"/>
      <c r="VIX20" s="31"/>
      <c r="VIY20" s="31"/>
      <c r="VIZ20" s="31"/>
      <c r="VJA20" s="31"/>
      <c r="VJB20" s="31"/>
      <c r="VJC20" s="31"/>
      <c r="VJD20" s="31"/>
      <c r="VJE20" s="31"/>
      <c r="VJF20" s="31"/>
      <c r="VJG20" s="31"/>
      <c r="VJH20" s="31"/>
      <c r="VJI20" s="31"/>
      <c r="VJJ20" s="31"/>
      <c r="VJK20" s="31"/>
      <c r="VJL20" s="31"/>
      <c r="VJM20" s="31"/>
      <c r="VJN20" s="31"/>
      <c r="VJO20" s="31"/>
      <c r="VJP20" s="31"/>
      <c r="VJQ20" s="31"/>
      <c r="VJR20" s="31"/>
      <c r="VJS20" s="31"/>
      <c r="VJT20" s="31"/>
      <c r="VJU20" s="31"/>
      <c r="VJV20" s="31"/>
      <c r="VJW20" s="31"/>
      <c r="VJX20" s="31"/>
      <c r="VJY20" s="31"/>
      <c r="VJZ20" s="31"/>
      <c r="VKA20" s="31"/>
      <c r="VKB20" s="31"/>
      <c r="VKC20" s="31"/>
      <c r="VKD20" s="31"/>
      <c r="VKE20" s="31"/>
      <c r="VKF20" s="31"/>
      <c r="VKG20" s="31"/>
      <c r="VKH20" s="31"/>
      <c r="VKI20" s="31"/>
      <c r="VKJ20" s="31"/>
      <c r="VKK20" s="31"/>
      <c r="VKL20" s="31"/>
      <c r="VKM20" s="31"/>
      <c r="VKN20" s="31"/>
      <c r="VKO20" s="31"/>
      <c r="VKP20" s="31"/>
      <c r="VKQ20" s="31"/>
      <c r="VKR20" s="31"/>
      <c r="VKS20" s="31"/>
      <c r="VKT20" s="31"/>
      <c r="VKU20" s="31"/>
      <c r="VKV20" s="31"/>
      <c r="VKW20" s="31"/>
      <c r="VKX20" s="31"/>
      <c r="VKY20" s="31"/>
      <c r="VKZ20" s="31"/>
      <c r="VLA20" s="31"/>
      <c r="VLB20" s="31"/>
      <c r="VLC20" s="31"/>
      <c r="VLD20" s="31"/>
      <c r="VLE20" s="31"/>
      <c r="VLF20" s="31"/>
      <c r="VLG20" s="31"/>
      <c r="VLH20" s="31"/>
      <c r="VLI20" s="31"/>
      <c r="VLJ20" s="31"/>
      <c r="VLK20" s="31"/>
      <c r="VLL20" s="31"/>
      <c r="VLM20" s="31"/>
      <c r="VLN20" s="31"/>
      <c r="VLO20" s="31"/>
      <c r="VLP20" s="31"/>
      <c r="VLQ20" s="31"/>
      <c r="VLR20" s="31"/>
      <c r="VLS20" s="31"/>
      <c r="VLT20" s="31"/>
      <c r="VLU20" s="31"/>
      <c r="VLV20" s="31"/>
      <c r="VLW20" s="31"/>
      <c r="VLX20" s="31"/>
      <c r="VLY20" s="31"/>
      <c r="VLZ20" s="31"/>
      <c r="VMA20" s="31"/>
      <c r="VMB20" s="31"/>
      <c r="VMC20" s="31"/>
      <c r="VMD20" s="31"/>
      <c r="VME20" s="31"/>
      <c r="VMF20" s="31"/>
      <c r="VMG20" s="31"/>
      <c r="VMH20" s="31"/>
      <c r="VMI20" s="31"/>
      <c r="VMJ20" s="31"/>
      <c r="VMK20" s="31"/>
      <c r="VML20" s="31"/>
      <c r="VMM20" s="31"/>
      <c r="VMN20" s="31"/>
      <c r="VMO20" s="31"/>
      <c r="VMP20" s="31"/>
      <c r="VMQ20" s="31"/>
      <c r="VMR20" s="31"/>
      <c r="VMS20" s="31"/>
      <c r="VMT20" s="31"/>
      <c r="VMU20" s="31"/>
      <c r="VMV20" s="31"/>
      <c r="VMW20" s="31"/>
      <c r="VMX20" s="31"/>
      <c r="VMY20" s="31"/>
      <c r="VMZ20" s="31"/>
      <c r="VNA20" s="31"/>
      <c r="VNB20" s="31"/>
      <c r="VNC20" s="31"/>
      <c r="VND20" s="31"/>
      <c r="VNE20" s="31"/>
      <c r="VNF20" s="31"/>
      <c r="VNG20" s="31"/>
      <c r="VNH20" s="31"/>
      <c r="VNI20" s="31"/>
      <c r="VNJ20" s="31"/>
      <c r="VNK20" s="31"/>
      <c r="VNL20" s="31"/>
      <c r="VNM20" s="31"/>
      <c r="VNN20" s="31"/>
      <c r="VNO20" s="31"/>
      <c r="VNP20" s="31"/>
      <c r="VNQ20" s="31"/>
      <c r="VNR20" s="31"/>
      <c r="VNS20" s="31"/>
      <c r="VNT20" s="31"/>
      <c r="VNU20" s="31"/>
      <c r="VNV20" s="31"/>
      <c r="VNW20" s="31"/>
      <c r="VNX20" s="31"/>
      <c r="VNY20" s="31"/>
      <c r="VNZ20" s="31"/>
      <c r="VOA20" s="31"/>
      <c r="VOB20" s="31"/>
      <c r="VOC20" s="31"/>
      <c r="VOD20" s="31"/>
      <c r="VOE20" s="31"/>
      <c r="VOF20" s="31"/>
      <c r="VOG20" s="31"/>
      <c r="VOH20" s="31"/>
      <c r="VOI20" s="31"/>
      <c r="VOJ20" s="31"/>
      <c r="VOK20" s="31"/>
      <c r="VOL20" s="31"/>
      <c r="VOM20" s="31"/>
      <c r="VON20" s="31"/>
      <c r="VOO20" s="31"/>
      <c r="VOP20" s="31"/>
      <c r="VOQ20" s="31"/>
      <c r="VOR20" s="31"/>
      <c r="VOS20" s="31"/>
      <c r="VOT20" s="31"/>
      <c r="VOU20" s="31"/>
      <c r="VOV20" s="31"/>
      <c r="VOW20" s="31"/>
      <c r="VOX20" s="31"/>
      <c r="VOY20" s="31"/>
      <c r="VOZ20" s="31"/>
      <c r="VPA20" s="31"/>
      <c r="VPB20" s="31"/>
      <c r="VPC20" s="31"/>
      <c r="VPD20" s="31"/>
      <c r="VPE20" s="31"/>
      <c r="VPF20" s="31"/>
      <c r="VPG20" s="31"/>
      <c r="VPH20" s="31"/>
      <c r="VPI20" s="31"/>
      <c r="VPJ20" s="31"/>
      <c r="VPK20" s="31"/>
      <c r="VPL20" s="31"/>
      <c r="VPM20" s="31"/>
      <c r="VPN20" s="31"/>
      <c r="VPO20" s="31"/>
      <c r="VPP20" s="31"/>
      <c r="VPQ20" s="31"/>
      <c r="VPR20" s="31"/>
      <c r="VPS20" s="31"/>
      <c r="VPT20" s="31"/>
      <c r="VPU20" s="31"/>
      <c r="VPV20" s="31"/>
      <c r="VPW20" s="31"/>
      <c r="VPX20" s="31"/>
      <c r="VPY20" s="31"/>
      <c r="VPZ20" s="31"/>
      <c r="VQA20" s="31"/>
      <c r="VQB20" s="31"/>
      <c r="VQC20" s="31"/>
      <c r="VQD20" s="31"/>
      <c r="VQE20" s="31"/>
      <c r="VQF20" s="31"/>
      <c r="VQG20" s="31"/>
      <c r="VQH20" s="31"/>
      <c r="VQI20" s="31"/>
      <c r="VQJ20" s="31"/>
      <c r="VQK20" s="31"/>
      <c r="VQL20" s="31"/>
      <c r="VQM20" s="31"/>
      <c r="VQN20" s="31"/>
      <c r="VQO20" s="31"/>
      <c r="VQP20" s="31"/>
      <c r="VQQ20" s="31"/>
      <c r="VQR20" s="31"/>
      <c r="VQS20" s="31"/>
      <c r="VQT20" s="31"/>
      <c r="VQU20" s="31"/>
      <c r="VQV20" s="31"/>
      <c r="VQW20" s="31"/>
      <c r="VQX20" s="31"/>
      <c r="VQY20" s="31"/>
      <c r="VQZ20" s="31"/>
      <c r="VRA20" s="31"/>
      <c r="VRB20" s="31"/>
      <c r="VRC20" s="31"/>
      <c r="VRD20" s="31"/>
      <c r="VRE20" s="31"/>
      <c r="VRF20" s="31"/>
      <c r="VRG20" s="31"/>
      <c r="VRH20" s="31"/>
      <c r="VRI20" s="31"/>
      <c r="VRJ20" s="31"/>
      <c r="VRK20" s="31"/>
      <c r="VRL20" s="31"/>
      <c r="VRM20" s="31"/>
      <c r="VRN20" s="31"/>
      <c r="VRO20" s="31"/>
      <c r="VRP20" s="31"/>
      <c r="VRQ20" s="31"/>
      <c r="VRR20" s="31"/>
      <c r="VRS20" s="31"/>
      <c r="VRU20" s="31"/>
      <c r="VRV20" s="31"/>
      <c r="VRW20" s="31"/>
      <c r="VRX20" s="31"/>
      <c r="VRY20" s="31"/>
      <c r="VRZ20" s="31"/>
      <c r="VSA20" s="31"/>
      <c r="VSB20" s="31"/>
      <c r="VSC20" s="31"/>
      <c r="VSD20" s="31"/>
      <c r="VSE20" s="31"/>
      <c r="VSF20" s="31"/>
      <c r="VSG20" s="31"/>
      <c r="VSH20" s="31"/>
      <c r="VSI20" s="31"/>
      <c r="VSJ20" s="31"/>
      <c r="VSK20" s="31"/>
      <c r="VSL20" s="31"/>
      <c r="VSM20" s="31"/>
      <c r="VSN20" s="31"/>
      <c r="VSO20" s="31"/>
      <c r="VSP20" s="31"/>
      <c r="VSQ20" s="31"/>
      <c r="VSR20" s="31"/>
      <c r="VSS20" s="31"/>
      <c r="VST20" s="31"/>
      <c r="VSU20" s="31"/>
      <c r="VSV20" s="31"/>
      <c r="VSW20" s="31"/>
      <c r="VSX20" s="31"/>
      <c r="VSY20" s="31"/>
      <c r="VSZ20" s="31"/>
      <c r="VTA20" s="31"/>
      <c r="VTB20" s="31"/>
      <c r="VTC20" s="31"/>
      <c r="VTD20" s="31"/>
      <c r="VTE20" s="31"/>
      <c r="VTF20" s="31"/>
      <c r="VTG20" s="31"/>
      <c r="VTH20" s="31"/>
      <c r="VTI20" s="31"/>
      <c r="VTJ20" s="31"/>
      <c r="VTK20" s="31"/>
      <c r="VTL20" s="31"/>
      <c r="VTM20" s="31"/>
      <c r="VTN20" s="31"/>
      <c r="VTO20" s="31"/>
      <c r="VTP20" s="31"/>
      <c r="VTQ20" s="31"/>
      <c r="VTR20" s="31"/>
      <c r="VTS20" s="31"/>
      <c r="VTT20" s="31"/>
      <c r="VTU20" s="31"/>
      <c r="VTV20" s="31"/>
      <c r="VTW20" s="31"/>
      <c r="VTX20" s="31"/>
      <c r="VTY20" s="31"/>
      <c r="VTZ20" s="31"/>
      <c r="VUA20" s="31"/>
      <c r="VUB20" s="31"/>
      <c r="VUC20" s="31"/>
      <c r="VUD20" s="31"/>
      <c r="VUE20" s="31"/>
      <c r="VUF20" s="31"/>
      <c r="VUG20" s="31"/>
      <c r="VUH20" s="31"/>
      <c r="VUI20" s="31"/>
      <c r="VUJ20" s="31"/>
      <c r="VUK20" s="31"/>
      <c r="VUL20" s="31"/>
      <c r="VUM20" s="31"/>
      <c r="VUN20" s="31"/>
      <c r="VUO20" s="31"/>
      <c r="VUP20" s="31"/>
      <c r="VUQ20" s="31"/>
      <c r="VUR20" s="31"/>
      <c r="VUS20" s="31"/>
      <c r="VUT20" s="31"/>
      <c r="VUU20" s="31"/>
      <c r="VUV20" s="31"/>
      <c r="VUW20" s="31"/>
      <c r="VUX20" s="31"/>
      <c r="VUY20" s="31"/>
      <c r="VUZ20" s="31"/>
      <c r="VVA20" s="31"/>
      <c r="VVB20" s="31"/>
      <c r="VVC20" s="31"/>
      <c r="VVD20" s="31"/>
      <c r="VVE20" s="31"/>
      <c r="VVF20" s="31"/>
      <c r="VVG20" s="31"/>
      <c r="VVH20" s="31"/>
      <c r="VVI20" s="31"/>
      <c r="VVJ20" s="31"/>
      <c r="VVK20" s="31"/>
      <c r="VVL20" s="31"/>
      <c r="VVM20" s="31"/>
      <c r="VVN20" s="31"/>
      <c r="VVO20" s="31"/>
      <c r="VVP20" s="31"/>
      <c r="VVQ20" s="31"/>
      <c r="VVR20" s="31"/>
      <c r="VVS20" s="31"/>
      <c r="VVT20" s="31"/>
      <c r="VVU20" s="31"/>
      <c r="VVV20" s="31"/>
      <c r="VVW20" s="31"/>
      <c r="VVX20" s="31"/>
      <c r="VVY20" s="31"/>
      <c r="VVZ20" s="31"/>
      <c r="VWA20" s="31"/>
      <c r="VWB20" s="31"/>
      <c r="VWC20" s="31"/>
      <c r="VWD20" s="31"/>
      <c r="VWE20" s="31"/>
      <c r="VWF20" s="31"/>
      <c r="VWG20" s="31"/>
      <c r="VWH20" s="31"/>
      <c r="VWI20" s="31"/>
      <c r="VWJ20" s="31"/>
      <c r="VWK20" s="31"/>
      <c r="VWL20" s="31"/>
      <c r="VWM20" s="31"/>
      <c r="VWN20" s="31"/>
      <c r="VWO20" s="31"/>
      <c r="VWP20" s="31"/>
      <c r="VWQ20" s="31"/>
      <c r="VWR20" s="31"/>
      <c r="VWS20" s="31"/>
      <c r="VWT20" s="31"/>
      <c r="VWU20" s="31"/>
      <c r="VWV20" s="31"/>
      <c r="VWW20" s="31"/>
      <c r="VWX20" s="31"/>
      <c r="VWY20" s="31"/>
      <c r="VWZ20" s="31"/>
      <c r="VXA20" s="31"/>
      <c r="VXB20" s="31"/>
      <c r="VXC20" s="31"/>
      <c r="VXD20" s="31"/>
      <c r="VXE20" s="31"/>
      <c r="VXF20" s="31"/>
      <c r="VXG20" s="31"/>
      <c r="VXH20" s="31"/>
      <c r="VXI20" s="31"/>
      <c r="VXJ20" s="31"/>
      <c r="VXK20" s="31"/>
      <c r="VXL20" s="31"/>
      <c r="VXM20" s="31"/>
      <c r="VXN20" s="31"/>
      <c r="VXO20" s="31"/>
      <c r="VXP20" s="31"/>
      <c r="VXQ20" s="31"/>
      <c r="VXR20" s="31"/>
      <c r="VXS20" s="31"/>
      <c r="VXT20" s="31"/>
      <c r="VXU20" s="31"/>
      <c r="VXV20" s="31"/>
      <c r="VXW20" s="31"/>
      <c r="VXX20" s="31"/>
      <c r="VXY20" s="31"/>
      <c r="VXZ20" s="31"/>
      <c r="VYA20" s="31"/>
      <c r="VYB20" s="31"/>
      <c r="VYC20" s="31"/>
      <c r="VYD20" s="31"/>
      <c r="VYE20" s="31"/>
      <c r="VYF20" s="31"/>
      <c r="VYG20" s="31"/>
      <c r="VYH20" s="31"/>
      <c r="VYI20" s="31"/>
      <c r="VYJ20" s="31"/>
      <c r="VYK20" s="31"/>
      <c r="VYL20" s="31"/>
      <c r="VYM20" s="31"/>
      <c r="VYN20" s="31"/>
      <c r="VYO20" s="31"/>
      <c r="VYP20" s="31"/>
      <c r="VYQ20" s="31"/>
      <c r="VYR20" s="31"/>
      <c r="VYS20" s="31"/>
      <c r="VYT20" s="31"/>
      <c r="VYU20" s="31"/>
      <c r="VYV20" s="31"/>
      <c r="VYW20" s="31"/>
      <c r="VYX20" s="31"/>
      <c r="VYY20" s="31"/>
      <c r="VYZ20" s="31"/>
      <c r="VZA20" s="31"/>
      <c r="VZB20" s="31"/>
      <c r="VZC20" s="31"/>
      <c r="VZD20" s="31"/>
      <c r="VZE20" s="31"/>
      <c r="VZF20" s="31"/>
      <c r="VZG20" s="31"/>
      <c r="VZH20" s="31"/>
      <c r="VZI20" s="31"/>
      <c r="VZJ20" s="31"/>
      <c r="VZK20" s="31"/>
      <c r="VZL20" s="31"/>
      <c r="VZM20" s="31"/>
      <c r="VZN20" s="31"/>
      <c r="VZO20" s="31"/>
      <c r="VZP20" s="31"/>
      <c r="VZQ20" s="31"/>
      <c r="VZR20" s="31"/>
      <c r="VZS20" s="31"/>
      <c r="VZT20" s="31"/>
      <c r="VZU20" s="31"/>
      <c r="VZV20" s="31"/>
      <c r="VZW20" s="31"/>
      <c r="VZX20" s="31"/>
      <c r="VZY20" s="31"/>
      <c r="VZZ20" s="31"/>
      <c r="WAA20" s="31"/>
      <c r="WAB20" s="31"/>
      <c r="WAC20" s="31"/>
      <c r="WAD20" s="31"/>
      <c r="WAE20" s="31"/>
      <c r="WAF20" s="31"/>
      <c r="WAG20" s="31"/>
      <c r="WAH20" s="31"/>
      <c r="WAI20" s="31"/>
      <c r="WAJ20" s="31"/>
      <c r="WAK20" s="31"/>
      <c r="WAL20" s="31"/>
      <c r="WAM20" s="31"/>
      <c r="WAN20" s="31"/>
      <c r="WAO20" s="31"/>
      <c r="WAP20" s="31"/>
      <c r="WAQ20" s="31"/>
      <c r="WAR20" s="31"/>
      <c r="WAS20" s="31"/>
      <c r="WAT20" s="31"/>
      <c r="WAU20" s="31"/>
      <c r="WAV20" s="31"/>
      <c r="WAW20" s="31"/>
      <c r="WAX20" s="31"/>
      <c r="WAY20" s="31"/>
      <c r="WAZ20" s="31"/>
      <c r="WBA20" s="31"/>
      <c r="WBB20" s="31"/>
      <c r="WBC20" s="31"/>
      <c r="WBD20" s="31"/>
      <c r="WBE20" s="31"/>
      <c r="WBF20" s="31"/>
      <c r="WBG20" s="31"/>
      <c r="WBH20" s="31"/>
      <c r="WBI20" s="31"/>
      <c r="WBJ20" s="31"/>
      <c r="WBK20" s="31"/>
      <c r="WBL20" s="31"/>
      <c r="WBM20" s="31"/>
      <c r="WBN20" s="31"/>
      <c r="WBO20" s="31"/>
      <c r="WBP20" s="31"/>
      <c r="WBQ20" s="31"/>
      <c r="WBR20" s="31"/>
      <c r="WBS20" s="31"/>
      <c r="WBT20" s="31"/>
      <c r="WBU20" s="31"/>
      <c r="WBV20" s="31"/>
      <c r="WBW20" s="31"/>
      <c r="WBX20" s="31"/>
      <c r="WBY20" s="31"/>
      <c r="WBZ20" s="31"/>
      <c r="WCA20" s="31"/>
      <c r="WCB20" s="31"/>
      <c r="WCC20" s="31"/>
      <c r="WCD20" s="31"/>
      <c r="WCE20" s="31"/>
      <c r="WCF20" s="31"/>
      <c r="WCG20" s="31"/>
      <c r="WCH20" s="31"/>
      <c r="WCI20" s="31"/>
      <c r="WCJ20" s="31"/>
      <c r="WCK20" s="31"/>
      <c r="WCL20" s="31"/>
      <c r="WCM20" s="31"/>
      <c r="WCN20" s="31"/>
      <c r="WCO20" s="31"/>
      <c r="WCP20" s="31"/>
      <c r="WCQ20" s="31"/>
      <c r="WCR20" s="31"/>
      <c r="WCS20" s="31"/>
      <c r="WCT20" s="31"/>
      <c r="WCU20" s="31"/>
      <c r="WCV20" s="31"/>
      <c r="WCW20" s="31"/>
      <c r="WCX20" s="31"/>
      <c r="WCY20" s="31"/>
      <c r="WCZ20" s="31"/>
      <c r="WDA20" s="31"/>
      <c r="WDB20" s="31"/>
      <c r="WDC20" s="31"/>
      <c r="WDD20" s="31"/>
      <c r="WDE20" s="31"/>
      <c r="WDF20" s="31"/>
      <c r="WDG20" s="31"/>
      <c r="WDH20" s="31"/>
      <c r="WDI20" s="31"/>
      <c r="WDJ20" s="31"/>
      <c r="WDK20" s="31"/>
      <c r="WDL20" s="31"/>
      <c r="WDM20" s="31"/>
      <c r="WDN20" s="31"/>
      <c r="WDO20" s="31"/>
      <c r="WDP20" s="31"/>
      <c r="WDQ20" s="31"/>
      <c r="WDR20" s="31"/>
      <c r="WDS20" s="31"/>
      <c r="WDT20" s="31"/>
      <c r="WDU20" s="31"/>
      <c r="WDV20" s="31"/>
      <c r="WDW20" s="31"/>
      <c r="WDX20" s="31"/>
      <c r="WDY20" s="31"/>
      <c r="WDZ20" s="31"/>
      <c r="WEA20" s="31"/>
      <c r="WEB20" s="31"/>
      <c r="WEC20" s="31"/>
      <c r="WED20" s="31"/>
      <c r="WEE20" s="31"/>
      <c r="WEF20" s="31"/>
      <c r="WEG20" s="31"/>
      <c r="WEH20" s="31"/>
      <c r="WEI20" s="31"/>
      <c r="WEJ20" s="31"/>
      <c r="WEK20" s="31"/>
      <c r="WEL20" s="31"/>
      <c r="WEM20" s="31"/>
      <c r="WEN20" s="31"/>
      <c r="WEO20" s="31"/>
      <c r="WEP20" s="31"/>
      <c r="WEQ20" s="31"/>
      <c r="WER20" s="31"/>
      <c r="WES20" s="31"/>
      <c r="WET20" s="31"/>
      <c r="WEU20" s="31"/>
      <c r="WEV20" s="31"/>
      <c r="WEW20" s="31"/>
      <c r="WEX20" s="31"/>
      <c r="WEY20" s="31"/>
      <c r="WEZ20" s="31"/>
      <c r="WFA20" s="31"/>
      <c r="WFB20" s="31"/>
      <c r="WFC20" s="31"/>
      <c r="WFD20" s="31"/>
      <c r="WFE20" s="31"/>
      <c r="WFF20" s="31"/>
      <c r="WFG20" s="31"/>
      <c r="WFH20" s="31"/>
      <c r="WFI20" s="31"/>
      <c r="WFJ20" s="31"/>
      <c r="WFK20" s="31"/>
      <c r="WFL20" s="31"/>
      <c r="WFM20" s="31"/>
      <c r="WFN20" s="31"/>
      <c r="WFO20" s="31"/>
      <c r="WFP20" s="31"/>
      <c r="WFQ20" s="31"/>
      <c r="WFR20" s="31"/>
      <c r="WFS20" s="31"/>
      <c r="WFT20" s="31"/>
      <c r="WFU20" s="31"/>
      <c r="WFV20" s="31"/>
      <c r="WFW20" s="31"/>
      <c r="WFX20" s="31"/>
      <c r="WFY20" s="31"/>
      <c r="WFZ20" s="31"/>
      <c r="WGA20" s="31"/>
      <c r="WGB20" s="31"/>
      <c r="WGC20" s="31"/>
      <c r="WGD20" s="31"/>
      <c r="WGE20" s="31"/>
      <c r="WGF20" s="31"/>
      <c r="WGG20" s="31"/>
      <c r="WGH20" s="31"/>
      <c r="WGI20" s="31"/>
      <c r="WGJ20" s="31"/>
      <c r="WGK20" s="31"/>
      <c r="WGL20" s="31"/>
      <c r="WGM20" s="31"/>
      <c r="WGN20" s="31"/>
      <c r="WGO20" s="31"/>
      <c r="WGP20" s="31"/>
      <c r="WGQ20" s="31"/>
      <c r="WGR20" s="31"/>
      <c r="WGS20" s="31"/>
      <c r="WGT20" s="31"/>
      <c r="WGU20" s="31"/>
      <c r="WGV20" s="31"/>
      <c r="WGW20" s="31"/>
      <c r="WGX20" s="31"/>
      <c r="WGY20" s="31"/>
      <c r="WGZ20" s="31"/>
      <c r="WHA20" s="31"/>
      <c r="WHB20" s="31"/>
      <c r="WHC20" s="31"/>
      <c r="WHD20" s="31"/>
      <c r="WHE20" s="31"/>
      <c r="WHF20" s="31"/>
      <c r="WHG20" s="31"/>
      <c r="WHH20" s="31"/>
      <c r="WHI20" s="31"/>
      <c r="WHJ20" s="31"/>
      <c r="WHK20" s="31"/>
      <c r="WHL20" s="31"/>
      <c r="WHM20" s="31"/>
      <c r="WHN20" s="31"/>
      <c r="WHO20" s="31"/>
      <c r="WHP20" s="31"/>
      <c r="WHQ20" s="31"/>
      <c r="WHR20" s="31"/>
      <c r="WHS20" s="31"/>
      <c r="WHT20" s="31"/>
      <c r="WHU20" s="31"/>
      <c r="WHV20" s="31"/>
      <c r="WHW20" s="31"/>
      <c r="WHX20" s="31"/>
      <c r="WHY20" s="31"/>
      <c r="WHZ20" s="31"/>
      <c r="WIA20" s="31"/>
      <c r="WIB20" s="31"/>
      <c r="WIC20" s="31"/>
      <c r="WID20" s="31"/>
      <c r="WIE20" s="31"/>
      <c r="WIF20" s="31"/>
      <c r="WIG20" s="31"/>
      <c r="WIH20" s="31"/>
      <c r="WII20" s="31"/>
      <c r="WIJ20" s="31"/>
      <c r="WIK20" s="31"/>
      <c r="WIL20" s="31"/>
      <c r="WIM20" s="31"/>
      <c r="WIN20" s="31"/>
      <c r="WIO20" s="31"/>
      <c r="WIP20" s="31"/>
      <c r="WIQ20" s="31"/>
      <c r="WIR20" s="31"/>
      <c r="WIS20" s="31"/>
      <c r="WIT20" s="31"/>
      <c r="WIU20" s="31"/>
      <c r="WIV20" s="31"/>
      <c r="WIW20" s="31"/>
      <c r="WIX20" s="31"/>
      <c r="WIY20" s="31"/>
      <c r="WIZ20" s="31"/>
      <c r="WJA20" s="31"/>
      <c r="WJB20" s="31"/>
      <c r="WJC20" s="31"/>
      <c r="WJD20" s="31"/>
      <c r="WJE20" s="31"/>
      <c r="WJF20" s="31"/>
      <c r="WJG20" s="31"/>
      <c r="WJH20" s="31"/>
      <c r="WJI20" s="31"/>
      <c r="WJJ20" s="31"/>
      <c r="WJK20" s="31"/>
      <c r="WJL20" s="31"/>
      <c r="WJM20" s="31"/>
      <c r="WJN20" s="31"/>
      <c r="WJO20" s="31"/>
      <c r="WJP20" s="31"/>
      <c r="WJQ20" s="31"/>
      <c r="WJR20" s="31"/>
      <c r="WJS20" s="31"/>
      <c r="WJT20" s="31"/>
      <c r="WJU20" s="31"/>
      <c r="WJV20" s="31"/>
      <c r="WJW20" s="31"/>
      <c r="WJX20" s="31"/>
      <c r="WJY20" s="31"/>
      <c r="WJZ20" s="31"/>
      <c r="WKA20" s="31"/>
      <c r="WKB20" s="31"/>
      <c r="WKC20" s="31"/>
      <c r="WKD20" s="31"/>
      <c r="WKE20" s="31"/>
      <c r="WKF20" s="31"/>
      <c r="WKG20" s="31"/>
      <c r="WKH20" s="31"/>
      <c r="WKI20" s="31"/>
      <c r="WKJ20" s="31"/>
      <c r="WKK20" s="31"/>
      <c r="WKL20" s="31"/>
      <c r="WKM20" s="31"/>
      <c r="WKN20" s="31"/>
      <c r="WKO20" s="31"/>
      <c r="WKP20" s="31"/>
      <c r="WKQ20" s="31"/>
      <c r="WKR20" s="31"/>
      <c r="WKS20" s="31"/>
      <c r="WKT20" s="31"/>
      <c r="WKU20" s="31"/>
      <c r="WKV20" s="31"/>
      <c r="WKW20" s="31"/>
      <c r="WKX20" s="31"/>
      <c r="WKY20" s="31"/>
      <c r="WKZ20" s="31"/>
      <c r="WLA20" s="31"/>
      <c r="WLB20" s="31"/>
      <c r="WLC20" s="31"/>
      <c r="WLD20" s="31"/>
      <c r="WLE20" s="31"/>
      <c r="WLF20" s="31"/>
      <c r="WLG20" s="31"/>
      <c r="WLH20" s="31"/>
      <c r="WLI20" s="31"/>
      <c r="WLJ20" s="31"/>
      <c r="WLK20" s="31"/>
      <c r="WLL20" s="31"/>
      <c r="WLM20" s="31"/>
      <c r="WLN20" s="31"/>
      <c r="WLO20" s="31"/>
      <c r="WLP20" s="31"/>
      <c r="WLQ20" s="31"/>
      <c r="WLR20" s="31"/>
      <c r="WLS20" s="31"/>
      <c r="WLT20" s="31"/>
      <c r="WLU20" s="31"/>
      <c r="WLV20" s="31"/>
      <c r="WLW20" s="31"/>
      <c r="WLX20" s="31"/>
      <c r="WLY20" s="31"/>
      <c r="WLZ20" s="31"/>
      <c r="WMA20" s="31"/>
      <c r="WMB20" s="31"/>
      <c r="WMC20" s="31"/>
      <c r="WMD20" s="31"/>
      <c r="WME20" s="31"/>
      <c r="WMF20" s="31"/>
      <c r="WMG20" s="31"/>
      <c r="WMH20" s="31"/>
      <c r="WMI20" s="31"/>
      <c r="WMJ20" s="31"/>
      <c r="WMK20" s="31"/>
      <c r="WML20" s="31"/>
      <c r="WMM20" s="31"/>
      <c r="WMN20" s="31"/>
      <c r="WMO20" s="31"/>
      <c r="WMP20" s="31"/>
      <c r="WMQ20" s="31"/>
      <c r="WMR20" s="31"/>
      <c r="WMS20" s="31"/>
      <c r="WMT20" s="31"/>
      <c r="WMU20" s="31"/>
      <c r="WMV20" s="31"/>
      <c r="WMW20" s="31"/>
      <c r="WMX20" s="31"/>
      <c r="WMY20" s="31"/>
      <c r="WMZ20" s="31"/>
      <c r="WNA20" s="31"/>
      <c r="WNB20" s="31"/>
      <c r="WNC20" s="31"/>
      <c r="WND20" s="31"/>
      <c r="WNE20" s="31"/>
      <c r="WNF20" s="31"/>
      <c r="WNG20" s="31"/>
      <c r="WNH20" s="31"/>
      <c r="WNI20" s="31"/>
      <c r="WNJ20" s="31"/>
      <c r="WNK20" s="31"/>
      <c r="WNL20" s="31"/>
      <c r="WNM20" s="31"/>
      <c r="WNN20" s="31"/>
      <c r="WNO20" s="31"/>
      <c r="WNP20" s="31"/>
      <c r="WNQ20" s="31"/>
      <c r="WNR20" s="31"/>
      <c r="WNS20" s="31"/>
      <c r="WNT20" s="31"/>
      <c r="WNU20" s="31"/>
      <c r="WNV20" s="31"/>
      <c r="WNW20" s="31"/>
      <c r="WNX20" s="31"/>
      <c r="WNY20" s="31"/>
      <c r="WNZ20" s="31"/>
      <c r="WOA20" s="31"/>
      <c r="WOB20" s="31"/>
      <c r="WOC20" s="31"/>
      <c r="WOD20" s="31"/>
      <c r="WOE20" s="31"/>
      <c r="WOF20" s="31"/>
      <c r="WOG20" s="31"/>
      <c r="WOH20" s="31"/>
      <c r="WOI20" s="31"/>
      <c r="WOJ20" s="31"/>
      <c r="WOK20" s="31"/>
      <c r="WOL20" s="31"/>
      <c r="WOM20" s="31"/>
      <c r="WON20" s="31"/>
      <c r="WOO20" s="31"/>
      <c r="WOP20" s="31"/>
      <c r="WOQ20" s="31"/>
      <c r="WOR20" s="31"/>
      <c r="WOS20" s="31"/>
      <c r="WOT20" s="31"/>
      <c r="WOU20" s="31"/>
      <c r="WOV20" s="31"/>
      <c r="WOW20" s="31"/>
      <c r="WOX20" s="31"/>
      <c r="WOY20" s="31"/>
      <c r="WOZ20" s="31"/>
      <c r="WPA20" s="31"/>
      <c r="WPB20" s="31"/>
      <c r="WPC20" s="31"/>
      <c r="WPD20" s="31"/>
      <c r="WPE20" s="31"/>
      <c r="WPF20" s="31"/>
      <c r="WPG20" s="31"/>
      <c r="WPH20" s="31"/>
      <c r="WPI20" s="31"/>
      <c r="WPJ20" s="31"/>
      <c r="WPK20" s="31"/>
      <c r="WPL20" s="31"/>
      <c r="WPM20" s="31"/>
      <c r="WPN20" s="31"/>
      <c r="WPO20" s="31"/>
      <c r="WPP20" s="31"/>
      <c r="WPQ20" s="31"/>
      <c r="WPR20" s="31"/>
      <c r="WPS20" s="31"/>
      <c r="WPT20" s="31"/>
      <c r="WPU20" s="31"/>
      <c r="WPV20" s="31"/>
      <c r="WPW20" s="31"/>
      <c r="WPX20" s="31"/>
      <c r="WPY20" s="31"/>
      <c r="WPZ20" s="31"/>
      <c r="WQA20" s="31"/>
      <c r="WQB20" s="31"/>
      <c r="WQC20" s="31"/>
      <c r="WQD20" s="31"/>
      <c r="WQE20" s="31"/>
      <c r="WQF20" s="31"/>
      <c r="WQG20" s="31"/>
      <c r="WQH20" s="31"/>
      <c r="WQI20" s="31"/>
      <c r="WQJ20" s="31"/>
      <c r="WQK20" s="31"/>
      <c r="WQL20" s="31"/>
      <c r="WQM20" s="31"/>
      <c r="WQN20" s="31"/>
      <c r="WQO20" s="31"/>
      <c r="WQP20" s="31"/>
      <c r="WQQ20" s="31"/>
      <c r="WQR20" s="31"/>
      <c r="WQS20" s="31"/>
      <c r="WQT20" s="31"/>
      <c r="WQU20" s="31"/>
      <c r="WQV20" s="31"/>
      <c r="WQW20" s="31"/>
      <c r="WQX20" s="31"/>
      <c r="WQY20" s="31"/>
      <c r="WQZ20" s="31"/>
      <c r="WRA20" s="31"/>
      <c r="WRB20" s="31"/>
      <c r="WRC20" s="31"/>
      <c r="WRD20" s="31"/>
      <c r="WRE20" s="31"/>
      <c r="WRF20" s="31"/>
      <c r="WRG20" s="31"/>
      <c r="WRH20" s="31"/>
      <c r="WRI20" s="31"/>
      <c r="WRJ20" s="31"/>
      <c r="WRK20" s="31"/>
      <c r="WRL20" s="31"/>
      <c r="WRM20" s="31"/>
      <c r="WRN20" s="31"/>
      <c r="WRO20" s="31"/>
      <c r="WRP20" s="31"/>
      <c r="WRQ20" s="31"/>
      <c r="WRR20" s="31"/>
      <c r="WRS20" s="31"/>
      <c r="WRT20" s="31"/>
      <c r="WRU20" s="31"/>
      <c r="WRV20" s="31"/>
      <c r="WRW20" s="31"/>
      <c r="WRX20" s="31"/>
      <c r="WRY20" s="31"/>
      <c r="WRZ20" s="31"/>
      <c r="WSA20" s="31"/>
      <c r="WSB20" s="31"/>
      <c r="WSC20" s="31"/>
      <c r="WSD20" s="31"/>
      <c r="WSE20" s="31"/>
      <c r="WSF20" s="31"/>
      <c r="WSG20" s="31"/>
      <c r="WSH20" s="31"/>
      <c r="WSI20" s="31"/>
      <c r="WSJ20" s="31"/>
      <c r="WSK20" s="31"/>
      <c r="WSL20" s="31"/>
      <c r="WSM20" s="31"/>
      <c r="WSN20" s="31"/>
      <c r="WSO20" s="31"/>
      <c r="WSP20" s="31"/>
      <c r="WSQ20" s="31"/>
      <c r="WSR20" s="31"/>
      <c r="WSS20" s="31"/>
      <c r="WST20" s="31"/>
      <c r="WSU20" s="31"/>
      <c r="WSV20" s="31"/>
      <c r="WSW20" s="31"/>
      <c r="WSX20" s="31"/>
      <c r="WSY20" s="31"/>
      <c r="WSZ20" s="31"/>
      <c r="WTA20" s="31"/>
      <c r="WTB20" s="31"/>
      <c r="WTC20" s="31"/>
      <c r="WTD20" s="31"/>
      <c r="WTE20" s="31"/>
      <c r="WTF20" s="31"/>
      <c r="WTG20" s="31"/>
      <c r="WTH20" s="31"/>
      <c r="WTI20" s="31"/>
      <c r="WTJ20" s="31"/>
      <c r="WTK20" s="31"/>
      <c r="WTL20" s="31"/>
      <c r="WTM20" s="31"/>
      <c r="WTN20" s="31"/>
      <c r="WTO20" s="31"/>
      <c r="WTP20" s="31"/>
      <c r="WTQ20" s="31"/>
      <c r="WTR20" s="31"/>
      <c r="WTS20" s="31"/>
      <c r="WTT20" s="31"/>
      <c r="WTU20" s="31"/>
      <c r="WTV20" s="31"/>
      <c r="WTW20" s="31"/>
      <c r="WTX20" s="31"/>
      <c r="WTY20" s="31"/>
      <c r="WTZ20" s="31"/>
      <c r="WUA20" s="31"/>
      <c r="WUB20" s="31"/>
      <c r="WUC20" s="31"/>
      <c r="WUD20" s="31"/>
      <c r="WUE20" s="31"/>
      <c r="WUF20" s="31"/>
      <c r="WUG20" s="31"/>
      <c r="WUH20" s="31"/>
      <c r="WUI20" s="31"/>
      <c r="WUJ20" s="31"/>
      <c r="WUK20" s="31"/>
      <c r="WUL20" s="31"/>
      <c r="WUM20" s="31"/>
      <c r="WUN20" s="31"/>
      <c r="WUO20" s="31"/>
      <c r="WUP20" s="31"/>
      <c r="WUQ20" s="31"/>
      <c r="WUR20" s="31"/>
      <c r="WUS20" s="31"/>
      <c r="WUT20" s="31"/>
      <c r="WUU20" s="31"/>
      <c r="WUV20" s="31"/>
      <c r="WUW20" s="31"/>
      <c r="WUX20" s="31"/>
      <c r="WUY20" s="31"/>
      <c r="WUZ20" s="31"/>
      <c r="WVA20" s="31"/>
      <c r="WVB20" s="31"/>
      <c r="WVC20" s="31"/>
      <c r="WVD20" s="31"/>
      <c r="WVE20" s="31"/>
      <c r="WVF20" s="31"/>
      <c r="WVG20" s="31"/>
      <c r="WVH20" s="31"/>
      <c r="WVI20" s="31"/>
      <c r="WVJ20" s="31"/>
      <c r="WVK20" s="31"/>
      <c r="WVL20" s="31"/>
      <c r="WVM20" s="31"/>
      <c r="WVN20" s="31"/>
      <c r="WVO20" s="31"/>
      <c r="WVP20" s="31"/>
      <c r="WVQ20" s="31"/>
      <c r="WVR20" s="31"/>
      <c r="WVS20" s="31"/>
      <c r="WVT20" s="31"/>
      <c r="WVU20" s="31"/>
      <c r="WVV20" s="31"/>
      <c r="WVW20" s="31"/>
      <c r="WVX20" s="31"/>
      <c r="WVY20" s="31"/>
      <c r="WVZ20" s="31"/>
      <c r="WWA20" s="31"/>
      <c r="WWB20" s="31"/>
      <c r="WWC20" s="31"/>
      <c r="WWD20" s="31"/>
      <c r="WWE20" s="31"/>
      <c r="WWF20" s="31"/>
      <c r="WWG20" s="31"/>
      <c r="WWH20" s="31"/>
      <c r="WWI20" s="31"/>
      <c r="WWJ20" s="31"/>
      <c r="WWK20" s="31"/>
      <c r="WWL20" s="31"/>
      <c r="WWM20" s="31"/>
      <c r="WWN20" s="31"/>
      <c r="WWO20" s="31"/>
      <c r="WWP20" s="31"/>
      <c r="WWQ20" s="31"/>
      <c r="WWR20" s="31"/>
      <c r="WWS20" s="31"/>
      <c r="WWT20" s="31"/>
      <c r="WWU20" s="31"/>
      <c r="WWV20" s="31"/>
      <c r="WWW20" s="31"/>
      <c r="WWX20" s="31"/>
      <c r="WWY20" s="31"/>
      <c r="WWZ20" s="31"/>
      <c r="WXA20" s="31"/>
      <c r="WXB20" s="31"/>
      <c r="WXC20" s="31"/>
      <c r="WXD20" s="31"/>
      <c r="WXE20" s="31"/>
      <c r="WXF20" s="31"/>
      <c r="WXG20" s="31"/>
      <c r="WXH20" s="31"/>
      <c r="WXI20" s="31"/>
      <c r="WXJ20" s="31"/>
      <c r="WXK20" s="31"/>
      <c r="WXL20" s="31"/>
      <c r="WXM20" s="31"/>
      <c r="WXN20" s="31"/>
      <c r="WXO20" s="31"/>
      <c r="WXP20" s="31"/>
      <c r="WXQ20" s="31"/>
      <c r="WXR20" s="31"/>
      <c r="WXS20" s="31"/>
      <c r="WXT20" s="31"/>
      <c r="WXU20" s="31"/>
      <c r="WXV20" s="31"/>
      <c r="WXW20" s="31"/>
      <c r="WXX20" s="31"/>
      <c r="WXY20" s="31"/>
      <c r="WXZ20" s="31"/>
      <c r="WYA20" s="31"/>
      <c r="WYB20" s="31"/>
      <c r="WYC20" s="31"/>
      <c r="WYD20" s="31"/>
      <c r="WYE20" s="31"/>
      <c r="WYF20" s="31"/>
      <c r="WYG20" s="31"/>
      <c r="WYH20" s="31"/>
      <c r="WYI20" s="31"/>
      <c r="WYJ20" s="31"/>
      <c r="WYK20" s="31"/>
      <c r="WYL20" s="31"/>
      <c r="WYM20" s="31"/>
      <c r="WYN20" s="31"/>
      <c r="WYO20" s="31"/>
      <c r="WYP20" s="31"/>
      <c r="WYQ20" s="31"/>
      <c r="WYR20" s="31"/>
      <c r="WYS20" s="31"/>
      <c r="WYT20" s="31"/>
      <c r="WYU20" s="31"/>
      <c r="WYV20" s="31"/>
      <c r="WYW20" s="31"/>
      <c r="WYX20" s="31"/>
      <c r="WYY20" s="31"/>
      <c r="WYZ20" s="31"/>
      <c r="WZA20" s="31"/>
      <c r="WZB20" s="31"/>
      <c r="WZC20" s="31"/>
      <c r="WZD20" s="31"/>
      <c r="WZE20" s="31"/>
      <c r="WZF20" s="31"/>
      <c r="WZG20" s="31"/>
      <c r="WZH20" s="31"/>
      <c r="WZI20" s="31"/>
      <c r="WZJ20" s="31"/>
      <c r="WZK20" s="31"/>
      <c r="WZL20" s="31"/>
      <c r="WZM20" s="31"/>
      <c r="WZN20" s="31"/>
      <c r="WZO20" s="31"/>
      <c r="WZP20" s="31"/>
      <c r="WZQ20" s="31"/>
      <c r="WZR20" s="31"/>
      <c r="WZS20" s="31"/>
      <c r="WZT20" s="31"/>
      <c r="WZU20" s="31"/>
      <c r="WZV20" s="31"/>
      <c r="WZW20" s="31"/>
      <c r="WZX20" s="31"/>
      <c r="WZY20" s="31"/>
      <c r="WZZ20" s="31"/>
      <c r="XAA20" s="31"/>
      <c r="XAB20" s="31"/>
      <c r="XAC20" s="31"/>
      <c r="XAD20" s="31"/>
      <c r="XAE20" s="31"/>
      <c r="XAF20" s="31"/>
      <c r="XAG20" s="31"/>
      <c r="XAH20" s="31"/>
      <c r="XAI20" s="31"/>
      <c r="XAJ20" s="31"/>
      <c r="XAK20" s="31"/>
      <c r="XAL20" s="31"/>
      <c r="XAM20" s="31"/>
      <c r="XAN20" s="31"/>
      <c r="XAO20" s="31"/>
      <c r="XAP20" s="31"/>
      <c r="XAQ20" s="31"/>
      <c r="XAR20" s="31"/>
      <c r="XAS20" s="31"/>
      <c r="XAT20" s="31"/>
      <c r="XAU20" s="31"/>
      <c r="XAV20" s="31"/>
      <c r="XAW20" s="31"/>
      <c r="XAX20" s="31"/>
      <c r="XAY20" s="31"/>
      <c r="XAZ20" s="31"/>
      <c r="XBA20" s="31"/>
      <c r="XBB20" s="31"/>
      <c r="XBC20" s="31"/>
      <c r="XBD20" s="31"/>
      <c r="XBE20" s="31"/>
      <c r="XBF20" s="31"/>
      <c r="XBG20" s="31"/>
      <c r="XBH20" s="31"/>
      <c r="XBI20" s="31"/>
      <c r="XBJ20" s="31"/>
      <c r="XBK20" s="31"/>
      <c r="XBL20" s="31"/>
      <c r="XBM20" s="31"/>
      <c r="XBN20" s="31"/>
      <c r="XBO20" s="31"/>
      <c r="XBP20" s="31"/>
      <c r="XBQ20" s="31"/>
      <c r="XBR20" s="31"/>
      <c r="XBS20" s="31"/>
      <c r="XBT20" s="31"/>
      <c r="XBU20" s="31"/>
      <c r="XBV20" s="31"/>
      <c r="XBW20" s="31"/>
      <c r="XBX20" s="31"/>
      <c r="XBY20" s="31"/>
      <c r="XBZ20" s="31"/>
      <c r="XCA20" s="31"/>
      <c r="XCB20" s="31"/>
      <c r="XCC20" s="31"/>
      <c r="XCD20" s="31"/>
      <c r="XCE20" s="31"/>
      <c r="XCF20" s="31"/>
      <c r="XCG20" s="31"/>
      <c r="XCH20" s="31"/>
      <c r="XCI20" s="31"/>
      <c r="XCJ20" s="31"/>
      <c r="XCK20" s="31"/>
      <c r="XCL20" s="31"/>
      <c r="XCM20" s="31"/>
      <c r="XCN20" s="31"/>
      <c r="XCO20" s="31"/>
      <c r="XCP20" s="31"/>
      <c r="XCQ20" s="31"/>
      <c r="XCR20" s="31"/>
      <c r="XCS20" s="31"/>
      <c r="XCT20" s="31"/>
      <c r="XCU20" s="31"/>
      <c r="XCV20" s="31"/>
      <c r="XCW20" s="31"/>
      <c r="XCX20" s="31"/>
      <c r="XCY20" s="31"/>
      <c r="XCZ20" s="31"/>
      <c r="XDA20" s="31"/>
      <c r="XDB20" s="31"/>
      <c r="XDC20" s="31"/>
      <c r="XDD20" s="31"/>
      <c r="XDE20" s="31"/>
      <c r="XDF20" s="31"/>
      <c r="XDG20" s="31"/>
      <c r="XDH20" s="31"/>
      <c r="XDI20" s="31"/>
      <c r="XDJ20" s="31"/>
      <c r="XDK20" s="31"/>
      <c r="XDL20" s="31"/>
      <c r="XDM20" s="31"/>
      <c r="XDN20" s="31"/>
      <c r="XDO20" s="31"/>
      <c r="XDP20" s="31"/>
      <c r="XDQ20" s="31"/>
      <c r="XDR20" s="31"/>
      <c r="XDS20" s="31"/>
      <c r="XDT20" s="31"/>
      <c r="XDU20" s="31"/>
      <c r="XDV20" s="31"/>
      <c r="XDW20" s="31"/>
      <c r="XDX20" s="31"/>
      <c r="XDY20" s="31"/>
      <c r="XDZ20" s="31"/>
      <c r="XEA20" s="31"/>
      <c r="XEB20" s="31"/>
      <c r="XEC20" s="31"/>
      <c r="XED20" s="31"/>
      <c r="XEE20" s="31"/>
      <c r="XEF20" s="31"/>
      <c r="XEG20" s="31"/>
      <c r="XEH20" s="31"/>
      <c r="XEI20" s="31"/>
      <c r="XEJ20" s="31"/>
      <c r="XEK20" s="31"/>
      <c r="XEL20" s="31"/>
      <c r="XEM20" s="31"/>
      <c r="XEN20" s="31"/>
      <c r="XEO20" s="31"/>
      <c r="XEP20" s="31"/>
      <c r="XEQ20" s="31"/>
      <c r="XER20" s="31"/>
      <c r="XES20" s="31"/>
      <c r="XET20" s="31"/>
      <c r="XEU20" s="31"/>
      <c r="XEV20" s="31"/>
      <c r="XEW20" s="31"/>
      <c r="XEX20" s="31"/>
      <c r="XEY20" s="31"/>
      <c r="XEZ20" s="31"/>
      <c r="XFA20" s="31"/>
      <c r="XFB20" s="31"/>
      <c r="XFC20" s="31"/>
    </row>
    <row r="21" spans="1:1023 1025:2047 2049:3071 3073:4095 4097:5119 5121:6143 6145:7167 7169:8191 8193:9215 9217:10239 10241:11263 11265:12287 12289:13311 13313:14335 14337:15359 15361:16383" x14ac:dyDescent="0.35">
      <c r="A21" s="31" t="s">
        <v>183</v>
      </c>
      <c r="B21" s="79">
        <v>32.549999999999997</v>
      </c>
      <c r="C21" s="31" t="s">
        <v>6</v>
      </c>
      <c r="D21" s="29" t="s">
        <v>172</v>
      </c>
      <c r="E21" s="31"/>
      <c r="F21" s="31" t="s">
        <v>18</v>
      </c>
      <c r="G21" s="31" t="s">
        <v>15</v>
      </c>
      <c r="H21" s="31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</row>
    <row r="22" spans="1:1023 1025:2047 2049:3071 3073:4095 4097:5119 5121:6143 6145:7167 7169:8191 8193:9215 9217:10239 10241:11263 11265:12287 12289:13311 13313:14335 14337:15359 15361:16383" x14ac:dyDescent="0.35">
      <c r="A22" s="23" t="s">
        <v>184</v>
      </c>
      <c r="B22" s="79">
        <f>'harmonization assumption'!B31/('harmonization assumption'!B36/1000)+'harmonization assumption'!B30/('harmonization assumption'!B37/1000)</f>
        <v>124.8924318205638</v>
      </c>
      <c r="C22" s="23" t="s">
        <v>151</v>
      </c>
      <c r="D22" s="29" t="s">
        <v>172</v>
      </c>
      <c r="F22" s="23" t="s">
        <v>164</v>
      </c>
      <c r="G22" s="23" t="s">
        <v>15</v>
      </c>
      <c r="L22" s="48"/>
    </row>
    <row r="24" spans="1:1023 1025:2047 2049:3071 3073:4095 4097:5119 5121:6143 6145:7167 7169:8191 8193:9215 9217:10239 10241:11263 11265:12287 12289:13311 13313:14335 14337:15359 15361:16383" x14ac:dyDescent="0.35">
      <c r="A24" s="23" t="s">
        <v>0</v>
      </c>
      <c r="B24" s="76" t="s">
        <v>183</v>
      </c>
      <c r="I24" s="24"/>
    </row>
    <row r="25" spans="1:1023 1025:2047 2049:3071 3073:4095 4097:5119 5121:6143 6145:7167 7169:8191 8193:9215 9217:10239 10241:11263 11265:12287 12289:13311 13313:14335 14337:15359 15361:16383" x14ac:dyDescent="0.35">
      <c r="A25" s="23" t="s">
        <v>2</v>
      </c>
      <c r="I25" s="24"/>
    </row>
    <row r="26" spans="1:1023 1025:2047 2049:3071 3073:4095 4097:5119 5121:6143 6145:7167 7169:8191 8193:9215 9217:10239 10241:11263 11265:12287 12289:13311 13313:14335 14337:15359 15361:16383" x14ac:dyDescent="0.35">
      <c r="A26" s="23" t="s">
        <v>3</v>
      </c>
      <c r="B26" s="76" t="s">
        <v>18</v>
      </c>
      <c r="I26" s="24"/>
    </row>
    <row r="27" spans="1:1023 1025:2047 2049:3071 3073:4095 4097:5119 5121:6143 6145:7167 7169:8191 8193:9215 9217:10239 10241:11263 11265:12287 12289:13311 13313:14335 14337:15359 15361:16383" x14ac:dyDescent="0.35">
      <c r="A27" s="23" t="s">
        <v>4</v>
      </c>
      <c r="B27" s="76">
        <v>1</v>
      </c>
      <c r="I27" s="24"/>
    </row>
    <row r="28" spans="1:1023 1025:2047 2049:3071 3073:4095 4097:5119 5121:6143 6145:7167 7169:8191 8193:9215 9217:10239 10241:11263 11265:12287 12289:13311 13313:14335 14337:15359 15361:16383" x14ac:dyDescent="0.35">
      <c r="A28" s="23" t="s">
        <v>6</v>
      </c>
      <c r="B28" s="76" t="s">
        <v>6</v>
      </c>
      <c r="I28" s="24"/>
    </row>
    <row r="29" spans="1:1023 1025:2047 2049:3071 3073:4095 4097:5119 5121:6143 6145:7167 7169:8191 8193:9215 9217:10239 10241:11263 11265:12287 12289:13311 13313:14335 14337:15359 15361:16383" x14ac:dyDescent="0.35">
      <c r="A29" s="23" t="s">
        <v>7</v>
      </c>
      <c r="I29" s="24"/>
    </row>
    <row r="30" spans="1:1023 1025:2047 2049:3071 3073:4095 4097:5119 5121:6143 6145:7167 7169:8191 8193:9215 9217:10239 10241:11263 11265:12287 12289:13311 13313:14335 14337:15359 15361:16383" x14ac:dyDescent="0.35">
      <c r="A30" s="23" t="s">
        <v>8</v>
      </c>
      <c r="B30" s="76" t="s">
        <v>9</v>
      </c>
      <c r="C30" s="23" t="s">
        <v>6</v>
      </c>
      <c r="D30" s="23" t="s">
        <v>10</v>
      </c>
      <c r="E30" s="23" t="s">
        <v>1</v>
      </c>
      <c r="F30" s="23" t="s">
        <v>3</v>
      </c>
      <c r="G30" s="31" t="s">
        <v>5</v>
      </c>
      <c r="H30" s="31" t="s">
        <v>16</v>
      </c>
      <c r="I30" s="24" t="s">
        <v>20</v>
      </c>
    </row>
    <row r="31" spans="1:1023 1025:2047 2049:3071 3073:4095 4097:5119 5121:6143 6145:7167 7169:8191 8193:9215 9217:10239 10241:11263 11265:12287 12289:13311 13313:14335 14337:15359 15361:16383" x14ac:dyDescent="0.35">
      <c r="A31" s="31" t="s">
        <v>111</v>
      </c>
      <c r="B31" s="54">
        <v>1</v>
      </c>
      <c r="C31" s="23" t="s">
        <v>150</v>
      </c>
      <c r="D31" s="23" t="s">
        <v>405</v>
      </c>
      <c r="F31" s="23" t="s">
        <v>18</v>
      </c>
      <c r="G31" s="31" t="s">
        <v>15</v>
      </c>
      <c r="H31" s="31" t="s">
        <v>163</v>
      </c>
      <c r="I31" s="30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</row>
    <row r="32" spans="1:1023 1025:2047 2049:3071 3073:4095 4097:5119 5121:6143 6145:7167 7169:8191 8193:9215 9217:10239 10241:11263 11265:12287 12289:13311 13313:14335 14337:15359 15361:16383" x14ac:dyDescent="0.35">
      <c r="A32" s="30"/>
      <c r="C32" s="30"/>
      <c r="D32" s="30"/>
      <c r="E32" s="30"/>
      <c r="F32" s="30"/>
      <c r="G32" s="30"/>
      <c r="H32" s="30"/>
      <c r="I32" s="30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</row>
    <row r="33" spans="1:77" x14ac:dyDescent="0.35">
      <c r="A33" s="23" t="s">
        <v>0</v>
      </c>
      <c r="B33" s="76" t="s">
        <v>184</v>
      </c>
      <c r="I33" s="24"/>
    </row>
    <row r="34" spans="1:77" x14ac:dyDescent="0.35">
      <c r="A34" s="23" t="s">
        <v>2</v>
      </c>
      <c r="I34" s="24"/>
    </row>
    <row r="35" spans="1:77" x14ac:dyDescent="0.35">
      <c r="A35" s="23" t="s">
        <v>3</v>
      </c>
      <c r="B35" s="76" t="s">
        <v>164</v>
      </c>
      <c r="I35" s="24"/>
    </row>
    <row r="36" spans="1:77" x14ac:dyDescent="0.35">
      <c r="A36" s="23" t="s">
        <v>4</v>
      </c>
      <c r="B36" s="76">
        <v>1</v>
      </c>
      <c r="I36" s="24"/>
    </row>
    <row r="37" spans="1:77" x14ac:dyDescent="0.35">
      <c r="A37" s="23" t="s">
        <v>6</v>
      </c>
      <c r="B37" s="76" t="s">
        <v>151</v>
      </c>
      <c r="I37" s="24"/>
    </row>
    <row r="38" spans="1:77" x14ac:dyDescent="0.35">
      <c r="A38" s="23" t="s">
        <v>7</v>
      </c>
      <c r="I38" s="24"/>
    </row>
    <row r="39" spans="1:77" x14ac:dyDescent="0.35">
      <c r="A39" s="23" t="s">
        <v>8</v>
      </c>
      <c r="B39" s="76" t="s">
        <v>9</v>
      </c>
      <c r="C39" s="23" t="s">
        <v>6</v>
      </c>
      <c r="D39" s="23" t="s">
        <v>10</v>
      </c>
      <c r="E39" s="23" t="s">
        <v>1</v>
      </c>
      <c r="F39" s="23" t="s">
        <v>3</v>
      </c>
      <c r="G39" s="23" t="s">
        <v>5</v>
      </c>
      <c r="H39" s="23" t="s">
        <v>16</v>
      </c>
      <c r="I39" s="24" t="s">
        <v>20</v>
      </c>
    </row>
    <row r="40" spans="1:77" x14ac:dyDescent="0.35">
      <c r="A40" s="72" t="s">
        <v>107</v>
      </c>
      <c r="B40" s="51">
        <f>'harmonization assumption'!B33</f>
        <v>0.17599999999999999</v>
      </c>
      <c r="C40" s="72" t="s">
        <v>151</v>
      </c>
      <c r="D40" s="72" t="s">
        <v>405</v>
      </c>
      <c r="E40" s="72"/>
      <c r="F40" s="72" t="s">
        <v>164</v>
      </c>
      <c r="G40" s="72" t="s">
        <v>15</v>
      </c>
      <c r="H40" s="72" t="s">
        <v>108</v>
      </c>
      <c r="I40" s="30"/>
      <c r="J40" s="82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</row>
    <row r="41" spans="1:77" s="71" customFormat="1" x14ac:dyDescent="0.35">
      <c r="A41" s="50" t="s">
        <v>229</v>
      </c>
      <c r="B41" s="79">
        <f>'harmonization assumption'!B32*3.6</f>
        <v>2.9663999999999997</v>
      </c>
      <c r="C41" s="80" t="s">
        <v>19</v>
      </c>
      <c r="D41" s="50" t="s">
        <v>405</v>
      </c>
      <c r="E41" s="80"/>
      <c r="F41" s="80" t="s">
        <v>176</v>
      </c>
      <c r="G41" s="50" t="s">
        <v>15</v>
      </c>
      <c r="H41" s="80" t="s">
        <v>160</v>
      </c>
      <c r="I41" s="78"/>
      <c r="J41" s="80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</row>
    <row r="42" spans="1:77" x14ac:dyDescent="0.35">
      <c r="A42" s="30"/>
      <c r="B42" s="54"/>
      <c r="C42" s="30"/>
      <c r="D42" s="30"/>
      <c r="E42" s="30"/>
      <c r="F42" s="30"/>
      <c r="G42" s="30"/>
      <c r="H42" s="30"/>
      <c r="I42" s="30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</row>
    <row r="43" spans="1:77" x14ac:dyDescent="0.35">
      <c r="A43" s="23" t="s">
        <v>0</v>
      </c>
      <c r="B43" s="16" t="s">
        <v>179</v>
      </c>
    </row>
    <row r="44" spans="1:77" x14ac:dyDescent="0.35">
      <c r="A44" s="24" t="s">
        <v>2</v>
      </c>
      <c r="B44" s="16"/>
      <c r="C44" s="24"/>
      <c r="D44" s="24"/>
      <c r="E44" s="24"/>
      <c r="F44" s="24"/>
      <c r="G44" s="24"/>
      <c r="H44" s="24"/>
      <c r="I44" s="24"/>
    </row>
    <row r="45" spans="1:77" x14ac:dyDescent="0.35">
      <c r="A45" s="24" t="s">
        <v>3</v>
      </c>
      <c r="B45" s="16" t="s">
        <v>18</v>
      </c>
      <c r="C45" s="24"/>
      <c r="D45" s="24"/>
      <c r="E45" s="24"/>
      <c r="F45" s="24"/>
      <c r="G45" s="24"/>
      <c r="H45" s="24"/>
      <c r="I45" s="24"/>
    </row>
    <row r="46" spans="1:77" x14ac:dyDescent="0.35">
      <c r="A46" s="24" t="s">
        <v>4</v>
      </c>
      <c r="B46" s="16">
        <v>1</v>
      </c>
      <c r="C46" s="24"/>
      <c r="D46" s="24"/>
      <c r="E46" s="24"/>
      <c r="F46" s="24"/>
      <c r="G46" s="24"/>
      <c r="H46" s="24"/>
      <c r="I46" s="24"/>
    </row>
    <row r="47" spans="1:77" x14ac:dyDescent="0.35">
      <c r="A47" s="24" t="s">
        <v>6</v>
      </c>
      <c r="B47" s="16" t="s">
        <v>26</v>
      </c>
      <c r="C47" s="24"/>
      <c r="D47" s="24"/>
      <c r="E47" s="24"/>
      <c r="F47" s="24"/>
      <c r="G47" s="24"/>
      <c r="H47" s="24"/>
      <c r="I47" s="24"/>
    </row>
    <row r="48" spans="1:77" x14ac:dyDescent="0.35">
      <c r="A48" s="24" t="s">
        <v>7</v>
      </c>
      <c r="B48" s="16"/>
      <c r="C48" s="24"/>
      <c r="D48" s="24"/>
      <c r="E48" s="24"/>
      <c r="F48" s="24"/>
      <c r="G48" s="24"/>
      <c r="H48" s="24"/>
      <c r="I48" s="24"/>
    </row>
    <row r="49" spans="1:10" x14ac:dyDescent="0.35">
      <c r="A49" s="24" t="s">
        <v>8</v>
      </c>
      <c r="B49" s="16" t="s">
        <v>9</v>
      </c>
      <c r="C49" s="24" t="s">
        <v>6</v>
      </c>
      <c r="D49" s="24" t="s">
        <v>10</v>
      </c>
      <c r="E49" s="24" t="s">
        <v>1</v>
      </c>
      <c r="F49" s="24" t="s">
        <v>3</v>
      </c>
      <c r="G49" s="24" t="s">
        <v>5</v>
      </c>
      <c r="H49" s="24" t="s">
        <v>16</v>
      </c>
      <c r="I49" s="24" t="s">
        <v>20</v>
      </c>
    </row>
    <row r="50" spans="1:10" x14ac:dyDescent="0.35">
      <c r="A50" s="23" t="s">
        <v>112</v>
      </c>
      <c r="B50" s="76">
        <f>original!B66</f>
        <v>1</v>
      </c>
      <c r="C50" s="23" t="s">
        <v>26</v>
      </c>
      <c r="D50" s="23" t="s">
        <v>405</v>
      </c>
      <c r="F50" s="23" t="s">
        <v>18</v>
      </c>
      <c r="G50" s="23" t="s">
        <v>15</v>
      </c>
      <c r="H50" s="23" t="s">
        <v>70</v>
      </c>
    </row>
    <row r="51" spans="1:10" x14ac:dyDescent="0.35">
      <c r="A51" s="23" t="s">
        <v>113</v>
      </c>
      <c r="B51" s="76">
        <f>original!B67</f>
        <v>1</v>
      </c>
      <c r="C51" s="23" t="s">
        <v>26</v>
      </c>
      <c r="D51" s="23" t="s">
        <v>405</v>
      </c>
      <c r="F51" s="23" t="s">
        <v>18</v>
      </c>
      <c r="G51" s="23" t="s">
        <v>15</v>
      </c>
      <c r="H51" s="23" t="s">
        <v>42</v>
      </c>
    </row>
    <row r="52" spans="1:10" x14ac:dyDescent="0.35">
      <c r="A52" s="24"/>
      <c r="B52" s="16"/>
      <c r="C52" s="24"/>
      <c r="D52" s="24"/>
      <c r="E52" s="24"/>
      <c r="F52" s="24"/>
      <c r="G52" s="24"/>
      <c r="H52" s="24"/>
      <c r="I52" s="24"/>
    </row>
    <row r="53" spans="1:10" x14ac:dyDescent="0.35">
      <c r="A53" s="24" t="s">
        <v>0</v>
      </c>
      <c r="B53" s="16" t="s">
        <v>177</v>
      </c>
      <c r="C53" s="24"/>
      <c r="D53" s="24"/>
      <c r="E53" s="24"/>
      <c r="F53" s="24"/>
      <c r="G53" s="24"/>
      <c r="H53" s="24"/>
      <c r="I53" s="24"/>
    </row>
    <row r="54" spans="1:10" x14ac:dyDescent="0.35">
      <c r="A54" s="24" t="s">
        <v>2</v>
      </c>
      <c r="B54" s="16"/>
      <c r="C54" s="24"/>
      <c r="D54" s="24"/>
      <c r="E54" s="24"/>
      <c r="F54" s="24"/>
      <c r="G54" s="24"/>
      <c r="H54" s="24"/>
      <c r="I54" s="24"/>
    </row>
    <row r="55" spans="1:10" x14ac:dyDescent="0.35">
      <c r="A55" s="24" t="s">
        <v>3</v>
      </c>
      <c r="B55" s="16" t="s">
        <v>18</v>
      </c>
      <c r="C55" s="24"/>
      <c r="D55" s="24"/>
      <c r="E55" s="24"/>
      <c r="F55" s="24"/>
      <c r="G55" s="24"/>
      <c r="H55" s="24"/>
      <c r="I55" s="24"/>
    </row>
    <row r="56" spans="1:10" x14ac:dyDescent="0.35">
      <c r="A56" s="24" t="s">
        <v>4</v>
      </c>
      <c r="B56" s="16">
        <v>1</v>
      </c>
      <c r="C56" s="24"/>
      <c r="D56" s="24"/>
      <c r="E56" s="24"/>
      <c r="F56" s="24"/>
      <c r="G56" s="24"/>
      <c r="H56" s="24"/>
      <c r="I56" s="24"/>
    </row>
    <row r="57" spans="1:10" x14ac:dyDescent="0.35">
      <c r="A57" s="24" t="s">
        <v>6</v>
      </c>
      <c r="B57" s="16" t="s">
        <v>26</v>
      </c>
      <c r="C57" s="24"/>
      <c r="D57" s="24"/>
      <c r="E57" s="24"/>
      <c r="F57" s="24"/>
      <c r="G57" s="24"/>
      <c r="H57" s="24"/>
      <c r="I57" s="24"/>
    </row>
    <row r="58" spans="1:10" x14ac:dyDescent="0.35">
      <c r="A58" s="24" t="s">
        <v>7</v>
      </c>
      <c r="B58" s="16"/>
      <c r="C58" s="24"/>
      <c r="D58" s="24"/>
      <c r="E58" s="24"/>
      <c r="F58" s="24"/>
      <c r="G58" s="24"/>
      <c r="H58" s="24"/>
      <c r="I58" s="24"/>
    </row>
    <row r="59" spans="1:10" x14ac:dyDescent="0.35">
      <c r="A59" s="24" t="s">
        <v>8</v>
      </c>
      <c r="B59" s="16" t="s">
        <v>9</v>
      </c>
      <c r="C59" s="24" t="s">
        <v>6</v>
      </c>
      <c r="D59" s="24" t="s">
        <v>10</v>
      </c>
      <c r="E59" s="24" t="s">
        <v>1</v>
      </c>
      <c r="F59" s="24" t="s">
        <v>3</v>
      </c>
      <c r="G59" s="24" t="s">
        <v>5</v>
      </c>
      <c r="H59" s="24" t="s">
        <v>16</v>
      </c>
      <c r="I59" s="24" t="s">
        <v>20</v>
      </c>
    </row>
    <row r="60" spans="1:10" x14ac:dyDescent="0.35">
      <c r="A60" s="23" t="s">
        <v>165</v>
      </c>
      <c r="B60" s="58">
        <f>'harmonization assumption'!B4</f>
        <v>0.9</v>
      </c>
      <c r="C60" s="23" t="s">
        <v>26</v>
      </c>
      <c r="D60" s="23" t="s">
        <v>405</v>
      </c>
      <c r="F60" s="23" t="s">
        <v>18</v>
      </c>
      <c r="G60" s="23" t="s">
        <v>15</v>
      </c>
      <c r="H60" s="23" t="s">
        <v>166</v>
      </c>
    </row>
    <row r="61" spans="1:10" x14ac:dyDescent="0.35">
      <c r="A61" s="23" t="s">
        <v>114</v>
      </c>
      <c r="B61" s="53">
        <f>'harmonization assumption'!B5*'harmonization assumption'!B10</f>
        <v>3.4999999999999996E-2</v>
      </c>
      <c r="C61" s="23" t="s">
        <v>26</v>
      </c>
      <c r="D61" s="23" t="s">
        <v>405</v>
      </c>
      <c r="F61" s="23" t="s">
        <v>18</v>
      </c>
      <c r="G61" s="23" t="s">
        <v>15</v>
      </c>
      <c r="H61" s="23" t="s">
        <v>44</v>
      </c>
      <c r="J61" s="59"/>
    </row>
    <row r="62" spans="1:10" x14ac:dyDescent="0.35">
      <c r="A62" s="46" t="s">
        <v>188</v>
      </c>
      <c r="B62" s="53">
        <f>'harmonization assumption'!B5*'harmonization assumption'!B11</f>
        <v>1.4999999999999999E-2</v>
      </c>
      <c r="C62" s="47" t="s">
        <v>26</v>
      </c>
      <c r="D62" s="47" t="s">
        <v>172</v>
      </c>
      <c r="E62" s="47"/>
      <c r="F62" s="47"/>
      <c r="G62" s="47" t="s">
        <v>15</v>
      </c>
      <c r="H62" s="46" t="s">
        <v>188</v>
      </c>
      <c r="I62" s="44" t="s">
        <v>189</v>
      </c>
      <c r="J62" s="59"/>
    </row>
    <row r="63" spans="1:10" x14ac:dyDescent="0.35">
      <c r="A63" s="40" t="s">
        <v>122</v>
      </c>
      <c r="B63" s="58">
        <f>'harmonization assumption'!B6</f>
        <v>0.05</v>
      </c>
      <c r="C63" s="47" t="s">
        <v>26</v>
      </c>
      <c r="D63" s="44" t="s">
        <v>405</v>
      </c>
      <c r="E63" s="40"/>
      <c r="F63" s="40" t="s">
        <v>18</v>
      </c>
      <c r="G63" s="40" t="s">
        <v>15</v>
      </c>
      <c r="H63" s="40" t="s">
        <v>53</v>
      </c>
      <c r="I63" s="44" t="s">
        <v>190</v>
      </c>
      <c r="J63" s="59"/>
    </row>
    <row r="64" spans="1:10" x14ac:dyDescent="0.35">
      <c r="A64" s="43"/>
      <c r="B64" s="52"/>
      <c r="C64" s="43"/>
      <c r="D64" s="45"/>
      <c r="E64" s="43"/>
      <c r="F64" s="43"/>
      <c r="G64" s="43"/>
      <c r="H64" s="43"/>
      <c r="I64" s="45"/>
    </row>
    <row r="65" spans="1:9" x14ac:dyDescent="0.35">
      <c r="A65" s="24"/>
      <c r="B65" s="16"/>
      <c r="C65" s="24"/>
      <c r="D65" s="24"/>
      <c r="E65" s="24"/>
      <c r="F65" s="24"/>
      <c r="G65" s="24"/>
      <c r="H65" s="24"/>
      <c r="I65" s="24"/>
    </row>
    <row r="66" spans="1:9" x14ac:dyDescent="0.35">
      <c r="A66" s="24" t="s">
        <v>0</v>
      </c>
      <c r="B66" s="16" t="s">
        <v>180</v>
      </c>
      <c r="C66" s="24"/>
      <c r="D66" s="24"/>
      <c r="E66" s="24"/>
      <c r="F66" s="24"/>
      <c r="G66" s="24"/>
      <c r="H66" s="24"/>
      <c r="I66" s="24"/>
    </row>
    <row r="67" spans="1:9" x14ac:dyDescent="0.35">
      <c r="A67" s="24" t="s">
        <v>2</v>
      </c>
      <c r="B67" s="16"/>
      <c r="C67" s="24"/>
      <c r="D67" s="24"/>
      <c r="E67" s="24"/>
      <c r="F67" s="24"/>
      <c r="G67" s="24"/>
      <c r="H67" s="24"/>
      <c r="I67" s="24"/>
    </row>
    <row r="68" spans="1:9" x14ac:dyDescent="0.35">
      <c r="A68" s="24" t="s">
        <v>3</v>
      </c>
      <c r="B68" s="16" t="s">
        <v>18</v>
      </c>
      <c r="C68" s="24"/>
      <c r="D68" s="24"/>
      <c r="E68" s="24"/>
      <c r="F68" s="24"/>
      <c r="G68" s="24"/>
      <c r="H68" s="24"/>
      <c r="I68" s="24"/>
    </row>
    <row r="69" spans="1:9" x14ac:dyDescent="0.35">
      <c r="A69" s="24" t="s">
        <v>4</v>
      </c>
      <c r="B69" s="16">
        <v>1</v>
      </c>
      <c r="C69" s="24"/>
      <c r="D69" s="24"/>
      <c r="E69" s="24"/>
      <c r="F69" s="24"/>
      <c r="G69" s="24"/>
      <c r="H69" s="24"/>
      <c r="I69" s="24"/>
    </row>
    <row r="70" spans="1:9" x14ac:dyDescent="0.35">
      <c r="A70" s="24" t="s">
        <v>6</v>
      </c>
      <c r="B70" s="16" t="s">
        <v>26</v>
      </c>
      <c r="C70" s="24"/>
      <c r="D70" s="24"/>
      <c r="E70" s="24"/>
      <c r="F70" s="24"/>
      <c r="G70" s="24"/>
      <c r="H70" s="24"/>
      <c r="I70" s="24"/>
    </row>
    <row r="71" spans="1:9" x14ac:dyDescent="0.35">
      <c r="A71" s="24" t="s">
        <v>7</v>
      </c>
      <c r="B71" s="16"/>
      <c r="C71" s="24"/>
      <c r="D71" s="24"/>
      <c r="E71" s="24"/>
      <c r="F71" s="24"/>
      <c r="G71" s="24"/>
      <c r="H71" s="24"/>
      <c r="I71" s="24"/>
    </row>
    <row r="72" spans="1:9" x14ac:dyDescent="0.35">
      <c r="A72" s="24" t="s">
        <v>8</v>
      </c>
      <c r="B72" s="16" t="s">
        <v>9</v>
      </c>
      <c r="C72" s="24" t="s">
        <v>6</v>
      </c>
      <c r="D72" s="24" t="s">
        <v>10</v>
      </c>
      <c r="E72" s="24" t="s">
        <v>1</v>
      </c>
      <c r="F72" s="24" t="s">
        <v>3</v>
      </c>
      <c r="G72" s="24" t="s">
        <v>5</v>
      </c>
      <c r="H72" s="24" t="s">
        <v>16</v>
      </c>
      <c r="I72" s="24" t="s">
        <v>20</v>
      </c>
    </row>
    <row r="73" spans="1:9" x14ac:dyDescent="0.35">
      <c r="A73" s="70" t="s">
        <v>363</v>
      </c>
      <c r="B73" s="76">
        <v>1</v>
      </c>
      <c r="C73" s="23" t="s">
        <v>26</v>
      </c>
      <c r="D73" s="23" t="s">
        <v>405</v>
      </c>
      <c r="F73" s="78" t="s">
        <v>364</v>
      </c>
      <c r="G73" s="23" t="s">
        <v>15</v>
      </c>
      <c r="H73" s="70" t="s">
        <v>362</v>
      </c>
    </row>
    <row r="74" spans="1:9" x14ac:dyDescent="0.35">
      <c r="A74" s="24" t="s">
        <v>120</v>
      </c>
      <c r="B74" s="76">
        <f>original!B101</f>
        <v>1</v>
      </c>
      <c r="C74" s="24" t="s">
        <v>26</v>
      </c>
      <c r="D74" s="23" t="s">
        <v>405</v>
      </c>
      <c r="E74" s="24"/>
      <c r="F74" s="24" t="s">
        <v>18</v>
      </c>
      <c r="G74" s="24" t="s">
        <v>15</v>
      </c>
      <c r="H74" s="24" t="s">
        <v>50</v>
      </c>
    </row>
    <row r="75" spans="1:9" x14ac:dyDescent="0.35">
      <c r="A75" s="24"/>
      <c r="B75" s="16"/>
      <c r="C75" s="24"/>
      <c r="D75" s="24"/>
      <c r="E75" s="24"/>
      <c r="F75" s="24"/>
      <c r="G75" s="24"/>
      <c r="H75" s="24"/>
      <c r="I75" s="24"/>
    </row>
    <row r="76" spans="1:9" x14ac:dyDescent="0.35">
      <c r="A76" s="24" t="s">
        <v>0</v>
      </c>
      <c r="B76" s="16" t="s">
        <v>178</v>
      </c>
      <c r="C76" s="24"/>
      <c r="D76" s="24"/>
      <c r="E76" s="24"/>
      <c r="F76" s="24"/>
      <c r="G76" s="24"/>
      <c r="H76" s="24"/>
      <c r="I76" s="24"/>
    </row>
    <row r="77" spans="1:9" x14ac:dyDescent="0.35">
      <c r="A77" s="24" t="s">
        <v>2</v>
      </c>
      <c r="B77" s="16"/>
      <c r="C77" s="24"/>
      <c r="D77" s="24"/>
      <c r="E77" s="24"/>
      <c r="F77" s="24"/>
      <c r="G77" s="24"/>
      <c r="H77" s="24"/>
      <c r="I77" s="24"/>
    </row>
    <row r="78" spans="1:9" x14ac:dyDescent="0.35">
      <c r="A78" s="24" t="s">
        <v>3</v>
      </c>
      <c r="B78" s="16" t="s">
        <v>18</v>
      </c>
      <c r="C78" s="24"/>
      <c r="D78" s="24"/>
      <c r="E78" s="24"/>
      <c r="F78" s="24"/>
      <c r="G78" s="24"/>
      <c r="H78" s="24"/>
      <c r="I78" s="24"/>
    </row>
    <row r="79" spans="1:9" x14ac:dyDescent="0.35">
      <c r="A79" s="24" t="s">
        <v>4</v>
      </c>
      <c r="B79" s="16">
        <v>1</v>
      </c>
      <c r="C79" s="24"/>
      <c r="D79" s="24"/>
      <c r="E79" s="24"/>
      <c r="F79" s="24"/>
      <c r="G79" s="24"/>
      <c r="H79" s="24"/>
      <c r="I79" s="24"/>
    </row>
    <row r="80" spans="1:9" x14ac:dyDescent="0.35">
      <c r="A80" s="24" t="s">
        <v>6</v>
      </c>
      <c r="B80" s="16" t="s">
        <v>26</v>
      </c>
      <c r="C80" s="24"/>
      <c r="D80" s="24"/>
      <c r="E80" s="24"/>
      <c r="F80" s="24"/>
      <c r="G80" s="24"/>
      <c r="H80" s="24"/>
      <c r="I80" s="24"/>
    </row>
    <row r="81" spans="1:24" x14ac:dyDescent="0.35">
      <c r="A81" s="24" t="s">
        <v>7</v>
      </c>
      <c r="B81" s="16"/>
      <c r="C81" s="24"/>
      <c r="D81" s="24"/>
      <c r="E81" s="24"/>
      <c r="F81" s="24"/>
      <c r="G81" s="24"/>
      <c r="H81" s="24"/>
      <c r="I81" s="24"/>
    </row>
    <row r="82" spans="1:24" x14ac:dyDescent="0.35">
      <c r="A82" s="24" t="s">
        <v>8</v>
      </c>
      <c r="B82" s="16" t="s">
        <v>9</v>
      </c>
      <c r="C82" s="24" t="s">
        <v>6</v>
      </c>
      <c r="D82" s="24" t="s">
        <v>10</v>
      </c>
      <c r="E82" s="24" t="s">
        <v>1</v>
      </c>
      <c r="F82" s="24" t="s">
        <v>3</v>
      </c>
      <c r="G82" s="24" t="s">
        <v>5</v>
      </c>
      <c r="H82" s="24" t="s">
        <v>16</v>
      </c>
      <c r="I82" s="24" t="s">
        <v>20</v>
      </c>
    </row>
    <row r="83" spans="1:24" x14ac:dyDescent="0.35">
      <c r="A83" s="24" t="s">
        <v>121</v>
      </c>
      <c r="B83" s="16">
        <f>original!B111</f>
        <v>0.04</v>
      </c>
      <c r="C83" s="24" t="s">
        <v>26</v>
      </c>
      <c r="D83" s="23" t="s">
        <v>405</v>
      </c>
      <c r="E83" s="24"/>
      <c r="F83" s="24" t="s">
        <v>18</v>
      </c>
      <c r="G83" s="24" t="s">
        <v>15</v>
      </c>
      <c r="H83" s="24" t="s">
        <v>52</v>
      </c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</row>
    <row r="84" spans="1:24" x14ac:dyDescent="0.35">
      <c r="A84" s="24" t="s">
        <v>122</v>
      </c>
      <c r="B84" s="16">
        <f>original!B112</f>
        <v>0.02</v>
      </c>
      <c r="C84" s="24" t="s">
        <v>26</v>
      </c>
      <c r="D84" s="23" t="s">
        <v>405</v>
      </c>
      <c r="E84" s="24"/>
      <c r="F84" s="24" t="s">
        <v>18</v>
      </c>
      <c r="G84" s="24" t="s">
        <v>15</v>
      </c>
      <c r="H84" s="24" t="s">
        <v>53</v>
      </c>
      <c r="I84" s="24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</row>
    <row r="85" spans="1:24" x14ac:dyDescent="0.35">
      <c r="A85" s="24" t="s">
        <v>54</v>
      </c>
      <c r="B85" s="16">
        <f>original!B113</f>
        <v>0.94</v>
      </c>
      <c r="C85" s="24" t="s">
        <v>26</v>
      </c>
      <c r="D85" s="24" t="s">
        <v>172</v>
      </c>
      <c r="E85" s="24"/>
      <c r="F85" s="24" t="s">
        <v>18</v>
      </c>
      <c r="G85" s="24" t="s">
        <v>15</v>
      </c>
      <c r="H85" s="24"/>
      <c r="I85" s="24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</row>
    <row r="86" spans="1:24" x14ac:dyDescent="0.35">
      <c r="A86" s="24" t="s">
        <v>117</v>
      </c>
      <c r="B86" s="16">
        <f>original!B114</f>
        <v>0.41</v>
      </c>
      <c r="C86" s="24" t="s">
        <v>26</v>
      </c>
      <c r="D86" s="23" t="s">
        <v>405</v>
      </c>
      <c r="E86" s="24"/>
      <c r="F86" s="24" t="s">
        <v>18</v>
      </c>
      <c r="G86" s="24" t="s">
        <v>15</v>
      </c>
      <c r="H86" s="24" t="s">
        <v>46</v>
      </c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</row>
    <row r="87" spans="1:24" x14ac:dyDescent="0.35">
      <c r="A87" s="24"/>
      <c r="B87" s="16"/>
      <c r="C87" s="24"/>
      <c r="E87" s="24"/>
      <c r="F87" s="24"/>
      <c r="G87" s="24"/>
      <c r="H87" s="24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</row>
    <row r="88" spans="1:24" x14ac:dyDescent="0.35">
      <c r="A88" s="24" t="s">
        <v>0</v>
      </c>
      <c r="B88" s="16" t="s">
        <v>54</v>
      </c>
      <c r="C88" s="24"/>
      <c r="D88" s="24"/>
      <c r="E88" s="24"/>
      <c r="F88" s="24"/>
      <c r="G88" s="24"/>
      <c r="H88" s="24"/>
      <c r="I88" s="24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</row>
    <row r="89" spans="1:24" x14ac:dyDescent="0.35">
      <c r="A89" s="24" t="s">
        <v>2</v>
      </c>
      <c r="B89" s="16" t="s">
        <v>73</v>
      </c>
      <c r="C89" s="24"/>
      <c r="D89" s="24"/>
      <c r="E89" s="24"/>
      <c r="F89" s="24"/>
      <c r="G89" s="24"/>
      <c r="H89" s="24"/>
      <c r="I89" s="24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</row>
    <row r="90" spans="1:24" x14ac:dyDescent="0.35">
      <c r="A90" s="24" t="s">
        <v>3</v>
      </c>
      <c r="B90" s="16" t="s">
        <v>18</v>
      </c>
      <c r="C90" s="24"/>
      <c r="D90" s="24"/>
      <c r="E90" s="24"/>
      <c r="F90" s="24"/>
      <c r="G90" s="24"/>
      <c r="H90" s="24"/>
      <c r="I90" s="24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</row>
    <row r="91" spans="1:24" x14ac:dyDescent="0.35">
      <c r="A91" s="24" t="s">
        <v>4</v>
      </c>
      <c r="B91" s="16">
        <v>1</v>
      </c>
      <c r="C91" s="24"/>
      <c r="D91" s="24"/>
      <c r="E91" s="24"/>
      <c r="F91" s="24"/>
      <c r="G91" s="24"/>
      <c r="H91" s="24"/>
      <c r="I91" s="24"/>
    </row>
    <row r="92" spans="1:24" x14ac:dyDescent="0.35">
      <c r="A92" s="24" t="s">
        <v>6</v>
      </c>
      <c r="B92" s="16" t="s">
        <v>26</v>
      </c>
      <c r="C92" s="24"/>
      <c r="D92" s="24"/>
      <c r="E92" s="24"/>
      <c r="F92" s="24"/>
      <c r="G92" s="24"/>
      <c r="H92" s="24"/>
      <c r="I92" s="24"/>
    </row>
    <row r="93" spans="1:24" x14ac:dyDescent="0.35">
      <c r="A93" s="24" t="s">
        <v>7</v>
      </c>
      <c r="B93" s="16"/>
      <c r="C93" s="24"/>
      <c r="D93" s="24"/>
      <c r="E93" s="24"/>
      <c r="F93" s="24"/>
      <c r="G93" s="24"/>
      <c r="H93" s="24"/>
      <c r="I93" s="24"/>
    </row>
    <row r="94" spans="1:24" x14ac:dyDescent="0.35">
      <c r="A94" s="24" t="s">
        <v>8</v>
      </c>
      <c r="B94" s="16" t="s">
        <v>9</v>
      </c>
      <c r="C94" s="24" t="s">
        <v>6</v>
      </c>
      <c r="D94" s="24" t="s">
        <v>10</v>
      </c>
      <c r="E94" s="24" t="s">
        <v>1</v>
      </c>
      <c r="F94" s="24" t="s">
        <v>3</v>
      </c>
      <c r="G94" s="24" t="s">
        <v>5</v>
      </c>
      <c r="H94" s="24" t="s">
        <v>16</v>
      </c>
      <c r="I94" s="24" t="s">
        <v>20</v>
      </c>
    </row>
    <row r="95" spans="1:24" x14ac:dyDescent="0.35">
      <c r="A95" s="24" t="s">
        <v>123</v>
      </c>
      <c r="B95" s="16">
        <f>original!B126</f>
        <v>0.25</v>
      </c>
      <c r="C95" s="24" t="s">
        <v>26</v>
      </c>
      <c r="D95" s="23" t="s">
        <v>405</v>
      </c>
      <c r="E95" s="24"/>
      <c r="F95" s="24" t="s">
        <v>18</v>
      </c>
      <c r="G95" s="24" t="s">
        <v>15</v>
      </c>
      <c r="H95" s="24" t="s">
        <v>72</v>
      </c>
      <c r="I95" s="24"/>
    </row>
    <row r="96" spans="1:24" x14ac:dyDescent="0.35">
      <c r="A96" s="24" t="s">
        <v>55</v>
      </c>
      <c r="B96" s="16">
        <f>original!B127</f>
        <v>0.95</v>
      </c>
      <c r="C96" s="24" t="s">
        <v>26</v>
      </c>
      <c r="D96" s="24" t="s">
        <v>172</v>
      </c>
      <c r="E96" s="24"/>
      <c r="F96" s="24" t="s">
        <v>18</v>
      </c>
      <c r="G96" s="24" t="s">
        <v>15</v>
      </c>
      <c r="H96" s="24"/>
      <c r="I96" s="24"/>
    </row>
    <row r="97" spans="1:9" x14ac:dyDescent="0.35">
      <c r="A97" s="24" t="s">
        <v>125</v>
      </c>
      <c r="B97" s="16">
        <f>original!B128</f>
        <v>4.6000000000000001E-10</v>
      </c>
      <c r="C97" s="24" t="s">
        <v>6</v>
      </c>
      <c r="D97" s="23" t="s">
        <v>405</v>
      </c>
      <c r="E97" s="24"/>
      <c r="F97" s="24" t="s">
        <v>18</v>
      </c>
      <c r="G97" s="24" t="s">
        <v>15</v>
      </c>
      <c r="H97" s="24" t="s">
        <v>47</v>
      </c>
    </row>
    <row r="98" spans="1:9" x14ac:dyDescent="0.35">
      <c r="A98" s="71" t="s">
        <v>159</v>
      </c>
      <c r="B98" s="76">
        <v>0.55000000000000004</v>
      </c>
      <c r="C98" s="71" t="s">
        <v>33</v>
      </c>
      <c r="D98" s="71" t="s">
        <v>405</v>
      </c>
      <c r="E98" s="71"/>
      <c r="F98" s="71" t="s">
        <v>176</v>
      </c>
      <c r="G98" s="71" t="s">
        <v>15</v>
      </c>
      <c r="H98" s="71" t="s">
        <v>160</v>
      </c>
      <c r="I98" s="24"/>
    </row>
    <row r="99" spans="1:9" x14ac:dyDescent="0.35">
      <c r="A99" s="24"/>
      <c r="B99" s="16"/>
      <c r="C99" s="24"/>
      <c r="D99" s="24"/>
      <c r="E99" s="24"/>
      <c r="F99" s="24"/>
      <c r="G99" s="24"/>
      <c r="H99" s="24"/>
      <c r="I99" s="24"/>
    </row>
    <row r="100" spans="1:9" x14ac:dyDescent="0.35">
      <c r="A100" s="23" t="s">
        <v>0</v>
      </c>
      <c r="B100" s="76" t="s">
        <v>55</v>
      </c>
      <c r="I100" s="24"/>
    </row>
    <row r="101" spans="1:9" x14ac:dyDescent="0.35">
      <c r="A101" s="23" t="s">
        <v>2</v>
      </c>
      <c r="B101" s="76" t="s">
        <v>74</v>
      </c>
      <c r="I101" s="24"/>
    </row>
    <row r="102" spans="1:9" x14ac:dyDescent="0.35">
      <c r="A102" s="23" t="s">
        <v>3</v>
      </c>
      <c r="B102" s="76" t="s">
        <v>18</v>
      </c>
      <c r="I102" s="24"/>
    </row>
    <row r="103" spans="1:9" x14ac:dyDescent="0.35">
      <c r="A103" s="23" t="s">
        <v>4</v>
      </c>
      <c r="B103" s="76">
        <v>1</v>
      </c>
      <c r="I103" s="24"/>
    </row>
    <row r="104" spans="1:9" x14ac:dyDescent="0.35">
      <c r="A104" s="23" t="s">
        <v>6</v>
      </c>
      <c r="B104" s="76" t="s">
        <v>26</v>
      </c>
      <c r="I104" s="24"/>
    </row>
    <row r="105" spans="1:9" x14ac:dyDescent="0.35">
      <c r="A105" s="23" t="s">
        <v>7</v>
      </c>
      <c r="I105" s="24"/>
    </row>
    <row r="106" spans="1:9" x14ac:dyDescent="0.35">
      <c r="A106" s="23" t="s">
        <v>8</v>
      </c>
      <c r="B106" s="76" t="s">
        <v>9</v>
      </c>
      <c r="C106" s="23" t="s">
        <v>6</v>
      </c>
      <c r="D106" s="23" t="s">
        <v>10</v>
      </c>
      <c r="E106" s="23" t="s">
        <v>1</v>
      </c>
      <c r="F106" s="23" t="s">
        <v>3</v>
      </c>
      <c r="G106" s="23" t="s">
        <v>5</v>
      </c>
      <c r="H106" s="23" t="s">
        <v>16</v>
      </c>
      <c r="I106" s="24" t="s">
        <v>20</v>
      </c>
    </row>
    <row r="107" spans="1:9" x14ac:dyDescent="0.35">
      <c r="A107" s="23" t="s">
        <v>127</v>
      </c>
      <c r="B107" s="76">
        <f>original!B140</f>
        <v>0.56999999999999995</v>
      </c>
      <c r="C107" s="23" t="s">
        <v>26</v>
      </c>
      <c r="D107" s="23" t="s">
        <v>405</v>
      </c>
      <c r="F107" s="23" t="s">
        <v>18</v>
      </c>
      <c r="G107" s="23" t="s">
        <v>15</v>
      </c>
      <c r="H107" s="23" t="s">
        <v>75</v>
      </c>
      <c r="I107" s="24" t="s">
        <v>76</v>
      </c>
    </row>
    <row r="108" spans="1:9" x14ac:dyDescent="0.35">
      <c r="A108" s="23" t="s">
        <v>77</v>
      </c>
      <c r="B108" s="76">
        <f>original!B141</f>
        <v>0.56999999999999995</v>
      </c>
      <c r="C108" s="23" t="s">
        <v>26</v>
      </c>
      <c r="D108" s="23" t="s">
        <v>172</v>
      </c>
      <c r="F108" s="23" t="s">
        <v>18</v>
      </c>
      <c r="G108" s="23" t="s">
        <v>15</v>
      </c>
      <c r="I108" s="24"/>
    </row>
    <row r="109" spans="1:9" x14ac:dyDescent="0.35">
      <c r="A109" s="23" t="s">
        <v>128</v>
      </c>
      <c r="B109" s="76">
        <f>original!B142</f>
        <v>0.55000000000000004</v>
      </c>
      <c r="C109" s="23" t="s">
        <v>26</v>
      </c>
      <c r="D109" s="23" t="s">
        <v>405</v>
      </c>
      <c r="F109" s="23" t="s">
        <v>18</v>
      </c>
      <c r="G109" s="23" t="s">
        <v>15</v>
      </c>
      <c r="H109" s="23" t="s">
        <v>78</v>
      </c>
      <c r="I109" s="24" t="s">
        <v>79</v>
      </c>
    </row>
    <row r="110" spans="1:9" x14ac:dyDescent="0.35">
      <c r="A110" s="23" t="s">
        <v>174</v>
      </c>
      <c r="B110" s="76">
        <f>original!B143</f>
        <v>1.76</v>
      </c>
      <c r="C110" s="23" t="s">
        <v>26</v>
      </c>
      <c r="D110" s="23" t="s">
        <v>405</v>
      </c>
      <c r="F110" s="23" t="s">
        <v>18</v>
      </c>
      <c r="G110" s="23" t="s">
        <v>15</v>
      </c>
      <c r="H110" s="23" t="s">
        <v>175</v>
      </c>
    </row>
    <row r="111" spans="1:9" x14ac:dyDescent="0.35">
      <c r="A111" s="23" t="s">
        <v>125</v>
      </c>
      <c r="B111" s="76">
        <f>original!B144</f>
        <v>4.0000000000000001E-10</v>
      </c>
      <c r="C111" s="23" t="s">
        <v>6</v>
      </c>
      <c r="D111" s="23" t="s">
        <v>405</v>
      </c>
      <c r="F111" s="23" t="s">
        <v>18</v>
      </c>
      <c r="G111" s="23" t="s">
        <v>15</v>
      </c>
      <c r="H111" s="23" t="s">
        <v>47</v>
      </c>
    </row>
    <row r="112" spans="1:9" x14ac:dyDescent="0.35">
      <c r="A112" s="23" t="s">
        <v>139</v>
      </c>
      <c r="B112" s="76">
        <f>original!B145</f>
        <v>1.6</v>
      </c>
      <c r="C112" s="23" t="s">
        <v>26</v>
      </c>
      <c r="D112" s="23" t="s">
        <v>11</v>
      </c>
      <c r="E112" s="23" t="s">
        <v>140</v>
      </c>
      <c r="G112" s="23" t="s">
        <v>12</v>
      </c>
    </row>
    <row r="113" spans="1:9" x14ac:dyDescent="0.35">
      <c r="A113" s="24"/>
      <c r="B113" s="16"/>
      <c r="C113" s="24"/>
      <c r="D113" s="24"/>
      <c r="E113" s="24"/>
      <c r="F113" s="24"/>
      <c r="G113" s="24"/>
      <c r="H113" s="24"/>
      <c r="I113" s="24"/>
    </row>
    <row r="114" spans="1:9" x14ac:dyDescent="0.35">
      <c r="A114" s="24"/>
      <c r="B114" s="16"/>
      <c r="C114" s="24"/>
      <c r="D114" s="24"/>
      <c r="E114" s="24"/>
      <c r="F114" s="24"/>
      <c r="G114" s="24"/>
      <c r="H114" s="24"/>
      <c r="I114" s="24"/>
    </row>
    <row r="115" spans="1:9" x14ac:dyDescent="0.35">
      <c r="A115" s="23" t="s">
        <v>0</v>
      </c>
      <c r="B115" s="76" t="s">
        <v>77</v>
      </c>
    </row>
    <row r="116" spans="1:9" x14ac:dyDescent="0.35">
      <c r="A116" s="23" t="s">
        <v>2</v>
      </c>
      <c r="B116" s="76" t="s">
        <v>80</v>
      </c>
    </row>
    <row r="117" spans="1:9" x14ac:dyDescent="0.35">
      <c r="A117" s="23" t="s">
        <v>3</v>
      </c>
      <c r="B117" s="16" t="s">
        <v>18</v>
      </c>
    </row>
    <row r="118" spans="1:9" x14ac:dyDescent="0.35">
      <c r="A118" s="23" t="s">
        <v>4</v>
      </c>
      <c r="B118" s="76">
        <v>1</v>
      </c>
    </row>
    <row r="119" spans="1:9" x14ac:dyDescent="0.35">
      <c r="A119" s="23" t="s">
        <v>6</v>
      </c>
      <c r="B119" s="76" t="s">
        <v>26</v>
      </c>
    </row>
    <row r="120" spans="1:9" x14ac:dyDescent="0.35">
      <c r="A120" s="23" t="s">
        <v>7</v>
      </c>
    </row>
    <row r="121" spans="1:9" x14ac:dyDescent="0.35">
      <c r="A121" s="23" t="s">
        <v>8</v>
      </c>
      <c r="B121" s="76" t="s">
        <v>9</v>
      </c>
      <c r="C121" s="23" t="s">
        <v>6</v>
      </c>
      <c r="D121" s="23" t="s">
        <v>10</v>
      </c>
      <c r="E121" s="23" t="s">
        <v>1</v>
      </c>
      <c r="F121" s="23" t="s">
        <v>3</v>
      </c>
      <c r="G121" s="23" t="s">
        <v>5</v>
      </c>
      <c r="H121" s="23" t="s">
        <v>16</v>
      </c>
      <c r="I121" s="23" t="s">
        <v>20</v>
      </c>
    </row>
    <row r="122" spans="1:9" x14ac:dyDescent="0.35">
      <c r="A122" s="23" t="s">
        <v>153</v>
      </c>
      <c r="B122" s="76">
        <f>original!B155</f>
        <v>0.38019999999999998</v>
      </c>
      <c r="C122" s="23" t="s">
        <v>26</v>
      </c>
      <c r="D122" s="23" t="s">
        <v>405</v>
      </c>
      <c r="F122" s="23" t="s">
        <v>18</v>
      </c>
      <c r="G122" s="23" t="s">
        <v>15</v>
      </c>
      <c r="H122" s="23" t="s">
        <v>154</v>
      </c>
    </row>
    <row r="123" spans="1:9" x14ac:dyDescent="0.35">
      <c r="A123" s="23" t="s">
        <v>161</v>
      </c>
      <c r="B123" s="76">
        <f>original!B156</f>
        <v>-0.11</v>
      </c>
      <c r="C123" s="23" t="s">
        <v>26</v>
      </c>
      <c r="D123" s="23" t="s">
        <v>405</v>
      </c>
      <c r="F123" s="23" t="s">
        <v>17</v>
      </c>
      <c r="G123" s="23" t="s">
        <v>15</v>
      </c>
      <c r="H123" s="23" t="s">
        <v>155</v>
      </c>
    </row>
    <row r="124" spans="1:9" x14ac:dyDescent="0.35">
      <c r="A124" s="23" t="s">
        <v>156</v>
      </c>
      <c r="B124" s="76">
        <f>original!B157</f>
        <v>-7.9000000000000008E-3</v>
      </c>
      <c r="C124" s="23" t="s">
        <v>26</v>
      </c>
      <c r="D124" s="23" t="s">
        <v>405</v>
      </c>
      <c r="F124" s="23" t="s">
        <v>17</v>
      </c>
      <c r="G124" s="23" t="s">
        <v>15</v>
      </c>
      <c r="H124" s="23" t="s">
        <v>157</v>
      </c>
    </row>
    <row r="125" spans="1:9" x14ac:dyDescent="0.35">
      <c r="A125" s="23" t="s">
        <v>162</v>
      </c>
      <c r="B125" s="76">
        <f>original!B158</f>
        <v>-0.11</v>
      </c>
      <c r="C125" s="23" t="s">
        <v>26</v>
      </c>
      <c r="D125" s="23" t="s">
        <v>405</v>
      </c>
      <c r="F125" s="23" t="s">
        <v>18</v>
      </c>
      <c r="G125" s="23" t="s">
        <v>15</v>
      </c>
      <c r="H125" s="23" t="s">
        <v>158</v>
      </c>
    </row>
    <row r="126" spans="1:9" x14ac:dyDescent="0.35">
      <c r="A126" s="23" t="s">
        <v>159</v>
      </c>
      <c r="B126" s="76">
        <f>original!B159</f>
        <v>-0.76</v>
      </c>
      <c r="C126" s="23" t="s">
        <v>33</v>
      </c>
      <c r="D126" s="23" t="s">
        <v>405</v>
      </c>
      <c r="F126" s="23" t="s">
        <v>176</v>
      </c>
      <c r="G126" s="23" t="s">
        <v>15</v>
      </c>
      <c r="H126" s="23" t="s">
        <v>160</v>
      </c>
    </row>
    <row r="127" spans="1:9" x14ac:dyDescent="0.35">
      <c r="A127" s="24"/>
      <c r="B127" s="16"/>
      <c r="C127" s="24"/>
      <c r="D127" s="24"/>
      <c r="E127" s="24"/>
      <c r="F127" s="24"/>
      <c r="G127" s="24"/>
      <c r="H127" s="24"/>
      <c r="I127" s="24"/>
    </row>
    <row r="128" spans="1:9" x14ac:dyDescent="0.35">
      <c r="A128" s="24" t="s">
        <v>0</v>
      </c>
      <c r="B128" s="16" t="s">
        <v>181</v>
      </c>
      <c r="C128" s="24"/>
      <c r="D128" s="24"/>
      <c r="E128" s="24"/>
      <c r="F128" s="24"/>
      <c r="G128" s="24"/>
      <c r="H128" s="24"/>
      <c r="I128" s="24"/>
    </row>
    <row r="129" spans="1:11" x14ac:dyDescent="0.35">
      <c r="A129" s="24" t="s">
        <v>2</v>
      </c>
      <c r="B129" s="16"/>
      <c r="C129" s="24"/>
      <c r="D129" s="24"/>
      <c r="E129" s="24"/>
      <c r="F129" s="24"/>
      <c r="G129" s="24"/>
      <c r="H129" s="24"/>
      <c r="I129" s="24"/>
    </row>
    <row r="130" spans="1:11" x14ac:dyDescent="0.35">
      <c r="A130" s="24" t="s">
        <v>3</v>
      </c>
      <c r="B130" s="16" t="s">
        <v>18</v>
      </c>
      <c r="C130" s="24"/>
      <c r="D130" s="24"/>
      <c r="E130" s="24"/>
      <c r="F130" s="24"/>
      <c r="G130" s="24"/>
      <c r="H130" s="24"/>
      <c r="I130" s="24"/>
    </row>
    <row r="131" spans="1:11" x14ac:dyDescent="0.35">
      <c r="A131" s="24" t="s">
        <v>4</v>
      </c>
      <c r="B131" s="16">
        <v>1</v>
      </c>
      <c r="C131" s="24"/>
      <c r="D131" s="24"/>
      <c r="E131" s="24"/>
      <c r="F131" s="24"/>
      <c r="G131" s="24"/>
      <c r="H131" s="24"/>
      <c r="I131" s="24"/>
    </row>
    <row r="132" spans="1:11" x14ac:dyDescent="0.35">
      <c r="A132" s="24" t="s">
        <v>6</v>
      </c>
      <c r="B132" s="16" t="s">
        <v>26</v>
      </c>
      <c r="C132" s="24"/>
      <c r="D132" s="24"/>
      <c r="E132" s="24"/>
      <c r="F132" s="24"/>
      <c r="G132" s="24"/>
      <c r="H132" s="24"/>
      <c r="I132" s="24"/>
    </row>
    <row r="133" spans="1:11" x14ac:dyDescent="0.35">
      <c r="A133" s="24" t="s">
        <v>7</v>
      </c>
      <c r="B133" s="16"/>
      <c r="C133" s="24"/>
      <c r="D133" s="24"/>
      <c r="E133" s="24"/>
      <c r="F133" s="24"/>
      <c r="G133" s="24"/>
      <c r="H133" s="24"/>
      <c r="I133" s="24"/>
    </row>
    <row r="134" spans="1:11" x14ac:dyDescent="0.35">
      <c r="A134" s="24" t="s">
        <v>8</v>
      </c>
      <c r="B134" s="16" t="s">
        <v>9</v>
      </c>
      <c r="C134" s="24" t="s">
        <v>6</v>
      </c>
      <c r="D134" s="24" t="s">
        <v>10</v>
      </c>
      <c r="E134" s="24" t="s">
        <v>1</v>
      </c>
      <c r="F134" s="24" t="s">
        <v>3</v>
      </c>
      <c r="G134" s="24" t="s">
        <v>5</v>
      </c>
      <c r="H134" s="24" t="s">
        <v>16</v>
      </c>
      <c r="I134" s="24" t="s">
        <v>20</v>
      </c>
    </row>
    <row r="135" spans="1:11" x14ac:dyDescent="0.35">
      <c r="A135" s="23" t="s">
        <v>129</v>
      </c>
      <c r="B135" s="81">
        <v>0.106</v>
      </c>
      <c r="C135" s="23" t="s">
        <v>26</v>
      </c>
      <c r="D135" s="23" t="s">
        <v>405</v>
      </c>
      <c r="F135" s="23" t="s">
        <v>18</v>
      </c>
      <c r="G135" s="23" t="s">
        <v>15</v>
      </c>
      <c r="H135" s="23" t="s">
        <v>57</v>
      </c>
      <c r="K135" s="23">
        <f>B135*$B$17</f>
        <v>0.10956992481203007</v>
      </c>
    </row>
    <row r="136" spans="1:11" x14ac:dyDescent="0.35">
      <c r="A136" s="24" t="s">
        <v>130</v>
      </c>
      <c r="B136" s="81">
        <v>0.89400000000000002</v>
      </c>
      <c r="C136" s="24" t="s">
        <v>26</v>
      </c>
      <c r="D136" s="23" t="s">
        <v>405</v>
      </c>
      <c r="E136" s="24"/>
      <c r="F136" s="24" t="s">
        <v>18</v>
      </c>
      <c r="G136" s="24" t="s">
        <v>15</v>
      </c>
      <c r="H136" s="24" t="s">
        <v>56</v>
      </c>
      <c r="K136" s="57">
        <f>B136*$B$17</f>
        <v>0.92410861115051768</v>
      </c>
    </row>
    <row r="137" spans="1:11" x14ac:dyDescent="0.35">
      <c r="A137" s="24"/>
      <c r="B137" s="16"/>
      <c r="C137" s="24"/>
      <c r="D137" s="24"/>
      <c r="E137" s="24"/>
      <c r="F137" s="24"/>
      <c r="G137" s="24"/>
      <c r="H137" s="24"/>
      <c r="I137" s="24"/>
    </row>
    <row r="138" spans="1:11" x14ac:dyDescent="0.35">
      <c r="A138" s="24" t="s">
        <v>0</v>
      </c>
      <c r="B138" s="16" t="s">
        <v>182</v>
      </c>
      <c r="C138" s="24"/>
      <c r="D138" s="24"/>
      <c r="E138" s="24"/>
      <c r="F138" s="24"/>
      <c r="G138" s="24"/>
      <c r="H138" s="24"/>
      <c r="I138" s="24"/>
    </row>
    <row r="139" spans="1:11" x14ac:dyDescent="0.35">
      <c r="A139" s="24" t="s">
        <v>2</v>
      </c>
      <c r="B139" s="16"/>
      <c r="C139" s="24"/>
      <c r="D139" s="24"/>
      <c r="E139" s="24"/>
      <c r="F139" s="24"/>
      <c r="G139" s="24"/>
      <c r="H139" s="24"/>
      <c r="I139" s="24"/>
    </row>
    <row r="140" spans="1:11" x14ac:dyDescent="0.35">
      <c r="A140" s="24" t="s">
        <v>3</v>
      </c>
      <c r="B140" s="16" t="s">
        <v>18</v>
      </c>
      <c r="C140" s="24"/>
      <c r="D140" s="24"/>
      <c r="E140" s="24"/>
      <c r="F140" s="24"/>
      <c r="G140" s="24"/>
      <c r="H140" s="24"/>
      <c r="I140" s="24"/>
    </row>
    <row r="141" spans="1:11" x14ac:dyDescent="0.35">
      <c r="A141" s="24" t="s">
        <v>4</v>
      </c>
      <c r="B141" s="16">
        <v>1</v>
      </c>
      <c r="C141" s="24"/>
      <c r="D141" s="24"/>
      <c r="E141" s="24"/>
      <c r="F141" s="24"/>
      <c r="G141" s="24"/>
      <c r="H141" s="24"/>
      <c r="I141" s="24"/>
    </row>
    <row r="142" spans="1:11" x14ac:dyDescent="0.35">
      <c r="A142" s="24" t="s">
        <v>6</v>
      </c>
      <c r="B142" s="16" t="s">
        <v>26</v>
      </c>
      <c r="C142" s="24"/>
      <c r="D142" s="24"/>
      <c r="E142" s="24"/>
      <c r="F142" s="24"/>
      <c r="G142" s="24"/>
      <c r="H142" s="24"/>
      <c r="I142" s="24"/>
    </row>
    <row r="143" spans="1:11" x14ac:dyDescent="0.35">
      <c r="A143" s="24" t="s">
        <v>7</v>
      </c>
      <c r="B143" s="16"/>
      <c r="C143" s="24"/>
      <c r="D143" s="24"/>
      <c r="E143" s="24"/>
      <c r="F143" s="24"/>
      <c r="G143" s="24"/>
      <c r="H143" s="24"/>
      <c r="I143" s="24"/>
    </row>
    <row r="144" spans="1:11" x14ac:dyDescent="0.35">
      <c r="A144" s="24" t="s">
        <v>8</v>
      </c>
      <c r="B144" s="16" t="s">
        <v>9</v>
      </c>
      <c r="C144" s="24" t="s">
        <v>6</v>
      </c>
      <c r="D144" s="24" t="s">
        <v>10</v>
      </c>
      <c r="E144" s="24" t="s">
        <v>1</v>
      </c>
      <c r="F144" s="24" t="s">
        <v>3</v>
      </c>
      <c r="G144" s="24" t="s">
        <v>5</v>
      </c>
      <c r="H144" s="24" t="s">
        <v>16</v>
      </c>
      <c r="I144" s="24" t="s">
        <v>20</v>
      </c>
    </row>
    <row r="145" spans="1:9" x14ac:dyDescent="0.35">
      <c r="A145" s="24" t="s">
        <v>131</v>
      </c>
      <c r="B145" s="58">
        <v>0.5</v>
      </c>
      <c r="C145" s="24" t="s">
        <v>26</v>
      </c>
      <c r="D145" s="23" t="s">
        <v>405</v>
      </c>
      <c r="E145" s="24"/>
      <c r="F145" s="24" t="s">
        <v>18</v>
      </c>
      <c r="G145" s="24" t="s">
        <v>15</v>
      </c>
      <c r="H145" s="24" t="s">
        <v>58</v>
      </c>
    </row>
    <row r="146" spans="1:9" s="57" customFormat="1" x14ac:dyDescent="0.35">
      <c r="A146" s="40" t="s">
        <v>218</v>
      </c>
      <c r="B146" s="58">
        <v>0.5</v>
      </c>
      <c r="C146" s="40" t="s">
        <v>26</v>
      </c>
      <c r="D146" s="70" t="s">
        <v>405</v>
      </c>
      <c r="E146" s="40"/>
      <c r="F146" s="40" t="s">
        <v>18</v>
      </c>
      <c r="G146" s="40" t="s">
        <v>15</v>
      </c>
      <c r="H146" s="40" t="s">
        <v>219</v>
      </c>
      <c r="I146" s="70"/>
    </row>
    <row r="147" spans="1:9" x14ac:dyDescent="0.35">
      <c r="A147" s="42" t="s">
        <v>186</v>
      </c>
      <c r="B147" s="16">
        <f>original!B184</f>
        <v>1</v>
      </c>
      <c r="C147" s="24" t="s">
        <v>26</v>
      </c>
      <c r="D147" s="23" t="s">
        <v>405</v>
      </c>
      <c r="E147" s="24"/>
      <c r="F147" s="24" t="s">
        <v>18</v>
      </c>
      <c r="G147" s="24" t="s">
        <v>15</v>
      </c>
      <c r="H147" s="40" t="s">
        <v>187</v>
      </c>
    </row>
    <row r="148" spans="1:9" x14ac:dyDescent="0.35">
      <c r="A148" s="24"/>
      <c r="B148" s="16"/>
      <c r="C148" s="24"/>
      <c r="D148" s="24"/>
      <c r="E148" s="24"/>
      <c r="F148" s="24"/>
      <c r="G148" s="24"/>
      <c r="H148" s="24"/>
      <c r="I148" s="24"/>
    </row>
    <row r="149" spans="1:9" x14ac:dyDescent="0.35">
      <c r="A149" s="24" t="s">
        <v>0</v>
      </c>
      <c r="B149" s="83" t="s">
        <v>231</v>
      </c>
      <c r="C149" s="24"/>
      <c r="D149" s="24"/>
      <c r="E149" s="24"/>
      <c r="F149" s="24"/>
      <c r="G149" s="24"/>
      <c r="H149" s="24"/>
      <c r="I149" s="24"/>
    </row>
    <row r="150" spans="1:9" x14ac:dyDescent="0.35">
      <c r="A150" s="24" t="s">
        <v>2</v>
      </c>
      <c r="B150" s="16"/>
      <c r="C150" s="24"/>
      <c r="D150" s="24"/>
      <c r="E150" s="24"/>
      <c r="F150" s="24"/>
      <c r="G150" s="24"/>
      <c r="H150" s="24"/>
      <c r="I150" s="24"/>
    </row>
    <row r="151" spans="1:9" x14ac:dyDescent="0.35">
      <c r="A151" s="24" t="s">
        <v>3</v>
      </c>
      <c r="B151" s="16" t="s">
        <v>18</v>
      </c>
      <c r="C151" s="24"/>
      <c r="D151" s="24"/>
      <c r="E151" s="24"/>
      <c r="F151" s="24"/>
      <c r="G151" s="24"/>
      <c r="H151" s="24"/>
      <c r="I151" s="24"/>
    </row>
    <row r="152" spans="1:9" x14ac:dyDescent="0.35">
      <c r="A152" s="24" t="s">
        <v>4</v>
      </c>
      <c r="B152" s="16">
        <v>1</v>
      </c>
      <c r="C152" s="24"/>
      <c r="D152" s="24"/>
      <c r="E152" s="24"/>
      <c r="F152" s="24"/>
      <c r="G152" s="24"/>
      <c r="H152" s="24"/>
      <c r="I152" s="24"/>
    </row>
    <row r="153" spans="1:9" x14ac:dyDescent="0.35">
      <c r="A153" s="24" t="s">
        <v>6</v>
      </c>
      <c r="B153" s="16" t="s">
        <v>26</v>
      </c>
      <c r="C153" s="24"/>
      <c r="D153" s="24"/>
      <c r="E153" s="24"/>
      <c r="F153" s="24"/>
      <c r="G153" s="24"/>
      <c r="H153" s="24"/>
      <c r="I153" s="24"/>
    </row>
    <row r="154" spans="1:9" x14ac:dyDescent="0.35">
      <c r="A154" s="24" t="s">
        <v>7</v>
      </c>
      <c r="B154" s="16"/>
      <c r="C154" s="24"/>
      <c r="D154" s="24"/>
      <c r="E154" s="24"/>
      <c r="F154" s="24"/>
      <c r="G154" s="24"/>
      <c r="H154" s="24"/>
      <c r="I154" s="24"/>
    </row>
    <row r="155" spans="1:9" x14ac:dyDescent="0.35">
      <c r="A155" s="24" t="s">
        <v>8</v>
      </c>
      <c r="B155" s="16" t="s">
        <v>9</v>
      </c>
      <c r="C155" s="24" t="s">
        <v>6</v>
      </c>
      <c r="D155" s="24" t="s">
        <v>10</v>
      </c>
      <c r="E155" s="24" t="s">
        <v>1</v>
      </c>
      <c r="F155" s="24" t="s">
        <v>3</v>
      </c>
      <c r="G155" s="24" t="s">
        <v>5</v>
      </c>
      <c r="H155" s="24" t="s">
        <v>16</v>
      </c>
      <c r="I155" s="24" t="s">
        <v>20</v>
      </c>
    </row>
    <row r="156" spans="1:9" x14ac:dyDescent="0.35">
      <c r="A156" s="24" t="s">
        <v>61</v>
      </c>
      <c r="B156" s="16">
        <f>original!B195</f>
        <v>0.22</v>
      </c>
      <c r="C156" s="24" t="s">
        <v>26</v>
      </c>
      <c r="D156" s="24" t="s">
        <v>172</v>
      </c>
      <c r="E156" s="24"/>
      <c r="F156" s="24" t="s">
        <v>18</v>
      </c>
      <c r="G156" s="24" t="s">
        <v>15</v>
      </c>
      <c r="H156" s="24"/>
      <c r="I156" s="24"/>
    </row>
    <row r="157" spans="1:9" x14ac:dyDescent="0.35">
      <c r="A157" s="24" t="s">
        <v>62</v>
      </c>
      <c r="B157" s="16">
        <f>original!B196</f>
        <v>0.38</v>
      </c>
      <c r="C157" s="24" t="s">
        <v>26</v>
      </c>
      <c r="D157" s="24" t="s">
        <v>172</v>
      </c>
      <c r="E157" s="24"/>
      <c r="F157" s="24" t="s">
        <v>18</v>
      </c>
      <c r="G157" s="24" t="s">
        <v>15</v>
      </c>
      <c r="H157" s="24"/>
      <c r="I157" s="24"/>
    </row>
    <row r="158" spans="1:9" x14ac:dyDescent="0.35">
      <c r="A158" s="24" t="s">
        <v>63</v>
      </c>
      <c r="B158" s="16">
        <f>original!B197</f>
        <v>0.4</v>
      </c>
      <c r="C158" s="24" t="s">
        <v>26</v>
      </c>
      <c r="D158" s="24" t="s">
        <v>172</v>
      </c>
      <c r="E158" s="24"/>
      <c r="F158" s="24" t="s">
        <v>18</v>
      </c>
      <c r="G158" s="24" t="s">
        <v>15</v>
      </c>
      <c r="H158" s="24"/>
      <c r="I158" s="24"/>
    </row>
    <row r="159" spans="1:9" x14ac:dyDescent="0.35">
      <c r="A159" s="24"/>
      <c r="B159" s="16"/>
      <c r="C159" s="24"/>
      <c r="D159" s="24"/>
      <c r="E159" s="24"/>
      <c r="F159" s="24"/>
      <c r="G159" s="24"/>
      <c r="H159" s="24"/>
      <c r="I159" s="24"/>
    </row>
    <row r="160" spans="1:9" x14ac:dyDescent="0.35">
      <c r="A160" s="24" t="s">
        <v>0</v>
      </c>
      <c r="B160" s="16" t="s">
        <v>61</v>
      </c>
      <c r="C160" s="24"/>
      <c r="D160" s="24"/>
      <c r="E160" s="24"/>
      <c r="F160" s="24"/>
      <c r="G160" s="24"/>
      <c r="H160" s="24"/>
      <c r="I160" s="24"/>
    </row>
    <row r="161" spans="1:9" x14ac:dyDescent="0.35">
      <c r="A161" s="24" t="s">
        <v>2</v>
      </c>
      <c r="B161" s="16"/>
      <c r="C161" s="24"/>
      <c r="D161" s="24"/>
      <c r="E161" s="24"/>
      <c r="F161" s="24"/>
      <c r="G161" s="24"/>
      <c r="H161" s="24"/>
      <c r="I161" s="24"/>
    </row>
    <row r="162" spans="1:9" x14ac:dyDescent="0.35">
      <c r="A162" s="24" t="s">
        <v>3</v>
      </c>
      <c r="B162" s="16" t="s">
        <v>18</v>
      </c>
      <c r="C162" s="24"/>
      <c r="D162" s="24"/>
      <c r="E162" s="24"/>
      <c r="F162" s="24"/>
      <c r="G162" s="24"/>
      <c r="H162" s="24"/>
      <c r="I162" s="24"/>
    </row>
    <row r="163" spans="1:9" x14ac:dyDescent="0.35">
      <c r="A163" s="24" t="s">
        <v>4</v>
      </c>
      <c r="B163" s="16">
        <v>1</v>
      </c>
      <c r="C163" s="24"/>
      <c r="D163" s="24"/>
      <c r="E163" s="24"/>
      <c r="F163" s="24"/>
      <c r="G163" s="24"/>
      <c r="H163" s="24"/>
      <c r="I163" s="24"/>
    </row>
    <row r="164" spans="1:9" x14ac:dyDescent="0.35">
      <c r="A164" s="24" t="s">
        <v>6</v>
      </c>
      <c r="B164" s="16" t="s">
        <v>26</v>
      </c>
      <c r="C164" s="24"/>
      <c r="D164" s="24"/>
      <c r="E164" s="24"/>
      <c r="F164" s="24"/>
      <c r="G164" s="24"/>
      <c r="H164" s="24"/>
      <c r="I164" s="24"/>
    </row>
    <row r="165" spans="1:9" x14ac:dyDescent="0.35">
      <c r="A165" s="24" t="s">
        <v>7</v>
      </c>
      <c r="B165" s="16"/>
      <c r="C165" s="24"/>
      <c r="D165" s="24"/>
      <c r="E165" s="24"/>
      <c r="F165" s="24"/>
      <c r="G165" s="24"/>
      <c r="H165" s="24"/>
      <c r="I165" s="24"/>
    </row>
    <row r="166" spans="1:9" x14ac:dyDescent="0.35">
      <c r="A166" s="24" t="s">
        <v>8</v>
      </c>
      <c r="B166" s="16" t="s">
        <v>9</v>
      </c>
      <c r="C166" s="24" t="s">
        <v>6</v>
      </c>
      <c r="D166" s="24" t="s">
        <v>10</v>
      </c>
      <c r="E166" s="24" t="s">
        <v>1</v>
      </c>
      <c r="F166" s="24" t="s">
        <v>3</v>
      </c>
      <c r="G166" s="24" t="s">
        <v>5</v>
      </c>
      <c r="H166" s="24" t="s">
        <v>16</v>
      </c>
      <c r="I166" s="24" t="s">
        <v>20</v>
      </c>
    </row>
    <row r="167" spans="1:9" x14ac:dyDescent="0.35">
      <c r="A167" s="23" t="s">
        <v>167</v>
      </c>
      <c r="B167" s="76">
        <f>original!B207</f>
        <v>1</v>
      </c>
      <c r="C167" s="23" t="s">
        <v>26</v>
      </c>
      <c r="D167" s="23" t="s">
        <v>405</v>
      </c>
      <c r="F167" s="23" t="s">
        <v>18</v>
      </c>
      <c r="G167" s="23" t="s">
        <v>15</v>
      </c>
      <c r="H167" s="23" t="s">
        <v>168</v>
      </c>
    </row>
    <row r="168" spans="1:9" x14ac:dyDescent="0.35">
      <c r="A168" s="24" t="s">
        <v>120</v>
      </c>
      <c r="B168" s="76">
        <f>original!B208</f>
        <v>1</v>
      </c>
      <c r="C168" s="24" t="s">
        <v>26</v>
      </c>
      <c r="D168" s="23" t="s">
        <v>405</v>
      </c>
      <c r="E168" s="24"/>
      <c r="F168" s="24" t="s">
        <v>18</v>
      </c>
      <c r="G168" s="24" t="s">
        <v>15</v>
      </c>
      <c r="H168" s="24" t="s">
        <v>50</v>
      </c>
    </row>
    <row r="169" spans="1:9" x14ac:dyDescent="0.35">
      <c r="A169" s="24" t="s">
        <v>126</v>
      </c>
      <c r="B169" s="76">
        <f>original!B209</f>
        <v>1.5E-10</v>
      </c>
      <c r="C169" s="24" t="s">
        <v>6</v>
      </c>
      <c r="D169" s="23" t="s">
        <v>405</v>
      </c>
      <c r="E169" s="24"/>
      <c r="F169" s="24" t="s">
        <v>18</v>
      </c>
      <c r="G169" s="24" t="s">
        <v>15</v>
      </c>
      <c r="H169" s="24" t="s">
        <v>51</v>
      </c>
    </row>
    <row r="170" spans="1:9" x14ac:dyDescent="0.35">
      <c r="A170" s="24"/>
      <c r="B170" s="16"/>
      <c r="C170" s="24"/>
      <c r="D170" s="24"/>
      <c r="E170" s="24"/>
      <c r="F170" s="24"/>
      <c r="G170" s="24"/>
      <c r="H170" s="24"/>
      <c r="I170" s="24"/>
    </row>
    <row r="171" spans="1:9" x14ac:dyDescent="0.35">
      <c r="A171" s="24" t="s">
        <v>0</v>
      </c>
      <c r="B171" s="16" t="s">
        <v>62</v>
      </c>
      <c r="C171" s="24"/>
      <c r="D171" s="24"/>
      <c r="E171" s="24"/>
      <c r="F171" s="24"/>
      <c r="G171" s="24"/>
      <c r="H171" s="24"/>
      <c r="I171" s="24"/>
    </row>
    <row r="172" spans="1:9" x14ac:dyDescent="0.35">
      <c r="A172" s="24" t="s">
        <v>2</v>
      </c>
      <c r="B172" s="16"/>
      <c r="C172" s="24"/>
      <c r="D172" s="24"/>
      <c r="E172" s="24"/>
      <c r="F172" s="24"/>
      <c r="G172" s="24"/>
      <c r="H172" s="24"/>
      <c r="I172" s="24"/>
    </row>
    <row r="173" spans="1:9" x14ac:dyDescent="0.35">
      <c r="A173" s="24" t="s">
        <v>3</v>
      </c>
      <c r="B173" s="16" t="s">
        <v>18</v>
      </c>
      <c r="C173" s="24"/>
      <c r="D173" s="24"/>
      <c r="E173" s="24"/>
      <c r="F173" s="24"/>
      <c r="G173" s="24"/>
      <c r="H173" s="24"/>
      <c r="I173" s="24"/>
    </row>
    <row r="174" spans="1:9" x14ac:dyDescent="0.35">
      <c r="A174" s="24" t="s">
        <v>4</v>
      </c>
      <c r="B174" s="16">
        <v>1</v>
      </c>
      <c r="C174" s="24"/>
      <c r="D174" s="24"/>
      <c r="E174" s="24"/>
      <c r="F174" s="24"/>
      <c r="G174" s="24"/>
      <c r="H174" s="24"/>
      <c r="I174" s="24"/>
    </row>
    <row r="175" spans="1:9" x14ac:dyDescent="0.35">
      <c r="A175" s="24" t="s">
        <v>6</v>
      </c>
      <c r="B175" s="16" t="s">
        <v>26</v>
      </c>
      <c r="C175" s="24"/>
      <c r="D175" s="24"/>
      <c r="E175" s="24"/>
      <c r="F175" s="24"/>
      <c r="G175" s="24"/>
      <c r="H175" s="24"/>
      <c r="I175" s="24"/>
    </row>
    <row r="176" spans="1:9" x14ac:dyDescent="0.35">
      <c r="A176" s="24" t="s">
        <v>7</v>
      </c>
      <c r="B176" s="16"/>
      <c r="C176" s="24"/>
      <c r="D176" s="24"/>
      <c r="E176" s="24"/>
      <c r="F176" s="24"/>
      <c r="G176" s="24"/>
      <c r="H176" s="24"/>
      <c r="I176" s="24"/>
    </row>
    <row r="177" spans="1:9" x14ac:dyDescent="0.35">
      <c r="A177" s="23" t="s">
        <v>8</v>
      </c>
      <c r="B177" s="76" t="s">
        <v>9</v>
      </c>
      <c r="C177" s="23" t="s">
        <v>6</v>
      </c>
      <c r="D177" s="23" t="s">
        <v>10</v>
      </c>
      <c r="E177" s="23" t="s">
        <v>1</v>
      </c>
      <c r="F177" s="23" t="s">
        <v>3</v>
      </c>
      <c r="G177" s="23" t="s">
        <v>5</v>
      </c>
      <c r="H177" s="23" t="s">
        <v>16</v>
      </c>
      <c r="I177" s="24" t="s">
        <v>20</v>
      </c>
    </row>
    <row r="178" spans="1:9" x14ac:dyDescent="0.35">
      <c r="A178" s="23" t="s">
        <v>112</v>
      </c>
      <c r="B178" s="76">
        <f>original!B220</f>
        <v>1</v>
      </c>
      <c r="C178" s="23" t="s">
        <v>26</v>
      </c>
      <c r="D178" s="23" t="s">
        <v>405</v>
      </c>
      <c r="F178" s="23" t="s">
        <v>18</v>
      </c>
      <c r="G178" s="23" t="s">
        <v>15</v>
      </c>
      <c r="H178" s="23" t="s">
        <v>70</v>
      </c>
    </row>
    <row r="179" spans="1:9" x14ac:dyDescent="0.35">
      <c r="A179" s="23" t="s">
        <v>113</v>
      </c>
      <c r="B179" s="76">
        <f>original!B221</f>
        <v>1</v>
      </c>
      <c r="C179" s="23" t="s">
        <v>26</v>
      </c>
      <c r="D179" s="23" t="s">
        <v>405</v>
      </c>
      <c r="F179" s="23" t="s">
        <v>18</v>
      </c>
      <c r="G179" s="23" t="s">
        <v>15</v>
      </c>
      <c r="H179" s="23" t="s">
        <v>42</v>
      </c>
    </row>
    <row r="180" spans="1:9" x14ac:dyDescent="0.35">
      <c r="A180" s="24" t="s">
        <v>124</v>
      </c>
      <c r="B180" s="76">
        <f>original!B222</f>
        <v>4.6000000000000001E-10</v>
      </c>
      <c r="C180" s="24" t="s">
        <v>6</v>
      </c>
      <c r="D180" s="23" t="s">
        <v>405</v>
      </c>
      <c r="E180" s="24"/>
      <c r="F180" s="24" t="s">
        <v>18</v>
      </c>
      <c r="G180" s="24" t="s">
        <v>15</v>
      </c>
      <c r="H180" s="24" t="s">
        <v>43</v>
      </c>
    </row>
    <row r="181" spans="1:9" x14ac:dyDescent="0.35">
      <c r="A181" s="24"/>
      <c r="B181" s="16"/>
      <c r="C181" s="24"/>
      <c r="D181" s="24"/>
      <c r="E181" s="24"/>
      <c r="F181" s="24"/>
      <c r="G181" s="24"/>
      <c r="H181" s="24"/>
      <c r="I181" s="24"/>
    </row>
    <row r="182" spans="1:9" x14ac:dyDescent="0.35">
      <c r="A182" s="24" t="s">
        <v>0</v>
      </c>
      <c r="B182" s="16" t="s">
        <v>63</v>
      </c>
      <c r="C182" s="24"/>
      <c r="D182" s="24"/>
      <c r="E182" s="24"/>
      <c r="F182" s="24"/>
      <c r="G182" s="24"/>
      <c r="H182" s="24"/>
      <c r="I182" s="24"/>
    </row>
    <row r="183" spans="1:9" x14ac:dyDescent="0.35">
      <c r="A183" s="24" t="s">
        <v>2</v>
      </c>
      <c r="B183" s="16"/>
      <c r="C183" s="24"/>
      <c r="D183" s="24"/>
      <c r="E183" s="24"/>
      <c r="F183" s="24"/>
      <c r="G183" s="24"/>
      <c r="H183" s="24"/>
      <c r="I183" s="24"/>
    </row>
    <row r="184" spans="1:9" x14ac:dyDescent="0.35">
      <c r="A184" s="24" t="s">
        <v>3</v>
      </c>
      <c r="B184" s="16" t="s">
        <v>18</v>
      </c>
      <c r="C184" s="24"/>
      <c r="D184" s="24"/>
      <c r="E184" s="24"/>
      <c r="F184" s="24"/>
      <c r="G184" s="24"/>
      <c r="H184" s="24"/>
      <c r="I184" s="24"/>
    </row>
    <row r="185" spans="1:9" x14ac:dyDescent="0.35">
      <c r="A185" s="24" t="s">
        <v>4</v>
      </c>
      <c r="B185" s="16">
        <v>1</v>
      </c>
      <c r="C185" s="24"/>
      <c r="D185" s="24"/>
      <c r="E185" s="24"/>
      <c r="F185" s="24"/>
      <c r="G185" s="24"/>
      <c r="H185" s="24"/>
      <c r="I185" s="24"/>
    </row>
    <row r="186" spans="1:9" x14ac:dyDescent="0.35">
      <c r="A186" s="24" t="s">
        <v>6</v>
      </c>
      <c r="B186" s="16" t="s">
        <v>26</v>
      </c>
      <c r="C186" s="24"/>
      <c r="D186" s="24"/>
      <c r="E186" s="24"/>
      <c r="F186" s="24"/>
      <c r="G186" s="24"/>
      <c r="H186" s="24"/>
      <c r="I186" s="24"/>
    </row>
    <row r="187" spans="1:9" x14ac:dyDescent="0.35">
      <c r="A187" s="24" t="s">
        <v>7</v>
      </c>
      <c r="B187" s="16"/>
      <c r="C187" s="24"/>
      <c r="D187" s="24"/>
      <c r="E187" s="24"/>
      <c r="F187" s="24"/>
      <c r="G187" s="24"/>
      <c r="H187" s="24"/>
      <c r="I187" s="24"/>
    </row>
    <row r="188" spans="1:9" x14ac:dyDescent="0.35">
      <c r="A188" s="24" t="s">
        <v>8</v>
      </c>
      <c r="B188" s="16" t="s">
        <v>9</v>
      </c>
      <c r="C188" s="24" t="s">
        <v>6</v>
      </c>
      <c r="D188" s="24" t="s">
        <v>10</v>
      </c>
      <c r="E188" s="24" t="s">
        <v>1</v>
      </c>
      <c r="F188" s="24" t="s">
        <v>3</v>
      </c>
      <c r="G188" s="24" t="s">
        <v>5</v>
      </c>
      <c r="H188" s="24" t="s">
        <v>16</v>
      </c>
      <c r="I188" s="24" t="s">
        <v>20</v>
      </c>
    </row>
    <row r="189" spans="1:9" x14ac:dyDescent="0.35">
      <c r="A189" s="23" t="s">
        <v>167</v>
      </c>
      <c r="B189" s="76">
        <f>original!B232</f>
        <v>0.5</v>
      </c>
      <c r="C189" s="23" t="s">
        <v>26</v>
      </c>
      <c r="D189" s="23" t="s">
        <v>405</v>
      </c>
      <c r="F189" s="23" t="s">
        <v>18</v>
      </c>
      <c r="G189" s="23" t="s">
        <v>15</v>
      </c>
      <c r="H189" s="23" t="s">
        <v>168</v>
      </c>
    </row>
    <row r="190" spans="1:9" x14ac:dyDescent="0.35">
      <c r="A190" s="23" t="s">
        <v>134</v>
      </c>
      <c r="B190" s="76">
        <f>original!B233</f>
        <v>7.8E-2</v>
      </c>
      <c r="C190" s="23" t="s">
        <v>26</v>
      </c>
      <c r="D190" s="23" t="s">
        <v>405</v>
      </c>
      <c r="F190" s="23" t="s">
        <v>18</v>
      </c>
      <c r="G190" s="23" t="s">
        <v>15</v>
      </c>
      <c r="H190" s="23" t="s">
        <v>71</v>
      </c>
      <c r="I190" s="39" t="s">
        <v>135</v>
      </c>
    </row>
    <row r="191" spans="1:9" x14ac:dyDescent="0.35">
      <c r="A191" s="24" t="s">
        <v>136</v>
      </c>
      <c r="B191" s="76">
        <f>original!B234</f>
        <v>0.08</v>
      </c>
      <c r="C191" s="24" t="s">
        <v>26</v>
      </c>
      <c r="D191" s="23" t="s">
        <v>405</v>
      </c>
      <c r="E191" s="24"/>
      <c r="F191" s="24" t="s">
        <v>18</v>
      </c>
      <c r="G191" s="24" t="s">
        <v>15</v>
      </c>
      <c r="H191" s="24" t="s">
        <v>64</v>
      </c>
    </row>
    <row r="192" spans="1:9" x14ac:dyDescent="0.35">
      <c r="A192" s="24" t="s">
        <v>131</v>
      </c>
      <c r="B192" s="76">
        <f>original!B235</f>
        <v>0.32</v>
      </c>
      <c r="C192" s="24" t="s">
        <v>26</v>
      </c>
      <c r="D192" s="23" t="s">
        <v>405</v>
      </c>
      <c r="E192" s="24"/>
      <c r="F192" s="24" t="s">
        <v>18</v>
      </c>
      <c r="G192" s="24" t="s">
        <v>15</v>
      </c>
      <c r="H192" s="24" t="s">
        <v>58</v>
      </c>
    </row>
    <row r="193" spans="1:9" x14ac:dyDescent="0.35">
      <c r="A193" s="24" t="s">
        <v>137</v>
      </c>
      <c r="B193" s="76">
        <f>original!B236</f>
        <v>2.5000000000000001E-2</v>
      </c>
      <c r="C193" s="24" t="s">
        <v>26</v>
      </c>
      <c r="D193" s="23" t="s">
        <v>405</v>
      </c>
      <c r="E193" s="24"/>
      <c r="F193" s="24" t="s">
        <v>18</v>
      </c>
      <c r="G193" s="24" t="s">
        <v>15</v>
      </c>
      <c r="H193" s="24" t="s">
        <v>65</v>
      </c>
    </row>
    <row r="194" spans="1:9" x14ac:dyDescent="0.35">
      <c r="A194" s="24" t="s">
        <v>132</v>
      </c>
      <c r="B194" s="76">
        <f>original!B237</f>
        <v>0.47</v>
      </c>
      <c r="C194" s="24" t="s">
        <v>26</v>
      </c>
      <c r="D194" s="23" t="s">
        <v>405</v>
      </c>
      <c r="E194" s="24"/>
      <c r="F194" s="24" t="s">
        <v>18</v>
      </c>
      <c r="G194" s="24" t="s">
        <v>15</v>
      </c>
      <c r="H194" s="24" t="s">
        <v>59</v>
      </c>
    </row>
    <row r="195" spans="1:9" x14ac:dyDescent="0.35">
      <c r="A195" s="24" t="s">
        <v>120</v>
      </c>
      <c r="B195" s="76">
        <f>original!B238</f>
        <v>0.5</v>
      </c>
      <c r="C195" s="24" t="s">
        <v>26</v>
      </c>
      <c r="D195" s="23" t="s">
        <v>405</v>
      </c>
      <c r="E195" s="24"/>
      <c r="F195" s="24" t="s">
        <v>18</v>
      </c>
      <c r="G195" s="24" t="s">
        <v>15</v>
      </c>
      <c r="H195" s="24" t="s">
        <v>50</v>
      </c>
    </row>
    <row r="196" spans="1:9" x14ac:dyDescent="0.35">
      <c r="A196" s="24" t="s">
        <v>126</v>
      </c>
      <c r="B196" s="76">
        <f>original!B239</f>
        <v>7.7000000000000006E-11</v>
      </c>
      <c r="C196" s="24" t="s">
        <v>6</v>
      </c>
      <c r="D196" s="23" t="s">
        <v>405</v>
      </c>
      <c r="E196" s="24"/>
      <c r="F196" s="24" t="s">
        <v>18</v>
      </c>
      <c r="G196" s="24" t="s">
        <v>15</v>
      </c>
      <c r="H196" s="24" t="s">
        <v>51</v>
      </c>
    </row>
    <row r="197" spans="1:9" x14ac:dyDescent="0.35">
      <c r="A197" s="24" t="s">
        <v>133</v>
      </c>
      <c r="B197" s="76">
        <f>original!B240</f>
        <v>3.4999999999999998E-10</v>
      </c>
      <c r="C197" s="24" t="s">
        <v>6</v>
      </c>
      <c r="D197" s="23" t="s">
        <v>405</v>
      </c>
      <c r="E197" s="24"/>
      <c r="F197" s="24" t="s">
        <v>18</v>
      </c>
      <c r="G197" s="24" t="s">
        <v>15</v>
      </c>
      <c r="H197" s="24" t="s">
        <v>60</v>
      </c>
    </row>
    <row r="198" spans="1:9" x14ac:dyDescent="0.35">
      <c r="A198" s="24"/>
      <c r="B198" s="16"/>
      <c r="C198" s="24"/>
      <c r="D198" s="24"/>
      <c r="E198" s="24"/>
      <c r="F198" s="24"/>
      <c r="G198" s="24"/>
      <c r="H198" s="24"/>
      <c r="I198" s="24"/>
    </row>
    <row r="199" spans="1:9" x14ac:dyDescent="0.35">
      <c r="A199" s="24" t="s">
        <v>0</v>
      </c>
      <c r="B199" s="76" t="s">
        <v>232</v>
      </c>
      <c r="C199" s="24"/>
      <c r="D199" s="24"/>
      <c r="E199" s="24"/>
      <c r="F199" s="24"/>
      <c r="G199" s="24"/>
      <c r="H199" s="24"/>
      <c r="I199" s="24"/>
    </row>
    <row r="200" spans="1:9" x14ac:dyDescent="0.35">
      <c r="A200" s="24" t="s">
        <v>2</v>
      </c>
      <c r="B200" s="16"/>
      <c r="C200" s="24"/>
      <c r="D200" s="24"/>
      <c r="E200" s="24"/>
      <c r="F200" s="24"/>
      <c r="G200" s="24"/>
      <c r="H200" s="24"/>
      <c r="I200" s="24"/>
    </row>
    <row r="201" spans="1:9" x14ac:dyDescent="0.35">
      <c r="A201" s="24" t="s">
        <v>3</v>
      </c>
      <c r="B201" s="16" t="s">
        <v>18</v>
      </c>
      <c r="C201" s="24"/>
      <c r="D201" s="24"/>
      <c r="E201" s="24"/>
      <c r="F201" s="24"/>
      <c r="G201" s="24"/>
      <c r="H201" s="24"/>
      <c r="I201" s="24"/>
    </row>
    <row r="202" spans="1:9" x14ac:dyDescent="0.35">
      <c r="A202" s="24" t="s">
        <v>4</v>
      </c>
      <c r="B202" s="16">
        <v>1</v>
      </c>
      <c r="C202" s="24"/>
      <c r="D202" s="24"/>
      <c r="E202" s="24"/>
      <c r="F202" s="24"/>
      <c r="G202" s="24"/>
      <c r="H202" s="24"/>
      <c r="I202" s="24"/>
    </row>
    <row r="203" spans="1:9" x14ac:dyDescent="0.35">
      <c r="A203" s="24" t="s">
        <v>6</v>
      </c>
      <c r="B203" s="16" t="s">
        <v>26</v>
      </c>
      <c r="C203" s="24"/>
      <c r="D203" s="24"/>
      <c r="E203" s="24"/>
      <c r="F203" s="24"/>
      <c r="G203" s="24"/>
      <c r="H203" s="24"/>
      <c r="I203" s="24"/>
    </row>
    <row r="204" spans="1:9" x14ac:dyDescent="0.35">
      <c r="A204" s="24" t="s">
        <v>7</v>
      </c>
      <c r="B204" s="16"/>
      <c r="C204" s="24"/>
      <c r="D204" s="24"/>
      <c r="E204" s="24"/>
      <c r="F204" s="24"/>
      <c r="G204" s="24"/>
      <c r="H204" s="24"/>
      <c r="I204" s="24"/>
    </row>
    <row r="205" spans="1:9" x14ac:dyDescent="0.35">
      <c r="A205" s="24" t="s">
        <v>8</v>
      </c>
      <c r="B205" s="16" t="s">
        <v>9</v>
      </c>
      <c r="C205" s="24" t="s">
        <v>6</v>
      </c>
      <c r="D205" s="24" t="s">
        <v>10</v>
      </c>
      <c r="E205" s="24" t="s">
        <v>1</v>
      </c>
      <c r="F205" s="24" t="s">
        <v>3</v>
      </c>
      <c r="G205" s="24" t="s">
        <v>5</v>
      </c>
      <c r="H205" s="24" t="s">
        <v>16</v>
      </c>
      <c r="I205" s="24" t="s">
        <v>20</v>
      </c>
    </row>
    <row r="206" spans="1:9" x14ac:dyDescent="0.35">
      <c r="A206" s="24" t="s">
        <v>66</v>
      </c>
      <c r="B206" s="16">
        <f>original!B250</f>
        <v>0.59</v>
      </c>
      <c r="C206" s="24" t="s">
        <v>26</v>
      </c>
      <c r="D206" s="24" t="s">
        <v>172</v>
      </c>
      <c r="E206" s="24"/>
      <c r="F206" s="24" t="s">
        <v>18</v>
      </c>
      <c r="G206" s="24" t="s">
        <v>15</v>
      </c>
      <c r="H206" s="24"/>
      <c r="I206" s="24"/>
    </row>
    <row r="207" spans="1:9" x14ac:dyDescent="0.35">
      <c r="A207" s="24" t="s">
        <v>67</v>
      </c>
      <c r="B207" s="16">
        <f>original!B251</f>
        <v>0.11</v>
      </c>
      <c r="C207" s="24" t="s">
        <v>26</v>
      </c>
      <c r="D207" s="24" t="s">
        <v>172</v>
      </c>
      <c r="E207" s="24"/>
      <c r="F207" s="24" t="s">
        <v>18</v>
      </c>
      <c r="G207" s="24" t="s">
        <v>15</v>
      </c>
      <c r="H207" s="24"/>
      <c r="I207" s="24"/>
    </row>
    <row r="208" spans="1:9" x14ac:dyDescent="0.35">
      <c r="A208" s="24" t="s">
        <v>68</v>
      </c>
      <c r="B208" s="16">
        <f>original!B252</f>
        <v>0.3</v>
      </c>
      <c r="C208" s="24" t="s">
        <v>26</v>
      </c>
      <c r="D208" s="24" t="s">
        <v>172</v>
      </c>
      <c r="E208" s="24"/>
      <c r="F208" s="24" t="s">
        <v>18</v>
      </c>
      <c r="G208" s="24" t="s">
        <v>15</v>
      </c>
      <c r="H208" s="24"/>
      <c r="I208" s="24"/>
    </row>
    <row r="209" spans="1:9" x14ac:dyDescent="0.35">
      <c r="A209" s="24"/>
      <c r="B209" s="16"/>
      <c r="C209" s="24"/>
      <c r="D209" s="24"/>
      <c r="E209" s="24"/>
      <c r="F209" s="24"/>
      <c r="G209" s="24"/>
      <c r="H209" s="24"/>
      <c r="I209" s="24"/>
    </row>
    <row r="210" spans="1:9" x14ac:dyDescent="0.35">
      <c r="A210" s="24" t="s">
        <v>0</v>
      </c>
      <c r="B210" s="16" t="s">
        <v>66</v>
      </c>
      <c r="C210" s="24"/>
      <c r="D210" s="24"/>
      <c r="E210" s="24"/>
      <c r="F210" s="24"/>
      <c r="G210" s="24"/>
      <c r="H210" s="24"/>
      <c r="I210" s="24"/>
    </row>
    <row r="211" spans="1:9" x14ac:dyDescent="0.35">
      <c r="A211" s="24" t="s">
        <v>2</v>
      </c>
      <c r="B211" s="16"/>
      <c r="C211" s="24"/>
      <c r="D211" s="24"/>
      <c r="E211" s="24"/>
      <c r="F211" s="24"/>
      <c r="G211" s="24"/>
      <c r="H211" s="24"/>
      <c r="I211" s="24"/>
    </row>
    <row r="212" spans="1:9" x14ac:dyDescent="0.35">
      <c r="A212" s="24" t="s">
        <v>3</v>
      </c>
      <c r="B212" s="16" t="s">
        <v>18</v>
      </c>
      <c r="C212" s="24"/>
      <c r="D212" s="24"/>
      <c r="E212" s="24"/>
      <c r="F212" s="24"/>
      <c r="G212" s="24"/>
      <c r="H212" s="24"/>
      <c r="I212" s="24"/>
    </row>
    <row r="213" spans="1:9" x14ac:dyDescent="0.35">
      <c r="A213" s="24" t="s">
        <v>4</v>
      </c>
      <c r="B213" s="16">
        <v>1</v>
      </c>
      <c r="C213" s="24"/>
      <c r="D213" s="24"/>
      <c r="E213" s="24"/>
      <c r="F213" s="24"/>
      <c r="G213" s="24"/>
      <c r="H213" s="24"/>
      <c r="I213" s="24"/>
    </row>
    <row r="214" spans="1:9" x14ac:dyDescent="0.35">
      <c r="A214" s="24" t="s">
        <v>6</v>
      </c>
      <c r="B214" s="16" t="s">
        <v>26</v>
      </c>
      <c r="C214" s="24"/>
      <c r="D214" s="24"/>
      <c r="E214" s="24"/>
      <c r="F214" s="24"/>
      <c r="G214" s="24"/>
      <c r="H214" s="24"/>
      <c r="I214" s="24"/>
    </row>
    <row r="215" spans="1:9" x14ac:dyDescent="0.35">
      <c r="A215" s="24" t="s">
        <v>7</v>
      </c>
      <c r="B215" s="16"/>
      <c r="C215" s="24"/>
      <c r="D215" s="24"/>
      <c r="E215" s="24"/>
      <c r="F215" s="24"/>
      <c r="G215" s="24"/>
      <c r="H215" s="24"/>
      <c r="I215" s="24"/>
    </row>
    <row r="216" spans="1:9" x14ac:dyDescent="0.35">
      <c r="A216" s="24" t="s">
        <v>8</v>
      </c>
      <c r="B216" s="16" t="s">
        <v>9</v>
      </c>
      <c r="C216" s="24" t="s">
        <v>6</v>
      </c>
      <c r="D216" s="24" t="s">
        <v>10</v>
      </c>
      <c r="E216" s="24" t="s">
        <v>1</v>
      </c>
      <c r="F216" s="24" t="s">
        <v>3</v>
      </c>
      <c r="G216" s="24" t="s">
        <v>5</v>
      </c>
      <c r="H216" s="24" t="s">
        <v>16</v>
      </c>
      <c r="I216" s="24" t="s">
        <v>20</v>
      </c>
    </row>
    <row r="217" spans="1:9" x14ac:dyDescent="0.35">
      <c r="A217" s="24" t="s">
        <v>81</v>
      </c>
      <c r="B217" s="16">
        <f>original!B263</f>
        <v>4.8000000000000001E-2</v>
      </c>
      <c r="C217" s="24" t="s">
        <v>26</v>
      </c>
      <c r="D217" s="24" t="s">
        <v>172</v>
      </c>
      <c r="E217" s="24"/>
      <c r="F217" s="24" t="s">
        <v>18</v>
      </c>
      <c r="G217" s="24" t="s">
        <v>15</v>
      </c>
      <c r="H217" s="24"/>
      <c r="I217" s="24"/>
    </row>
    <row r="218" spans="1:9" x14ac:dyDescent="0.35">
      <c r="A218" s="24" t="s">
        <v>82</v>
      </c>
      <c r="B218" s="16">
        <f>original!B264</f>
        <v>0.48</v>
      </c>
      <c r="C218" s="24" t="s">
        <v>26</v>
      </c>
      <c r="D218" s="24" t="s">
        <v>172</v>
      </c>
      <c r="E218" s="24"/>
      <c r="F218" s="24" t="s">
        <v>18</v>
      </c>
      <c r="G218" s="24" t="s">
        <v>15</v>
      </c>
      <c r="H218" s="24"/>
      <c r="I218" s="24"/>
    </row>
    <row r="219" spans="1:9" x14ac:dyDescent="0.35">
      <c r="A219" s="24" t="s">
        <v>92</v>
      </c>
      <c r="B219" s="16">
        <f>original!B265</f>
        <v>0.4</v>
      </c>
      <c r="C219" s="24" t="s">
        <v>26</v>
      </c>
      <c r="D219" s="24" t="s">
        <v>172</v>
      </c>
      <c r="E219" s="24"/>
      <c r="F219" s="24" t="s">
        <v>18</v>
      </c>
      <c r="G219" s="24" t="s">
        <v>15</v>
      </c>
      <c r="H219" s="24"/>
      <c r="I219" s="24"/>
    </row>
    <row r="220" spans="1:9" x14ac:dyDescent="0.35">
      <c r="A220" s="24" t="s">
        <v>83</v>
      </c>
      <c r="B220" s="16">
        <f>original!B266</f>
        <v>3.4000000000000002E-2</v>
      </c>
      <c r="C220" s="24" t="s">
        <v>26</v>
      </c>
      <c r="D220" s="24" t="s">
        <v>172</v>
      </c>
      <c r="E220" s="24"/>
      <c r="F220" s="24" t="s">
        <v>18</v>
      </c>
      <c r="G220" s="24" t="s">
        <v>15</v>
      </c>
      <c r="H220" s="24"/>
      <c r="I220" s="24"/>
    </row>
    <row r="221" spans="1:9" x14ac:dyDescent="0.35">
      <c r="A221" s="24" t="s">
        <v>84</v>
      </c>
      <c r="B221" s="16">
        <f>original!B267</f>
        <v>1.6000000000000001E-3</v>
      </c>
      <c r="C221" s="24" t="s">
        <v>26</v>
      </c>
      <c r="D221" s="24" t="s">
        <v>172</v>
      </c>
      <c r="E221" s="24"/>
      <c r="F221" s="24" t="s">
        <v>18</v>
      </c>
      <c r="G221" s="24" t="s">
        <v>15</v>
      </c>
      <c r="H221" s="24"/>
      <c r="I221" s="24"/>
    </row>
    <row r="222" spans="1:9" x14ac:dyDescent="0.35">
      <c r="A222" s="24" t="s">
        <v>85</v>
      </c>
      <c r="B222" s="16">
        <f>original!B268</f>
        <v>4.8999999999999998E-3</v>
      </c>
      <c r="C222" s="24" t="s">
        <v>26</v>
      </c>
      <c r="D222" s="24" t="s">
        <v>172</v>
      </c>
      <c r="E222" s="24"/>
      <c r="F222" s="24" t="s">
        <v>18</v>
      </c>
      <c r="G222" s="24" t="s">
        <v>15</v>
      </c>
      <c r="H222" s="24"/>
      <c r="I222" s="24"/>
    </row>
    <row r="223" spans="1:9" x14ac:dyDescent="0.35">
      <c r="A223" s="24" t="s">
        <v>86</v>
      </c>
      <c r="B223" s="16">
        <f>original!B269</f>
        <v>2.8000000000000001E-2</v>
      </c>
      <c r="C223" s="24" t="s">
        <v>26</v>
      </c>
      <c r="D223" s="24" t="s">
        <v>172</v>
      </c>
      <c r="E223" s="24"/>
      <c r="F223" s="24" t="s">
        <v>18</v>
      </c>
      <c r="G223" s="24" t="s">
        <v>15</v>
      </c>
      <c r="H223" s="24"/>
      <c r="I223" s="24"/>
    </row>
    <row r="224" spans="1:9" x14ac:dyDescent="0.35">
      <c r="A224" s="24" t="s">
        <v>138</v>
      </c>
      <c r="B224" s="16">
        <f>original!B270</f>
        <v>1.9000000000000001E-8</v>
      </c>
      <c r="C224" s="24" t="s">
        <v>6</v>
      </c>
      <c r="D224" s="23" t="s">
        <v>405</v>
      </c>
      <c r="E224" s="24"/>
      <c r="F224" s="24" t="s">
        <v>18</v>
      </c>
      <c r="G224" s="24" t="s">
        <v>15</v>
      </c>
      <c r="H224" s="24" t="s">
        <v>39</v>
      </c>
    </row>
    <row r="225" spans="1:9" x14ac:dyDescent="0.35">
      <c r="A225" s="24"/>
      <c r="B225" s="16"/>
      <c r="C225" s="24"/>
      <c r="D225" s="24"/>
      <c r="E225" s="24"/>
      <c r="F225" s="24"/>
      <c r="G225" s="24"/>
      <c r="H225" s="24"/>
      <c r="I225" s="24"/>
    </row>
    <row r="226" spans="1:9" x14ac:dyDescent="0.35">
      <c r="A226" s="24" t="s">
        <v>0</v>
      </c>
      <c r="B226" s="16" t="s">
        <v>81</v>
      </c>
      <c r="C226" s="24"/>
      <c r="D226" s="24"/>
      <c r="E226" s="24"/>
      <c r="F226" s="24"/>
      <c r="G226" s="24"/>
      <c r="H226" s="24"/>
      <c r="I226" s="24"/>
    </row>
    <row r="227" spans="1:9" x14ac:dyDescent="0.35">
      <c r="A227" s="24" t="s">
        <v>2</v>
      </c>
      <c r="B227" s="16"/>
      <c r="C227" s="24"/>
      <c r="D227" s="24"/>
      <c r="E227" s="24"/>
      <c r="F227" s="24"/>
      <c r="G227" s="24"/>
      <c r="H227" s="24"/>
      <c r="I227" s="24"/>
    </row>
    <row r="228" spans="1:9" x14ac:dyDescent="0.35">
      <c r="A228" s="24" t="s">
        <v>3</v>
      </c>
      <c r="B228" s="16" t="s">
        <v>18</v>
      </c>
      <c r="C228" s="24"/>
      <c r="D228" s="24"/>
      <c r="E228" s="24"/>
      <c r="F228" s="24"/>
      <c r="G228" s="24"/>
      <c r="H228" s="24"/>
      <c r="I228" s="24"/>
    </row>
    <row r="229" spans="1:9" x14ac:dyDescent="0.35">
      <c r="A229" s="24" t="s">
        <v>4</v>
      </c>
      <c r="B229" s="16">
        <v>1</v>
      </c>
      <c r="C229" s="24"/>
      <c r="D229" s="24"/>
      <c r="E229" s="24"/>
      <c r="F229" s="24"/>
      <c r="G229" s="24"/>
      <c r="H229" s="24"/>
      <c r="I229" s="24"/>
    </row>
    <row r="230" spans="1:9" x14ac:dyDescent="0.35">
      <c r="A230" s="24" t="s">
        <v>6</v>
      </c>
      <c r="B230" s="16" t="s">
        <v>26</v>
      </c>
      <c r="C230" s="24"/>
      <c r="D230" s="24"/>
      <c r="E230" s="24"/>
      <c r="F230" s="24"/>
      <c r="G230" s="24"/>
      <c r="H230" s="24"/>
      <c r="I230" s="24"/>
    </row>
    <row r="231" spans="1:9" x14ac:dyDescent="0.35">
      <c r="A231" s="24" t="s">
        <v>7</v>
      </c>
      <c r="B231" s="16"/>
      <c r="C231" s="24"/>
      <c r="D231" s="24"/>
      <c r="E231" s="24"/>
      <c r="F231" s="24"/>
      <c r="G231" s="24"/>
      <c r="H231" s="24"/>
      <c r="I231" s="24"/>
    </row>
    <row r="232" spans="1:9" x14ac:dyDescent="0.35">
      <c r="A232" s="24" t="s">
        <v>8</v>
      </c>
      <c r="B232" s="16" t="s">
        <v>9</v>
      </c>
      <c r="C232" s="24" t="s">
        <v>6</v>
      </c>
      <c r="D232" s="24" t="s">
        <v>10</v>
      </c>
      <c r="E232" s="24" t="s">
        <v>1</v>
      </c>
      <c r="F232" s="24" t="s">
        <v>3</v>
      </c>
      <c r="G232" s="24" t="s">
        <v>5</v>
      </c>
      <c r="H232" s="24" t="s">
        <v>16</v>
      </c>
      <c r="I232" s="24" t="s">
        <v>20</v>
      </c>
    </row>
    <row r="233" spans="1:9" x14ac:dyDescent="0.35">
      <c r="A233" s="23" t="s">
        <v>141</v>
      </c>
      <c r="B233" s="76">
        <f>original!B280</f>
        <v>0.96</v>
      </c>
      <c r="C233" s="23" t="s">
        <v>26</v>
      </c>
      <c r="D233" s="23" t="s">
        <v>405</v>
      </c>
      <c r="F233" s="23" t="s">
        <v>18</v>
      </c>
      <c r="G233" s="23" t="s">
        <v>15</v>
      </c>
      <c r="H233" s="23" t="s">
        <v>87</v>
      </c>
    </row>
    <row r="234" spans="1:9" x14ac:dyDescent="0.35">
      <c r="A234" s="24" t="s">
        <v>136</v>
      </c>
      <c r="B234" s="76">
        <f>original!B281</f>
        <v>4.2000000000000003E-2</v>
      </c>
      <c r="C234" s="24" t="s">
        <v>26</v>
      </c>
      <c r="D234" s="23" t="s">
        <v>405</v>
      </c>
      <c r="E234" s="24"/>
      <c r="F234" s="24" t="s">
        <v>18</v>
      </c>
      <c r="G234" s="24" t="s">
        <v>15</v>
      </c>
      <c r="H234" s="24" t="s">
        <v>64</v>
      </c>
    </row>
    <row r="235" spans="1:9" x14ac:dyDescent="0.35">
      <c r="A235" s="24" t="s">
        <v>142</v>
      </c>
      <c r="B235" s="76">
        <f>original!B282</f>
        <v>0.96</v>
      </c>
      <c r="C235" s="24" t="s">
        <v>26</v>
      </c>
      <c r="D235" s="23" t="s">
        <v>405</v>
      </c>
      <c r="E235" s="24"/>
      <c r="F235" s="24" t="s">
        <v>18</v>
      </c>
      <c r="G235" s="24" t="s">
        <v>15</v>
      </c>
      <c r="H235" s="24" t="s">
        <v>88</v>
      </c>
    </row>
    <row r="236" spans="1:9" x14ac:dyDescent="0.35">
      <c r="A236" s="24" t="s">
        <v>132</v>
      </c>
      <c r="B236" s="76">
        <f>original!B283</f>
        <v>4.2000000000000003E-2</v>
      </c>
      <c r="C236" s="24" t="s">
        <v>26</v>
      </c>
      <c r="D236" s="23" t="s">
        <v>405</v>
      </c>
      <c r="E236" s="24"/>
      <c r="F236" s="24" t="s">
        <v>18</v>
      </c>
      <c r="G236" s="24" t="s">
        <v>15</v>
      </c>
      <c r="H236" s="24" t="s">
        <v>59</v>
      </c>
    </row>
    <row r="237" spans="1:9" x14ac:dyDescent="0.35">
      <c r="A237" s="24" t="s">
        <v>124</v>
      </c>
      <c r="B237" s="76">
        <f>original!B284</f>
        <v>4.3999999999999998E-10</v>
      </c>
      <c r="C237" s="24" t="s">
        <v>6</v>
      </c>
      <c r="D237" s="23" t="s">
        <v>405</v>
      </c>
      <c r="E237" s="24"/>
      <c r="F237" s="24" t="s">
        <v>18</v>
      </c>
      <c r="G237" s="24" t="s">
        <v>15</v>
      </c>
      <c r="H237" s="24" t="s">
        <v>43</v>
      </c>
    </row>
    <row r="238" spans="1:9" x14ac:dyDescent="0.35">
      <c r="A238" s="24" t="s">
        <v>133</v>
      </c>
      <c r="B238" s="76">
        <f>original!B285</f>
        <v>3.1000000000000003E-11</v>
      </c>
      <c r="C238" s="24" t="s">
        <v>6</v>
      </c>
      <c r="D238" s="23" t="s">
        <v>405</v>
      </c>
      <c r="E238" s="24"/>
      <c r="F238" s="24" t="s">
        <v>18</v>
      </c>
      <c r="G238" s="24" t="s">
        <v>15</v>
      </c>
      <c r="H238" s="24" t="s">
        <v>60</v>
      </c>
    </row>
    <row r="239" spans="1:9" x14ac:dyDescent="0.35">
      <c r="A239" s="24"/>
      <c r="B239" s="16"/>
      <c r="C239" s="24"/>
      <c r="D239" s="24"/>
      <c r="E239" s="24"/>
      <c r="F239" s="24"/>
      <c r="G239" s="24"/>
      <c r="H239" s="24"/>
      <c r="I239" s="24"/>
    </row>
    <row r="240" spans="1:9" x14ac:dyDescent="0.35">
      <c r="A240" s="24" t="s">
        <v>0</v>
      </c>
      <c r="B240" s="16" t="s">
        <v>82</v>
      </c>
      <c r="C240" s="24"/>
      <c r="D240" s="24"/>
      <c r="E240" s="24"/>
      <c r="F240" s="24"/>
      <c r="G240" s="24"/>
      <c r="H240" s="24"/>
      <c r="I240" s="24"/>
    </row>
    <row r="241" spans="1:9" x14ac:dyDescent="0.35">
      <c r="A241" s="24" t="s">
        <v>2</v>
      </c>
      <c r="B241" s="16"/>
      <c r="C241" s="24"/>
      <c r="D241" s="24"/>
      <c r="E241" s="24"/>
      <c r="F241" s="24"/>
      <c r="G241" s="24"/>
      <c r="H241" s="24"/>
      <c r="I241" s="24"/>
    </row>
    <row r="242" spans="1:9" x14ac:dyDescent="0.35">
      <c r="A242" s="24" t="s">
        <v>3</v>
      </c>
      <c r="B242" s="16" t="s">
        <v>18</v>
      </c>
      <c r="C242" s="24"/>
      <c r="D242" s="24"/>
      <c r="E242" s="24"/>
      <c r="F242" s="24"/>
      <c r="G242" s="24"/>
      <c r="H242" s="24"/>
      <c r="I242" s="24"/>
    </row>
    <row r="243" spans="1:9" x14ac:dyDescent="0.35">
      <c r="A243" s="24" t="s">
        <v>4</v>
      </c>
      <c r="B243" s="16">
        <v>1</v>
      </c>
      <c r="C243" s="24"/>
      <c r="D243" s="24"/>
      <c r="E243" s="24"/>
      <c r="F243" s="24"/>
      <c r="G243" s="24"/>
      <c r="H243" s="24"/>
      <c r="I243" s="24"/>
    </row>
    <row r="244" spans="1:9" x14ac:dyDescent="0.35">
      <c r="A244" s="24" t="s">
        <v>6</v>
      </c>
      <c r="B244" s="16" t="s">
        <v>26</v>
      </c>
      <c r="C244" s="24"/>
      <c r="D244" s="24"/>
      <c r="E244" s="24"/>
      <c r="F244" s="24"/>
      <c r="G244" s="24"/>
      <c r="H244" s="24"/>
      <c r="I244" s="24"/>
    </row>
    <row r="245" spans="1:9" x14ac:dyDescent="0.35">
      <c r="A245" s="24" t="s">
        <v>7</v>
      </c>
      <c r="B245" s="16"/>
      <c r="C245" s="24"/>
      <c r="D245" s="24"/>
      <c r="E245" s="24"/>
      <c r="F245" s="24"/>
      <c r="G245" s="24"/>
      <c r="H245" s="24"/>
      <c r="I245" s="24"/>
    </row>
    <row r="246" spans="1:9" x14ac:dyDescent="0.35">
      <c r="A246" s="24" t="s">
        <v>8</v>
      </c>
      <c r="B246" s="16" t="s">
        <v>9</v>
      </c>
      <c r="C246" s="24" t="s">
        <v>6</v>
      </c>
      <c r="D246" s="24" t="s">
        <v>10</v>
      </c>
      <c r="E246" s="24" t="s">
        <v>1</v>
      </c>
      <c r="F246" s="24" t="s">
        <v>3</v>
      </c>
      <c r="G246" s="24" t="s">
        <v>5</v>
      </c>
      <c r="H246" s="24" t="s">
        <v>16</v>
      </c>
      <c r="I246" s="24" t="s">
        <v>20</v>
      </c>
    </row>
    <row r="247" spans="1:9" x14ac:dyDescent="0.35">
      <c r="A247" s="24" t="s">
        <v>143</v>
      </c>
      <c r="B247" s="16">
        <f>original!B295</f>
        <v>0.3</v>
      </c>
      <c r="C247" s="24" t="s">
        <v>26</v>
      </c>
      <c r="D247" s="23" t="s">
        <v>405</v>
      </c>
      <c r="E247" s="24"/>
      <c r="F247" s="24" t="s">
        <v>18</v>
      </c>
      <c r="G247" s="24" t="s">
        <v>15</v>
      </c>
      <c r="H247" s="24" t="s">
        <v>89</v>
      </c>
    </row>
    <row r="248" spans="1:9" x14ac:dyDescent="0.35">
      <c r="A248" s="23" t="s">
        <v>118</v>
      </c>
      <c r="B248" s="16">
        <f>original!B296</f>
        <v>0.7</v>
      </c>
      <c r="C248" s="23" t="s">
        <v>26</v>
      </c>
      <c r="D248" s="23" t="s">
        <v>405</v>
      </c>
      <c r="F248" s="23" t="s">
        <v>17</v>
      </c>
      <c r="G248" s="23" t="s">
        <v>15</v>
      </c>
      <c r="H248" s="23" t="s">
        <v>119</v>
      </c>
    </row>
    <row r="249" spans="1:9" x14ac:dyDescent="0.35">
      <c r="A249" s="24" t="s">
        <v>132</v>
      </c>
      <c r="B249" s="16">
        <f>original!B297</f>
        <v>0.3</v>
      </c>
      <c r="C249" s="24" t="s">
        <v>26</v>
      </c>
      <c r="D249" s="23" t="s">
        <v>405</v>
      </c>
      <c r="E249" s="24"/>
      <c r="F249" s="24" t="s">
        <v>18</v>
      </c>
      <c r="G249" s="24" t="s">
        <v>15</v>
      </c>
      <c r="H249" s="24" t="s">
        <v>59</v>
      </c>
    </row>
    <row r="250" spans="1:9" x14ac:dyDescent="0.35">
      <c r="A250" s="24" t="s">
        <v>144</v>
      </c>
      <c r="B250" s="16">
        <f>original!B298</f>
        <v>0.03</v>
      </c>
      <c r="C250" s="24" t="s">
        <v>91</v>
      </c>
      <c r="D250" s="23" t="s">
        <v>405</v>
      </c>
      <c r="E250" s="24"/>
      <c r="F250" s="24" t="s">
        <v>18</v>
      </c>
      <c r="G250" s="24" t="s">
        <v>15</v>
      </c>
      <c r="H250" s="24" t="s">
        <v>90</v>
      </c>
    </row>
    <row r="251" spans="1:9" x14ac:dyDescent="0.35">
      <c r="A251" s="24" t="s">
        <v>120</v>
      </c>
      <c r="B251" s="16">
        <f>original!B299</f>
        <v>0.7</v>
      </c>
      <c r="C251" s="24" t="s">
        <v>26</v>
      </c>
      <c r="D251" s="23" t="s">
        <v>405</v>
      </c>
      <c r="E251" s="24"/>
      <c r="F251" s="24" t="s">
        <v>18</v>
      </c>
      <c r="G251" s="24" t="s">
        <v>15</v>
      </c>
      <c r="H251" s="24" t="s">
        <v>50</v>
      </c>
    </row>
    <row r="252" spans="1:9" x14ac:dyDescent="0.35">
      <c r="A252" s="24" t="s">
        <v>133</v>
      </c>
      <c r="B252" s="16">
        <f>original!B300</f>
        <v>2.1999999999999999E-10</v>
      </c>
      <c r="C252" s="24" t="s">
        <v>6</v>
      </c>
      <c r="D252" s="23" t="s">
        <v>405</v>
      </c>
      <c r="E252" s="24"/>
      <c r="F252" s="24" t="s">
        <v>18</v>
      </c>
      <c r="G252" s="24" t="s">
        <v>15</v>
      </c>
      <c r="H252" s="24" t="s">
        <v>60</v>
      </c>
    </row>
    <row r="253" spans="1:9" x14ac:dyDescent="0.35">
      <c r="A253" s="24" t="s">
        <v>126</v>
      </c>
      <c r="B253" s="16">
        <f>original!B301</f>
        <v>1.0999999999999999E-10</v>
      </c>
      <c r="C253" s="24" t="s">
        <v>6</v>
      </c>
      <c r="D253" s="23" t="s">
        <v>405</v>
      </c>
      <c r="E253" s="24"/>
      <c r="F253" s="24" t="s">
        <v>18</v>
      </c>
      <c r="G253" s="24" t="s">
        <v>15</v>
      </c>
      <c r="H253" s="24" t="s">
        <v>51</v>
      </c>
    </row>
    <row r="254" spans="1:9" x14ac:dyDescent="0.35">
      <c r="A254" s="24"/>
      <c r="B254" s="16"/>
      <c r="C254" s="24"/>
      <c r="D254" s="24"/>
      <c r="E254" s="24"/>
      <c r="F254" s="24"/>
      <c r="G254" s="24"/>
      <c r="H254" s="24"/>
      <c r="I254" s="24"/>
    </row>
    <row r="255" spans="1:9" x14ac:dyDescent="0.35">
      <c r="A255" s="24" t="s">
        <v>0</v>
      </c>
      <c r="B255" s="16" t="s">
        <v>92</v>
      </c>
      <c r="C255" s="24"/>
      <c r="D255" s="24"/>
      <c r="E255" s="24"/>
      <c r="F255" s="24"/>
      <c r="G255" s="24"/>
      <c r="H255" s="24"/>
      <c r="I255" s="24"/>
    </row>
    <row r="256" spans="1:9" x14ac:dyDescent="0.35">
      <c r="A256" s="24" t="s">
        <v>2</v>
      </c>
      <c r="B256" s="16"/>
      <c r="C256" s="24"/>
      <c r="D256" s="24"/>
      <c r="E256" s="24"/>
      <c r="F256" s="24"/>
      <c r="G256" s="24"/>
      <c r="H256" s="24"/>
      <c r="I256" s="24"/>
    </row>
    <row r="257" spans="1:9" x14ac:dyDescent="0.35">
      <c r="A257" s="24" t="s">
        <v>3</v>
      </c>
      <c r="B257" s="16" t="s">
        <v>18</v>
      </c>
      <c r="C257" s="24"/>
      <c r="D257" s="24"/>
      <c r="E257" s="24"/>
      <c r="F257" s="24"/>
      <c r="G257" s="24"/>
      <c r="H257" s="24"/>
      <c r="I257" s="24"/>
    </row>
    <row r="258" spans="1:9" x14ac:dyDescent="0.35">
      <c r="A258" s="24" t="s">
        <v>4</v>
      </c>
      <c r="B258" s="16">
        <v>1</v>
      </c>
      <c r="C258" s="24"/>
      <c r="D258" s="24"/>
      <c r="E258" s="24"/>
      <c r="F258" s="24"/>
      <c r="G258" s="24"/>
      <c r="H258" s="24"/>
      <c r="I258" s="24"/>
    </row>
    <row r="259" spans="1:9" x14ac:dyDescent="0.35">
      <c r="A259" s="24" t="s">
        <v>6</v>
      </c>
      <c r="B259" s="16" t="s">
        <v>26</v>
      </c>
      <c r="C259" s="24"/>
      <c r="D259" s="24"/>
      <c r="E259" s="24"/>
      <c r="F259" s="24"/>
      <c r="G259" s="24"/>
      <c r="H259" s="24"/>
      <c r="I259" s="24"/>
    </row>
    <row r="260" spans="1:9" x14ac:dyDescent="0.35">
      <c r="A260" s="24" t="s">
        <v>7</v>
      </c>
      <c r="B260" s="16"/>
      <c r="C260" s="24"/>
      <c r="D260" s="24"/>
      <c r="E260" s="24"/>
      <c r="F260" s="24"/>
      <c r="G260" s="24"/>
      <c r="H260" s="24"/>
      <c r="I260" s="24"/>
    </row>
    <row r="261" spans="1:9" x14ac:dyDescent="0.35">
      <c r="A261" s="24" t="s">
        <v>8</v>
      </c>
      <c r="B261" s="16" t="s">
        <v>9</v>
      </c>
      <c r="C261" s="24" t="s">
        <v>6</v>
      </c>
      <c r="D261" s="24" t="s">
        <v>10</v>
      </c>
      <c r="E261" s="24" t="s">
        <v>1</v>
      </c>
      <c r="F261" s="24" t="s">
        <v>3</v>
      </c>
      <c r="G261" s="24" t="s">
        <v>5</v>
      </c>
      <c r="H261" s="24" t="s">
        <v>16</v>
      </c>
      <c r="I261" s="24" t="s">
        <v>20</v>
      </c>
    </row>
    <row r="262" spans="1:9" x14ac:dyDescent="0.35">
      <c r="A262" s="24" t="s">
        <v>143</v>
      </c>
      <c r="B262" s="16">
        <f>original!B311</f>
        <v>0.35</v>
      </c>
      <c r="C262" s="24" t="s">
        <v>26</v>
      </c>
      <c r="D262" s="23" t="s">
        <v>405</v>
      </c>
      <c r="E262" s="24"/>
      <c r="F262" s="24" t="s">
        <v>18</v>
      </c>
      <c r="G262" s="24" t="s">
        <v>15</v>
      </c>
      <c r="H262" s="24" t="s">
        <v>89</v>
      </c>
    </row>
    <row r="263" spans="1:9" x14ac:dyDescent="0.35">
      <c r="A263" s="23" t="s">
        <v>167</v>
      </c>
      <c r="B263" s="16">
        <f>original!B312</f>
        <v>0.65</v>
      </c>
      <c r="C263" s="23" t="s">
        <v>26</v>
      </c>
      <c r="D263" s="23" t="s">
        <v>405</v>
      </c>
      <c r="F263" s="23" t="s">
        <v>18</v>
      </c>
      <c r="G263" s="23" t="s">
        <v>15</v>
      </c>
      <c r="H263" s="23" t="s">
        <v>168</v>
      </c>
    </row>
    <row r="264" spans="1:9" x14ac:dyDescent="0.35">
      <c r="A264" s="24" t="s">
        <v>132</v>
      </c>
      <c r="B264" s="16">
        <f>original!B313</f>
        <v>0.35</v>
      </c>
      <c r="C264" s="24" t="s">
        <v>26</v>
      </c>
      <c r="D264" s="23" t="s">
        <v>405</v>
      </c>
      <c r="E264" s="24"/>
      <c r="F264" s="24" t="s">
        <v>18</v>
      </c>
      <c r="G264" s="24" t="s">
        <v>15</v>
      </c>
      <c r="H264" s="24" t="s">
        <v>59</v>
      </c>
    </row>
    <row r="265" spans="1:9" x14ac:dyDescent="0.35">
      <c r="A265" s="24" t="s">
        <v>144</v>
      </c>
      <c r="B265" s="16">
        <f>original!B314</f>
        <v>0.03</v>
      </c>
      <c r="C265" s="24" t="s">
        <v>91</v>
      </c>
      <c r="D265" s="23" t="s">
        <v>405</v>
      </c>
      <c r="E265" s="24"/>
      <c r="F265" s="24" t="s">
        <v>18</v>
      </c>
      <c r="G265" s="24" t="s">
        <v>15</v>
      </c>
      <c r="H265" s="24" t="s">
        <v>90</v>
      </c>
    </row>
    <row r="266" spans="1:9" x14ac:dyDescent="0.35">
      <c r="A266" s="24" t="s">
        <v>120</v>
      </c>
      <c r="B266" s="16">
        <f>original!B315</f>
        <v>0.65</v>
      </c>
      <c r="C266" s="24" t="s">
        <v>26</v>
      </c>
      <c r="D266" s="23" t="s">
        <v>405</v>
      </c>
      <c r="E266" s="24"/>
      <c r="F266" s="24" t="s">
        <v>18</v>
      </c>
      <c r="G266" s="24" t="s">
        <v>15</v>
      </c>
      <c r="H266" s="24" t="s">
        <v>50</v>
      </c>
    </row>
    <row r="267" spans="1:9" x14ac:dyDescent="0.35">
      <c r="A267" s="24" t="s">
        <v>133</v>
      </c>
      <c r="B267" s="16">
        <f>original!B316</f>
        <v>2.5999999999999998E-10</v>
      </c>
      <c r="C267" s="24" t="s">
        <v>6</v>
      </c>
      <c r="D267" s="23" t="s">
        <v>405</v>
      </c>
      <c r="E267" s="24"/>
      <c r="F267" s="24" t="s">
        <v>18</v>
      </c>
      <c r="G267" s="24" t="s">
        <v>15</v>
      </c>
      <c r="H267" s="24" t="s">
        <v>60</v>
      </c>
    </row>
    <row r="268" spans="1:9" x14ac:dyDescent="0.35">
      <c r="A268" s="24" t="s">
        <v>126</v>
      </c>
      <c r="B268" s="16">
        <f>original!B317</f>
        <v>1E-10</v>
      </c>
      <c r="C268" s="24" t="s">
        <v>6</v>
      </c>
      <c r="D268" s="23" t="s">
        <v>405</v>
      </c>
      <c r="E268" s="24"/>
      <c r="F268" s="24" t="s">
        <v>18</v>
      </c>
      <c r="G268" s="24" t="s">
        <v>15</v>
      </c>
      <c r="H268" s="24" t="s">
        <v>51</v>
      </c>
    </row>
    <row r="269" spans="1:9" x14ac:dyDescent="0.35">
      <c r="A269" s="24"/>
      <c r="B269" s="16"/>
      <c r="C269" s="24"/>
      <c r="D269" s="24"/>
      <c r="E269" s="24"/>
      <c r="F269" s="24"/>
      <c r="G269" s="24"/>
      <c r="H269" s="24"/>
      <c r="I269" s="24"/>
    </row>
    <row r="270" spans="1:9" x14ac:dyDescent="0.35">
      <c r="A270" s="24" t="s">
        <v>0</v>
      </c>
      <c r="B270" s="16" t="s">
        <v>83</v>
      </c>
      <c r="C270" s="24"/>
      <c r="D270" s="24"/>
      <c r="E270" s="24"/>
      <c r="F270" s="24"/>
      <c r="G270" s="24"/>
      <c r="H270" s="24"/>
      <c r="I270" s="24"/>
    </row>
    <row r="271" spans="1:9" x14ac:dyDescent="0.35">
      <c r="A271" s="24" t="s">
        <v>2</v>
      </c>
      <c r="B271" s="16"/>
      <c r="C271" s="24"/>
      <c r="D271" s="24"/>
      <c r="E271" s="24"/>
      <c r="F271" s="24"/>
      <c r="G271" s="24"/>
      <c r="H271" s="24"/>
      <c r="I271" s="24"/>
    </row>
    <row r="272" spans="1:9" x14ac:dyDescent="0.35">
      <c r="A272" s="24" t="s">
        <v>3</v>
      </c>
      <c r="B272" s="16" t="s">
        <v>18</v>
      </c>
      <c r="C272" s="24"/>
      <c r="D272" s="24"/>
      <c r="E272" s="24"/>
      <c r="F272" s="24"/>
      <c r="G272" s="24"/>
      <c r="H272" s="24"/>
      <c r="I272" s="24"/>
    </row>
    <row r="273" spans="1:9" x14ac:dyDescent="0.35">
      <c r="A273" s="24" t="s">
        <v>4</v>
      </c>
      <c r="B273" s="16">
        <v>1</v>
      </c>
      <c r="C273" s="24"/>
      <c r="D273" s="24"/>
      <c r="E273" s="24"/>
      <c r="F273" s="24"/>
      <c r="G273" s="24"/>
      <c r="H273" s="24"/>
      <c r="I273" s="24"/>
    </row>
    <row r="274" spans="1:9" x14ac:dyDescent="0.35">
      <c r="A274" s="24" t="s">
        <v>6</v>
      </c>
      <c r="B274" s="16" t="s">
        <v>26</v>
      </c>
      <c r="C274" s="24"/>
      <c r="D274" s="24"/>
      <c r="E274" s="24"/>
      <c r="F274" s="24"/>
      <c r="G274" s="24"/>
      <c r="H274" s="24"/>
      <c r="I274" s="24"/>
    </row>
    <row r="275" spans="1:9" x14ac:dyDescent="0.35">
      <c r="A275" s="24" t="s">
        <v>7</v>
      </c>
      <c r="B275" s="16"/>
      <c r="C275" s="24"/>
      <c r="D275" s="24"/>
      <c r="E275" s="24"/>
      <c r="F275" s="24"/>
      <c r="G275" s="24"/>
      <c r="H275" s="24"/>
      <c r="I275" s="24"/>
    </row>
    <row r="276" spans="1:9" x14ac:dyDescent="0.35">
      <c r="A276" s="23" t="s">
        <v>8</v>
      </c>
      <c r="B276" s="76" t="s">
        <v>9</v>
      </c>
      <c r="C276" s="23" t="s">
        <v>6</v>
      </c>
      <c r="D276" s="23" t="s">
        <v>10</v>
      </c>
      <c r="E276" s="23" t="s">
        <v>1</v>
      </c>
      <c r="F276" s="23" t="s">
        <v>3</v>
      </c>
      <c r="G276" s="23" t="s">
        <v>5</v>
      </c>
      <c r="H276" s="23" t="s">
        <v>16</v>
      </c>
      <c r="I276" s="24" t="s">
        <v>20</v>
      </c>
    </row>
    <row r="277" spans="1:9" x14ac:dyDescent="0.35">
      <c r="A277" s="23" t="s">
        <v>167</v>
      </c>
      <c r="B277" s="76">
        <f>original!B327</f>
        <v>0.25</v>
      </c>
      <c r="C277" s="23" t="s">
        <v>26</v>
      </c>
      <c r="D277" s="23" t="s">
        <v>405</v>
      </c>
      <c r="F277" s="23" t="s">
        <v>18</v>
      </c>
      <c r="G277" s="23" t="s">
        <v>15</v>
      </c>
      <c r="H277" s="23" t="s">
        <v>168</v>
      </c>
    </row>
    <row r="278" spans="1:9" x14ac:dyDescent="0.35">
      <c r="A278" s="23" t="s">
        <v>112</v>
      </c>
      <c r="B278" s="76">
        <f>original!B328</f>
        <v>0.49</v>
      </c>
      <c r="C278" s="23" t="s">
        <v>26</v>
      </c>
      <c r="D278" s="23" t="s">
        <v>405</v>
      </c>
      <c r="F278" s="23" t="s">
        <v>18</v>
      </c>
      <c r="G278" s="23" t="s">
        <v>15</v>
      </c>
      <c r="H278" s="23" t="s">
        <v>70</v>
      </c>
    </row>
    <row r="279" spans="1:9" x14ac:dyDescent="0.35">
      <c r="A279" s="23" t="s">
        <v>112</v>
      </c>
      <c r="B279" s="76">
        <f>original!B329</f>
        <v>8.5999999999999993E-2</v>
      </c>
      <c r="C279" s="23" t="s">
        <v>26</v>
      </c>
      <c r="D279" s="23" t="s">
        <v>405</v>
      </c>
      <c r="F279" s="23" t="s">
        <v>18</v>
      </c>
      <c r="G279" s="23" t="s">
        <v>15</v>
      </c>
      <c r="H279" s="23" t="s">
        <v>70</v>
      </c>
    </row>
    <row r="280" spans="1:9" x14ac:dyDescent="0.35">
      <c r="A280" s="23" t="s">
        <v>145</v>
      </c>
      <c r="B280" s="76">
        <f>original!B330</f>
        <v>0.17</v>
      </c>
      <c r="C280" s="23" t="s">
        <v>26</v>
      </c>
      <c r="D280" s="23" t="s">
        <v>405</v>
      </c>
      <c r="F280" s="23" t="s">
        <v>18</v>
      </c>
      <c r="G280" s="23" t="s">
        <v>15</v>
      </c>
      <c r="H280" s="23" t="s">
        <v>93</v>
      </c>
    </row>
    <row r="281" spans="1:9" x14ac:dyDescent="0.35">
      <c r="A281" s="24" t="s">
        <v>146</v>
      </c>
      <c r="B281" s="76">
        <f>original!B331</f>
        <v>0.25</v>
      </c>
      <c r="C281" s="24" t="s">
        <v>26</v>
      </c>
      <c r="D281" s="23" t="s">
        <v>405</v>
      </c>
      <c r="E281" s="24"/>
      <c r="F281" s="24" t="s">
        <v>18</v>
      </c>
      <c r="G281" s="24" t="s">
        <v>15</v>
      </c>
      <c r="H281" s="24" t="s">
        <v>94</v>
      </c>
    </row>
    <row r="282" spans="1:9" x14ac:dyDescent="0.35">
      <c r="A282" s="24" t="s">
        <v>147</v>
      </c>
      <c r="B282" s="76">
        <f>original!B332</f>
        <v>0.56999999999999995</v>
      </c>
      <c r="C282" s="24" t="s">
        <v>26</v>
      </c>
      <c r="D282" s="23" t="s">
        <v>405</v>
      </c>
      <c r="E282" s="24"/>
      <c r="F282" s="24" t="s">
        <v>18</v>
      </c>
      <c r="G282" s="24" t="s">
        <v>15</v>
      </c>
      <c r="H282" s="24" t="s">
        <v>99</v>
      </c>
    </row>
    <row r="283" spans="1:9" x14ac:dyDescent="0.35">
      <c r="A283" s="24" t="s">
        <v>132</v>
      </c>
      <c r="B283" s="76">
        <f>original!B333</f>
        <v>0.17</v>
      </c>
      <c r="C283" s="24" t="s">
        <v>26</v>
      </c>
      <c r="D283" s="23" t="s">
        <v>405</v>
      </c>
      <c r="E283" s="24"/>
      <c r="F283" s="24" t="s">
        <v>18</v>
      </c>
      <c r="G283" s="24" t="s">
        <v>15</v>
      </c>
      <c r="H283" s="24" t="s">
        <v>59</v>
      </c>
    </row>
    <row r="284" spans="1:9" x14ac:dyDescent="0.35">
      <c r="A284" s="24" t="s">
        <v>124</v>
      </c>
      <c r="B284" s="76">
        <f>original!B334</f>
        <v>3.7999999999999998E-10</v>
      </c>
      <c r="C284" s="24" t="s">
        <v>6</v>
      </c>
      <c r="D284" s="23" t="s">
        <v>405</v>
      </c>
      <c r="E284" s="24"/>
      <c r="F284" s="24" t="s">
        <v>18</v>
      </c>
      <c r="G284" s="24" t="s">
        <v>15</v>
      </c>
      <c r="H284" s="24" t="s">
        <v>43</v>
      </c>
    </row>
    <row r="285" spans="1:9" x14ac:dyDescent="0.35">
      <c r="A285" s="24" t="s">
        <v>133</v>
      </c>
      <c r="B285" s="76">
        <f>original!B335</f>
        <v>1.2999999999999999E-10</v>
      </c>
      <c r="C285" s="24" t="s">
        <v>6</v>
      </c>
      <c r="D285" s="23" t="s">
        <v>405</v>
      </c>
      <c r="E285" s="24"/>
      <c r="F285" s="24" t="s">
        <v>18</v>
      </c>
      <c r="G285" s="24" t="s">
        <v>15</v>
      </c>
      <c r="H285" s="24" t="s">
        <v>60</v>
      </c>
    </row>
    <row r="286" spans="1:9" x14ac:dyDescent="0.35">
      <c r="A286" s="24"/>
      <c r="B286" s="16"/>
      <c r="C286" s="24"/>
      <c r="D286" s="24"/>
      <c r="E286" s="24"/>
      <c r="F286" s="24"/>
      <c r="G286" s="24"/>
      <c r="H286" s="24"/>
      <c r="I286" s="24"/>
    </row>
    <row r="287" spans="1:9" x14ac:dyDescent="0.35">
      <c r="A287" s="24" t="s">
        <v>0</v>
      </c>
      <c r="B287" s="16" t="s">
        <v>84</v>
      </c>
      <c r="C287" s="24"/>
      <c r="D287" s="24"/>
      <c r="E287" s="24"/>
      <c r="F287" s="24"/>
      <c r="G287" s="24"/>
      <c r="H287" s="24"/>
      <c r="I287" s="24"/>
    </row>
    <row r="288" spans="1:9" x14ac:dyDescent="0.35">
      <c r="A288" s="24" t="s">
        <v>2</v>
      </c>
      <c r="B288" s="16"/>
      <c r="C288" s="24"/>
      <c r="D288" s="24"/>
      <c r="E288" s="24"/>
      <c r="F288" s="24"/>
      <c r="G288" s="24"/>
      <c r="H288" s="24"/>
      <c r="I288" s="24"/>
    </row>
    <row r="289" spans="1:9" x14ac:dyDescent="0.35">
      <c r="A289" s="24" t="s">
        <v>3</v>
      </c>
      <c r="B289" s="16" t="s">
        <v>18</v>
      </c>
      <c r="C289" s="24"/>
      <c r="D289" s="24"/>
      <c r="E289" s="24"/>
      <c r="F289" s="24"/>
      <c r="G289" s="24"/>
      <c r="H289" s="24"/>
      <c r="I289" s="24"/>
    </row>
    <row r="290" spans="1:9" x14ac:dyDescent="0.35">
      <c r="A290" s="24" t="s">
        <v>4</v>
      </c>
      <c r="B290" s="16">
        <v>1</v>
      </c>
      <c r="C290" s="24"/>
      <c r="D290" s="24"/>
      <c r="E290" s="24"/>
      <c r="F290" s="24"/>
      <c r="G290" s="24"/>
      <c r="H290" s="24"/>
      <c r="I290" s="24"/>
    </row>
    <row r="291" spans="1:9" x14ac:dyDescent="0.35">
      <c r="A291" s="24" t="s">
        <v>6</v>
      </c>
      <c r="B291" s="16" t="s">
        <v>26</v>
      </c>
      <c r="C291" s="24"/>
      <c r="D291" s="24"/>
      <c r="E291" s="24"/>
      <c r="F291" s="24"/>
      <c r="G291" s="24"/>
      <c r="H291" s="24"/>
      <c r="I291" s="24"/>
    </row>
    <row r="292" spans="1:9" x14ac:dyDescent="0.35">
      <c r="A292" s="23" t="s">
        <v>7</v>
      </c>
      <c r="I292" s="24"/>
    </row>
    <row r="293" spans="1:9" x14ac:dyDescent="0.35">
      <c r="A293" s="23" t="s">
        <v>8</v>
      </c>
      <c r="B293" s="76" t="s">
        <v>9</v>
      </c>
      <c r="C293" s="23" t="s">
        <v>6</v>
      </c>
      <c r="D293" s="23" t="s">
        <v>10</v>
      </c>
      <c r="E293" s="23" t="s">
        <v>1</v>
      </c>
      <c r="F293" s="23" t="s">
        <v>3</v>
      </c>
      <c r="G293" s="23" t="s">
        <v>5</v>
      </c>
      <c r="H293" s="23" t="s">
        <v>16</v>
      </c>
      <c r="I293" s="24" t="s">
        <v>20</v>
      </c>
    </row>
    <row r="294" spans="1:9" x14ac:dyDescent="0.35">
      <c r="A294" s="23" t="s">
        <v>167</v>
      </c>
      <c r="B294" s="76">
        <f>original!B349</f>
        <v>0.91</v>
      </c>
      <c r="C294" s="23" t="s">
        <v>26</v>
      </c>
      <c r="D294" s="23" t="s">
        <v>405</v>
      </c>
      <c r="F294" s="23" t="s">
        <v>18</v>
      </c>
      <c r="G294" s="23" t="s">
        <v>15</v>
      </c>
      <c r="H294" s="23" t="s">
        <v>168</v>
      </c>
    </row>
    <row r="295" spans="1:9" x14ac:dyDescent="0.35">
      <c r="A295" s="23" t="s">
        <v>145</v>
      </c>
      <c r="B295" s="76">
        <f>original!B350</f>
        <v>9.0999999999999998E-2</v>
      </c>
      <c r="C295" s="23" t="s">
        <v>26</v>
      </c>
      <c r="D295" s="23" t="s">
        <v>405</v>
      </c>
      <c r="F295" s="23" t="s">
        <v>18</v>
      </c>
      <c r="G295" s="23" t="s">
        <v>15</v>
      </c>
      <c r="H295" s="23" t="s">
        <v>93</v>
      </c>
    </row>
    <row r="296" spans="1:9" x14ac:dyDescent="0.35">
      <c r="A296" s="23" t="s">
        <v>146</v>
      </c>
      <c r="B296" s="76">
        <f>original!B351</f>
        <v>0.91</v>
      </c>
      <c r="C296" s="23" t="s">
        <v>26</v>
      </c>
      <c r="D296" s="23" t="s">
        <v>405</v>
      </c>
      <c r="F296" s="23" t="s">
        <v>18</v>
      </c>
      <c r="G296" s="23" t="s">
        <v>15</v>
      </c>
      <c r="H296" s="23" t="s">
        <v>94</v>
      </c>
    </row>
    <row r="297" spans="1:9" x14ac:dyDescent="0.35">
      <c r="A297" s="23" t="s">
        <v>132</v>
      </c>
      <c r="B297" s="76">
        <f>original!B352</f>
        <v>9.0999999999999998E-2</v>
      </c>
      <c r="C297" s="23" t="s">
        <v>26</v>
      </c>
      <c r="D297" s="23" t="s">
        <v>405</v>
      </c>
      <c r="F297" s="23" t="s">
        <v>18</v>
      </c>
      <c r="G297" s="23" t="s">
        <v>15</v>
      </c>
      <c r="H297" s="23" t="s">
        <v>59</v>
      </c>
    </row>
    <row r="298" spans="1:9" x14ac:dyDescent="0.35">
      <c r="A298" s="23" t="s">
        <v>126</v>
      </c>
      <c r="B298" s="76">
        <f>original!B353</f>
        <v>1.4000000000000001E-10</v>
      </c>
      <c r="C298" s="23" t="s">
        <v>6</v>
      </c>
      <c r="D298" s="23" t="s">
        <v>405</v>
      </c>
      <c r="F298" s="23" t="s">
        <v>18</v>
      </c>
      <c r="G298" s="23" t="s">
        <v>15</v>
      </c>
      <c r="H298" s="23" t="s">
        <v>51</v>
      </c>
    </row>
    <row r="299" spans="1:9" x14ac:dyDescent="0.35">
      <c r="A299" s="24" t="s">
        <v>133</v>
      </c>
      <c r="B299" s="76">
        <f>original!B354</f>
        <v>6.7000000000000001E-11</v>
      </c>
      <c r="C299" s="24" t="s">
        <v>6</v>
      </c>
      <c r="D299" s="23" t="s">
        <v>405</v>
      </c>
      <c r="E299" s="24"/>
      <c r="F299" s="24" t="s">
        <v>18</v>
      </c>
      <c r="G299" s="24" t="s">
        <v>15</v>
      </c>
      <c r="H299" s="24" t="s">
        <v>60</v>
      </c>
    </row>
    <row r="300" spans="1:9" x14ac:dyDescent="0.35">
      <c r="A300" s="24"/>
      <c r="B300" s="16"/>
      <c r="C300" s="24"/>
      <c r="D300" s="24"/>
      <c r="E300" s="24"/>
      <c r="F300" s="24"/>
      <c r="G300" s="24"/>
      <c r="H300" s="24"/>
      <c r="I300" s="24"/>
    </row>
    <row r="301" spans="1:9" x14ac:dyDescent="0.35">
      <c r="A301" s="24" t="s">
        <v>0</v>
      </c>
      <c r="B301" s="16" t="s">
        <v>85</v>
      </c>
      <c r="C301" s="24"/>
      <c r="D301" s="24"/>
      <c r="E301" s="24"/>
      <c r="F301" s="24"/>
      <c r="G301" s="24"/>
      <c r="H301" s="24"/>
      <c r="I301" s="24"/>
    </row>
    <row r="302" spans="1:9" x14ac:dyDescent="0.35">
      <c r="A302" s="24" t="s">
        <v>2</v>
      </c>
      <c r="B302" s="16"/>
      <c r="C302" s="24"/>
      <c r="D302" s="24"/>
      <c r="E302" s="24"/>
      <c r="F302" s="24"/>
      <c r="G302" s="24"/>
      <c r="H302" s="24"/>
      <c r="I302" s="24"/>
    </row>
    <row r="303" spans="1:9" x14ac:dyDescent="0.35">
      <c r="A303" s="24" t="s">
        <v>3</v>
      </c>
      <c r="B303" s="16" t="s">
        <v>18</v>
      </c>
      <c r="C303" s="24"/>
      <c r="D303" s="24"/>
      <c r="E303" s="24"/>
      <c r="F303" s="24"/>
      <c r="G303" s="24"/>
      <c r="H303" s="24"/>
      <c r="I303" s="24"/>
    </row>
    <row r="304" spans="1:9" x14ac:dyDescent="0.35">
      <c r="A304" s="24" t="s">
        <v>4</v>
      </c>
      <c r="B304" s="16">
        <v>1</v>
      </c>
      <c r="C304" s="24"/>
      <c r="D304" s="24"/>
      <c r="E304" s="24"/>
      <c r="F304" s="24"/>
      <c r="G304" s="24"/>
      <c r="H304" s="24"/>
      <c r="I304" s="24"/>
    </row>
    <row r="305" spans="1:9" x14ac:dyDescent="0.35">
      <c r="A305" s="24" t="s">
        <v>6</v>
      </c>
      <c r="B305" s="16" t="s">
        <v>26</v>
      </c>
      <c r="C305" s="24"/>
      <c r="D305" s="24"/>
      <c r="E305" s="24"/>
      <c r="F305" s="24"/>
      <c r="G305" s="24"/>
      <c r="H305" s="24"/>
      <c r="I305" s="24"/>
    </row>
    <row r="306" spans="1:9" x14ac:dyDescent="0.35">
      <c r="A306" s="24" t="s">
        <v>7</v>
      </c>
      <c r="B306" s="16"/>
      <c r="C306" s="24"/>
      <c r="D306" s="24"/>
      <c r="E306" s="24"/>
      <c r="F306" s="24"/>
      <c r="G306" s="24"/>
      <c r="H306" s="24"/>
      <c r="I306" s="24"/>
    </row>
    <row r="307" spans="1:9" x14ac:dyDescent="0.35">
      <c r="A307" s="24" t="s">
        <v>8</v>
      </c>
      <c r="B307" s="16" t="s">
        <v>9</v>
      </c>
      <c r="C307" s="24" t="s">
        <v>6</v>
      </c>
      <c r="D307" s="24" t="s">
        <v>10</v>
      </c>
      <c r="E307" s="24" t="s">
        <v>1</v>
      </c>
      <c r="F307" s="24" t="s">
        <v>3</v>
      </c>
      <c r="G307" s="24" t="s">
        <v>5</v>
      </c>
      <c r="H307" s="24" t="s">
        <v>16</v>
      </c>
      <c r="I307" s="24" t="s">
        <v>20</v>
      </c>
    </row>
    <row r="308" spans="1:9" x14ac:dyDescent="0.35">
      <c r="A308" s="23" t="s">
        <v>112</v>
      </c>
      <c r="B308" s="76">
        <f>original!B364</f>
        <v>0.82</v>
      </c>
      <c r="C308" s="23" t="s">
        <v>26</v>
      </c>
      <c r="D308" s="23" t="s">
        <v>405</v>
      </c>
      <c r="F308" s="23" t="s">
        <v>18</v>
      </c>
      <c r="G308" s="23" t="s">
        <v>15</v>
      </c>
      <c r="H308" s="23" t="s">
        <v>70</v>
      </c>
    </row>
    <row r="309" spans="1:9" x14ac:dyDescent="0.35">
      <c r="A309" s="23" t="s">
        <v>112</v>
      </c>
      <c r="B309" s="76">
        <f>original!B365</f>
        <v>0.15</v>
      </c>
      <c r="C309" s="23" t="s">
        <v>26</v>
      </c>
      <c r="D309" s="23" t="s">
        <v>405</v>
      </c>
      <c r="F309" s="23" t="s">
        <v>18</v>
      </c>
      <c r="G309" s="23" t="s">
        <v>15</v>
      </c>
      <c r="H309" s="23" t="s">
        <v>70</v>
      </c>
    </row>
    <row r="310" spans="1:9" x14ac:dyDescent="0.35">
      <c r="A310" s="24" t="s">
        <v>145</v>
      </c>
      <c r="B310" s="76">
        <f>original!B366</f>
        <v>3.1E-2</v>
      </c>
      <c r="C310" s="24" t="s">
        <v>26</v>
      </c>
      <c r="D310" s="23" t="s">
        <v>405</v>
      </c>
      <c r="E310" s="24"/>
      <c r="F310" s="24" t="s">
        <v>18</v>
      </c>
      <c r="G310" s="24" t="s">
        <v>15</v>
      </c>
      <c r="H310" s="24" t="s">
        <v>93</v>
      </c>
    </row>
    <row r="311" spans="1:9" x14ac:dyDescent="0.35">
      <c r="A311" s="24" t="s">
        <v>147</v>
      </c>
      <c r="B311" s="76">
        <f>original!B367</f>
        <v>0.97</v>
      </c>
      <c r="C311" s="24" t="s">
        <v>26</v>
      </c>
      <c r="D311" s="23" t="s">
        <v>405</v>
      </c>
      <c r="E311" s="24"/>
      <c r="F311" s="24" t="s">
        <v>18</v>
      </c>
      <c r="G311" s="24" t="s">
        <v>15</v>
      </c>
      <c r="H311" s="24" t="s">
        <v>99</v>
      </c>
    </row>
    <row r="312" spans="1:9" x14ac:dyDescent="0.35">
      <c r="A312" s="24" t="s">
        <v>132</v>
      </c>
      <c r="B312" s="76">
        <f>original!B368</f>
        <v>3.1E-2</v>
      </c>
      <c r="C312" s="24" t="s">
        <v>26</v>
      </c>
      <c r="D312" s="23" t="s">
        <v>405</v>
      </c>
      <c r="E312" s="24"/>
      <c r="F312" s="24" t="s">
        <v>18</v>
      </c>
      <c r="G312" s="24" t="s">
        <v>15</v>
      </c>
      <c r="H312" s="24" t="s">
        <v>59</v>
      </c>
    </row>
    <row r="313" spans="1:9" x14ac:dyDescent="0.35">
      <c r="A313" s="24" t="s">
        <v>124</v>
      </c>
      <c r="B313" s="76">
        <f>original!B369</f>
        <v>4.3999999999999998E-10</v>
      </c>
      <c r="C313" s="24" t="s">
        <v>6</v>
      </c>
      <c r="D313" s="23" t="s">
        <v>405</v>
      </c>
      <c r="E313" s="24"/>
      <c r="F313" s="24" t="s">
        <v>18</v>
      </c>
      <c r="G313" s="24" t="s">
        <v>15</v>
      </c>
      <c r="H313" s="24" t="s">
        <v>43</v>
      </c>
    </row>
    <row r="314" spans="1:9" x14ac:dyDescent="0.35">
      <c r="A314" s="24" t="s">
        <v>133</v>
      </c>
      <c r="B314" s="76">
        <f>original!B370</f>
        <v>2.3000000000000001E-11</v>
      </c>
      <c r="C314" s="24" t="s">
        <v>6</v>
      </c>
      <c r="D314" s="23" t="s">
        <v>405</v>
      </c>
      <c r="E314" s="24"/>
      <c r="F314" s="24" t="s">
        <v>18</v>
      </c>
      <c r="G314" s="24" t="s">
        <v>15</v>
      </c>
      <c r="H314" s="24" t="s">
        <v>60</v>
      </c>
    </row>
    <row r="315" spans="1:9" x14ac:dyDescent="0.35">
      <c r="A315" s="24"/>
      <c r="B315" s="16"/>
      <c r="C315" s="24"/>
      <c r="D315" s="24"/>
      <c r="E315" s="24"/>
      <c r="F315" s="24"/>
      <c r="G315" s="24"/>
      <c r="H315" s="24"/>
      <c r="I315" s="24"/>
    </row>
    <row r="316" spans="1:9" x14ac:dyDescent="0.35">
      <c r="A316" s="24" t="s">
        <v>0</v>
      </c>
      <c r="B316" s="16" t="s">
        <v>86</v>
      </c>
      <c r="C316" s="24"/>
      <c r="D316" s="24"/>
      <c r="E316" s="24"/>
      <c r="F316" s="24"/>
      <c r="G316" s="24"/>
      <c r="H316" s="24"/>
      <c r="I316" s="24"/>
    </row>
    <row r="317" spans="1:9" x14ac:dyDescent="0.35">
      <c r="A317" s="24" t="s">
        <v>2</v>
      </c>
      <c r="B317" s="16"/>
      <c r="C317" s="24"/>
      <c r="D317" s="24"/>
      <c r="E317" s="24"/>
      <c r="F317" s="24"/>
      <c r="G317" s="24"/>
      <c r="H317" s="24"/>
      <c r="I317" s="24"/>
    </row>
    <row r="318" spans="1:9" x14ac:dyDescent="0.35">
      <c r="A318" s="24" t="s">
        <v>3</v>
      </c>
      <c r="B318" s="16" t="s">
        <v>18</v>
      </c>
      <c r="C318" s="24"/>
      <c r="D318" s="24"/>
      <c r="E318" s="24"/>
      <c r="F318" s="24"/>
      <c r="G318" s="24"/>
      <c r="H318" s="24"/>
      <c r="I318" s="24"/>
    </row>
    <row r="319" spans="1:9" x14ac:dyDescent="0.35">
      <c r="A319" s="24" t="s">
        <v>4</v>
      </c>
      <c r="B319" s="16">
        <v>1</v>
      </c>
      <c r="C319" s="24"/>
      <c r="D319" s="24"/>
      <c r="E319" s="24"/>
      <c r="F319" s="24"/>
      <c r="G319" s="24"/>
      <c r="H319" s="24"/>
      <c r="I319" s="24"/>
    </row>
    <row r="320" spans="1:9" x14ac:dyDescent="0.35">
      <c r="A320" s="24" t="s">
        <v>6</v>
      </c>
      <c r="B320" s="16" t="s">
        <v>26</v>
      </c>
      <c r="C320" s="24"/>
      <c r="D320" s="24"/>
      <c r="E320" s="24"/>
      <c r="F320" s="24"/>
      <c r="G320" s="24"/>
      <c r="H320" s="24"/>
      <c r="I320" s="24"/>
    </row>
    <row r="321" spans="1:9" x14ac:dyDescent="0.35">
      <c r="A321" s="24" t="s">
        <v>7</v>
      </c>
      <c r="B321" s="16"/>
      <c r="C321" s="24"/>
      <c r="D321" s="24"/>
      <c r="E321" s="24"/>
      <c r="F321" s="24"/>
      <c r="G321" s="24"/>
      <c r="H321" s="24"/>
      <c r="I321" s="24"/>
    </row>
    <row r="322" spans="1:9" x14ac:dyDescent="0.35">
      <c r="A322" s="24" t="s">
        <v>8</v>
      </c>
      <c r="B322" s="16" t="s">
        <v>9</v>
      </c>
      <c r="C322" s="24" t="s">
        <v>6</v>
      </c>
      <c r="D322" s="24" t="s">
        <v>10</v>
      </c>
      <c r="E322" s="24" t="s">
        <v>1</v>
      </c>
      <c r="F322" s="24" t="s">
        <v>3</v>
      </c>
      <c r="G322" s="24" t="s">
        <v>5</v>
      </c>
      <c r="H322" s="24" t="s">
        <v>16</v>
      </c>
      <c r="I322" s="24" t="s">
        <v>20</v>
      </c>
    </row>
    <row r="323" spans="1:9" x14ac:dyDescent="0.35">
      <c r="A323" s="24" t="s">
        <v>145</v>
      </c>
      <c r="B323" s="16">
        <f>original!B381</f>
        <v>1</v>
      </c>
      <c r="C323" s="24" t="s">
        <v>26</v>
      </c>
      <c r="D323" s="23" t="s">
        <v>405</v>
      </c>
      <c r="E323" s="24"/>
      <c r="F323" s="24" t="s">
        <v>18</v>
      </c>
      <c r="G323" s="24" t="s">
        <v>15</v>
      </c>
      <c r="H323" s="24" t="s">
        <v>93</v>
      </c>
      <c r="I323" s="23" t="s">
        <v>116</v>
      </c>
    </row>
    <row r="324" spans="1:9" x14ac:dyDescent="0.35">
      <c r="A324" s="24" t="s">
        <v>132</v>
      </c>
      <c r="B324" s="16">
        <f>original!B382</f>
        <v>1</v>
      </c>
      <c r="C324" s="24" t="s">
        <v>26</v>
      </c>
      <c r="D324" s="23" t="s">
        <v>405</v>
      </c>
      <c r="E324" s="24"/>
      <c r="F324" s="24" t="s">
        <v>18</v>
      </c>
      <c r="G324" s="24" t="s">
        <v>15</v>
      </c>
      <c r="H324" s="24" t="s">
        <v>59</v>
      </c>
      <c r="I324" s="23" t="s">
        <v>116</v>
      </c>
    </row>
    <row r="325" spans="1:9" x14ac:dyDescent="0.35">
      <c r="A325" s="24" t="s">
        <v>133</v>
      </c>
      <c r="B325" s="16">
        <f>original!B383</f>
        <v>7.4000000000000003E-10</v>
      </c>
      <c r="C325" s="24" t="s">
        <v>6</v>
      </c>
      <c r="D325" s="23" t="s">
        <v>405</v>
      </c>
      <c r="E325" s="24"/>
      <c r="F325" s="24" t="s">
        <v>18</v>
      </c>
      <c r="G325" s="24" t="s">
        <v>15</v>
      </c>
      <c r="H325" s="24" t="s">
        <v>60</v>
      </c>
      <c r="I325" s="23" t="s">
        <v>116</v>
      </c>
    </row>
    <row r="326" spans="1:9" x14ac:dyDescent="0.35">
      <c r="A326" s="24"/>
      <c r="B326" s="16"/>
      <c r="C326" s="24"/>
      <c r="D326" s="24"/>
      <c r="E326" s="24"/>
      <c r="F326" s="24"/>
      <c r="G326" s="24"/>
      <c r="H326" s="24"/>
      <c r="I326" s="24"/>
    </row>
    <row r="327" spans="1:9" x14ac:dyDescent="0.35">
      <c r="A327" s="24" t="s">
        <v>0</v>
      </c>
      <c r="B327" s="16" t="s">
        <v>67</v>
      </c>
      <c r="C327" s="24"/>
      <c r="D327" s="24"/>
      <c r="E327" s="24"/>
      <c r="F327" s="24"/>
      <c r="G327" s="24"/>
      <c r="H327" s="24"/>
      <c r="I327" s="24"/>
    </row>
    <row r="328" spans="1:9" x14ac:dyDescent="0.35">
      <c r="A328" s="24" t="s">
        <v>2</v>
      </c>
      <c r="B328" s="16"/>
      <c r="C328" s="24"/>
      <c r="D328" s="24"/>
      <c r="E328" s="24"/>
      <c r="F328" s="24"/>
      <c r="G328" s="24"/>
      <c r="H328" s="24"/>
      <c r="I328" s="24"/>
    </row>
    <row r="329" spans="1:9" x14ac:dyDescent="0.35">
      <c r="A329" s="24" t="s">
        <v>3</v>
      </c>
      <c r="B329" s="16" t="s">
        <v>18</v>
      </c>
      <c r="C329" s="24"/>
      <c r="D329" s="24"/>
      <c r="E329" s="24"/>
      <c r="F329" s="24"/>
      <c r="G329" s="24"/>
      <c r="H329" s="24"/>
      <c r="I329" s="24"/>
    </row>
    <row r="330" spans="1:9" x14ac:dyDescent="0.35">
      <c r="A330" s="24" t="s">
        <v>4</v>
      </c>
      <c r="B330" s="16">
        <v>1</v>
      </c>
      <c r="C330" s="24"/>
      <c r="D330" s="24"/>
      <c r="E330" s="24"/>
      <c r="F330" s="24"/>
      <c r="G330" s="24"/>
      <c r="H330" s="24"/>
      <c r="I330" s="24"/>
    </row>
    <row r="331" spans="1:9" x14ac:dyDescent="0.35">
      <c r="A331" s="24" t="s">
        <v>6</v>
      </c>
      <c r="B331" s="16" t="s">
        <v>26</v>
      </c>
      <c r="C331" s="24"/>
      <c r="D331" s="24"/>
      <c r="E331" s="24"/>
      <c r="F331" s="24"/>
      <c r="G331" s="24"/>
      <c r="H331" s="24"/>
      <c r="I331" s="24"/>
    </row>
    <row r="332" spans="1:9" x14ac:dyDescent="0.35">
      <c r="A332" s="24" t="s">
        <v>7</v>
      </c>
      <c r="B332" s="16"/>
      <c r="C332" s="24"/>
      <c r="D332" s="24"/>
      <c r="E332" s="24"/>
      <c r="F332" s="24"/>
      <c r="G332" s="24"/>
      <c r="H332" s="24"/>
      <c r="I332" s="24"/>
    </row>
    <row r="333" spans="1:9" x14ac:dyDescent="0.35">
      <c r="A333" s="24" t="s">
        <v>8</v>
      </c>
      <c r="B333" s="16" t="s">
        <v>9</v>
      </c>
      <c r="C333" s="24" t="s">
        <v>6</v>
      </c>
      <c r="D333" s="24" t="s">
        <v>10</v>
      </c>
      <c r="E333" s="24" t="s">
        <v>1</v>
      </c>
      <c r="F333" s="24" t="s">
        <v>3</v>
      </c>
      <c r="G333" s="24" t="s">
        <v>5</v>
      </c>
      <c r="H333" s="24" t="s">
        <v>16</v>
      </c>
      <c r="I333" s="24" t="s">
        <v>20</v>
      </c>
    </row>
    <row r="334" spans="1:9" x14ac:dyDescent="0.35">
      <c r="A334" s="24" t="s">
        <v>95</v>
      </c>
      <c r="B334" s="16">
        <f>original!B393</f>
        <v>8.6999999999999994E-2</v>
      </c>
      <c r="C334" s="24" t="s">
        <v>26</v>
      </c>
      <c r="D334" s="24" t="s">
        <v>172</v>
      </c>
      <c r="E334" s="24"/>
      <c r="F334" s="24" t="s">
        <v>18</v>
      </c>
      <c r="G334" s="24" t="s">
        <v>15</v>
      </c>
      <c r="H334" s="24"/>
      <c r="I334" s="24"/>
    </row>
    <row r="335" spans="1:9" x14ac:dyDescent="0.35">
      <c r="A335" s="24" t="s">
        <v>96</v>
      </c>
      <c r="B335" s="16">
        <f>original!B394</f>
        <v>0.35</v>
      </c>
      <c r="C335" s="24" t="s">
        <v>26</v>
      </c>
      <c r="D335" s="24" t="s">
        <v>172</v>
      </c>
      <c r="E335" s="24"/>
      <c r="F335" s="24" t="s">
        <v>18</v>
      </c>
      <c r="G335" s="24" t="s">
        <v>15</v>
      </c>
      <c r="H335" s="24"/>
      <c r="I335" s="24"/>
    </row>
    <row r="336" spans="1:9" x14ac:dyDescent="0.35">
      <c r="A336" s="24" t="s">
        <v>97</v>
      </c>
      <c r="B336" s="16">
        <f>original!B395</f>
        <v>0.46</v>
      </c>
      <c r="C336" s="24" t="s">
        <v>26</v>
      </c>
      <c r="D336" s="24" t="s">
        <v>172</v>
      </c>
      <c r="E336" s="24"/>
      <c r="F336" s="24" t="s">
        <v>18</v>
      </c>
      <c r="G336" s="24" t="s">
        <v>15</v>
      </c>
      <c r="H336" s="24"/>
      <c r="I336" s="24"/>
    </row>
    <row r="337" spans="1:9" x14ac:dyDescent="0.35">
      <c r="A337" s="24" t="s">
        <v>148</v>
      </c>
      <c r="B337" s="16">
        <f>original!B396</f>
        <v>0.1</v>
      </c>
      <c r="C337" s="24" t="s">
        <v>26</v>
      </c>
      <c r="D337" s="23" t="s">
        <v>405</v>
      </c>
      <c r="E337" s="24"/>
      <c r="F337" s="24" t="s">
        <v>18</v>
      </c>
      <c r="G337" s="24" t="s">
        <v>15</v>
      </c>
      <c r="H337" s="24" t="s">
        <v>98</v>
      </c>
    </row>
    <row r="338" spans="1:9" x14ac:dyDescent="0.35">
      <c r="A338" s="24"/>
      <c r="B338" s="16"/>
      <c r="C338" s="24"/>
      <c r="D338" s="24"/>
      <c r="E338" s="24"/>
      <c r="F338" s="24"/>
      <c r="G338" s="24"/>
      <c r="H338" s="24"/>
      <c r="I338" s="24"/>
    </row>
    <row r="339" spans="1:9" x14ac:dyDescent="0.35">
      <c r="A339" s="24" t="s">
        <v>0</v>
      </c>
      <c r="B339" s="16" t="s">
        <v>95</v>
      </c>
      <c r="C339" s="24"/>
      <c r="D339" s="24"/>
      <c r="E339" s="24"/>
      <c r="F339" s="24"/>
      <c r="G339" s="24"/>
      <c r="H339" s="24"/>
      <c r="I339" s="24"/>
    </row>
    <row r="340" spans="1:9" x14ac:dyDescent="0.35">
      <c r="A340" s="24" t="s">
        <v>2</v>
      </c>
      <c r="B340" s="16"/>
      <c r="C340" s="24"/>
      <c r="D340" s="24"/>
      <c r="E340" s="24"/>
      <c r="F340" s="24"/>
      <c r="G340" s="24"/>
      <c r="H340" s="24"/>
      <c r="I340" s="24"/>
    </row>
    <row r="341" spans="1:9" x14ac:dyDescent="0.35">
      <c r="A341" s="24" t="s">
        <v>3</v>
      </c>
      <c r="B341" s="16" t="s">
        <v>18</v>
      </c>
      <c r="C341" s="24"/>
      <c r="D341" s="24"/>
      <c r="E341" s="24"/>
      <c r="F341" s="24"/>
      <c r="G341" s="24"/>
      <c r="H341" s="24"/>
      <c r="I341" s="24"/>
    </row>
    <row r="342" spans="1:9" x14ac:dyDescent="0.35">
      <c r="A342" s="24" t="s">
        <v>4</v>
      </c>
      <c r="B342" s="16">
        <v>1</v>
      </c>
      <c r="C342" s="24"/>
      <c r="D342" s="24"/>
      <c r="E342" s="24"/>
      <c r="F342" s="24"/>
      <c r="G342" s="24"/>
      <c r="H342" s="24"/>
      <c r="I342" s="24"/>
    </row>
    <row r="343" spans="1:9" x14ac:dyDescent="0.35">
      <c r="A343" s="24" t="s">
        <v>6</v>
      </c>
      <c r="B343" s="16" t="s">
        <v>26</v>
      </c>
      <c r="C343" s="24"/>
      <c r="D343" s="24"/>
      <c r="E343" s="24"/>
      <c r="F343" s="24"/>
      <c r="G343" s="24"/>
      <c r="H343" s="24"/>
      <c r="I343" s="24"/>
    </row>
    <row r="344" spans="1:9" x14ac:dyDescent="0.35">
      <c r="A344" s="24" t="s">
        <v>7</v>
      </c>
      <c r="B344" s="16"/>
      <c r="C344" s="24"/>
      <c r="D344" s="24"/>
      <c r="E344" s="24"/>
      <c r="F344" s="24"/>
      <c r="G344" s="24"/>
      <c r="H344" s="24"/>
      <c r="I344" s="24"/>
    </row>
    <row r="345" spans="1:9" x14ac:dyDescent="0.35">
      <c r="A345" s="24" t="s">
        <v>8</v>
      </c>
      <c r="B345" s="16" t="s">
        <v>9</v>
      </c>
      <c r="C345" s="24" t="s">
        <v>6</v>
      </c>
      <c r="D345" s="24" t="s">
        <v>10</v>
      </c>
      <c r="E345" s="24" t="s">
        <v>1</v>
      </c>
      <c r="F345" s="24" t="s">
        <v>3</v>
      </c>
      <c r="G345" s="24" t="s">
        <v>5</v>
      </c>
      <c r="H345" s="24" t="s">
        <v>16</v>
      </c>
      <c r="I345" s="24" t="s">
        <v>20</v>
      </c>
    </row>
    <row r="346" spans="1:9" x14ac:dyDescent="0.35">
      <c r="A346" s="23" t="s">
        <v>141</v>
      </c>
      <c r="B346" s="76">
        <f>original!B406</f>
        <v>0.49</v>
      </c>
      <c r="C346" s="23" t="s">
        <v>26</v>
      </c>
      <c r="D346" s="23" t="s">
        <v>405</v>
      </c>
      <c r="F346" s="23" t="s">
        <v>18</v>
      </c>
      <c r="G346" s="23" t="s">
        <v>15</v>
      </c>
      <c r="H346" s="23" t="s">
        <v>87</v>
      </c>
    </row>
    <row r="347" spans="1:9" x14ac:dyDescent="0.35">
      <c r="A347" s="24" t="s">
        <v>136</v>
      </c>
      <c r="B347" s="76">
        <f>original!B407</f>
        <v>0.13</v>
      </c>
      <c r="C347" s="24" t="s">
        <v>26</v>
      </c>
      <c r="D347" s="23" t="s">
        <v>405</v>
      </c>
      <c r="E347" s="24"/>
      <c r="F347" s="24" t="s">
        <v>18</v>
      </c>
      <c r="G347" s="24" t="s">
        <v>15</v>
      </c>
      <c r="H347" s="24" t="s">
        <v>64</v>
      </c>
    </row>
    <row r="348" spans="1:9" x14ac:dyDescent="0.35">
      <c r="A348" s="24" t="s">
        <v>131</v>
      </c>
      <c r="B348" s="76">
        <f>original!B408</f>
        <v>0.38</v>
      </c>
      <c r="C348" s="24" t="s">
        <v>26</v>
      </c>
      <c r="D348" s="23" t="s">
        <v>405</v>
      </c>
      <c r="E348" s="24"/>
      <c r="F348" s="24" t="s">
        <v>18</v>
      </c>
      <c r="G348" s="24" t="s">
        <v>15</v>
      </c>
      <c r="H348" s="24" t="s">
        <v>58</v>
      </c>
    </row>
    <row r="349" spans="1:9" x14ac:dyDescent="0.35">
      <c r="A349" s="24" t="s">
        <v>142</v>
      </c>
      <c r="B349" s="76">
        <f>original!B409</f>
        <v>0.49</v>
      </c>
      <c r="C349" s="24" t="s">
        <v>26</v>
      </c>
      <c r="D349" s="23" t="s">
        <v>405</v>
      </c>
      <c r="E349" s="24"/>
      <c r="F349" s="24" t="s">
        <v>18</v>
      </c>
      <c r="G349" s="24" t="s">
        <v>15</v>
      </c>
      <c r="H349" s="24" t="s">
        <v>88</v>
      </c>
    </row>
    <row r="350" spans="1:9" x14ac:dyDescent="0.35">
      <c r="A350" s="24" t="s">
        <v>132</v>
      </c>
      <c r="B350" s="76">
        <f>original!B410</f>
        <v>0.51</v>
      </c>
      <c r="C350" s="24" t="s">
        <v>26</v>
      </c>
      <c r="D350" s="23" t="s">
        <v>405</v>
      </c>
      <c r="E350" s="24"/>
      <c r="F350" s="24" t="s">
        <v>18</v>
      </c>
      <c r="G350" s="24" t="s">
        <v>15</v>
      </c>
      <c r="H350" s="24" t="s">
        <v>59</v>
      </c>
    </row>
    <row r="351" spans="1:9" x14ac:dyDescent="0.35">
      <c r="A351" s="24" t="s">
        <v>124</v>
      </c>
      <c r="B351" s="76">
        <f>original!B411</f>
        <v>2.1999999999999999E-10</v>
      </c>
      <c r="C351" s="24" t="s">
        <v>6</v>
      </c>
      <c r="D351" s="23" t="s">
        <v>405</v>
      </c>
      <c r="E351" s="24"/>
      <c r="F351" s="24" t="s">
        <v>18</v>
      </c>
      <c r="G351" s="24" t="s">
        <v>15</v>
      </c>
      <c r="H351" s="24" t="s">
        <v>43</v>
      </c>
    </row>
    <row r="352" spans="1:9" x14ac:dyDescent="0.35">
      <c r="A352" s="24" t="s">
        <v>133</v>
      </c>
      <c r="B352" s="76">
        <f>original!B412</f>
        <v>3.7999999999999998E-10</v>
      </c>
      <c r="C352" s="24" t="s">
        <v>6</v>
      </c>
      <c r="D352" s="23" t="s">
        <v>405</v>
      </c>
      <c r="E352" s="24"/>
      <c r="F352" s="24" t="s">
        <v>18</v>
      </c>
      <c r="G352" s="24" t="s">
        <v>15</v>
      </c>
      <c r="H352" s="24" t="s">
        <v>60</v>
      </c>
    </row>
    <row r="353" spans="1:9" x14ac:dyDescent="0.35">
      <c r="A353" s="24"/>
      <c r="B353" s="16"/>
      <c r="C353" s="24"/>
      <c r="D353" s="24"/>
      <c r="E353" s="24"/>
      <c r="F353" s="24"/>
      <c r="G353" s="24"/>
      <c r="H353" s="24"/>
      <c r="I353" s="24"/>
    </row>
    <row r="354" spans="1:9" x14ac:dyDescent="0.35">
      <c r="A354" s="24" t="s">
        <v>0</v>
      </c>
      <c r="B354" s="16" t="s">
        <v>96</v>
      </c>
      <c r="C354" s="24"/>
      <c r="D354" s="24"/>
      <c r="E354" s="24"/>
      <c r="F354" s="24"/>
      <c r="G354" s="24"/>
      <c r="H354" s="24"/>
      <c r="I354" s="24"/>
    </row>
    <row r="355" spans="1:9" x14ac:dyDescent="0.35">
      <c r="A355" s="24" t="s">
        <v>2</v>
      </c>
      <c r="B355" s="16"/>
      <c r="C355" s="24"/>
      <c r="D355" s="24"/>
      <c r="E355" s="24"/>
      <c r="F355" s="24"/>
      <c r="G355" s="24"/>
      <c r="H355" s="24"/>
      <c r="I355" s="24"/>
    </row>
    <row r="356" spans="1:9" x14ac:dyDescent="0.35">
      <c r="A356" s="24" t="s">
        <v>3</v>
      </c>
      <c r="B356" s="16" t="s">
        <v>18</v>
      </c>
      <c r="C356" s="24"/>
      <c r="D356" s="24"/>
      <c r="E356" s="24"/>
      <c r="F356" s="24"/>
      <c r="G356" s="24"/>
      <c r="H356" s="24"/>
      <c r="I356" s="24"/>
    </row>
    <row r="357" spans="1:9" x14ac:dyDescent="0.35">
      <c r="A357" s="24" t="s">
        <v>4</v>
      </c>
      <c r="B357" s="16">
        <v>1</v>
      </c>
      <c r="C357" s="24"/>
      <c r="D357" s="24"/>
      <c r="E357" s="24"/>
      <c r="F357" s="24"/>
      <c r="G357" s="24"/>
      <c r="H357" s="24"/>
      <c r="I357" s="24"/>
    </row>
    <row r="358" spans="1:9" x14ac:dyDescent="0.35">
      <c r="A358" s="24" t="s">
        <v>6</v>
      </c>
      <c r="B358" s="16" t="s">
        <v>26</v>
      </c>
      <c r="C358" s="24"/>
      <c r="D358" s="24"/>
      <c r="E358" s="24"/>
      <c r="F358" s="24"/>
      <c r="G358" s="24"/>
      <c r="H358" s="24"/>
      <c r="I358" s="24"/>
    </row>
    <row r="359" spans="1:9" x14ac:dyDescent="0.35">
      <c r="A359" s="24" t="s">
        <v>7</v>
      </c>
      <c r="B359" s="16"/>
      <c r="C359" s="24"/>
      <c r="D359" s="24"/>
      <c r="E359" s="24"/>
      <c r="F359" s="24"/>
      <c r="G359" s="24"/>
      <c r="H359" s="24"/>
      <c r="I359" s="24"/>
    </row>
    <row r="360" spans="1:9" x14ac:dyDescent="0.35">
      <c r="A360" s="24" t="s">
        <v>8</v>
      </c>
      <c r="B360" s="16" t="s">
        <v>9</v>
      </c>
      <c r="C360" s="24" t="s">
        <v>6</v>
      </c>
      <c r="D360" s="24" t="s">
        <v>10</v>
      </c>
      <c r="E360" s="24" t="s">
        <v>1</v>
      </c>
      <c r="F360" s="24" t="s">
        <v>3</v>
      </c>
      <c r="G360" s="24" t="s">
        <v>5</v>
      </c>
      <c r="H360" s="24" t="s">
        <v>16</v>
      </c>
      <c r="I360" s="24" t="s">
        <v>20</v>
      </c>
    </row>
    <row r="361" spans="1:9" x14ac:dyDescent="0.35">
      <c r="A361" s="23" t="s">
        <v>141</v>
      </c>
      <c r="B361" s="76">
        <f>original!B422</f>
        <v>1</v>
      </c>
      <c r="C361" s="23" t="s">
        <v>26</v>
      </c>
      <c r="D361" s="23" t="s">
        <v>405</v>
      </c>
      <c r="F361" s="23" t="s">
        <v>18</v>
      </c>
      <c r="G361" s="23" t="s">
        <v>15</v>
      </c>
      <c r="H361" s="23" t="s">
        <v>87</v>
      </c>
    </row>
    <row r="362" spans="1:9" x14ac:dyDescent="0.35">
      <c r="A362" s="24" t="s">
        <v>142</v>
      </c>
      <c r="B362" s="76">
        <f>original!B423</f>
        <v>1</v>
      </c>
      <c r="C362" s="24" t="s">
        <v>26</v>
      </c>
      <c r="D362" s="23" t="s">
        <v>405</v>
      </c>
      <c r="E362" s="24"/>
      <c r="F362" s="24" t="s">
        <v>18</v>
      </c>
      <c r="G362" s="24" t="s">
        <v>15</v>
      </c>
      <c r="H362" s="24" t="s">
        <v>88</v>
      </c>
    </row>
    <row r="363" spans="1:9" x14ac:dyDescent="0.35">
      <c r="A363" s="24" t="s">
        <v>124</v>
      </c>
      <c r="B363" s="76">
        <f>original!B424</f>
        <v>4.6000000000000001E-10</v>
      </c>
      <c r="C363" s="24" t="s">
        <v>6</v>
      </c>
      <c r="D363" s="23" t="s">
        <v>405</v>
      </c>
      <c r="E363" s="24"/>
      <c r="F363" s="24" t="s">
        <v>18</v>
      </c>
      <c r="G363" s="24" t="s">
        <v>15</v>
      </c>
      <c r="H363" s="24" t="s">
        <v>43</v>
      </c>
    </row>
    <row r="364" spans="1:9" x14ac:dyDescent="0.35">
      <c r="A364" s="24"/>
      <c r="B364" s="16"/>
      <c r="C364" s="24"/>
      <c r="D364" s="24"/>
      <c r="E364" s="24"/>
      <c r="F364" s="24"/>
      <c r="G364" s="24"/>
      <c r="H364" s="24"/>
      <c r="I364" s="24"/>
    </row>
    <row r="365" spans="1:9" x14ac:dyDescent="0.35">
      <c r="A365" s="24" t="s">
        <v>0</v>
      </c>
      <c r="B365" s="16" t="s">
        <v>97</v>
      </c>
      <c r="C365" s="24"/>
      <c r="D365" s="24"/>
      <c r="E365" s="24"/>
      <c r="F365" s="24"/>
      <c r="G365" s="24"/>
      <c r="H365" s="24"/>
      <c r="I365" s="24"/>
    </row>
    <row r="366" spans="1:9" x14ac:dyDescent="0.35">
      <c r="A366" s="24" t="s">
        <v>2</v>
      </c>
      <c r="B366" s="16"/>
      <c r="C366" s="24"/>
      <c r="D366" s="24"/>
      <c r="E366" s="24"/>
      <c r="F366" s="24"/>
      <c r="G366" s="24"/>
      <c r="H366" s="24"/>
      <c r="I366" s="24"/>
    </row>
    <row r="367" spans="1:9" x14ac:dyDescent="0.35">
      <c r="A367" s="24" t="s">
        <v>3</v>
      </c>
      <c r="B367" s="16" t="s">
        <v>18</v>
      </c>
      <c r="C367" s="24"/>
      <c r="D367" s="24"/>
      <c r="E367" s="24"/>
      <c r="F367" s="24"/>
      <c r="G367" s="24"/>
      <c r="H367" s="24"/>
      <c r="I367" s="24"/>
    </row>
    <row r="368" spans="1:9" x14ac:dyDescent="0.35">
      <c r="A368" s="24" t="s">
        <v>4</v>
      </c>
      <c r="B368" s="16">
        <v>1</v>
      </c>
      <c r="C368" s="24"/>
      <c r="D368" s="24"/>
      <c r="E368" s="24"/>
      <c r="F368" s="24"/>
      <c r="G368" s="24"/>
      <c r="H368" s="24"/>
      <c r="I368" s="24"/>
    </row>
    <row r="369" spans="1:9" x14ac:dyDescent="0.35">
      <c r="A369" s="24" t="s">
        <v>6</v>
      </c>
      <c r="B369" s="16" t="s">
        <v>26</v>
      </c>
      <c r="C369" s="24"/>
      <c r="D369" s="24"/>
      <c r="E369" s="24"/>
      <c r="F369" s="24"/>
      <c r="G369" s="24"/>
      <c r="H369" s="24"/>
      <c r="I369" s="24"/>
    </row>
    <row r="370" spans="1:9" x14ac:dyDescent="0.35">
      <c r="A370" s="24" t="s">
        <v>7</v>
      </c>
      <c r="B370" s="16"/>
      <c r="C370" s="24"/>
      <c r="D370" s="24"/>
      <c r="E370" s="24"/>
      <c r="F370" s="24"/>
      <c r="G370" s="24"/>
      <c r="H370" s="24"/>
      <c r="I370" s="24"/>
    </row>
    <row r="371" spans="1:9" x14ac:dyDescent="0.35">
      <c r="A371" s="24" t="s">
        <v>8</v>
      </c>
      <c r="B371" s="16" t="s">
        <v>9</v>
      </c>
      <c r="C371" s="24" t="s">
        <v>6</v>
      </c>
      <c r="D371" s="24" t="s">
        <v>10</v>
      </c>
      <c r="E371" s="24" t="s">
        <v>1</v>
      </c>
      <c r="F371" s="24" t="s">
        <v>3</v>
      </c>
      <c r="G371" s="24" t="s">
        <v>5</v>
      </c>
      <c r="H371" s="24" t="s">
        <v>16</v>
      </c>
      <c r="I371" s="24" t="s">
        <v>20</v>
      </c>
    </row>
    <row r="372" spans="1:9" x14ac:dyDescent="0.35">
      <c r="A372" s="23" t="s">
        <v>141</v>
      </c>
      <c r="B372" s="76">
        <f>original!B434</f>
        <v>1</v>
      </c>
      <c r="C372" s="23" t="s">
        <v>26</v>
      </c>
      <c r="D372" s="23" t="s">
        <v>405</v>
      </c>
      <c r="F372" s="23" t="s">
        <v>18</v>
      </c>
      <c r="G372" s="23" t="s">
        <v>15</v>
      </c>
      <c r="H372" s="23" t="s">
        <v>87</v>
      </c>
    </row>
    <row r="373" spans="1:9" x14ac:dyDescent="0.35">
      <c r="A373" s="24" t="s">
        <v>142</v>
      </c>
      <c r="B373" s="76">
        <f>original!B435</f>
        <v>1</v>
      </c>
      <c r="C373" s="24" t="s">
        <v>26</v>
      </c>
      <c r="D373" s="23" t="s">
        <v>405</v>
      </c>
      <c r="E373" s="24"/>
      <c r="F373" s="24" t="s">
        <v>18</v>
      </c>
      <c r="G373" s="24" t="s">
        <v>15</v>
      </c>
      <c r="H373" s="24" t="s">
        <v>88</v>
      </c>
    </row>
    <row r="374" spans="1:9" x14ac:dyDescent="0.35">
      <c r="A374" s="24" t="s">
        <v>124</v>
      </c>
      <c r="B374" s="76">
        <f>original!B436</f>
        <v>4.6000000000000001E-10</v>
      </c>
      <c r="C374" s="24" t="s">
        <v>6</v>
      </c>
      <c r="D374" s="23" t="s">
        <v>405</v>
      </c>
      <c r="E374" s="24"/>
      <c r="F374" s="24" t="s">
        <v>18</v>
      </c>
      <c r="G374" s="24" t="s">
        <v>15</v>
      </c>
      <c r="H374" s="24" t="s">
        <v>43</v>
      </c>
    </row>
    <row r="375" spans="1:9" x14ac:dyDescent="0.35">
      <c r="A375" s="24"/>
      <c r="B375" s="16"/>
      <c r="C375" s="24"/>
      <c r="D375" s="24"/>
      <c r="E375" s="24"/>
      <c r="F375" s="24"/>
      <c r="G375" s="24"/>
      <c r="H375" s="24"/>
      <c r="I375" s="24"/>
    </row>
    <row r="376" spans="1:9" x14ac:dyDescent="0.35">
      <c r="A376" s="24" t="s">
        <v>0</v>
      </c>
      <c r="B376" s="16" t="s">
        <v>68</v>
      </c>
      <c r="C376" s="24"/>
      <c r="D376" s="24"/>
      <c r="E376" s="24"/>
      <c r="F376" s="24"/>
      <c r="G376" s="24"/>
      <c r="H376" s="24"/>
      <c r="I376" s="24"/>
    </row>
    <row r="377" spans="1:9" x14ac:dyDescent="0.35">
      <c r="A377" s="24" t="s">
        <v>2</v>
      </c>
      <c r="B377" s="16"/>
      <c r="C377" s="24"/>
      <c r="D377" s="24"/>
      <c r="E377" s="24"/>
      <c r="F377" s="24"/>
      <c r="G377" s="24"/>
      <c r="H377" s="24"/>
      <c r="I377" s="24"/>
    </row>
    <row r="378" spans="1:9" x14ac:dyDescent="0.35">
      <c r="A378" s="24" t="s">
        <v>3</v>
      </c>
      <c r="B378" s="16" t="s">
        <v>18</v>
      </c>
      <c r="C378" s="24"/>
      <c r="D378" s="24"/>
      <c r="E378" s="24"/>
      <c r="F378" s="24"/>
      <c r="G378" s="24"/>
      <c r="H378" s="24"/>
      <c r="I378" s="24"/>
    </row>
    <row r="379" spans="1:9" x14ac:dyDescent="0.35">
      <c r="A379" s="24" t="s">
        <v>4</v>
      </c>
      <c r="B379" s="16">
        <v>1</v>
      </c>
      <c r="C379" s="24"/>
      <c r="D379" s="24"/>
      <c r="E379" s="24"/>
      <c r="F379" s="24"/>
      <c r="G379" s="24"/>
      <c r="H379" s="24"/>
      <c r="I379" s="24"/>
    </row>
    <row r="380" spans="1:9" x14ac:dyDescent="0.35">
      <c r="A380" s="24" t="s">
        <v>6</v>
      </c>
      <c r="B380" s="16" t="s">
        <v>26</v>
      </c>
      <c r="C380" s="24"/>
      <c r="D380" s="24"/>
      <c r="E380" s="24"/>
      <c r="F380" s="24"/>
      <c r="G380" s="24"/>
      <c r="H380" s="24"/>
      <c r="I380" s="24"/>
    </row>
    <row r="381" spans="1:9" x14ac:dyDescent="0.35">
      <c r="A381" s="24" t="s">
        <v>7</v>
      </c>
      <c r="B381" s="16"/>
      <c r="C381" s="24"/>
      <c r="D381" s="24"/>
      <c r="E381" s="24"/>
      <c r="F381" s="24"/>
      <c r="G381" s="24"/>
      <c r="H381" s="24"/>
      <c r="I381" s="24"/>
    </row>
    <row r="382" spans="1:9" x14ac:dyDescent="0.35">
      <c r="A382" s="24" t="s">
        <v>8</v>
      </c>
      <c r="B382" s="16" t="s">
        <v>9</v>
      </c>
      <c r="C382" s="24" t="s">
        <v>6</v>
      </c>
      <c r="D382" s="24" t="s">
        <v>10</v>
      </c>
      <c r="E382" s="24" t="s">
        <v>1</v>
      </c>
      <c r="F382" s="24" t="s">
        <v>3</v>
      </c>
      <c r="G382" s="24" t="s">
        <v>5</v>
      </c>
      <c r="H382" s="24" t="s">
        <v>16</v>
      </c>
      <c r="I382" s="24" t="s">
        <v>20</v>
      </c>
    </row>
    <row r="383" spans="1:9" x14ac:dyDescent="0.35">
      <c r="A383" s="24" t="s">
        <v>100</v>
      </c>
      <c r="B383" s="16">
        <f>original!B446</f>
        <v>0.79</v>
      </c>
      <c r="C383" s="24" t="s">
        <v>26</v>
      </c>
      <c r="D383" s="24" t="s">
        <v>172</v>
      </c>
      <c r="E383" s="24"/>
      <c r="F383" s="24" t="s">
        <v>18</v>
      </c>
      <c r="G383" s="24" t="s">
        <v>15</v>
      </c>
      <c r="H383" s="24"/>
      <c r="I383" s="24"/>
    </row>
    <row r="384" spans="1:9" x14ac:dyDescent="0.35">
      <c r="A384" s="24" t="s">
        <v>101</v>
      </c>
      <c r="B384" s="16">
        <f>original!B447</f>
        <v>0.21</v>
      </c>
      <c r="C384" s="24" t="s">
        <v>26</v>
      </c>
      <c r="D384" s="24" t="s">
        <v>172</v>
      </c>
      <c r="E384" s="24"/>
      <c r="F384" s="24" t="s">
        <v>18</v>
      </c>
      <c r="G384" s="24" t="s">
        <v>15</v>
      </c>
      <c r="H384" s="24"/>
      <c r="I384" s="24"/>
    </row>
    <row r="385" spans="1:9" x14ac:dyDescent="0.35">
      <c r="A385" s="24" t="s">
        <v>102</v>
      </c>
      <c r="B385" s="16">
        <f>original!B448</f>
        <v>4.0999999999999999E-4</v>
      </c>
      <c r="C385" s="24" t="s">
        <v>26</v>
      </c>
      <c r="D385" s="24" t="s">
        <v>172</v>
      </c>
      <c r="E385" s="24"/>
      <c r="F385" s="24" t="s">
        <v>18</v>
      </c>
      <c r="G385" s="24" t="s">
        <v>15</v>
      </c>
      <c r="H385" s="24"/>
      <c r="I385" s="24"/>
    </row>
    <row r="386" spans="1:9" x14ac:dyDescent="0.35">
      <c r="A386" s="24"/>
      <c r="B386" s="16"/>
      <c r="C386" s="24"/>
      <c r="E386" s="24"/>
      <c r="F386" s="24"/>
      <c r="G386" s="24"/>
      <c r="H386" s="24"/>
      <c r="I386" s="24"/>
    </row>
    <row r="387" spans="1:9" x14ac:dyDescent="0.35">
      <c r="A387" s="24" t="s">
        <v>0</v>
      </c>
      <c r="B387" s="16" t="s">
        <v>100</v>
      </c>
      <c r="C387" s="24"/>
      <c r="D387" s="24"/>
      <c r="E387" s="24"/>
      <c r="F387" s="24"/>
      <c r="G387" s="24"/>
      <c r="H387" s="24"/>
      <c r="I387" s="24"/>
    </row>
    <row r="388" spans="1:9" x14ac:dyDescent="0.35">
      <c r="A388" s="24" t="s">
        <v>2</v>
      </c>
      <c r="B388" s="16"/>
      <c r="C388" s="24"/>
      <c r="D388" s="24"/>
      <c r="E388" s="24"/>
      <c r="F388" s="24"/>
      <c r="G388" s="24"/>
      <c r="H388" s="24"/>
      <c r="I388" s="24"/>
    </row>
    <row r="389" spans="1:9" x14ac:dyDescent="0.35">
      <c r="A389" s="24" t="s">
        <v>3</v>
      </c>
      <c r="B389" s="16" t="s">
        <v>18</v>
      </c>
      <c r="C389" s="24"/>
      <c r="D389" s="24"/>
      <c r="E389" s="24"/>
      <c r="F389" s="24"/>
      <c r="G389" s="24"/>
      <c r="H389" s="24"/>
      <c r="I389" s="24"/>
    </row>
    <row r="390" spans="1:9" x14ac:dyDescent="0.35">
      <c r="A390" s="24" t="s">
        <v>4</v>
      </c>
      <c r="B390" s="16">
        <v>1</v>
      </c>
      <c r="C390" s="24"/>
      <c r="D390" s="24"/>
      <c r="E390" s="24"/>
      <c r="F390" s="24"/>
      <c r="G390" s="24"/>
      <c r="H390" s="24"/>
      <c r="I390" s="24"/>
    </row>
    <row r="391" spans="1:9" x14ac:dyDescent="0.35">
      <c r="A391" s="24" t="s">
        <v>6</v>
      </c>
      <c r="B391" s="16" t="s">
        <v>26</v>
      </c>
      <c r="C391" s="24"/>
      <c r="D391" s="24"/>
      <c r="E391" s="24"/>
      <c r="F391" s="24"/>
      <c r="G391" s="24"/>
      <c r="H391" s="24"/>
      <c r="I391" s="24"/>
    </row>
    <row r="392" spans="1:9" x14ac:dyDescent="0.35">
      <c r="A392" s="24" t="s">
        <v>7</v>
      </c>
      <c r="B392" s="16"/>
      <c r="C392" s="24"/>
      <c r="D392" s="24"/>
      <c r="E392" s="24"/>
      <c r="F392" s="24"/>
      <c r="G392" s="24"/>
      <c r="H392" s="24"/>
      <c r="I392" s="24"/>
    </row>
    <row r="393" spans="1:9" x14ac:dyDescent="0.35">
      <c r="A393" s="24" t="s">
        <v>8</v>
      </c>
      <c r="B393" s="16" t="s">
        <v>9</v>
      </c>
      <c r="C393" s="24" t="s">
        <v>6</v>
      </c>
      <c r="D393" s="24" t="s">
        <v>10</v>
      </c>
      <c r="E393" s="24" t="s">
        <v>1</v>
      </c>
      <c r="F393" s="24" t="s">
        <v>3</v>
      </c>
      <c r="G393" s="24" t="s">
        <v>5</v>
      </c>
      <c r="H393" s="24" t="s">
        <v>16</v>
      </c>
      <c r="I393" s="24" t="s">
        <v>20</v>
      </c>
    </row>
    <row r="394" spans="1:9" x14ac:dyDescent="0.35">
      <c r="A394" s="23" t="s">
        <v>141</v>
      </c>
      <c r="B394" s="76">
        <f>original!B458</f>
        <v>1</v>
      </c>
      <c r="C394" s="23" t="s">
        <v>26</v>
      </c>
      <c r="D394" s="23" t="s">
        <v>405</v>
      </c>
      <c r="F394" s="23" t="s">
        <v>18</v>
      </c>
      <c r="G394" s="23" t="s">
        <v>15</v>
      </c>
      <c r="H394" s="23" t="s">
        <v>87</v>
      </c>
    </row>
    <row r="395" spans="1:9" x14ac:dyDescent="0.35">
      <c r="A395" s="24" t="s">
        <v>142</v>
      </c>
      <c r="B395" s="76">
        <f>original!B459</f>
        <v>1</v>
      </c>
      <c r="C395" s="24" t="s">
        <v>26</v>
      </c>
      <c r="D395" s="23" t="s">
        <v>405</v>
      </c>
      <c r="E395" s="24"/>
      <c r="F395" s="24" t="s">
        <v>18</v>
      </c>
      <c r="G395" s="24" t="s">
        <v>15</v>
      </c>
      <c r="H395" s="24" t="s">
        <v>88</v>
      </c>
    </row>
    <row r="396" spans="1:9" x14ac:dyDescent="0.35">
      <c r="A396" s="24" t="s">
        <v>124</v>
      </c>
      <c r="B396" s="76">
        <f>original!B460</f>
        <v>4.6000000000000001E-10</v>
      </c>
      <c r="C396" s="24" t="s">
        <v>6</v>
      </c>
      <c r="D396" s="23" t="s">
        <v>405</v>
      </c>
      <c r="E396" s="24"/>
      <c r="F396" s="24" t="s">
        <v>18</v>
      </c>
      <c r="G396" s="24" t="s">
        <v>15</v>
      </c>
      <c r="H396" s="24" t="s">
        <v>43</v>
      </c>
    </row>
    <row r="397" spans="1:9" x14ac:dyDescent="0.35">
      <c r="A397" s="24"/>
      <c r="B397" s="16"/>
      <c r="C397" s="24"/>
      <c r="D397" s="24"/>
      <c r="E397" s="24"/>
      <c r="F397" s="24"/>
      <c r="G397" s="24"/>
      <c r="H397" s="24"/>
      <c r="I397" s="24"/>
    </row>
    <row r="398" spans="1:9" x14ac:dyDescent="0.35">
      <c r="A398" s="24" t="s">
        <v>0</v>
      </c>
      <c r="B398" s="16" t="s">
        <v>101</v>
      </c>
      <c r="C398" s="24"/>
      <c r="D398" s="24"/>
      <c r="E398" s="24"/>
      <c r="F398" s="24"/>
      <c r="G398" s="24"/>
      <c r="H398" s="24"/>
      <c r="I398" s="24"/>
    </row>
    <row r="399" spans="1:9" x14ac:dyDescent="0.35">
      <c r="A399" s="24" t="s">
        <v>2</v>
      </c>
      <c r="B399" s="16"/>
      <c r="C399" s="24"/>
      <c r="D399" s="24"/>
      <c r="E399" s="24"/>
      <c r="F399" s="24"/>
      <c r="G399" s="24"/>
      <c r="H399" s="24"/>
      <c r="I399" s="24"/>
    </row>
    <row r="400" spans="1:9" x14ac:dyDescent="0.35">
      <c r="A400" s="24" t="s">
        <v>3</v>
      </c>
      <c r="B400" s="16" t="s">
        <v>18</v>
      </c>
      <c r="C400" s="24"/>
      <c r="D400" s="24"/>
      <c r="E400" s="24"/>
      <c r="F400" s="24"/>
      <c r="G400" s="24"/>
      <c r="H400" s="24"/>
      <c r="I400" s="24"/>
    </row>
    <row r="401" spans="1:9" x14ac:dyDescent="0.35">
      <c r="A401" s="24" t="s">
        <v>4</v>
      </c>
      <c r="B401" s="16">
        <v>1</v>
      </c>
      <c r="C401" s="24"/>
      <c r="D401" s="24"/>
      <c r="E401" s="24"/>
      <c r="F401" s="24"/>
      <c r="G401" s="24"/>
      <c r="H401" s="24"/>
      <c r="I401" s="24"/>
    </row>
    <row r="402" spans="1:9" x14ac:dyDescent="0.35">
      <c r="A402" s="24" t="s">
        <v>6</v>
      </c>
      <c r="B402" s="16" t="s">
        <v>26</v>
      </c>
      <c r="C402" s="24"/>
      <c r="D402" s="24"/>
      <c r="E402" s="24"/>
      <c r="F402" s="24"/>
      <c r="G402" s="24"/>
      <c r="H402" s="24"/>
      <c r="I402" s="24"/>
    </row>
    <row r="403" spans="1:9" x14ac:dyDescent="0.35">
      <c r="A403" s="24" t="s">
        <v>7</v>
      </c>
      <c r="B403" s="16"/>
      <c r="C403" s="24"/>
      <c r="D403" s="24"/>
      <c r="E403" s="24"/>
      <c r="F403" s="24"/>
      <c r="G403" s="24"/>
      <c r="H403" s="24"/>
      <c r="I403" s="24"/>
    </row>
    <row r="404" spans="1:9" x14ac:dyDescent="0.35">
      <c r="A404" s="24" t="s">
        <v>8</v>
      </c>
      <c r="B404" s="16" t="s">
        <v>9</v>
      </c>
      <c r="C404" s="24" t="s">
        <v>6</v>
      </c>
      <c r="D404" s="24" t="s">
        <v>10</v>
      </c>
      <c r="E404" s="24" t="s">
        <v>1</v>
      </c>
      <c r="F404" s="24" t="s">
        <v>3</v>
      </c>
      <c r="G404" s="24" t="s">
        <v>5</v>
      </c>
      <c r="H404" s="24" t="s">
        <v>16</v>
      </c>
      <c r="I404" s="24" t="s">
        <v>20</v>
      </c>
    </row>
    <row r="405" spans="1:9" x14ac:dyDescent="0.35">
      <c r="A405" s="24" t="s">
        <v>131</v>
      </c>
      <c r="B405" s="16">
        <f>original!B470</f>
        <v>1</v>
      </c>
      <c r="C405" s="24" t="s">
        <v>26</v>
      </c>
      <c r="D405" s="23" t="s">
        <v>405</v>
      </c>
      <c r="E405" s="24"/>
      <c r="F405" s="24" t="s">
        <v>18</v>
      </c>
      <c r="G405" s="24" t="s">
        <v>15</v>
      </c>
      <c r="H405" s="24" t="s">
        <v>58</v>
      </c>
    </row>
    <row r="406" spans="1:9" x14ac:dyDescent="0.35">
      <c r="A406" s="24" t="s">
        <v>132</v>
      </c>
      <c r="B406" s="16">
        <f>original!B471</f>
        <v>1</v>
      </c>
      <c r="C406" s="24" t="s">
        <v>26</v>
      </c>
      <c r="D406" s="23" t="s">
        <v>405</v>
      </c>
      <c r="E406" s="24"/>
      <c r="F406" s="24" t="s">
        <v>18</v>
      </c>
      <c r="G406" s="24" t="s">
        <v>15</v>
      </c>
      <c r="H406" s="24" t="s">
        <v>59</v>
      </c>
    </row>
    <row r="407" spans="1:9" x14ac:dyDescent="0.35">
      <c r="A407" s="24" t="s">
        <v>133</v>
      </c>
      <c r="B407" s="16">
        <f>original!B472</f>
        <v>7.4000000000000003E-10</v>
      </c>
      <c r="C407" s="24" t="s">
        <v>6</v>
      </c>
      <c r="D407" s="23" t="s">
        <v>405</v>
      </c>
      <c r="E407" s="24"/>
      <c r="F407" s="24" t="s">
        <v>18</v>
      </c>
      <c r="G407" s="24" t="s">
        <v>15</v>
      </c>
      <c r="H407" s="24" t="s">
        <v>60</v>
      </c>
    </row>
    <row r="408" spans="1:9" x14ac:dyDescent="0.35">
      <c r="A408" s="24"/>
      <c r="B408" s="16"/>
      <c r="C408" s="24"/>
      <c r="D408" s="24"/>
      <c r="E408" s="24"/>
      <c r="F408" s="24"/>
      <c r="G408" s="24"/>
      <c r="H408" s="24"/>
      <c r="I408" s="24"/>
    </row>
    <row r="409" spans="1:9" x14ac:dyDescent="0.35">
      <c r="A409" s="24" t="s">
        <v>0</v>
      </c>
      <c r="B409" s="16" t="s">
        <v>102</v>
      </c>
      <c r="C409" s="24"/>
      <c r="D409" s="24"/>
      <c r="E409" s="24"/>
      <c r="F409" s="24"/>
      <c r="G409" s="24"/>
      <c r="H409" s="24"/>
      <c r="I409" s="24"/>
    </row>
    <row r="410" spans="1:9" x14ac:dyDescent="0.35">
      <c r="A410" s="24" t="s">
        <v>2</v>
      </c>
      <c r="B410" s="16"/>
      <c r="C410" s="24"/>
      <c r="D410" s="24"/>
      <c r="E410" s="24"/>
      <c r="F410" s="24"/>
      <c r="G410" s="24"/>
      <c r="H410" s="24"/>
      <c r="I410" s="24"/>
    </row>
    <row r="411" spans="1:9" x14ac:dyDescent="0.35">
      <c r="A411" s="24" t="s">
        <v>3</v>
      </c>
      <c r="B411" s="16" t="s">
        <v>18</v>
      </c>
      <c r="C411" s="24"/>
      <c r="D411" s="24"/>
      <c r="E411" s="24"/>
      <c r="F411" s="24"/>
      <c r="G411" s="24"/>
      <c r="H411" s="24"/>
      <c r="I411" s="24"/>
    </row>
    <row r="412" spans="1:9" x14ac:dyDescent="0.35">
      <c r="A412" s="24" t="s">
        <v>4</v>
      </c>
      <c r="B412" s="16">
        <v>1</v>
      </c>
      <c r="C412" s="24"/>
      <c r="D412" s="24"/>
      <c r="E412" s="24"/>
      <c r="F412" s="24"/>
      <c r="G412" s="24"/>
      <c r="H412" s="24"/>
      <c r="I412" s="24"/>
    </row>
    <row r="413" spans="1:9" x14ac:dyDescent="0.35">
      <c r="A413" s="24" t="s">
        <v>6</v>
      </c>
      <c r="B413" s="16" t="s">
        <v>26</v>
      </c>
      <c r="C413" s="24"/>
      <c r="D413" s="24"/>
      <c r="E413" s="24"/>
      <c r="F413" s="24"/>
      <c r="G413" s="24"/>
      <c r="H413" s="24"/>
      <c r="I413" s="24"/>
    </row>
    <row r="414" spans="1:9" x14ac:dyDescent="0.35">
      <c r="A414" s="24" t="s">
        <v>7</v>
      </c>
      <c r="B414" s="16"/>
      <c r="C414" s="24"/>
      <c r="D414" s="24"/>
      <c r="E414" s="24"/>
      <c r="F414" s="24"/>
      <c r="G414" s="24"/>
      <c r="H414" s="24"/>
      <c r="I414" s="24"/>
    </row>
    <row r="415" spans="1:9" x14ac:dyDescent="0.35">
      <c r="A415" s="24" t="s">
        <v>8</v>
      </c>
      <c r="B415" s="16" t="s">
        <v>9</v>
      </c>
      <c r="C415" s="24" t="s">
        <v>6</v>
      </c>
      <c r="D415" s="24" t="s">
        <v>10</v>
      </c>
      <c r="E415" s="24" t="s">
        <v>1</v>
      </c>
      <c r="F415" s="24" t="s">
        <v>3</v>
      </c>
      <c r="G415" s="24" t="s">
        <v>5</v>
      </c>
      <c r="H415" s="24" t="s">
        <v>16</v>
      </c>
      <c r="I415" s="24" t="s">
        <v>20</v>
      </c>
    </row>
    <row r="416" spans="1:9" x14ac:dyDescent="0.35">
      <c r="A416" s="24" t="s">
        <v>149</v>
      </c>
      <c r="B416" s="16">
        <f>original!B482</f>
        <v>1</v>
      </c>
      <c r="C416" s="24" t="s">
        <v>26</v>
      </c>
      <c r="D416" s="23" t="s">
        <v>405</v>
      </c>
      <c r="E416" s="24"/>
      <c r="F416" s="24" t="s">
        <v>18</v>
      </c>
      <c r="G416" s="24" t="s">
        <v>15</v>
      </c>
      <c r="H416" s="24" t="s">
        <v>103</v>
      </c>
    </row>
    <row r="417" spans="1:9" x14ac:dyDescent="0.35">
      <c r="A417" s="24" t="s">
        <v>132</v>
      </c>
      <c r="B417" s="16">
        <f>original!B483</f>
        <v>1</v>
      </c>
      <c r="C417" s="24" t="s">
        <v>26</v>
      </c>
      <c r="D417" s="23" t="s">
        <v>405</v>
      </c>
      <c r="E417" s="24"/>
      <c r="F417" s="24" t="s">
        <v>18</v>
      </c>
      <c r="G417" s="24" t="s">
        <v>15</v>
      </c>
      <c r="H417" s="24" t="s">
        <v>59</v>
      </c>
    </row>
    <row r="418" spans="1:9" x14ac:dyDescent="0.35">
      <c r="A418" s="24" t="s">
        <v>133</v>
      </c>
      <c r="B418" s="16">
        <f>original!B484</f>
        <v>7.4000000000000003E-10</v>
      </c>
      <c r="C418" s="24" t="s">
        <v>6</v>
      </c>
      <c r="D418" s="23" t="s">
        <v>405</v>
      </c>
      <c r="E418" s="24"/>
      <c r="F418" s="24" t="s">
        <v>18</v>
      </c>
      <c r="G418" s="24" t="s">
        <v>15</v>
      </c>
      <c r="H418" s="24" t="s">
        <v>60</v>
      </c>
    </row>
    <row r="419" spans="1:9" x14ac:dyDescent="0.35">
      <c r="A419" s="24"/>
      <c r="B419" s="16"/>
      <c r="C419" s="24"/>
      <c r="D419" s="24"/>
      <c r="E419" s="24"/>
      <c r="F419" s="24"/>
      <c r="G419" s="24"/>
      <c r="H419" s="24"/>
      <c r="I419" s="24"/>
    </row>
    <row r="420" spans="1:9" s="24" customFormat="1" ht="15.5" x14ac:dyDescent="0.35">
      <c r="A420" s="442" t="s">
        <v>0</v>
      </c>
      <c r="B420" s="442" t="s">
        <v>188</v>
      </c>
    </row>
    <row r="421" spans="1:9" s="24" customFormat="1" x14ac:dyDescent="0.35">
      <c r="A421" s="24" t="s">
        <v>4</v>
      </c>
      <c r="B421" s="24">
        <v>1</v>
      </c>
    </row>
    <row r="422" spans="1:9" s="24" customFormat="1" x14ac:dyDescent="0.35">
      <c r="A422" s="24" t="s">
        <v>16</v>
      </c>
      <c r="B422" s="24" t="s">
        <v>188</v>
      </c>
    </row>
    <row r="423" spans="1:9" s="24" customFormat="1" x14ac:dyDescent="0.35">
      <c r="A423" s="24" t="s">
        <v>5</v>
      </c>
      <c r="B423" s="24" t="s">
        <v>365</v>
      </c>
    </row>
    <row r="424" spans="1:9" s="24" customFormat="1" x14ac:dyDescent="0.35">
      <c r="A424" s="24" t="s">
        <v>6</v>
      </c>
      <c r="B424" s="24" t="s">
        <v>150</v>
      </c>
    </row>
    <row r="425" spans="1:9" s="24" customFormat="1" ht="15.5" x14ac:dyDescent="0.35">
      <c r="A425" s="442" t="s">
        <v>7</v>
      </c>
    </row>
    <row r="426" spans="1:9" s="24" customFormat="1" ht="15.5" x14ac:dyDescent="0.35">
      <c r="A426" s="442" t="s">
        <v>8</v>
      </c>
      <c r="B426" s="442" t="s">
        <v>9</v>
      </c>
      <c r="C426" s="442" t="s">
        <v>6</v>
      </c>
      <c r="D426" s="442" t="s">
        <v>10</v>
      </c>
      <c r="E426" s="442" t="s">
        <v>1</v>
      </c>
      <c r="F426" s="442" t="s">
        <v>3</v>
      </c>
      <c r="G426" s="442" t="s">
        <v>5</v>
      </c>
      <c r="H426" s="442" t="s">
        <v>16</v>
      </c>
    </row>
    <row r="427" spans="1:9" s="24" customFormat="1" x14ac:dyDescent="0.35">
      <c r="A427" s="24" t="s">
        <v>21</v>
      </c>
      <c r="B427" s="24">
        <v>15.73</v>
      </c>
      <c r="C427" s="24" t="s">
        <v>19</v>
      </c>
      <c r="D427" s="24" t="s">
        <v>11</v>
      </c>
      <c r="E427" s="24" t="s">
        <v>13</v>
      </c>
      <c r="G427" s="24" t="s">
        <v>12</v>
      </c>
    </row>
    <row r="428" spans="1:9" s="24" customFormat="1" x14ac:dyDescent="0.35">
      <c r="A428" s="24" t="s">
        <v>366</v>
      </c>
      <c r="B428" s="24">
        <v>1.44E-2</v>
      </c>
      <c r="C428" s="24" t="s">
        <v>150</v>
      </c>
      <c r="D428" s="24" t="s">
        <v>11</v>
      </c>
      <c r="E428" s="24" t="s">
        <v>13</v>
      </c>
      <c r="G428" s="24" t="s">
        <v>12</v>
      </c>
    </row>
    <row r="429" spans="1:9" s="24" customFormat="1" x14ac:dyDescent="0.35">
      <c r="A429" s="24" t="s">
        <v>367</v>
      </c>
      <c r="B429" s="24">
        <v>0.25</v>
      </c>
      <c r="C429" s="24" t="s">
        <v>368</v>
      </c>
      <c r="D429" s="24" t="s">
        <v>11</v>
      </c>
      <c r="E429" s="24" t="s">
        <v>369</v>
      </c>
      <c r="G429" s="24" t="s">
        <v>12</v>
      </c>
    </row>
    <row r="430" spans="1:9" s="24" customFormat="1" x14ac:dyDescent="0.35">
      <c r="A430" s="24" t="s">
        <v>188</v>
      </c>
      <c r="B430" s="24">
        <v>1</v>
      </c>
      <c r="C430" s="24" t="s">
        <v>150</v>
      </c>
      <c r="D430" s="24" t="s">
        <v>172</v>
      </c>
      <c r="G430" s="24" t="s">
        <v>14</v>
      </c>
      <c r="H430" s="24" t="s">
        <v>188</v>
      </c>
    </row>
    <row r="431" spans="1:9" s="24" customFormat="1" x14ac:dyDescent="0.35">
      <c r="A431" s="24" t="s">
        <v>370</v>
      </c>
      <c r="B431" s="24">
        <v>0.752</v>
      </c>
      <c r="C431" s="24" t="s">
        <v>150</v>
      </c>
      <c r="D431" s="24" t="s">
        <v>405</v>
      </c>
      <c r="F431" s="24" t="s">
        <v>18</v>
      </c>
      <c r="G431" s="24" t="s">
        <v>15</v>
      </c>
      <c r="H431" s="24" t="s">
        <v>371</v>
      </c>
    </row>
    <row r="432" spans="1:9" s="24" customFormat="1" x14ac:dyDescent="0.35">
      <c r="A432" s="24" t="s">
        <v>372</v>
      </c>
      <c r="B432" s="24">
        <v>0.01</v>
      </c>
      <c r="C432" s="24" t="s">
        <v>150</v>
      </c>
      <c r="D432" s="24" t="s">
        <v>405</v>
      </c>
      <c r="F432" s="24" t="s">
        <v>18</v>
      </c>
      <c r="G432" s="24" t="s">
        <v>15</v>
      </c>
      <c r="H432" s="24" t="s">
        <v>373</v>
      </c>
    </row>
    <row r="433" spans="1:14" s="24" customFormat="1" x14ac:dyDescent="0.35">
      <c r="A433" s="24" t="s">
        <v>374</v>
      </c>
      <c r="B433" s="24">
        <v>2.7300000000000001E-2</v>
      </c>
      <c r="C433" s="24" t="s">
        <v>150</v>
      </c>
      <c r="D433" s="24" t="s">
        <v>405</v>
      </c>
      <c r="F433" s="24" t="s">
        <v>18</v>
      </c>
      <c r="G433" s="24" t="s">
        <v>15</v>
      </c>
      <c r="H433" s="24" t="s">
        <v>375</v>
      </c>
    </row>
    <row r="434" spans="1:14" s="24" customFormat="1" x14ac:dyDescent="0.35">
      <c r="A434" s="24" t="s">
        <v>376</v>
      </c>
      <c r="B434" s="24">
        <v>5.0400000000000002E-3</v>
      </c>
      <c r="C434" s="24" t="s">
        <v>150</v>
      </c>
      <c r="D434" s="24" t="s">
        <v>405</v>
      </c>
      <c r="F434" s="24" t="s">
        <v>18</v>
      </c>
      <c r="G434" s="24" t="s">
        <v>15</v>
      </c>
      <c r="H434" s="24" t="s">
        <v>377</v>
      </c>
    </row>
    <row r="435" spans="1:14" s="24" customFormat="1" x14ac:dyDescent="0.35">
      <c r="A435" s="24" t="s">
        <v>378</v>
      </c>
      <c r="B435" s="24">
        <v>0.251</v>
      </c>
      <c r="C435" s="24" t="s">
        <v>150</v>
      </c>
      <c r="D435" s="24" t="s">
        <v>405</v>
      </c>
      <c r="F435" s="24" t="s">
        <v>18</v>
      </c>
      <c r="G435" s="24" t="s">
        <v>15</v>
      </c>
      <c r="H435" s="24" t="s">
        <v>379</v>
      </c>
    </row>
    <row r="436" spans="1:14" s="24" customFormat="1" x14ac:dyDescent="0.35">
      <c r="A436" s="24" t="s">
        <v>380</v>
      </c>
      <c r="B436" s="24">
        <v>1.8</v>
      </c>
      <c r="C436" s="24" t="s">
        <v>150</v>
      </c>
      <c r="D436" s="24" t="s">
        <v>405</v>
      </c>
      <c r="F436" s="24" t="s">
        <v>176</v>
      </c>
      <c r="G436" s="24" t="s">
        <v>15</v>
      </c>
      <c r="H436" s="24" t="s">
        <v>381</v>
      </c>
    </row>
    <row r="437" spans="1:14" s="24" customFormat="1" x14ac:dyDescent="0.35">
      <c r="A437" s="24" t="s">
        <v>382</v>
      </c>
      <c r="B437" s="24">
        <v>0.55000000000000004</v>
      </c>
      <c r="C437" s="24" t="s">
        <v>151</v>
      </c>
      <c r="D437" s="24" t="s">
        <v>405</v>
      </c>
      <c r="F437" s="24" t="s">
        <v>383</v>
      </c>
      <c r="G437" s="24" t="s">
        <v>15</v>
      </c>
      <c r="H437" s="24" t="s">
        <v>108</v>
      </c>
    </row>
    <row r="438" spans="1:14" s="24" customFormat="1" x14ac:dyDescent="0.35">
      <c r="A438" s="24" t="s">
        <v>384</v>
      </c>
      <c r="B438" s="24">
        <v>13.75</v>
      </c>
      <c r="C438" s="24" t="s">
        <v>19</v>
      </c>
      <c r="D438" s="24" t="s">
        <v>405</v>
      </c>
      <c r="F438" s="24" t="s">
        <v>17</v>
      </c>
      <c r="G438" s="24" t="s">
        <v>15</v>
      </c>
      <c r="H438" s="24" t="s">
        <v>385</v>
      </c>
    </row>
    <row r="439" spans="1:14" s="24" customFormat="1" x14ac:dyDescent="0.35">
      <c r="A439" s="24" t="s">
        <v>386</v>
      </c>
      <c r="B439" s="24">
        <v>-1.8</v>
      </c>
      <c r="C439" s="24" t="s">
        <v>368</v>
      </c>
      <c r="D439" s="24" t="s">
        <v>405</v>
      </c>
      <c r="F439" s="24" t="s">
        <v>176</v>
      </c>
      <c r="G439" s="24" t="s">
        <v>15</v>
      </c>
      <c r="H439" s="24" t="s">
        <v>387</v>
      </c>
    </row>
    <row r="440" spans="1:14" x14ac:dyDescent="0.35">
      <c r="A440" s="24"/>
      <c r="B440" s="16"/>
      <c r="C440" s="24"/>
      <c r="D440" s="24"/>
      <c r="E440" s="24"/>
      <c r="F440" s="24"/>
      <c r="G440" s="26"/>
      <c r="H440" s="26"/>
      <c r="I440" s="26"/>
      <c r="J440" s="26"/>
      <c r="K440" s="26"/>
      <c r="L440" s="26"/>
      <c r="M440" s="26"/>
      <c r="N440" s="26"/>
    </row>
    <row r="441" spans="1:14" x14ac:dyDescent="0.35">
      <c r="A441" s="24"/>
      <c r="B441" s="16"/>
      <c r="C441" s="24"/>
      <c r="D441" s="24"/>
      <c r="E441" s="24"/>
      <c r="F441" s="24"/>
      <c r="G441" s="26"/>
      <c r="H441" s="26"/>
      <c r="I441" s="26"/>
      <c r="J441" s="26"/>
      <c r="K441" s="26"/>
      <c r="L441" s="26"/>
      <c r="M441" s="26"/>
      <c r="N441" s="26"/>
    </row>
    <row r="442" spans="1:14" x14ac:dyDescent="0.35">
      <c r="A442" s="24"/>
      <c r="B442" s="16"/>
      <c r="C442" s="24"/>
      <c r="D442" s="24"/>
      <c r="E442" s="24"/>
      <c r="F442" s="24"/>
      <c r="G442" s="26"/>
      <c r="H442" s="26"/>
      <c r="I442" s="26"/>
      <c r="J442" s="26"/>
      <c r="K442" s="26"/>
      <c r="L442" s="26"/>
      <c r="M442" s="26"/>
      <c r="N442" s="26"/>
    </row>
    <row r="443" spans="1:14" x14ac:dyDescent="0.35">
      <c r="A443" s="24"/>
      <c r="B443" s="16"/>
      <c r="C443" s="24"/>
      <c r="D443" s="24"/>
      <c r="E443" s="24"/>
      <c r="F443" s="24"/>
      <c r="G443" s="26"/>
      <c r="H443" s="26"/>
      <c r="I443" s="26"/>
      <c r="J443" s="26"/>
      <c r="K443" s="26"/>
      <c r="L443" s="26"/>
      <c r="M443" s="26"/>
      <c r="N443" s="26"/>
    </row>
    <row r="444" spans="1:14" x14ac:dyDescent="0.35">
      <c r="A444" s="24"/>
      <c r="B444" s="16"/>
      <c r="C444" s="24"/>
      <c r="E444" s="24"/>
      <c r="F444" s="24"/>
      <c r="G444" s="26"/>
      <c r="H444" s="26"/>
      <c r="I444" s="26"/>
      <c r="J444" s="26"/>
      <c r="K444" s="26"/>
      <c r="L444" s="26"/>
      <c r="M444" s="26"/>
      <c r="N444" s="26"/>
    </row>
    <row r="445" spans="1:14" x14ac:dyDescent="0.35">
      <c r="A445" s="24"/>
      <c r="B445" s="16"/>
      <c r="C445" s="24"/>
      <c r="E445" s="24"/>
      <c r="F445" s="24"/>
      <c r="G445" s="26"/>
      <c r="H445" s="26"/>
      <c r="I445" s="26"/>
      <c r="J445" s="26"/>
      <c r="K445" s="26"/>
      <c r="L445" s="26"/>
      <c r="M445" s="26"/>
      <c r="N445" s="26"/>
    </row>
    <row r="446" spans="1:14" x14ac:dyDescent="0.35">
      <c r="A446" s="24"/>
      <c r="B446" s="16"/>
      <c r="C446" s="24"/>
      <c r="E446" s="24"/>
      <c r="F446" s="24"/>
      <c r="G446" s="26"/>
      <c r="H446" s="26"/>
      <c r="I446" s="26"/>
      <c r="J446" s="26"/>
      <c r="K446" s="26"/>
      <c r="L446" s="26"/>
      <c r="M446" s="26"/>
      <c r="N446" s="26"/>
    </row>
    <row r="447" spans="1:14" x14ac:dyDescent="0.35">
      <c r="G447" s="26"/>
      <c r="H447" s="26"/>
      <c r="I447" s="26"/>
      <c r="J447" s="26"/>
      <c r="K447" s="26"/>
      <c r="L447" s="26"/>
      <c r="M447" s="26"/>
      <c r="N447" s="26"/>
    </row>
    <row r="448" spans="1:14" x14ac:dyDescent="0.35">
      <c r="A448" s="24"/>
      <c r="B448" s="16"/>
      <c r="C448" s="24"/>
      <c r="E448" s="24"/>
      <c r="F448" s="24"/>
      <c r="G448" s="26"/>
      <c r="H448" s="26"/>
      <c r="I448" s="26"/>
      <c r="J448" s="26"/>
      <c r="K448" s="26"/>
      <c r="L448" s="26"/>
      <c r="M448" s="26"/>
      <c r="N448" s="26"/>
    </row>
    <row r="449" spans="1:14" x14ac:dyDescent="0.35">
      <c r="A449" s="24"/>
      <c r="B449" s="16"/>
      <c r="C449" s="24"/>
      <c r="E449" s="24"/>
      <c r="F449" s="24"/>
      <c r="G449" s="26"/>
      <c r="H449" s="26"/>
      <c r="I449" s="26"/>
      <c r="J449" s="26"/>
      <c r="K449" s="26"/>
      <c r="L449" s="26"/>
      <c r="M449" s="26"/>
      <c r="N449" s="26"/>
    </row>
    <row r="450" spans="1:14" x14ac:dyDescent="0.35">
      <c r="A450" s="24"/>
      <c r="B450" s="16"/>
      <c r="C450" s="24"/>
      <c r="E450" s="24"/>
      <c r="F450" s="24"/>
      <c r="G450" s="26"/>
      <c r="H450" s="26"/>
      <c r="I450" s="26"/>
      <c r="J450" s="26"/>
      <c r="K450" s="26"/>
      <c r="L450" s="26"/>
      <c r="M450" s="26"/>
      <c r="N450" s="26"/>
    </row>
    <row r="451" spans="1:14" x14ac:dyDescent="0.35">
      <c r="A451" s="24"/>
      <c r="B451" s="16"/>
      <c r="C451" s="24"/>
      <c r="E451" s="24"/>
      <c r="F451" s="24"/>
      <c r="G451" s="26"/>
      <c r="H451" s="26"/>
      <c r="I451" s="26"/>
      <c r="J451" s="26"/>
      <c r="K451" s="26"/>
      <c r="L451" s="26"/>
      <c r="M451" s="26"/>
      <c r="N451" s="26"/>
    </row>
    <row r="452" spans="1:14" x14ac:dyDescent="0.35">
      <c r="A452" s="24"/>
      <c r="B452" s="16"/>
      <c r="C452" s="24"/>
      <c r="E452" s="24"/>
      <c r="F452" s="24"/>
      <c r="G452" s="26"/>
      <c r="H452" s="26"/>
      <c r="I452" s="26"/>
      <c r="J452" s="26"/>
      <c r="K452" s="26"/>
      <c r="L452" s="26"/>
      <c r="M452" s="26"/>
      <c r="N452" s="26"/>
    </row>
    <row r="453" spans="1:14" x14ac:dyDescent="0.35">
      <c r="A453" s="24"/>
      <c r="B453" s="16"/>
      <c r="C453" s="24"/>
      <c r="E453" s="24"/>
      <c r="F453" s="24"/>
      <c r="G453" s="26"/>
      <c r="H453" s="26"/>
      <c r="I453" s="26"/>
      <c r="J453" s="26"/>
      <c r="K453" s="26"/>
      <c r="L453" s="26"/>
      <c r="M453" s="26"/>
      <c r="N453" s="26"/>
    </row>
    <row r="454" spans="1:14" x14ac:dyDescent="0.35">
      <c r="A454" s="24"/>
      <c r="B454" s="16"/>
      <c r="C454" s="24"/>
      <c r="E454" s="24"/>
      <c r="F454" s="24"/>
      <c r="G454" s="26"/>
      <c r="H454" s="26"/>
      <c r="I454" s="26"/>
      <c r="J454" s="26"/>
      <c r="K454" s="26"/>
      <c r="L454" s="26"/>
      <c r="M454" s="26"/>
      <c r="N454" s="26"/>
    </row>
    <row r="455" spans="1:14" x14ac:dyDescent="0.35">
      <c r="A455" s="24"/>
      <c r="B455" s="16"/>
      <c r="C455" s="24"/>
      <c r="E455" s="24"/>
      <c r="F455" s="24"/>
      <c r="G455" s="26"/>
      <c r="H455" s="26"/>
      <c r="I455" s="26"/>
      <c r="J455" s="26"/>
      <c r="K455" s="26"/>
      <c r="L455" s="26"/>
      <c r="M455" s="26"/>
      <c r="N455" s="26"/>
    </row>
    <row r="456" spans="1:14" x14ac:dyDescent="0.35">
      <c r="A456" s="24"/>
      <c r="B456" s="16"/>
      <c r="C456" s="24"/>
      <c r="D456" s="24"/>
      <c r="E456" s="24"/>
      <c r="F456" s="24"/>
      <c r="G456" s="26"/>
      <c r="H456" s="26"/>
      <c r="I456" s="26"/>
      <c r="J456" s="26"/>
      <c r="K456" s="26"/>
      <c r="L456" s="26"/>
      <c r="M456" s="26"/>
      <c r="N456" s="26"/>
    </row>
    <row r="457" spans="1:14" x14ac:dyDescent="0.35">
      <c r="A457" s="24"/>
      <c r="B457" s="16"/>
      <c r="C457" s="24"/>
      <c r="D457" s="24"/>
      <c r="E457" s="24"/>
      <c r="F457" s="24"/>
      <c r="G457" s="26"/>
      <c r="H457" s="26"/>
      <c r="I457" s="26"/>
      <c r="J457" s="26"/>
      <c r="K457" s="26"/>
      <c r="L457" s="26"/>
      <c r="M457" s="26"/>
      <c r="N457" s="26"/>
    </row>
    <row r="458" spans="1:14" x14ac:dyDescent="0.35">
      <c r="A458" s="24"/>
      <c r="B458" s="16"/>
      <c r="C458" s="24"/>
      <c r="D458" s="24"/>
      <c r="E458" s="24"/>
      <c r="F458" s="24"/>
      <c r="G458" s="26"/>
      <c r="H458" s="26"/>
      <c r="I458" s="26"/>
      <c r="J458" s="26"/>
      <c r="K458" s="26"/>
      <c r="L458" s="26"/>
      <c r="M458" s="26"/>
      <c r="N458" s="26"/>
    </row>
    <row r="459" spans="1:14" x14ac:dyDescent="0.35">
      <c r="A459" s="24"/>
      <c r="B459" s="16"/>
      <c r="C459" s="24"/>
      <c r="D459" s="24"/>
      <c r="E459" s="24"/>
      <c r="F459" s="24"/>
      <c r="G459" s="26"/>
      <c r="H459" s="26"/>
      <c r="I459" s="26"/>
      <c r="J459" s="26"/>
      <c r="K459" s="26"/>
      <c r="L459" s="26"/>
      <c r="M459" s="26"/>
      <c r="N459" s="26"/>
    </row>
    <row r="460" spans="1:14" x14ac:dyDescent="0.35">
      <c r="A460" s="24"/>
      <c r="B460" s="16"/>
      <c r="C460" s="24"/>
      <c r="D460" s="24"/>
      <c r="E460" s="24"/>
      <c r="F460" s="24"/>
      <c r="G460" s="26"/>
      <c r="H460" s="26"/>
      <c r="I460" s="26"/>
      <c r="J460" s="26"/>
      <c r="K460" s="26"/>
      <c r="L460" s="26"/>
      <c r="M460" s="26"/>
      <c r="N460" s="26"/>
    </row>
    <row r="461" spans="1:14" x14ac:dyDescent="0.35">
      <c r="A461" s="24"/>
      <c r="B461" s="16"/>
      <c r="C461" s="24"/>
      <c r="D461" s="24"/>
      <c r="E461" s="24"/>
      <c r="F461" s="24"/>
      <c r="G461" s="26"/>
      <c r="H461" s="26"/>
      <c r="I461" s="26"/>
      <c r="J461" s="26"/>
      <c r="K461" s="26"/>
      <c r="L461" s="26"/>
      <c r="M461" s="26"/>
      <c r="N461" s="26"/>
    </row>
    <row r="462" spans="1:14" x14ac:dyDescent="0.35">
      <c r="A462" s="24"/>
      <c r="B462" s="16"/>
      <c r="C462" s="24"/>
      <c r="D462" s="24"/>
      <c r="E462" s="24"/>
      <c r="F462" s="24"/>
      <c r="G462" s="26"/>
      <c r="H462" s="26"/>
      <c r="I462" s="26"/>
      <c r="J462" s="26"/>
      <c r="K462" s="26"/>
      <c r="L462" s="26"/>
      <c r="M462" s="26"/>
      <c r="N462" s="26"/>
    </row>
    <row r="463" spans="1:14" x14ac:dyDescent="0.35">
      <c r="A463" s="24"/>
      <c r="B463" s="16"/>
      <c r="C463" s="24"/>
      <c r="D463" s="24"/>
      <c r="E463" s="24"/>
      <c r="F463" s="24"/>
      <c r="G463" s="26"/>
      <c r="H463" s="26"/>
      <c r="I463" s="26"/>
      <c r="J463" s="26"/>
      <c r="K463" s="26"/>
      <c r="L463" s="26"/>
      <c r="M463" s="26"/>
      <c r="N463" s="26"/>
    </row>
    <row r="464" spans="1:14" x14ac:dyDescent="0.35">
      <c r="A464" s="24"/>
      <c r="B464" s="16"/>
      <c r="C464" s="24"/>
      <c r="D464" s="24"/>
      <c r="E464" s="24"/>
      <c r="F464" s="24"/>
      <c r="G464" s="26"/>
      <c r="H464" s="26"/>
      <c r="I464" s="26"/>
      <c r="J464" s="26"/>
      <c r="K464" s="26"/>
      <c r="L464" s="26"/>
      <c r="M464" s="26"/>
      <c r="N464" s="26"/>
    </row>
    <row r="465" spans="1:14" x14ac:dyDescent="0.35">
      <c r="G465" s="26"/>
      <c r="H465" s="26"/>
      <c r="I465" s="26"/>
      <c r="J465" s="26"/>
      <c r="K465" s="26"/>
      <c r="L465" s="26"/>
      <c r="M465" s="26"/>
      <c r="N465" s="26"/>
    </row>
    <row r="466" spans="1:14" x14ac:dyDescent="0.35">
      <c r="A466" s="24"/>
      <c r="B466" s="16"/>
      <c r="C466" s="24"/>
      <c r="E466" s="24"/>
      <c r="F466" s="24"/>
      <c r="G466" s="26"/>
      <c r="H466" s="26"/>
      <c r="I466" s="26"/>
      <c r="J466" s="26"/>
      <c r="K466" s="26"/>
      <c r="L466" s="26"/>
      <c r="M466" s="26"/>
      <c r="N466" s="26"/>
    </row>
    <row r="467" spans="1:14" x14ac:dyDescent="0.35">
      <c r="A467" s="24"/>
      <c r="B467" s="16"/>
      <c r="C467" s="24"/>
      <c r="E467" s="24"/>
      <c r="F467" s="24"/>
      <c r="G467" s="26"/>
      <c r="H467" s="26"/>
      <c r="I467" s="26"/>
      <c r="J467" s="26"/>
      <c r="K467" s="26"/>
      <c r="L467" s="26"/>
      <c r="M467" s="26"/>
      <c r="N467" s="26"/>
    </row>
    <row r="468" spans="1:14" x14ac:dyDescent="0.35">
      <c r="A468" s="24"/>
      <c r="B468" s="16"/>
      <c r="C468" s="24"/>
      <c r="D468" s="24"/>
      <c r="E468" s="24"/>
      <c r="F468" s="24"/>
      <c r="G468" s="26"/>
      <c r="H468" s="26"/>
      <c r="I468" s="26"/>
      <c r="J468" s="26"/>
      <c r="K468" s="26"/>
      <c r="L468" s="26"/>
      <c r="M468" s="26"/>
      <c r="N468" s="26"/>
    </row>
    <row r="469" spans="1:14" x14ac:dyDescent="0.35">
      <c r="A469" s="24"/>
      <c r="B469" s="16"/>
      <c r="C469" s="24"/>
      <c r="D469" s="24"/>
      <c r="E469" s="24"/>
      <c r="F469" s="24"/>
      <c r="G469" s="26"/>
      <c r="H469" s="26"/>
      <c r="I469" s="26"/>
      <c r="J469" s="26"/>
      <c r="K469" s="26"/>
      <c r="L469" s="26"/>
      <c r="M469" s="26"/>
      <c r="N469" s="26"/>
    </row>
    <row r="470" spans="1:14" x14ac:dyDescent="0.35">
      <c r="A470" s="24"/>
      <c r="B470" s="16"/>
      <c r="C470" s="24"/>
      <c r="D470" s="24"/>
      <c r="E470" s="24"/>
      <c r="F470" s="24"/>
      <c r="G470" s="26"/>
      <c r="H470" s="26"/>
      <c r="I470" s="26"/>
      <c r="J470" s="26"/>
      <c r="K470" s="26"/>
      <c r="L470" s="26"/>
      <c r="M470" s="26"/>
      <c r="N470" s="26"/>
    </row>
    <row r="471" spans="1:14" x14ac:dyDescent="0.35">
      <c r="A471" s="24"/>
      <c r="B471" s="16"/>
      <c r="C471" s="24"/>
      <c r="D471" s="24"/>
      <c r="E471" s="24"/>
      <c r="F471" s="24"/>
      <c r="G471" s="26"/>
      <c r="H471" s="26"/>
      <c r="I471" s="26"/>
      <c r="J471" s="26"/>
      <c r="K471" s="26"/>
      <c r="L471" s="26"/>
      <c r="M471" s="26"/>
      <c r="N471" s="26"/>
    </row>
    <row r="472" spans="1:14" x14ac:dyDescent="0.35">
      <c r="A472" s="24"/>
      <c r="B472" s="16"/>
      <c r="C472" s="24"/>
      <c r="D472" s="24"/>
      <c r="E472" s="24"/>
      <c r="F472" s="24"/>
      <c r="G472" s="26"/>
      <c r="H472" s="26"/>
      <c r="I472" s="26"/>
      <c r="J472" s="26"/>
      <c r="K472" s="26"/>
      <c r="L472" s="26"/>
      <c r="M472" s="26"/>
      <c r="N472" s="26"/>
    </row>
    <row r="473" spans="1:14" x14ac:dyDescent="0.35">
      <c r="A473" s="24"/>
      <c r="B473" s="16"/>
      <c r="C473" s="24"/>
      <c r="D473" s="24"/>
      <c r="E473" s="24"/>
      <c r="F473" s="24"/>
      <c r="G473" s="26"/>
      <c r="H473" s="26"/>
      <c r="I473" s="26"/>
      <c r="J473" s="26"/>
      <c r="K473" s="26"/>
      <c r="L473" s="26"/>
      <c r="M473" s="26"/>
      <c r="N473" s="26"/>
    </row>
    <row r="474" spans="1:14" x14ac:dyDescent="0.35">
      <c r="A474" s="24"/>
      <c r="B474" s="16"/>
      <c r="C474" s="24"/>
      <c r="D474" s="24"/>
      <c r="E474" s="24"/>
      <c r="F474" s="24"/>
      <c r="G474" s="26"/>
      <c r="H474" s="26"/>
      <c r="I474" s="26"/>
      <c r="J474" s="26"/>
      <c r="K474" s="26"/>
      <c r="L474" s="26"/>
      <c r="M474" s="26"/>
      <c r="N474" s="26"/>
    </row>
    <row r="475" spans="1:14" x14ac:dyDescent="0.35">
      <c r="A475" s="24"/>
      <c r="B475" s="16"/>
      <c r="C475" s="24"/>
      <c r="D475" s="24"/>
      <c r="E475" s="24"/>
      <c r="F475" s="24"/>
      <c r="G475" s="26"/>
      <c r="H475" s="26"/>
      <c r="I475" s="26"/>
      <c r="J475" s="26"/>
      <c r="K475" s="26"/>
      <c r="L475" s="26"/>
      <c r="M475" s="26"/>
      <c r="N475" s="26"/>
    </row>
    <row r="476" spans="1:14" x14ac:dyDescent="0.35">
      <c r="A476" s="24"/>
      <c r="B476" s="16"/>
      <c r="C476" s="24"/>
      <c r="D476" s="24"/>
      <c r="E476" s="24"/>
      <c r="F476" s="24"/>
      <c r="G476" s="26"/>
      <c r="H476" s="26"/>
      <c r="I476" s="26"/>
      <c r="J476" s="26"/>
      <c r="K476" s="26"/>
      <c r="L476" s="26"/>
      <c r="M476" s="26"/>
      <c r="N476" s="26"/>
    </row>
    <row r="477" spans="1:14" x14ac:dyDescent="0.35">
      <c r="G477" s="26"/>
      <c r="H477" s="26"/>
      <c r="I477" s="26"/>
      <c r="J477" s="26"/>
      <c r="K477" s="26"/>
      <c r="L477" s="26"/>
      <c r="M477" s="26"/>
      <c r="N477" s="26"/>
    </row>
    <row r="478" spans="1:14" x14ac:dyDescent="0.35">
      <c r="G478" s="26"/>
      <c r="H478" s="26"/>
      <c r="I478" s="26"/>
      <c r="J478" s="26"/>
      <c r="K478" s="26"/>
      <c r="L478" s="26"/>
      <c r="M478" s="26"/>
      <c r="N478" s="26"/>
    </row>
    <row r="479" spans="1:14" x14ac:dyDescent="0.35">
      <c r="G479" s="26"/>
      <c r="H479" s="26"/>
      <c r="I479" s="26"/>
      <c r="J479" s="26"/>
      <c r="K479" s="26"/>
      <c r="L479" s="26"/>
      <c r="M479" s="26"/>
      <c r="N479" s="26"/>
    </row>
    <row r="480" spans="1:14" x14ac:dyDescent="0.35">
      <c r="B480" s="23"/>
      <c r="G480" s="26"/>
      <c r="H480" s="26"/>
      <c r="I480" s="26"/>
      <c r="J480" s="26"/>
      <c r="K480" s="26"/>
      <c r="L480" s="26"/>
      <c r="M480" s="26"/>
      <c r="N480" s="26"/>
    </row>
    <row r="481" spans="1:14" x14ac:dyDescent="0.35">
      <c r="B481" s="23"/>
      <c r="G481" s="26"/>
      <c r="H481" s="26"/>
      <c r="I481" s="26"/>
      <c r="J481" s="26"/>
      <c r="K481" s="26"/>
      <c r="L481" s="26"/>
      <c r="M481" s="26"/>
      <c r="N481" s="26"/>
    </row>
    <row r="482" spans="1:14" x14ac:dyDescent="0.35">
      <c r="B482" s="23"/>
      <c r="G482" s="26"/>
      <c r="H482" s="26"/>
      <c r="I482" s="26"/>
      <c r="J482" s="26"/>
      <c r="K482" s="26"/>
      <c r="L482" s="26"/>
      <c r="M482" s="26"/>
      <c r="N482" s="26"/>
    </row>
    <row r="483" spans="1:14" x14ac:dyDescent="0.35">
      <c r="B483" s="23"/>
      <c r="G483" s="26"/>
      <c r="H483" s="26"/>
      <c r="I483" s="26"/>
      <c r="J483" s="26"/>
      <c r="K483" s="26"/>
      <c r="L483" s="26"/>
      <c r="M483" s="26"/>
      <c r="N483" s="26"/>
    </row>
    <row r="484" spans="1:14" x14ac:dyDescent="0.35">
      <c r="B484" s="23"/>
      <c r="G484" s="26"/>
      <c r="H484" s="26"/>
      <c r="I484" s="26"/>
      <c r="J484" s="26"/>
      <c r="K484" s="26"/>
      <c r="L484" s="26"/>
      <c r="M484" s="26"/>
      <c r="N484" s="26"/>
    </row>
    <row r="485" spans="1:14" x14ac:dyDescent="0.35">
      <c r="B485" s="23"/>
      <c r="G485" s="26"/>
      <c r="H485" s="26"/>
      <c r="I485" s="26"/>
      <c r="J485" s="26"/>
      <c r="K485" s="26"/>
      <c r="L485" s="26"/>
      <c r="M485" s="26"/>
      <c r="N485" s="26"/>
    </row>
    <row r="486" spans="1:14" x14ac:dyDescent="0.35">
      <c r="B486" s="23"/>
      <c r="G486" s="26"/>
      <c r="H486" s="26"/>
      <c r="I486" s="26"/>
      <c r="J486" s="26"/>
      <c r="K486" s="26"/>
      <c r="L486" s="26"/>
      <c r="M486" s="26"/>
      <c r="N486" s="26"/>
    </row>
    <row r="487" spans="1:14" x14ac:dyDescent="0.35">
      <c r="B487" s="23"/>
      <c r="G487" s="26"/>
      <c r="H487" s="26"/>
      <c r="I487" s="26"/>
      <c r="J487" s="26"/>
      <c r="K487" s="26"/>
      <c r="L487" s="26"/>
      <c r="M487" s="26"/>
      <c r="N487" s="26"/>
    </row>
    <row r="488" spans="1:14" x14ac:dyDescent="0.35">
      <c r="B488" s="23"/>
    </row>
    <row r="489" spans="1:14" x14ac:dyDescent="0.35">
      <c r="B489" s="23"/>
    </row>
    <row r="490" spans="1:14" x14ac:dyDescent="0.35">
      <c r="B490" s="23"/>
    </row>
    <row r="491" spans="1:14" x14ac:dyDescent="0.35">
      <c r="B491" s="23"/>
    </row>
    <row r="492" spans="1:14" x14ac:dyDescent="0.35">
      <c r="B492" s="23"/>
    </row>
    <row r="493" spans="1:14" x14ac:dyDescent="0.35">
      <c r="B493" s="23"/>
      <c r="I493" s="24"/>
    </row>
    <row r="494" spans="1:14" x14ac:dyDescent="0.35">
      <c r="B494" s="23"/>
      <c r="I494" s="24"/>
    </row>
    <row r="495" spans="1:14" x14ac:dyDescent="0.35">
      <c r="B495" s="23"/>
      <c r="I495" s="24"/>
    </row>
    <row r="496" spans="1:14" x14ac:dyDescent="0.35">
      <c r="A496" s="24"/>
      <c r="B496" s="16"/>
      <c r="C496" s="24"/>
      <c r="D496" s="24"/>
      <c r="E496" s="24"/>
      <c r="F496" s="24"/>
      <c r="G496" s="24"/>
      <c r="H496" s="24"/>
      <c r="I496" s="24"/>
    </row>
    <row r="497" spans="1:9" x14ac:dyDescent="0.35">
      <c r="A497" s="24"/>
      <c r="B497" s="16"/>
      <c r="C497" s="24"/>
      <c r="D497" s="24"/>
      <c r="E497" s="24"/>
      <c r="F497" s="24"/>
      <c r="G497" s="24"/>
      <c r="H497" s="24"/>
      <c r="I497" s="24"/>
    </row>
    <row r="498" spans="1:9" x14ac:dyDescent="0.35">
      <c r="A498" s="24"/>
      <c r="B498" s="16"/>
      <c r="C498" s="24"/>
      <c r="D498" s="24"/>
      <c r="E498" s="24"/>
      <c r="F498" s="24"/>
      <c r="G498" s="24"/>
      <c r="H498" s="24"/>
      <c r="I498" s="24"/>
    </row>
    <row r="499" spans="1:9" x14ac:dyDescent="0.35">
      <c r="A499" s="24"/>
      <c r="B499" s="16"/>
      <c r="C499" s="24"/>
      <c r="D499" s="24"/>
      <c r="E499" s="24"/>
      <c r="F499" s="24"/>
      <c r="G499" s="24"/>
      <c r="H499" s="24"/>
      <c r="I499" s="24"/>
    </row>
    <row r="500" spans="1:9" x14ac:dyDescent="0.35">
      <c r="A500" s="24"/>
      <c r="B500" s="16"/>
      <c r="C500" s="24"/>
      <c r="D500" s="24"/>
      <c r="E500" s="24"/>
      <c r="F500" s="24"/>
      <c r="G500" s="24"/>
      <c r="H500" s="24"/>
      <c r="I500" s="24"/>
    </row>
    <row r="501" spans="1:9" x14ac:dyDescent="0.35">
      <c r="A501" s="24"/>
      <c r="B501" s="16"/>
      <c r="C501" s="24"/>
      <c r="D501" s="24"/>
      <c r="E501" s="24"/>
      <c r="F501" s="24"/>
      <c r="G501" s="24"/>
      <c r="H501" s="24"/>
      <c r="I501" s="24"/>
    </row>
    <row r="512" spans="1:9" x14ac:dyDescent="0.35">
      <c r="B512" s="23"/>
    </row>
    <row r="513" spans="2:2" x14ac:dyDescent="0.35">
      <c r="B513" s="23"/>
    </row>
    <row r="514" spans="2:2" x14ac:dyDescent="0.35">
      <c r="B514" s="23"/>
    </row>
    <row r="515" spans="2:2" x14ac:dyDescent="0.35">
      <c r="B515" s="23"/>
    </row>
    <row r="516" spans="2:2" x14ac:dyDescent="0.35">
      <c r="B516" s="23"/>
    </row>
    <row r="517" spans="2:2" x14ac:dyDescent="0.35">
      <c r="B517" s="23"/>
    </row>
    <row r="518" spans="2:2" x14ac:dyDescent="0.35">
      <c r="B518" s="23"/>
    </row>
    <row r="519" spans="2:2" x14ac:dyDescent="0.35">
      <c r="B519" s="23"/>
    </row>
    <row r="520" spans="2:2" x14ac:dyDescent="0.35">
      <c r="B520" s="23"/>
    </row>
    <row r="521" spans="2:2" x14ac:dyDescent="0.35">
      <c r="B521" s="23"/>
    </row>
    <row r="522" spans="2:2" x14ac:dyDescent="0.35">
      <c r="B522" s="23"/>
    </row>
    <row r="523" spans="2:2" x14ac:dyDescent="0.35">
      <c r="B523" s="23"/>
    </row>
    <row r="524" spans="2:2" x14ac:dyDescent="0.35">
      <c r="B524" s="23"/>
    </row>
    <row r="525" spans="2:2" x14ac:dyDescent="0.35">
      <c r="B525" s="23"/>
    </row>
    <row r="526" spans="2:2" x14ac:dyDescent="0.35">
      <c r="B526" s="23"/>
    </row>
    <row r="527" spans="2:2" x14ac:dyDescent="0.35">
      <c r="B527" s="23"/>
    </row>
    <row r="528" spans="2:2" x14ac:dyDescent="0.35">
      <c r="B528" s="23"/>
    </row>
    <row r="529" spans="2:2" x14ac:dyDescent="0.35">
      <c r="B529" s="23"/>
    </row>
    <row r="530" spans="2:2" x14ac:dyDescent="0.35">
      <c r="B530" s="23"/>
    </row>
    <row r="531" spans="2:2" x14ac:dyDescent="0.35">
      <c r="B531" s="23"/>
    </row>
    <row r="532" spans="2:2" x14ac:dyDescent="0.35">
      <c r="B532" s="23"/>
    </row>
    <row r="533" spans="2:2" x14ac:dyDescent="0.35">
      <c r="B533" s="23"/>
    </row>
    <row r="534" spans="2:2" x14ac:dyDescent="0.35">
      <c r="B534" s="23"/>
    </row>
    <row r="535" spans="2:2" x14ac:dyDescent="0.35">
      <c r="B535" s="23"/>
    </row>
    <row r="536" spans="2:2" x14ac:dyDescent="0.35">
      <c r="B536" s="23"/>
    </row>
    <row r="537" spans="2:2" x14ac:dyDescent="0.35">
      <c r="B537" s="23"/>
    </row>
    <row r="538" spans="2:2" x14ac:dyDescent="0.35">
      <c r="B538" s="23"/>
    </row>
    <row r="539" spans="2:2" x14ac:dyDescent="0.35">
      <c r="B539" s="23"/>
    </row>
    <row r="540" spans="2:2" x14ac:dyDescent="0.35">
      <c r="B540" s="23"/>
    </row>
    <row r="541" spans="2:2" x14ac:dyDescent="0.35">
      <c r="B541" s="23"/>
    </row>
    <row r="542" spans="2:2" x14ac:dyDescent="0.35">
      <c r="B542" s="23"/>
    </row>
    <row r="543" spans="2:2" x14ac:dyDescent="0.35">
      <c r="B543" s="23"/>
    </row>
    <row r="544" spans="2:2" x14ac:dyDescent="0.35">
      <c r="B544" s="23"/>
    </row>
    <row r="545" spans="2:2" x14ac:dyDescent="0.35">
      <c r="B545" s="23"/>
    </row>
    <row r="546" spans="2:2" x14ac:dyDescent="0.35">
      <c r="B546" s="23"/>
    </row>
    <row r="547" spans="2:2" x14ac:dyDescent="0.35">
      <c r="B547" s="23"/>
    </row>
    <row r="548" spans="2:2" x14ac:dyDescent="0.35">
      <c r="B548" s="23"/>
    </row>
    <row r="549" spans="2:2" x14ac:dyDescent="0.35">
      <c r="B549" s="23"/>
    </row>
    <row r="555" spans="2:2" x14ac:dyDescent="0.35">
      <c r="B555" s="23"/>
    </row>
    <row r="556" spans="2:2" x14ac:dyDescent="0.35">
      <c r="B556" s="23"/>
    </row>
    <row r="557" spans="2:2" x14ac:dyDescent="0.35">
      <c r="B557" s="23"/>
    </row>
    <row r="558" spans="2:2" x14ac:dyDescent="0.35">
      <c r="B558" s="23"/>
    </row>
    <row r="559" spans="2:2" x14ac:dyDescent="0.35">
      <c r="B559" s="23"/>
    </row>
    <row r="560" spans="2:2" x14ac:dyDescent="0.35">
      <c r="B560" s="23"/>
    </row>
    <row r="561" spans="2:2" x14ac:dyDescent="0.35">
      <c r="B561" s="23"/>
    </row>
    <row r="562" spans="2:2" x14ac:dyDescent="0.35">
      <c r="B562" s="23"/>
    </row>
    <row r="563" spans="2:2" x14ac:dyDescent="0.35">
      <c r="B563" s="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84"/>
  <sheetViews>
    <sheetView topLeftCell="A69" zoomScale="70" zoomScaleNormal="70" workbookViewId="0">
      <selection activeCell="A5" sqref="A5"/>
    </sheetView>
  </sheetViews>
  <sheetFormatPr baseColWidth="10" defaultColWidth="8.7265625" defaultRowHeight="14.5" x14ac:dyDescent="0.35"/>
  <cols>
    <col min="1" max="1" width="34.36328125" customWidth="1"/>
    <col min="2" max="3" width="17.36328125" customWidth="1"/>
    <col min="5" max="5" width="16.81640625" customWidth="1"/>
    <col min="8" max="8" width="16.6328125" bestFit="1" customWidth="1"/>
  </cols>
  <sheetData>
    <row r="1" spans="1:10" ht="15" thickBot="1" x14ac:dyDescent="0.4">
      <c r="A1" s="445" t="s">
        <v>390</v>
      </c>
      <c r="B1" s="237"/>
      <c r="C1" s="237"/>
      <c r="D1" s="237"/>
      <c r="E1" s="238"/>
      <c r="F1" s="84" t="s">
        <v>207</v>
      </c>
      <c r="G1" s="85"/>
      <c r="H1" s="85"/>
      <c r="I1" s="85"/>
      <c r="J1" s="86"/>
    </row>
    <row r="2" spans="1:10" x14ac:dyDescent="0.35">
      <c r="A2" s="239"/>
      <c r="B2" s="240"/>
      <c r="C2" s="240"/>
      <c r="D2" s="240"/>
      <c r="E2" s="240" t="s">
        <v>252</v>
      </c>
      <c r="F2" s="87" t="s">
        <v>207</v>
      </c>
      <c r="G2" s="87"/>
      <c r="H2" s="87"/>
      <c r="I2" s="87"/>
      <c r="J2" s="88"/>
    </row>
    <row r="3" spans="1:10" ht="15" thickBot="1" x14ac:dyDescent="0.4">
      <c r="A3" s="241"/>
      <c r="B3" s="242"/>
      <c r="C3" s="242"/>
      <c r="D3" s="242"/>
      <c r="E3" s="242" t="s">
        <v>253</v>
      </c>
      <c r="F3" s="89" t="s">
        <v>236</v>
      </c>
      <c r="G3" s="89"/>
      <c r="H3" s="89"/>
      <c r="I3" s="89"/>
      <c r="J3" s="90"/>
    </row>
    <row r="4" spans="1:10" ht="15" thickBot="1" x14ac:dyDescent="0.4">
      <c r="A4" s="243"/>
      <c r="B4" s="244"/>
      <c r="C4" s="244"/>
      <c r="D4" s="244"/>
      <c r="E4" s="245" t="s">
        <v>254</v>
      </c>
      <c r="F4" s="91" t="s">
        <v>237</v>
      </c>
      <c r="G4" s="92"/>
      <c r="H4" s="92"/>
      <c r="I4" s="92"/>
      <c r="J4" s="93"/>
    </row>
    <row r="5" spans="1:10" ht="44" thickBot="1" x14ac:dyDescent="0.4">
      <c r="A5" s="246"/>
      <c r="B5" s="247" t="s">
        <v>255</v>
      </c>
      <c r="C5" s="248" t="s">
        <v>256</v>
      </c>
      <c r="D5" s="249" t="s">
        <v>194</v>
      </c>
      <c r="E5" s="250" t="s">
        <v>257</v>
      </c>
      <c r="F5" s="94" t="s">
        <v>238</v>
      </c>
      <c r="G5" s="95" t="s">
        <v>239</v>
      </c>
      <c r="H5" s="95" t="s">
        <v>193</v>
      </c>
      <c r="I5" s="96" t="s">
        <v>194</v>
      </c>
      <c r="J5" s="97" t="s">
        <v>240</v>
      </c>
    </row>
    <row r="6" spans="1:10" x14ac:dyDescent="0.35">
      <c r="A6" s="251" t="s">
        <v>258</v>
      </c>
      <c r="B6" s="251"/>
      <c r="C6" s="252"/>
      <c r="D6" s="253"/>
      <c r="E6" s="254"/>
      <c r="F6" s="98" t="s">
        <v>177</v>
      </c>
      <c r="G6" s="99"/>
      <c r="H6" s="99"/>
      <c r="I6" s="100"/>
      <c r="J6" s="101"/>
    </row>
    <row r="7" spans="1:10" x14ac:dyDescent="0.35">
      <c r="A7" s="255" t="s">
        <v>259</v>
      </c>
      <c r="B7" s="255" t="s">
        <v>260</v>
      </c>
      <c r="C7" s="256">
        <v>0.9</v>
      </c>
      <c r="D7" s="257" t="s">
        <v>261</v>
      </c>
      <c r="E7" s="258" t="s">
        <v>198</v>
      </c>
      <c r="F7" s="367" t="s">
        <v>166</v>
      </c>
      <c r="G7" s="368" t="s">
        <v>165</v>
      </c>
      <c r="H7" s="371">
        <f>refined!$B$13*refined!B60</f>
        <v>0.91874381954887185</v>
      </c>
      <c r="I7" s="370" t="s">
        <v>150</v>
      </c>
      <c r="J7" s="103"/>
    </row>
    <row r="8" spans="1:10" x14ac:dyDescent="0.35">
      <c r="A8" s="255" t="s">
        <v>262</v>
      </c>
      <c r="B8" s="255" t="s">
        <v>263</v>
      </c>
      <c r="C8" s="256">
        <v>0.05</v>
      </c>
      <c r="D8" s="257" t="s">
        <v>261</v>
      </c>
      <c r="E8" s="258" t="s">
        <v>264</v>
      </c>
      <c r="F8" s="367" t="s">
        <v>44</v>
      </c>
      <c r="G8" s="369" t="s">
        <v>114</v>
      </c>
      <c r="H8" s="371">
        <f>refined!$B$13*refined!B61</f>
        <v>3.5728926315789458E-2</v>
      </c>
      <c r="I8" s="370" t="s">
        <v>150</v>
      </c>
      <c r="J8" s="103"/>
    </row>
    <row r="9" spans="1:10" x14ac:dyDescent="0.35">
      <c r="A9" s="259"/>
      <c r="B9" s="259"/>
      <c r="C9" s="260"/>
      <c r="D9" s="261"/>
      <c r="E9" s="262"/>
      <c r="F9" s="372" t="s">
        <v>241</v>
      </c>
      <c r="G9" s="373" t="s">
        <v>188</v>
      </c>
      <c r="H9" s="371">
        <f>refined!$B$13*refined!B62</f>
        <v>1.5312396992481197E-2</v>
      </c>
      <c r="I9" s="370" t="s">
        <v>150</v>
      </c>
      <c r="J9" s="107"/>
    </row>
    <row r="10" spans="1:10" x14ac:dyDescent="0.35">
      <c r="A10" s="259"/>
      <c r="B10" s="259"/>
      <c r="C10" s="260"/>
      <c r="D10" s="261"/>
      <c r="E10" s="262"/>
      <c r="F10" s="108"/>
      <c r="G10" s="109"/>
      <c r="H10" s="110"/>
      <c r="I10" s="111"/>
      <c r="J10" s="107"/>
    </row>
    <row r="11" spans="1:10" x14ac:dyDescent="0.35">
      <c r="A11" s="263" t="s">
        <v>265</v>
      </c>
      <c r="B11" s="264" t="s">
        <v>140</v>
      </c>
      <c r="C11" s="265">
        <v>0</v>
      </c>
      <c r="D11" s="266"/>
      <c r="E11" s="258" t="s">
        <v>266</v>
      </c>
      <c r="F11" s="112"/>
      <c r="G11" s="113"/>
      <c r="H11" s="114"/>
      <c r="I11" s="115"/>
      <c r="J11" s="103"/>
    </row>
    <row r="12" spans="1:10" x14ac:dyDescent="0.35">
      <c r="A12" s="263" t="s">
        <v>267</v>
      </c>
      <c r="B12" s="264" t="s">
        <v>268</v>
      </c>
      <c r="C12" s="267">
        <v>0.05</v>
      </c>
      <c r="D12" s="257" t="s">
        <v>261</v>
      </c>
      <c r="E12" s="258" t="s">
        <v>198</v>
      </c>
      <c r="F12" s="105" t="s">
        <v>53</v>
      </c>
      <c r="G12" s="106" t="s">
        <v>122</v>
      </c>
      <c r="H12" s="392">
        <f>refined!$B$13*refined!B63</f>
        <v>5.1041323308270659E-2</v>
      </c>
      <c r="I12" s="116" t="s">
        <v>150</v>
      </c>
      <c r="J12" s="107"/>
    </row>
    <row r="13" spans="1:10" x14ac:dyDescent="0.35">
      <c r="A13" s="268" t="s">
        <v>269</v>
      </c>
      <c r="B13" s="268"/>
      <c r="C13" s="269"/>
      <c r="D13" s="270"/>
      <c r="E13" s="271"/>
      <c r="F13" s="117"/>
      <c r="G13" s="118"/>
      <c r="H13" s="119"/>
      <c r="I13" s="120"/>
      <c r="J13" s="107"/>
    </row>
    <row r="14" spans="1:10" x14ac:dyDescent="0.35">
      <c r="A14" s="272" t="s">
        <v>270</v>
      </c>
      <c r="B14" s="273"/>
      <c r="C14" s="274"/>
      <c r="D14" s="275"/>
      <c r="E14" s="276"/>
      <c r="F14" s="121"/>
      <c r="G14" s="122"/>
      <c r="H14" s="123">
        <f>H7/H17</f>
        <v>0.9</v>
      </c>
      <c r="I14" s="124"/>
      <c r="J14" s="125"/>
    </row>
    <row r="15" spans="1:10" x14ac:dyDescent="0.35">
      <c r="A15" s="272" t="s">
        <v>271</v>
      </c>
      <c r="B15" s="272"/>
      <c r="C15" s="277"/>
      <c r="D15" s="278"/>
      <c r="E15" s="279"/>
      <c r="F15" s="121"/>
      <c r="G15" s="122"/>
      <c r="H15" s="123">
        <f>(H8+H9)/H17</f>
        <v>0.05</v>
      </c>
      <c r="I15" s="126"/>
      <c r="J15" s="127"/>
    </row>
    <row r="16" spans="1:10" x14ac:dyDescent="0.35">
      <c r="A16" s="273" t="s">
        <v>272</v>
      </c>
      <c r="B16" s="273"/>
      <c r="C16" s="274"/>
      <c r="D16" s="275"/>
      <c r="E16" s="276"/>
      <c r="F16" s="121"/>
      <c r="G16" s="122"/>
      <c r="H16" s="123">
        <f>H12/H17</f>
        <v>0.05</v>
      </c>
      <c r="I16" s="124"/>
      <c r="J16" s="125"/>
    </row>
    <row r="17" spans="1:10" x14ac:dyDescent="0.35">
      <c r="A17" s="280" t="s">
        <v>273</v>
      </c>
      <c r="B17" s="273"/>
      <c r="C17" s="274"/>
      <c r="D17" s="275"/>
      <c r="E17" s="276"/>
      <c r="F17" s="128"/>
      <c r="G17" s="129"/>
      <c r="H17" s="130">
        <f>SUM(H7,H8,H9,H12)</f>
        <v>1.0208264661654132</v>
      </c>
      <c r="I17" s="131" t="s">
        <v>150</v>
      </c>
      <c r="J17" s="125"/>
    </row>
    <row r="18" spans="1:10" ht="15" thickBot="1" x14ac:dyDescent="0.4">
      <c r="A18" s="281" t="s">
        <v>274</v>
      </c>
      <c r="B18" s="281"/>
      <c r="C18" s="282"/>
      <c r="D18" s="283"/>
      <c r="E18" s="284"/>
      <c r="F18" s="132"/>
      <c r="G18" s="133"/>
      <c r="H18" s="134"/>
      <c r="I18" s="135"/>
      <c r="J18" s="136"/>
    </row>
    <row r="19" spans="1:10" x14ac:dyDescent="0.35">
      <c r="A19" s="251" t="s">
        <v>275</v>
      </c>
      <c r="B19" s="251"/>
      <c r="C19" s="252"/>
      <c r="D19" s="253"/>
      <c r="E19" s="254"/>
      <c r="F19" s="137" t="s">
        <v>179</v>
      </c>
      <c r="G19" s="138"/>
      <c r="H19" s="139"/>
      <c r="I19" s="140"/>
      <c r="J19" s="141"/>
    </row>
    <row r="20" spans="1:10" x14ac:dyDescent="0.35">
      <c r="A20" s="255" t="s">
        <v>276</v>
      </c>
      <c r="B20" s="255" t="s">
        <v>70</v>
      </c>
      <c r="C20" s="285"/>
      <c r="D20" s="257"/>
      <c r="E20" s="258"/>
      <c r="F20" s="367" t="s">
        <v>70</v>
      </c>
      <c r="G20" s="104" t="s">
        <v>112</v>
      </c>
      <c r="H20" s="393">
        <f>refined!$B$15*refined!B50</f>
        <v>1.2686142857142855</v>
      </c>
      <c r="I20" s="102" t="s">
        <v>150</v>
      </c>
      <c r="J20" s="103"/>
    </row>
    <row r="21" spans="1:10" x14ac:dyDescent="0.35">
      <c r="A21" s="255" t="s">
        <v>277</v>
      </c>
      <c r="B21" s="255" t="s">
        <v>42</v>
      </c>
      <c r="C21" s="285"/>
      <c r="D21" s="257"/>
      <c r="E21" s="258"/>
      <c r="F21" s="367" t="s">
        <v>42</v>
      </c>
      <c r="G21" s="368" t="s">
        <v>113</v>
      </c>
      <c r="H21" s="393">
        <f>refined!$B$15*refined!B51</f>
        <v>1.2686142857142855</v>
      </c>
      <c r="I21" s="102" t="s">
        <v>150</v>
      </c>
      <c r="J21" s="142" t="s">
        <v>242</v>
      </c>
    </row>
    <row r="22" spans="1:10" x14ac:dyDescent="0.35">
      <c r="A22" s="286"/>
      <c r="B22" s="286"/>
      <c r="C22" s="287"/>
      <c r="D22" s="67"/>
      <c r="E22" s="288"/>
      <c r="F22" s="143"/>
      <c r="G22" s="144"/>
      <c r="H22" s="145"/>
      <c r="I22" s="146"/>
      <c r="J22" s="147"/>
    </row>
    <row r="23" spans="1:10" ht="15" thickBot="1" x14ac:dyDescent="0.4">
      <c r="A23" s="289" t="s">
        <v>278</v>
      </c>
      <c r="B23" s="290"/>
      <c r="C23" s="291"/>
      <c r="D23" s="292"/>
      <c r="E23" s="293"/>
      <c r="F23" s="148"/>
      <c r="G23" s="149"/>
      <c r="H23" s="150">
        <f>H20</f>
        <v>1.2686142857142855</v>
      </c>
      <c r="I23" s="151" t="s">
        <v>150</v>
      </c>
      <c r="J23" s="374"/>
    </row>
    <row r="24" spans="1:10" x14ac:dyDescent="0.35">
      <c r="A24" s="294" t="s">
        <v>279</v>
      </c>
      <c r="B24" s="294"/>
      <c r="C24" s="295"/>
      <c r="D24" s="296"/>
      <c r="E24" s="297"/>
      <c r="F24" s="152" t="s">
        <v>178</v>
      </c>
      <c r="G24" s="153"/>
      <c r="H24" s="154"/>
      <c r="I24" s="155"/>
      <c r="J24" s="375"/>
    </row>
    <row r="25" spans="1:10" x14ac:dyDescent="0.35">
      <c r="A25" s="255" t="s">
        <v>259</v>
      </c>
      <c r="B25" s="255"/>
      <c r="C25" s="285"/>
      <c r="D25" s="257"/>
      <c r="E25" s="258"/>
      <c r="F25" s="232" t="s">
        <v>243</v>
      </c>
      <c r="G25" s="232" t="s">
        <v>243</v>
      </c>
      <c r="H25" s="393">
        <f>refined!$B$14*refined!B85</f>
        <v>2.3066751879699243</v>
      </c>
      <c r="I25" s="102" t="s">
        <v>150</v>
      </c>
      <c r="J25" s="103"/>
    </row>
    <row r="26" spans="1:10" x14ac:dyDescent="0.35">
      <c r="A26" s="255" t="s">
        <v>262</v>
      </c>
      <c r="B26" s="255" t="s">
        <v>357</v>
      </c>
      <c r="C26" s="285" t="s">
        <v>280</v>
      </c>
      <c r="D26" s="257" t="s">
        <v>261</v>
      </c>
      <c r="E26" s="258" t="s">
        <v>281</v>
      </c>
      <c r="F26" s="232" t="s">
        <v>52</v>
      </c>
      <c r="G26" s="104" t="s">
        <v>121</v>
      </c>
      <c r="H26" s="393">
        <f>refined!$B$14*refined!B83</f>
        <v>9.8156390977443594E-2</v>
      </c>
      <c r="I26" s="102" t="s">
        <v>150</v>
      </c>
      <c r="J26" s="103"/>
    </row>
    <row r="27" spans="1:10" x14ac:dyDescent="0.35">
      <c r="A27" s="259"/>
      <c r="B27" s="259"/>
      <c r="C27" s="260"/>
      <c r="D27" s="261"/>
      <c r="E27" s="262"/>
      <c r="F27" s="156"/>
      <c r="G27" s="110"/>
      <c r="H27" s="110"/>
      <c r="I27" s="157"/>
      <c r="J27" s="376"/>
    </row>
    <row r="28" spans="1:10" x14ac:dyDescent="0.35">
      <c r="A28" s="259"/>
      <c r="B28" s="259"/>
      <c r="C28" s="260"/>
      <c r="D28" s="261"/>
      <c r="E28" s="262"/>
      <c r="F28" s="156"/>
      <c r="G28" s="110"/>
      <c r="H28" s="110"/>
      <c r="I28" s="157"/>
      <c r="J28" s="376"/>
    </row>
    <row r="29" spans="1:10" x14ac:dyDescent="0.35">
      <c r="A29" s="255" t="s">
        <v>265</v>
      </c>
      <c r="B29" s="255" t="s">
        <v>358</v>
      </c>
      <c r="C29" s="285"/>
      <c r="D29" s="257"/>
      <c r="E29" s="298" t="s">
        <v>282</v>
      </c>
      <c r="F29" s="389" t="s">
        <v>46</v>
      </c>
      <c r="G29" s="390" t="s">
        <v>117</v>
      </c>
      <c r="H29" s="393">
        <f>refined!$B$14*refined!B86</f>
        <v>1.0061030075187967</v>
      </c>
      <c r="I29" s="116" t="s">
        <v>150</v>
      </c>
      <c r="J29" s="167"/>
    </row>
    <row r="30" spans="1:10" x14ac:dyDescent="0.35">
      <c r="A30" s="255" t="s">
        <v>267</v>
      </c>
      <c r="B30" s="255" t="s">
        <v>359</v>
      </c>
      <c r="C30" s="256">
        <v>0.02</v>
      </c>
      <c r="D30" s="257" t="s">
        <v>261</v>
      </c>
      <c r="E30" s="298" t="s">
        <v>283</v>
      </c>
      <c r="F30" s="389" t="s">
        <v>53</v>
      </c>
      <c r="G30" s="391" t="s">
        <v>122</v>
      </c>
      <c r="H30" s="393">
        <f>refined!$B$14*refined!B84</f>
        <v>4.9078195488721797E-2</v>
      </c>
      <c r="I30" s="116" t="s">
        <v>150</v>
      </c>
      <c r="J30" s="167"/>
    </row>
    <row r="31" spans="1:10" x14ac:dyDescent="0.35">
      <c r="A31" s="259"/>
      <c r="B31" s="259"/>
      <c r="C31" s="260"/>
      <c r="D31" s="261"/>
      <c r="E31" s="262"/>
      <c r="F31" s="158"/>
      <c r="G31" s="159"/>
      <c r="H31" s="159"/>
      <c r="I31" s="157"/>
      <c r="J31" s="376"/>
    </row>
    <row r="32" spans="1:10" x14ac:dyDescent="0.35">
      <c r="A32" s="272" t="s">
        <v>270</v>
      </c>
      <c r="B32" s="299"/>
      <c r="C32" s="300"/>
      <c r="D32" s="301"/>
      <c r="E32" s="302"/>
      <c r="F32" s="121"/>
      <c r="G32" s="122"/>
      <c r="H32" s="123">
        <f>H25/H35</f>
        <v>0.94</v>
      </c>
      <c r="I32" s="160"/>
      <c r="J32" s="161"/>
    </row>
    <row r="33" spans="1:10" x14ac:dyDescent="0.35">
      <c r="A33" s="272" t="s">
        <v>271</v>
      </c>
      <c r="B33" s="272"/>
      <c r="C33" s="277"/>
      <c r="D33" s="278"/>
      <c r="E33" s="279"/>
      <c r="F33" s="121"/>
      <c r="G33" s="122"/>
      <c r="H33" s="123">
        <f>H26/H35</f>
        <v>0.04</v>
      </c>
      <c r="I33" s="126"/>
      <c r="J33" s="161"/>
    </row>
    <row r="34" spans="1:10" x14ac:dyDescent="0.35">
      <c r="A34" s="273" t="s">
        <v>272</v>
      </c>
      <c r="B34" s="273"/>
      <c r="C34" s="274"/>
      <c r="D34" s="275"/>
      <c r="E34" s="276"/>
      <c r="F34" s="121"/>
      <c r="G34" s="122"/>
      <c r="H34" s="123">
        <f>H30/H35</f>
        <v>0.02</v>
      </c>
      <c r="I34" s="124"/>
      <c r="J34" s="377"/>
    </row>
    <row r="35" spans="1:10" x14ac:dyDescent="0.35">
      <c r="A35" s="280" t="s">
        <v>284</v>
      </c>
      <c r="B35" s="273"/>
      <c r="C35" s="274"/>
      <c r="D35" s="275"/>
      <c r="E35" s="276"/>
      <c r="F35" s="128"/>
      <c r="G35" s="129"/>
      <c r="H35" s="130">
        <f>SUM(H25,H26,H30)</f>
        <v>2.4539097744360898</v>
      </c>
      <c r="I35" s="131" t="s">
        <v>150</v>
      </c>
      <c r="J35" s="377"/>
    </row>
    <row r="36" spans="1:10" ht="15" thickBot="1" x14ac:dyDescent="0.4">
      <c r="A36" s="281" t="s">
        <v>285</v>
      </c>
      <c r="B36" s="281"/>
      <c r="C36" s="282"/>
      <c r="D36" s="283"/>
      <c r="E36" s="284"/>
      <c r="F36" s="132"/>
      <c r="G36" s="133"/>
      <c r="H36" s="134"/>
      <c r="I36" s="162"/>
      <c r="J36" s="378"/>
    </row>
    <row r="37" spans="1:10" x14ac:dyDescent="0.35">
      <c r="A37" s="294" t="s">
        <v>286</v>
      </c>
      <c r="B37" s="294"/>
      <c r="C37" s="295"/>
      <c r="D37" s="296"/>
      <c r="E37" s="297"/>
      <c r="F37" s="163" t="s">
        <v>180</v>
      </c>
      <c r="G37" s="164"/>
      <c r="H37" s="164"/>
      <c r="I37" s="165"/>
      <c r="J37" s="166"/>
    </row>
    <row r="38" spans="1:10" x14ac:dyDescent="0.35">
      <c r="A38" s="255" t="s">
        <v>276</v>
      </c>
      <c r="B38" s="255" t="s">
        <v>287</v>
      </c>
      <c r="C38" s="285"/>
      <c r="D38" s="257"/>
      <c r="E38" s="258"/>
      <c r="F38" s="441" t="s">
        <v>362</v>
      </c>
      <c r="G38" s="387" t="s">
        <v>363</v>
      </c>
      <c r="H38" s="181">
        <f>refined!$B$16*refined!B73</f>
        <v>0.26993007518796991</v>
      </c>
      <c r="I38" s="182" t="s">
        <v>150</v>
      </c>
      <c r="J38" s="167"/>
    </row>
    <row r="39" spans="1:10" x14ac:dyDescent="0.35">
      <c r="A39" s="255" t="s">
        <v>288</v>
      </c>
      <c r="B39" s="255" t="s">
        <v>50</v>
      </c>
      <c r="C39" s="285"/>
      <c r="D39" s="257"/>
      <c r="E39" s="258"/>
      <c r="F39" s="179" t="s">
        <v>50</v>
      </c>
      <c r="G39" s="388" t="s">
        <v>120</v>
      </c>
      <c r="H39" s="181">
        <f>refined!$B$16*refined!B74</f>
        <v>0.26993007518796991</v>
      </c>
      <c r="I39" s="182" t="s">
        <v>150</v>
      </c>
      <c r="J39" s="142" t="s">
        <v>242</v>
      </c>
    </row>
    <row r="40" spans="1:10" ht="15" thickBot="1" x14ac:dyDescent="0.4">
      <c r="A40" s="289" t="s">
        <v>289</v>
      </c>
      <c r="B40" s="290"/>
      <c r="C40" s="291"/>
      <c r="D40" s="292"/>
      <c r="E40" s="293"/>
      <c r="F40" s="148"/>
      <c r="G40" s="149"/>
      <c r="H40" s="150">
        <f>H38</f>
        <v>0.26993007518796991</v>
      </c>
      <c r="I40" s="151" t="s">
        <v>150</v>
      </c>
      <c r="J40" s="374"/>
    </row>
    <row r="41" spans="1:10" x14ac:dyDescent="0.35">
      <c r="A41" s="294" t="s">
        <v>290</v>
      </c>
      <c r="B41" s="294"/>
      <c r="C41" s="295"/>
      <c r="D41" s="296"/>
      <c r="E41" s="297"/>
      <c r="F41" s="168" t="s">
        <v>182</v>
      </c>
      <c r="G41" s="169"/>
      <c r="H41" s="169"/>
      <c r="I41" s="170"/>
      <c r="J41" s="171"/>
    </row>
    <row r="42" spans="1:10" x14ac:dyDescent="0.35">
      <c r="A42" s="255" t="s">
        <v>276</v>
      </c>
      <c r="B42" s="255" t="s">
        <v>291</v>
      </c>
      <c r="C42" s="256">
        <v>0.5</v>
      </c>
      <c r="D42" s="303" t="s">
        <v>292</v>
      </c>
      <c r="E42" s="258"/>
      <c r="F42" s="232" t="s">
        <v>58</v>
      </c>
      <c r="G42" s="104" t="s">
        <v>131</v>
      </c>
      <c r="H42" s="172">
        <f>refined!$B$18*refined!B145</f>
        <v>6.2774436090225552E-2</v>
      </c>
      <c r="I42" s="116" t="s">
        <v>150</v>
      </c>
      <c r="J42" s="167"/>
    </row>
    <row r="43" spans="1:10" x14ac:dyDescent="0.35">
      <c r="A43" s="304"/>
      <c r="B43" s="305" t="s">
        <v>293</v>
      </c>
      <c r="C43" s="256">
        <v>0.5</v>
      </c>
      <c r="D43" s="303" t="s">
        <v>292</v>
      </c>
      <c r="E43" s="306"/>
      <c r="F43" s="173" t="s">
        <v>219</v>
      </c>
      <c r="G43" s="379" t="s">
        <v>218</v>
      </c>
      <c r="H43" s="172">
        <f>refined!$B$18*refined!B146</f>
        <v>6.2774436090225552E-2</v>
      </c>
      <c r="I43" s="116" t="s">
        <v>150</v>
      </c>
      <c r="J43" s="167"/>
    </row>
    <row r="44" spans="1:10" x14ac:dyDescent="0.35">
      <c r="A44" s="264"/>
      <c r="B44" s="264"/>
      <c r="C44" s="307"/>
      <c r="D44" s="308"/>
      <c r="E44" s="309"/>
      <c r="F44" s="174"/>
      <c r="G44" s="175"/>
      <c r="H44" s="176"/>
      <c r="I44" s="177"/>
      <c r="J44" s="178"/>
    </row>
    <row r="45" spans="1:10" x14ac:dyDescent="0.35">
      <c r="A45" s="255" t="s">
        <v>294</v>
      </c>
      <c r="B45" s="255" t="s">
        <v>187</v>
      </c>
      <c r="C45" s="285" t="s">
        <v>295</v>
      </c>
      <c r="D45" s="257"/>
      <c r="E45" s="306"/>
      <c r="F45" s="179" t="s">
        <v>187</v>
      </c>
      <c r="G45" s="180" t="s">
        <v>186</v>
      </c>
      <c r="H45" s="181">
        <f>refined!$B$18*refined!B147</f>
        <v>0.1255488721804511</v>
      </c>
      <c r="I45" s="182" t="s">
        <v>150</v>
      </c>
      <c r="J45" s="142" t="s">
        <v>242</v>
      </c>
    </row>
    <row r="46" spans="1:10" x14ac:dyDescent="0.35">
      <c r="A46" s="310" t="s">
        <v>296</v>
      </c>
      <c r="B46" s="286"/>
      <c r="C46" s="287"/>
      <c r="D46" s="67"/>
      <c r="E46" s="288"/>
      <c r="F46" s="183"/>
      <c r="G46" s="184"/>
      <c r="H46" s="184"/>
      <c r="I46" s="185"/>
      <c r="J46" s="186"/>
    </row>
    <row r="47" spans="1:10" ht="15" thickBot="1" x14ac:dyDescent="0.4">
      <c r="A47" s="311" t="s">
        <v>297</v>
      </c>
      <c r="B47" s="290"/>
      <c r="C47" s="291"/>
      <c r="D47" s="292"/>
      <c r="E47" s="293"/>
      <c r="F47" s="148"/>
      <c r="G47" s="149"/>
      <c r="H47" s="150">
        <f>H42+H43</f>
        <v>0.1255488721804511</v>
      </c>
      <c r="I47" s="187" t="s">
        <v>150</v>
      </c>
      <c r="J47" s="374"/>
    </row>
    <row r="48" spans="1:10" x14ac:dyDescent="0.35">
      <c r="A48" s="251" t="s">
        <v>298</v>
      </c>
      <c r="B48" s="251"/>
      <c r="C48" s="252"/>
      <c r="D48" s="253"/>
      <c r="E48" s="254"/>
      <c r="F48" s="188" t="s">
        <v>181</v>
      </c>
      <c r="G48" s="189"/>
      <c r="H48" s="164"/>
      <c r="I48" s="190"/>
      <c r="J48" s="191"/>
    </row>
    <row r="49" spans="1:10" x14ac:dyDescent="0.35">
      <c r="A49" s="255" t="s">
        <v>299</v>
      </c>
      <c r="B49" s="255" t="s">
        <v>57</v>
      </c>
      <c r="C49" s="312">
        <v>0.106</v>
      </c>
      <c r="D49" s="313"/>
      <c r="E49" s="258" t="s">
        <v>300</v>
      </c>
      <c r="F49" s="389" t="s">
        <v>57</v>
      </c>
      <c r="G49" s="172" t="s">
        <v>129</v>
      </c>
      <c r="H49" s="371">
        <f>refined!$B$17*refined!B135</f>
        <v>0.10956992481203007</v>
      </c>
      <c r="I49" s="192" t="s">
        <v>150</v>
      </c>
      <c r="J49" s="167"/>
    </row>
    <row r="50" spans="1:10" x14ac:dyDescent="0.35">
      <c r="A50" s="305" t="s">
        <v>265</v>
      </c>
      <c r="B50" s="304" t="s">
        <v>56</v>
      </c>
      <c r="C50" s="314">
        <v>0.89400000000000002</v>
      </c>
      <c r="D50" s="315"/>
      <c r="E50" s="258" t="s">
        <v>300</v>
      </c>
      <c r="F50" s="394" t="s">
        <v>56</v>
      </c>
      <c r="G50" s="181" t="s">
        <v>130</v>
      </c>
      <c r="H50" s="371">
        <f>refined!$B$17*refined!B136</f>
        <v>0.92410861115051768</v>
      </c>
      <c r="I50" s="102" t="s">
        <v>150</v>
      </c>
      <c r="J50" s="167"/>
    </row>
    <row r="51" spans="1:10" x14ac:dyDescent="0.35">
      <c r="A51" s="316" t="s">
        <v>285</v>
      </c>
      <c r="B51" s="316"/>
      <c r="C51" s="317"/>
      <c r="D51" s="318"/>
      <c r="E51" s="319"/>
      <c r="F51" s="193"/>
      <c r="G51" s="194"/>
      <c r="H51" s="194"/>
      <c r="I51" s="195"/>
      <c r="J51" s="186"/>
    </row>
    <row r="52" spans="1:10" ht="15" thickBot="1" x14ac:dyDescent="0.4">
      <c r="A52" s="320" t="s">
        <v>301</v>
      </c>
      <c r="B52" s="321"/>
      <c r="C52" s="322"/>
      <c r="D52" s="323"/>
      <c r="E52" s="324"/>
      <c r="F52" s="196"/>
      <c r="G52" s="197"/>
      <c r="H52" s="198">
        <f>H49+H50</f>
        <v>1.0336785359625478</v>
      </c>
      <c r="I52" s="199" t="s">
        <v>150</v>
      </c>
      <c r="J52" s="200"/>
    </row>
    <row r="53" spans="1:10" ht="15" thickBot="1" x14ac:dyDescent="0.4">
      <c r="A53" s="325" t="s">
        <v>302</v>
      </c>
      <c r="B53" s="325"/>
      <c r="C53" s="326"/>
      <c r="D53" s="327"/>
      <c r="E53" s="328"/>
      <c r="F53" s="201"/>
      <c r="G53" s="202"/>
      <c r="H53" s="203">
        <f>H17+H23+H35+H40+H47+H52</f>
        <v>6.1725080096467568</v>
      </c>
      <c r="I53" s="204" t="s">
        <v>244</v>
      </c>
      <c r="J53" s="380" t="s">
        <v>245</v>
      </c>
    </row>
    <row r="54" spans="1:10" x14ac:dyDescent="0.35">
      <c r="A54" s="329" t="s">
        <v>303</v>
      </c>
      <c r="B54" s="330"/>
      <c r="C54" s="331"/>
      <c r="D54" s="332"/>
      <c r="E54" s="333"/>
      <c r="F54" s="168" t="s">
        <v>246</v>
      </c>
      <c r="G54" s="169"/>
      <c r="H54" s="169"/>
      <c r="I54" s="205"/>
      <c r="J54" s="381"/>
    </row>
    <row r="55" spans="1:10" x14ac:dyDescent="0.35">
      <c r="A55" s="305" t="s">
        <v>304</v>
      </c>
      <c r="B55" s="334" t="s">
        <v>305</v>
      </c>
      <c r="C55" s="335">
        <f>2.4%/(1-4.7%)</f>
        <v>2.5183630640083946E-2</v>
      </c>
      <c r="D55" s="336" t="s">
        <v>306</v>
      </c>
      <c r="E55" s="337" t="s">
        <v>307</v>
      </c>
      <c r="F55" s="206" t="s">
        <v>38</v>
      </c>
      <c r="G55" s="207"/>
      <c r="H55" s="405">
        <f>refined!B19</f>
        <v>0.19938114701416174</v>
      </c>
      <c r="I55" s="208" t="s">
        <v>244</v>
      </c>
      <c r="J55" s="382" t="s">
        <v>247</v>
      </c>
    </row>
    <row r="56" spans="1:10" x14ac:dyDescent="0.35">
      <c r="A56" s="305" t="s">
        <v>308</v>
      </c>
      <c r="B56" s="338" t="s">
        <v>309</v>
      </c>
      <c r="C56" s="339">
        <f>18.6%/(1-4.7%)</f>
        <v>0.19517313746065063</v>
      </c>
      <c r="D56" s="336" t="s">
        <v>306</v>
      </c>
      <c r="E56" s="298" t="s">
        <v>307</v>
      </c>
      <c r="F56" s="206" t="s">
        <v>248</v>
      </c>
      <c r="G56" s="207"/>
      <c r="H56" s="405">
        <f>refined!B20</f>
        <v>1.5452038893597537</v>
      </c>
      <c r="I56" s="208" t="s">
        <v>244</v>
      </c>
      <c r="J56" s="382" t="s">
        <v>247</v>
      </c>
    </row>
    <row r="57" spans="1:10" x14ac:dyDescent="0.35">
      <c r="A57" s="340" t="s">
        <v>310</v>
      </c>
      <c r="B57" s="340"/>
      <c r="C57" s="277"/>
      <c r="D57" s="341"/>
      <c r="E57" s="342"/>
      <c r="F57" s="209"/>
      <c r="G57" s="210"/>
      <c r="H57" s="211">
        <f>26.6*1000/(253*60%)</f>
        <v>175.23056653491437</v>
      </c>
      <c r="I57" s="212" t="s">
        <v>234</v>
      </c>
      <c r="J57" s="383" t="s">
        <v>249</v>
      </c>
    </row>
    <row r="58" spans="1:10" x14ac:dyDescent="0.35">
      <c r="A58" s="340" t="s">
        <v>311</v>
      </c>
      <c r="B58" s="272"/>
      <c r="C58" s="277"/>
      <c r="D58" s="278"/>
      <c r="E58" s="279"/>
      <c r="F58" s="213"/>
      <c r="G58" s="214"/>
      <c r="H58" s="215">
        <f>26.6*1000/(253*92%)</f>
        <v>114.28080426190066</v>
      </c>
      <c r="I58" s="212" t="s">
        <v>234</v>
      </c>
      <c r="J58" s="383" t="s">
        <v>249</v>
      </c>
    </row>
    <row r="59" spans="1:10" x14ac:dyDescent="0.35">
      <c r="A59" s="340" t="s">
        <v>312</v>
      </c>
      <c r="B59" s="340"/>
      <c r="C59" s="343"/>
      <c r="D59" s="341"/>
      <c r="E59" s="344"/>
      <c r="F59" s="213"/>
      <c r="G59" s="214"/>
      <c r="H59" s="216">
        <f>1/(H55+H53)*1000</f>
        <v>156.93932763325614</v>
      </c>
      <c r="I59" s="217" t="s">
        <v>234</v>
      </c>
      <c r="J59" s="383" t="s">
        <v>247</v>
      </c>
    </row>
    <row r="60" spans="1:10" x14ac:dyDescent="0.35">
      <c r="A60" s="340" t="s">
        <v>349</v>
      </c>
      <c r="B60" s="340"/>
      <c r="C60" s="343"/>
      <c r="D60" s="341"/>
      <c r="E60" s="344"/>
      <c r="F60" s="213"/>
      <c r="G60" s="214"/>
      <c r="H60" s="216">
        <f>1/(H56+H55+H53)*1000</f>
        <v>126.30898666810856</v>
      </c>
      <c r="I60" s="217" t="s">
        <v>234</v>
      </c>
      <c r="J60" s="383" t="s">
        <v>247</v>
      </c>
    </row>
    <row r="61" spans="1:10" x14ac:dyDescent="0.35">
      <c r="A61" s="345" t="s">
        <v>313</v>
      </c>
      <c r="B61" s="346"/>
      <c r="C61" s="347"/>
      <c r="D61" s="348"/>
      <c r="E61" s="349"/>
      <c r="F61" s="218"/>
      <c r="G61" s="219"/>
      <c r="H61" s="219"/>
      <c r="I61" s="220"/>
      <c r="J61" s="384"/>
    </row>
    <row r="62" spans="1:10" ht="15" thickBot="1" x14ac:dyDescent="0.4">
      <c r="A62" s="316" t="s">
        <v>285</v>
      </c>
      <c r="B62" s="316"/>
      <c r="C62" s="317"/>
      <c r="D62" s="318"/>
      <c r="E62" s="319"/>
      <c r="F62" s="221"/>
      <c r="G62" s="222"/>
      <c r="H62" s="222"/>
      <c r="I62" s="162"/>
      <c r="J62" s="378"/>
    </row>
    <row r="63" spans="1:10" ht="15" thickBot="1" x14ac:dyDescent="0.4">
      <c r="A63" s="251" t="s">
        <v>314</v>
      </c>
      <c r="B63" s="251"/>
      <c r="C63" s="252"/>
      <c r="D63" s="253"/>
      <c r="E63" s="254"/>
      <c r="F63" s="223" t="s">
        <v>220</v>
      </c>
      <c r="G63" s="224"/>
      <c r="H63" s="224"/>
      <c r="I63" s="225"/>
      <c r="J63" s="385"/>
    </row>
    <row r="64" spans="1:10" x14ac:dyDescent="0.35">
      <c r="A64" s="263" t="s">
        <v>315</v>
      </c>
      <c r="B64" s="350" t="s">
        <v>316</v>
      </c>
      <c r="C64" s="351">
        <f>8.6*3.785</f>
        <v>32.551000000000002</v>
      </c>
      <c r="D64" s="352" t="s">
        <v>235</v>
      </c>
      <c r="E64" s="353" t="s">
        <v>317</v>
      </c>
      <c r="F64" s="397" t="s">
        <v>163</v>
      </c>
      <c r="G64" s="398" t="s">
        <v>111</v>
      </c>
      <c r="H64" s="395">
        <f>refined!$B$21*refined!B31</f>
        <v>32.549999999999997</v>
      </c>
      <c r="I64" s="396" t="s">
        <v>150</v>
      </c>
      <c r="J64" s="386"/>
    </row>
    <row r="65" spans="1:11" x14ac:dyDescent="0.35">
      <c r="A65" s="354" t="s">
        <v>318</v>
      </c>
      <c r="B65" s="355"/>
      <c r="C65" s="356"/>
      <c r="D65" s="357"/>
      <c r="E65" s="358"/>
      <c r="F65" s="226" t="s">
        <v>221</v>
      </c>
      <c r="G65" s="227"/>
      <c r="H65" s="227"/>
      <c r="I65" s="228"/>
      <c r="J65" s="229"/>
    </row>
    <row r="66" spans="1:11" x14ac:dyDescent="0.35">
      <c r="A66" s="255" t="s">
        <v>319</v>
      </c>
      <c r="B66" s="255" t="s">
        <v>320</v>
      </c>
      <c r="C66" s="359">
        <f>0.0004/0.92</f>
        <v>4.3478260869565219E-4</v>
      </c>
      <c r="D66" s="360" t="s">
        <v>321</v>
      </c>
      <c r="E66" s="361" t="s">
        <v>322</v>
      </c>
      <c r="F66" s="389" t="s">
        <v>108</v>
      </c>
      <c r="G66" s="172" t="s">
        <v>250</v>
      </c>
      <c r="H66" s="371">
        <f>refined!$B$22*refined!B40</f>
        <v>21.981068000419228</v>
      </c>
      <c r="I66" s="371" t="s">
        <v>151</v>
      </c>
      <c r="J66" s="167"/>
    </row>
    <row r="67" spans="1:11" x14ac:dyDescent="0.35">
      <c r="A67" s="255" t="s">
        <v>323</v>
      </c>
      <c r="B67" s="255"/>
      <c r="C67" s="362">
        <f>28*(1-30%)</f>
        <v>19.599999999999998</v>
      </c>
      <c r="D67" s="360" t="s">
        <v>226</v>
      </c>
      <c r="E67" s="361" t="s">
        <v>324</v>
      </c>
      <c r="F67" s="230"/>
      <c r="G67" s="114"/>
      <c r="H67" s="113"/>
      <c r="I67" s="115"/>
      <c r="J67" s="231"/>
    </row>
    <row r="68" spans="1:11" x14ac:dyDescent="0.35">
      <c r="A68" s="255" t="s">
        <v>325</v>
      </c>
      <c r="B68" s="255" t="s">
        <v>320</v>
      </c>
      <c r="C68" s="438">
        <f>'harmonization assumption'!B33</f>
        <v>0.17599999999999999</v>
      </c>
      <c r="D68" s="360"/>
      <c r="E68" s="361" t="s">
        <v>324</v>
      </c>
      <c r="F68" s="230"/>
      <c r="G68" s="114"/>
      <c r="H68" s="113"/>
      <c r="I68" s="115"/>
      <c r="J68" s="231"/>
    </row>
    <row r="69" spans="1:11" ht="15" thickBot="1" x14ac:dyDescent="0.4">
      <c r="A69" s="255" t="s">
        <v>326</v>
      </c>
      <c r="B69" s="255" t="s">
        <v>327</v>
      </c>
      <c r="C69" s="438">
        <f>'harmonization assumption'!B32</f>
        <v>0.82399999999999995</v>
      </c>
      <c r="D69" s="360"/>
      <c r="E69" s="361" t="s">
        <v>324</v>
      </c>
      <c r="F69" s="232" t="s">
        <v>160</v>
      </c>
      <c r="G69" s="104" t="s">
        <v>229</v>
      </c>
      <c r="H69" s="104">
        <f>refined!$B$22*refined!B41</f>
        <v>370.4809097525204</v>
      </c>
      <c r="I69" s="116" t="s">
        <v>19</v>
      </c>
      <c r="J69" s="231"/>
    </row>
    <row r="70" spans="1:11" ht="15" thickBot="1" x14ac:dyDescent="0.4">
      <c r="A70" s="363" t="s">
        <v>328</v>
      </c>
      <c r="B70" s="363"/>
      <c r="C70" s="364"/>
      <c r="D70" s="365"/>
      <c r="E70" s="366"/>
      <c r="F70" s="233"/>
      <c r="G70" s="234"/>
      <c r="H70" s="439">
        <f>H66+H69/3.6</f>
        <v>124.89243182056379</v>
      </c>
      <c r="I70" s="235" t="s">
        <v>251</v>
      </c>
      <c r="J70" s="236"/>
    </row>
    <row r="72" spans="1:11" s="72" customFormat="1" x14ac:dyDescent="0.35">
      <c r="B72" s="407" t="s">
        <v>329</v>
      </c>
      <c r="C72" s="407"/>
      <c r="D72" s="407"/>
      <c r="E72" s="407"/>
      <c r="F72" s="407"/>
      <c r="G72" s="407"/>
      <c r="H72" s="407"/>
      <c r="I72" s="407"/>
      <c r="J72" s="407"/>
      <c r="K72" s="407"/>
    </row>
    <row r="73" spans="1:11" ht="87" x14ac:dyDescent="0.35">
      <c r="A73" s="417" t="s">
        <v>192</v>
      </c>
      <c r="B73" s="409" t="s">
        <v>329</v>
      </c>
      <c r="C73" s="409" t="s">
        <v>348</v>
      </c>
      <c r="D73" s="410" t="s">
        <v>194</v>
      </c>
      <c r="E73" s="410" t="s">
        <v>195</v>
      </c>
      <c r="F73" s="408" t="s">
        <v>331</v>
      </c>
      <c r="G73" s="409" t="s">
        <v>350</v>
      </c>
      <c r="H73" s="411" t="s">
        <v>194</v>
      </c>
      <c r="I73" s="77"/>
    </row>
    <row r="74" spans="1:11" x14ac:dyDescent="0.35">
      <c r="A74" s="418" t="s">
        <v>337</v>
      </c>
      <c r="B74" s="419">
        <f>0.6*0.39*0.43/(1-0.04-0.037-0.6*0.0067)</f>
        <v>0.10949095736577509</v>
      </c>
      <c r="C74" s="413">
        <f>253*0.6*0.39*0.43/26.6</f>
        <v>0.95702481203007506</v>
      </c>
      <c r="D74" s="77" t="s">
        <v>334</v>
      </c>
      <c r="E74" s="67" t="s">
        <v>347</v>
      </c>
      <c r="F74" s="412">
        <f>H17/SUM($H$53+$H$55+$H$56)</f>
        <v>0.12893955650533953</v>
      </c>
      <c r="G74" s="436">
        <f>H17</f>
        <v>1.0208264661654132</v>
      </c>
      <c r="H74" s="425" t="s">
        <v>334</v>
      </c>
      <c r="I74" s="77"/>
    </row>
    <row r="75" spans="1:11" x14ac:dyDescent="0.35">
      <c r="A75" s="418" t="s">
        <v>338</v>
      </c>
      <c r="B75" s="419">
        <f>0.6*0.39*0.57/(1-0.04-0.037-0.6*0.0067)</f>
        <v>0.14513917604300419</v>
      </c>
      <c r="C75" s="413">
        <f>253*0.6*0.39*0.57/26.6</f>
        <v>1.2686142857142857</v>
      </c>
      <c r="D75" s="77" t="s">
        <v>334</v>
      </c>
      <c r="E75" s="67" t="s">
        <v>347</v>
      </c>
      <c r="F75" s="412">
        <f>H23/SUM($H$53+$H$55+$H$56)</f>
        <v>0.16023738490125775</v>
      </c>
      <c r="G75" s="436">
        <f>H23</f>
        <v>1.2686142857142855</v>
      </c>
      <c r="H75" s="425" t="s">
        <v>334</v>
      </c>
      <c r="I75" s="77"/>
    </row>
    <row r="76" spans="1:11" x14ac:dyDescent="0.35">
      <c r="A76" s="418" t="s">
        <v>343</v>
      </c>
      <c r="B76" s="419">
        <f>0.6*0.43*0.89/(1-0.04-0.037-0.6*0.0067)</f>
        <v>0.24986397962958937</v>
      </c>
      <c r="C76" s="413">
        <f>253*0.6*0.43*0.89/26.6</f>
        <v>2.1839796992481197</v>
      </c>
      <c r="D76" s="77" t="s">
        <v>334</v>
      </c>
      <c r="E76" s="67" t="s">
        <v>347</v>
      </c>
      <c r="F76" s="412">
        <f>H35/SUM($H$53+$H$55+$H$56)</f>
        <v>0.30995085698398933</v>
      </c>
      <c r="G76" s="436">
        <f>H35</f>
        <v>2.4539097744360898</v>
      </c>
      <c r="H76" s="425" t="s">
        <v>334</v>
      </c>
      <c r="I76" s="77"/>
    </row>
    <row r="77" spans="1:11" x14ac:dyDescent="0.35">
      <c r="A77" s="418" t="s">
        <v>339</v>
      </c>
      <c r="B77" s="419">
        <f>0.6*0.43*0.11/(1-0.04-0.037-0.6*0.0067)</f>
        <v>3.0882064898039137E-2</v>
      </c>
      <c r="C77" s="413">
        <f>253*0.6*0.43*0.11/26.6</f>
        <v>0.26993007518796985</v>
      </c>
      <c r="D77" s="77" t="s">
        <v>334</v>
      </c>
      <c r="E77" s="67" t="s">
        <v>347</v>
      </c>
      <c r="F77" s="412">
        <f>H40/SUM($H$53+$H$55+$H$56)</f>
        <v>3.4094594268238833E-2</v>
      </c>
      <c r="G77" s="436">
        <f>H40</f>
        <v>0.26993007518796991</v>
      </c>
      <c r="H77" s="425" t="s">
        <v>334</v>
      </c>
      <c r="I77" s="77"/>
    </row>
    <row r="78" spans="1:11" x14ac:dyDescent="0.35">
      <c r="A78" s="418" t="s">
        <v>340</v>
      </c>
      <c r="B78" s="419">
        <f>0.6*0.022/(1-0.04-0.037-0.6*0.0067)</f>
        <v>1.4363751115367036E-2</v>
      </c>
      <c r="C78" s="413">
        <f>253*0.6*0.022/26.6</f>
        <v>0.1255488721804511</v>
      </c>
      <c r="D78" s="77" t="s">
        <v>334</v>
      </c>
      <c r="E78" s="67" t="s">
        <v>347</v>
      </c>
      <c r="F78" s="412">
        <f>H47/SUM($H$53+$H$55+$H$56)</f>
        <v>1.5857950822436663E-2</v>
      </c>
      <c r="G78" s="436">
        <f>H47</f>
        <v>0.1255488721804511</v>
      </c>
      <c r="H78" s="425" t="s">
        <v>334</v>
      </c>
      <c r="I78" s="77"/>
    </row>
    <row r="79" spans="1:11" x14ac:dyDescent="0.35">
      <c r="A79" s="418" t="s">
        <v>341</v>
      </c>
      <c r="B79" s="419">
        <f>0.6*0.16/(1-0.04-0.037-0.6*0.0067)</f>
        <v>0.10446364447539665</v>
      </c>
      <c r="C79" s="413">
        <f>253*0.6*0.16/26.6</f>
        <v>0.91308270676691716</v>
      </c>
      <c r="D79" s="77" t="s">
        <v>334</v>
      </c>
      <c r="E79" s="67" t="s">
        <v>347</v>
      </c>
      <c r="F79" s="412">
        <f>H52/SUM($H$53+$H$55+$H$56)</f>
        <v>0.13056288841800343</v>
      </c>
      <c r="G79" s="437">
        <f>H52</f>
        <v>1.0336785359625478</v>
      </c>
      <c r="H79" s="425" t="s">
        <v>334</v>
      </c>
      <c r="I79" s="77"/>
    </row>
    <row r="80" spans="1:11" x14ac:dyDescent="0.35">
      <c r="A80" s="418" t="s">
        <v>342</v>
      </c>
      <c r="B80" s="420">
        <f>0.6*0.0067/(1-0.04-0.037-0.6*0.0067)</f>
        <v>4.374415112407235E-3</v>
      </c>
      <c r="C80" s="413">
        <f>253*0.6*0.0067/26.6</f>
        <v>3.8235338345864657E-2</v>
      </c>
      <c r="D80" s="77" t="s">
        <v>334</v>
      </c>
      <c r="E80" s="67" t="s">
        <v>347</v>
      </c>
      <c r="F80" s="412">
        <f>H55/SUM($H$53+$H$55+$H$56)</f>
        <v>2.5183630640083946E-2</v>
      </c>
      <c r="G80" s="437">
        <f>H55</f>
        <v>0.19938114701416174</v>
      </c>
      <c r="H80" s="425" t="s">
        <v>334</v>
      </c>
      <c r="I80" s="77"/>
    </row>
    <row r="81" spans="1:9" x14ac:dyDescent="0.35">
      <c r="A81" s="418" t="s">
        <v>344</v>
      </c>
      <c r="B81" s="419">
        <f>0.32/(1-0.04-0.037-0.6*0.0067)</f>
        <v>0.34821214825132218</v>
      </c>
      <c r="C81" s="413">
        <f>253*0.32/26.6</f>
        <v>3.043609022556391</v>
      </c>
      <c r="D81" s="77" t="s">
        <v>334</v>
      </c>
      <c r="E81" s="67" t="s">
        <v>347</v>
      </c>
      <c r="F81" s="412">
        <f>H56/SUM($H$53+$H$55+$H$56)</f>
        <v>0.19517313746065063</v>
      </c>
      <c r="G81" s="437">
        <f>H56</f>
        <v>1.5452038893597537</v>
      </c>
      <c r="H81" s="425" t="s">
        <v>334</v>
      </c>
      <c r="I81" s="77"/>
    </row>
    <row r="82" spans="1:9" x14ac:dyDescent="0.35">
      <c r="A82" s="421" t="s">
        <v>335</v>
      </c>
      <c r="B82" s="422">
        <f>SUM(B74:B81)</f>
        <v>1.0067901368909009</v>
      </c>
      <c r="C82" s="423">
        <f>SUM(C74:C81)</f>
        <v>8.8000248120300739</v>
      </c>
      <c r="D82" s="424" t="s">
        <v>334</v>
      </c>
      <c r="E82" s="427" t="s">
        <v>347</v>
      </c>
      <c r="F82" s="426">
        <f>SUM(F74:F81)</f>
        <v>1.0000000000000002</v>
      </c>
      <c r="G82" s="423">
        <f>SUM(G74:G81)</f>
        <v>7.9170930460206721</v>
      </c>
      <c r="H82" s="428" t="s">
        <v>334</v>
      </c>
      <c r="I82" s="77"/>
    </row>
    <row r="83" spans="1:9" x14ac:dyDescent="0.35">
      <c r="A83" s="429" t="s">
        <v>345</v>
      </c>
      <c r="B83" s="430"/>
      <c r="C83" s="431">
        <f>253*0.6*0.39*0.43*0.96/26.6</f>
        <v>0.91874381954887208</v>
      </c>
      <c r="D83" s="432" t="s">
        <v>334</v>
      </c>
      <c r="E83" s="435" t="s">
        <v>347</v>
      </c>
      <c r="F83" s="71"/>
      <c r="G83" s="71"/>
      <c r="H83" s="24" t="s">
        <v>334</v>
      </c>
    </row>
    <row r="84" spans="1:9" x14ac:dyDescent="0.35">
      <c r="A84" s="433" t="s">
        <v>346</v>
      </c>
      <c r="B84" s="434"/>
      <c r="C84" s="414">
        <f>253*0.6*0.43*0.89*0.94/26.6</f>
        <v>2.0529409172932325</v>
      </c>
      <c r="D84" s="415" t="s">
        <v>334</v>
      </c>
      <c r="E84" s="416" t="s">
        <v>347</v>
      </c>
      <c r="F84" s="71"/>
      <c r="G84" s="71"/>
      <c r="H84" s="24" t="s">
        <v>334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meta-data</vt:lpstr>
      <vt:lpstr>original</vt:lpstr>
      <vt:lpstr>restructured</vt:lpstr>
      <vt:lpstr>harmonization assumption</vt:lpstr>
      <vt:lpstr>refined</vt:lpstr>
      <vt:lpstr>summary</vt:lpstr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Cox Brian</dc:creator>
  <cp:lastModifiedBy>Adrian Grylka</cp:lastModifiedBy>
  <dcterms:created xsi:type="dcterms:W3CDTF">2016-03-08T15:11:49Z</dcterms:created>
  <dcterms:modified xsi:type="dcterms:W3CDTF">2018-12-19T08:53:26Z</dcterms:modified>
</cp:coreProperties>
</file>