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das\OneDrive\Pulpit\Praca\Rekrutacja 2022\Kursy\Excel\"/>
    </mc:Choice>
  </mc:AlternateContent>
  <xr:revisionPtr revIDLastSave="0" documentId="13_ncr:1_{19F1BA2E-B5F1-4955-87F9-2C141B51983F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IF" sheetId="1" r:id="rId1"/>
    <sheet name="SUMIF" sheetId="2" r:id="rId2"/>
    <sheet name="Customer Info" sheetId="3" r:id="rId3"/>
    <sheet name="Beyond VLOOKUP" sheetId="4" r:id="rId4"/>
    <sheet name="LEFT MID RIGHT" sheetId="5" r:id="rId5"/>
    <sheet name="Auditing" sheetId="6" r:id="rId6"/>
    <sheet name="What If" sheetId="7" r:id="rId7"/>
    <sheet name="Solver" sheetId="8" r:id="rId8"/>
    <sheet name="Macro" sheetId="9" r:id="rId9"/>
    <sheet name="Test Macro" sheetId="10" r:id="rId10"/>
  </sheets>
  <definedNames>
    <definedName name="Region">SUMIF!$E$2:$E$445</definedName>
    <definedName name="Sell">SUMIF!$F$2:$F$445</definedName>
    <definedName name="solver_adj" localSheetId="7" hidden="1">Solver!$B$5:$E$7</definedName>
    <definedName name="solver_cvg" localSheetId="7" hidden="1">0.0001</definedName>
    <definedName name="solver_drv" localSheetId="7" hidden="1">2</definedName>
    <definedName name="solver_eng" localSheetId="7" hidden="1">1</definedName>
    <definedName name="solver_est" localSheetId="7" hidden="1">1</definedName>
    <definedName name="solver_itr" localSheetId="7" hidden="1">2147483647</definedName>
    <definedName name="solver_lhs1" localSheetId="7" hidden="1">Solver!$B$5:$E$5</definedName>
    <definedName name="solver_lhs2" localSheetId="7" hidden="1">Solver!$B$5:$E$7</definedName>
    <definedName name="solver_lhs3" localSheetId="7" hidden="1">Solver!$B$6:$E$6</definedName>
    <definedName name="solver_lhs4" localSheetId="7" hidden="1">Solver!$B$7:$E$7</definedName>
    <definedName name="solver_lhs5" localSheetId="7" hidden="1">Solver!$B$8:$E$8</definedName>
    <definedName name="solver_mip" localSheetId="7" hidden="1">2147483647</definedName>
    <definedName name="solver_mni" localSheetId="7" hidden="1">30</definedName>
    <definedName name="solver_mrt" localSheetId="7" hidden="1">0.075</definedName>
    <definedName name="solver_msl" localSheetId="7" hidden="1">2</definedName>
    <definedName name="solver_neg" localSheetId="7" hidden="1">1</definedName>
    <definedName name="solver_nod" localSheetId="7" hidden="1">2147483647</definedName>
    <definedName name="solver_num" localSheetId="7" hidden="1">5</definedName>
    <definedName name="solver_nwt" localSheetId="7" hidden="1">1</definedName>
    <definedName name="solver_opt" localSheetId="7" hidden="1">Solver!$H$8</definedName>
    <definedName name="solver_pre" localSheetId="7" hidden="1">0.000001</definedName>
    <definedName name="solver_rbv" localSheetId="7" hidden="1">2</definedName>
    <definedName name="solver_rel1" localSheetId="7" hidden="1">1</definedName>
    <definedName name="solver_rel2" localSheetId="7" hidden="1">3</definedName>
    <definedName name="solver_rel3" localSheetId="7" hidden="1">1</definedName>
    <definedName name="solver_rel4" localSheetId="7" hidden="1">1</definedName>
    <definedName name="solver_rel5" localSheetId="7" hidden="1">2</definedName>
    <definedName name="solver_rhs1" localSheetId="7" hidden="1">90</definedName>
    <definedName name="solver_rhs2" localSheetId="7" hidden="1">20</definedName>
    <definedName name="solver_rhs3" localSheetId="7" hidden="1">40</definedName>
    <definedName name="solver_rhs4" localSheetId="7" hidden="1">35</definedName>
    <definedName name="solver_rhs5" localSheetId="7" hidden="1">Solver!$B$10:$E$10</definedName>
    <definedName name="solver_rlx" localSheetId="7" hidden="1">2</definedName>
    <definedName name="solver_rsd" localSheetId="7" hidden="1">0</definedName>
    <definedName name="solver_scl" localSheetId="7" hidden="1">2</definedName>
    <definedName name="solver_sho" localSheetId="7" hidden="1">2</definedName>
    <definedName name="solver_ssz" localSheetId="7" hidden="1">100</definedName>
    <definedName name="solver_tim" localSheetId="7" hidden="1">2147483647</definedName>
    <definedName name="solver_tol" localSheetId="7" hidden="1">0.01</definedName>
    <definedName name="solver_typ" localSheetId="7" hidden="1">2</definedName>
    <definedName name="solver_val" localSheetId="7" hidden="1">0</definedName>
    <definedName name="solver_ver" localSheetId="7" hidden="1">3</definedName>
    <definedName name="Units">SUMIF!$G$2:$G$445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45" i="10" l="1"/>
  <c r="F444" i="10"/>
  <c r="F443" i="10"/>
  <c r="F442" i="10"/>
  <c r="F297" i="10"/>
  <c r="F296" i="10"/>
  <c r="F295" i="10"/>
  <c r="F294" i="10"/>
  <c r="F149" i="10"/>
  <c r="F148" i="10"/>
  <c r="F147" i="10"/>
  <c r="F146" i="10"/>
  <c r="F441" i="10"/>
  <c r="F440" i="10"/>
  <c r="F439" i="10"/>
  <c r="F438" i="10"/>
  <c r="F293" i="10"/>
  <c r="F292" i="10"/>
  <c r="F291" i="10"/>
  <c r="F290" i="10"/>
  <c r="F145" i="10"/>
  <c r="F144" i="10"/>
  <c r="F143" i="10"/>
  <c r="F142" i="10"/>
  <c r="F437" i="10"/>
  <c r="F436" i="10"/>
  <c r="F435" i="10"/>
  <c r="F434" i="10"/>
  <c r="F433" i="10"/>
  <c r="F432" i="10"/>
  <c r="F289" i="10"/>
  <c r="F288" i="10"/>
  <c r="F287" i="10"/>
  <c r="F286" i="10"/>
  <c r="F285" i="10"/>
  <c r="F284" i="10"/>
  <c r="F141" i="10"/>
  <c r="F140" i="10"/>
  <c r="F139" i="10"/>
  <c r="F138" i="10"/>
  <c r="F137" i="10"/>
  <c r="F136" i="10"/>
  <c r="F431" i="10"/>
  <c r="F430" i="10"/>
  <c r="F429" i="10"/>
  <c r="F428" i="10"/>
  <c r="F135" i="10"/>
  <c r="F134" i="10"/>
  <c r="F133" i="10"/>
  <c r="F132" i="10"/>
  <c r="F427" i="10"/>
  <c r="F426" i="10"/>
  <c r="F425" i="10"/>
  <c r="F424" i="10"/>
  <c r="F279" i="10"/>
  <c r="F278" i="10"/>
  <c r="F277" i="10"/>
  <c r="F276" i="10"/>
  <c r="F131" i="10"/>
  <c r="F130" i="10"/>
  <c r="F129" i="10"/>
  <c r="F128" i="10"/>
  <c r="F423" i="10"/>
  <c r="F422" i="10"/>
  <c r="F421" i="10"/>
  <c r="F420" i="10"/>
  <c r="F275" i="10"/>
  <c r="F274" i="10"/>
  <c r="F273" i="10"/>
  <c r="F272" i="10"/>
  <c r="F127" i="10"/>
  <c r="F126" i="10"/>
  <c r="F125" i="10"/>
  <c r="F124" i="10"/>
  <c r="F419" i="10"/>
  <c r="F418" i="10"/>
  <c r="F417" i="10"/>
  <c r="F416" i="10"/>
  <c r="F271" i="10"/>
  <c r="F270" i="10"/>
  <c r="F269" i="10"/>
  <c r="F268" i="10"/>
  <c r="F123" i="10"/>
  <c r="F122" i="10"/>
  <c r="F121" i="10"/>
  <c r="F120" i="10"/>
  <c r="F415" i="10"/>
  <c r="F414" i="10"/>
  <c r="F413" i="10"/>
  <c r="F412" i="10"/>
  <c r="F267" i="10"/>
  <c r="F265" i="10"/>
  <c r="F119" i="10"/>
  <c r="F118" i="10"/>
  <c r="F117" i="10"/>
  <c r="F116" i="10"/>
  <c r="F411" i="10"/>
  <c r="F410" i="10"/>
  <c r="F409" i="10"/>
  <c r="F408" i="10"/>
  <c r="F115" i="10"/>
  <c r="F114" i="10"/>
  <c r="F113" i="10"/>
  <c r="F112" i="10"/>
  <c r="F407" i="10"/>
  <c r="F406" i="10"/>
  <c r="F405" i="10"/>
  <c r="F404" i="10"/>
  <c r="F403" i="10"/>
  <c r="F402" i="10"/>
  <c r="F259" i="10"/>
  <c r="F258" i="10"/>
  <c r="F257" i="10"/>
  <c r="F256" i="10"/>
  <c r="F255" i="10"/>
  <c r="F254" i="10"/>
  <c r="F111" i="10"/>
  <c r="F110" i="10"/>
  <c r="F109" i="10"/>
  <c r="F108" i="10"/>
  <c r="F107" i="10"/>
  <c r="F106" i="10"/>
  <c r="F401" i="10"/>
  <c r="F400" i="10"/>
  <c r="F399" i="10"/>
  <c r="F398" i="10"/>
  <c r="F253" i="10"/>
  <c r="F252" i="10"/>
  <c r="F251" i="10"/>
  <c r="F250" i="10"/>
  <c r="F105" i="10"/>
  <c r="F104" i="10"/>
  <c r="F103" i="10"/>
  <c r="F102" i="10"/>
  <c r="F397" i="10"/>
  <c r="F396" i="10"/>
  <c r="F395" i="10"/>
  <c r="F394" i="10"/>
  <c r="F101" i="10"/>
  <c r="F100" i="10"/>
  <c r="F99" i="10"/>
  <c r="F98" i="10"/>
  <c r="F393" i="10"/>
  <c r="F392" i="10"/>
  <c r="F391" i="10"/>
  <c r="F390" i="10"/>
  <c r="F245" i="10"/>
  <c r="F244" i="10"/>
  <c r="F243" i="10"/>
  <c r="F242" i="10"/>
  <c r="F97" i="10"/>
  <c r="F96" i="10"/>
  <c r="F95" i="10"/>
  <c r="F94" i="10"/>
  <c r="F389" i="10"/>
  <c r="F388" i="10"/>
  <c r="F387" i="10"/>
  <c r="F386" i="10"/>
  <c r="F93" i="10"/>
  <c r="F92" i="10"/>
  <c r="F91" i="10"/>
  <c r="F90" i="10"/>
  <c r="F385" i="10"/>
  <c r="F384" i="10"/>
  <c r="F383" i="10"/>
  <c r="F382" i="10"/>
  <c r="F237" i="10"/>
  <c r="F236" i="10"/>
  <c r="F235" i="10"/>
  <c r="F234" i="10"/>
  <c r="F89" i="10"/>
  <c r="F88" i="10"/>
  <c r="F87" i="10"/>
  <c r="F86" i="10"/>
  <c r="F381" i="10"/>
  <c r="F380" i="10"/>
  <c r="F379" i="10"/>
  <c r="F378" i="10"/>
  <c r="F233" i="10"/>
  <c r="F232" i="10"/>
  <c r="F231" i="10"/>
  <c r="F230" i="10"/>
  <c r="F85" i="10"/>
  <c r="F84" i="10"/>
  <c r="F83" i="10"/>
  <c r="F82" i="10"/>
  <c r="F377" i="10"/>
  <c r="F376" i="10"/>
  <c r="F375" i="10"/>
  <c r="F374" i="10"/>
  <c r="F373" i="10"/>
  <c r="F372" i="10"/>
  <c r="F371" i="10"/>
  <c r="F370" i="10"/>
  <c r="F369" i="10"/>
  <c r="F368" i="10"/>
  <c r="F81" i="10"/>
  <c r="F80" i="10"/>
  <c r="F79" i="10"/>
  <c r="F78" i="10"/>
  <c r="F77" i="10"/>
  <c r="F76" i="10"/>
  <c r="F75" i="10"/>
  <c r="F74" i="10"/>
  <c r="F73" i="10"/>
  <c r="F72" i="10"/>
  <c r="F367" i="10"/>
  <c r="F366" i="10"/>
  <c r="F365" i="10"/>
  <c r="F364" i="10"/>
  <c r="F219" i="10"/>
  <c r="F218" i="10"/>
  <c r="F217" i="10"/>
  <c r="F216" i="10"/>
  <c r="F71" i="10"/>
  <c r="F70" i="10"/>
  <c r="F69" i="10"/>
  <c r="F68" i="10"/>
  <c r="F363" i="10"/>
  <c r="F362" i="10"/>
  <c r="F361" i="10"/>
  <c r="F360" i="10"/>
  <c r="F359" i="10"/>
  <c r="F358" i="10"/>
  <c r="F357" i="10"/>
  <c r="F356" i="10"/>
  <c r="F67" i="10"/>
  <c r="F66" i="10"/>
  <c r="F65" i="10"/>
  <c r="F64" i="10"/>
  <c r="F63" i="10"/>
  <c r="F62" i="10"/>
  <c r="F61" i="10"/>
  <c r="F60" i="10"/>
  <c r="F355" i="10"/>
  <c r="F354" i="10"/>
  <c r="F353" i="10"/>
  <c r="F352" i="10"/>
  <c r="F207" i="10"/>
  <c r="F206" i="10"/>
  <c r="F205" i="10"/>
  <c r="F204" i="10"/>
  <c r="F59" i="10"/>
  <c r="F58" i="10"/>
  <c r="F57" i="10"/>
  <c r="F56" i="10"/>
  <c r="F351" i="10"/>
  <c r="F350" i="10"/>
  <c r="F349" i="10"/>
  <c r="F348" i="10"/>
  <c r="F203" i="10"/>
  <c r="F202" i="10"/>
  <c r="F201" i="10"/>
  <c r="F200" i="10"/>
  <c r="F55" i="10"/>
  <c r="F54" i="10"/>
  <c r="F53" i="10"/>
  <c r="F52" i="10"/>
  <c r="F51" i="10"/>
  <c r="F50" i="10"/>
  <c r="F49" i="10"/>
  <c r="F48" i="10"/>
  <c r="F343" i="10"/>
  <c r="F342" i="10"/>
  <c r="F341" i="10"/>
  <c r="F340" i="10"/>
  <c r="F195" i="10"/>
  <c r="F194" i="10"/>
  <c r="F193" i="10"/>
  <c r="F192" i="10"/>
  <c r="F47" i="10"/>
  <c r="F46" i="10"/>
  <c r="F45" i="10"/>
  <c r="F44" i="10"/>
  <c r="F43" i="10"/>
  <c r="F42" i="10"/>
  <c r="F41" i="10"/>
  <c r="F40" i="10"/>
  <c r="F335" i="10"/>
  <c r="F334" i="10"/>
  <c r="F333" i="10"/>
  <c r="F332" i="10"/>
  <c r="F187" i="10"/>
  <c r="F186" i="10"/>
  <c r="F185" i="10"/>
  <c r="F184" i="10"/>
  <c r="F39" i="10"/>
  <c r="F38" i="10"/>
  <c r="F37" i="10"/>
  <c r="F36" i="10"/>
  <c r="F331" i="10"/>
  <c r="F330" i="10"/>
  <c r="F329" i="10"/>
  <c r="F328" i="10"/>
  <c r="F183" i="10"/>
  <c r="F182" i="10"/>
  <c r="F181" i="10"/>
  <c r="F180" i="10"/>
  <c r="F35" i="10"/>
  <c r="F34" i="10"/>
  <c r="F33" i="10"/>
  <c r="F32" i="10"/>
  <c r="F323" i="10"/>
  <c r="F322" i="10"/>
  <c r="F175" i="10"/>
  <c r="F174" i="10"/>
  <c r="F27" i="10"/>
  <c r="F26" i="10"/>
  <c r="F317" i="10"/>
  <c r="F316" i="10"/>
  <c r="F169" i="10"/>
  <c r="F168" i="10"/>
  <c r="F21" i="10"/>
  <c r="F20" i="10"/>
  <c r="F315" i="10"/>
  <c r="F314" i="10"/>
  <c r="F313" i="10"/>
  <c r="F312" i="10"/>
  <c r="F167" i="10"/>
  <c r="F166" i="10"/>
  <c r="F165" i="10"/>
  <c r="F164" i="10"/>
  <c r="F19" i="10"/>
  <c r="F18" i="10"/>
  <c r="F17" i="10"/>
  <c r="F16" i="10"/>
  <c r="F311" i="10"/>
  <c r="F309" i="10"/>
  <c r="F163" i="10"/>
  <c r="F161" i="10"/>
  <c r="F15" i="10"/>
  <c r="F13" i="10"/>
  <c r="F307" i="10"/>
  <c r="F306" i="10"/>
  <c r="F305" i="10"/>
  <c r="F304" i="10"/>
  <c r="F303" i="10"/>
  <c r="F302" i="10"/>
  <c r="F159" i="10"/>
  <c r="F158" i="10"/>
  <c r="F157" i="10"/>
  <c r="F156" i="10"/>
  <c r="F155" i="10"/>
  <c r="F154" i="10"/>
  <c r="F11" i="10"/>
  <c r="F10" i="10"/>
  <c r="F9" i="10"/>
  <c r="F8" i="10"/>
  <c r="F7" i="10"/>
  <c r="F6" i="10"/>
  <c r="F271" i="9" l="1"/>
  <c r="F445" i="9"/>
  <c r="F270" i="9"/>
  <c r="F444" i="9"/>
  <c r="F269" i="9"/>
  <c r="F443" i="9"/>
  <c r="F268" i="9"/>
  <c r="F442" i="9"/>
  <c r="F267" i="9"/>
  <c r="F441" i="9"/>
  <c r="F266" i="9"/>
  <c r="F440" i="9"/>
  <c r="F343" i="9"/>
  <c r="F265" i="9"/>
  <c r="F342" i="9"/>
  <c r="F264" i="9"/>
  <c r="F341" i="9"/>
  <c r="F263" i="9"/>
  <c r="F340" i="9"/>
  <c r="F262" i="9"/>
  <c r="F339" i="9"/>
  <c r="F261" i="9"/>
  <c r="F338" i="9"/>
  <c r="F260" i="9"/>
  <c r="F337" i="9"/>
  <c r="F259" i="9"/>
  <c r="F97" i="9"/>
  <c r="F336" i="9"/>
  <c r="F258" i="9"/>
  <c r="F96" i="9"/>
  <c r="F335" i="9"/>
  <c r="F257" i="9"/>
  <c r="F95" i="9"/>
  <c r="F334" i="9"/>
  <c r="F256" i="9"/>
  <c r="F94" i="9"/>
  <c r="F333" i="9"/>
  <c r="F255" i="9"/>
  <c r="F93" i="9"/>
  <c r="F332" i="9"/>
  <c r="F254" i="9"/>
  <c r="F92" i="9"/>
  <c r="F439" i="9"/>
  <c r="F91" i="9"/>
  <c r="F438" i="9"/>
  <c r="F90" i="9"/>
  <c r="F435" i="9"/>
  <c r="F87" i="9"/>
  <c r="F434" i="9"/>
  <c r="F86" i="9"/>
  <c r="F331" i="9"/>
  <c r="F85" i="9"/>
  <c r="F330" i="9"/>
  <c r="F84" i="9"/>
  <c r="F329" i="9"/>
  <c r="F83" i="9"/>
  <c r="F328" i="9"/>
  <c r="F82" i="9"/>
  <c r="F327" i="9"/>
  <c r="F81" i="9"/>
  <c r="F326" i="9"/>
  <c r="F80" i="9"/>
  <c r="F253" i="9"/>
  <c r="F433" i="9"/>
  <c r="F252" i="9"/>
  <c r="F432" i="9"/>
  <c r="F251" i="9"/>
  <c r="F431" i="9"/>
  <c r="F250" i="9"/>
  <c r="F430" i="9"/>
  <c r="F249" i="9"/>
  <c r="F429" i="9"/>
  <c r="F248" i="9"/>
  <c r="F428" i="9"/>
  <c r="F427" i="9"/>
  <c r="F79" i="9"/>
  <c r="F426" i="9"/>
  <c r="F78" i="9"/>
  <c r="F425" i="9"/>
  <c r="F77" i="9"/>
  <c r="F424" i="9"/>
  <c r="F76" i="9"/>
  <c r="F423" i="9"/>
  <c r="F75" i="9"/>
  <c r="F422" i="9"/>
  <c r="F74" i="9"/>
  <c r="F247" i="9"/>
  <c r="F246" i="9"/>
  <c r="F245" i="9"/>
  <c r="F244" i="9"/>
  <c r="F243" i="9"/>
  <c r="F241" i="9"/>
  <c r="F239" i="9"/>
  <c r="F238" i="9"/>
  <c r="F237" i="9"/>
  <c r="F236" i="9"/>
  <c r="F73" i="9"/>
  <c r="F235" i="9"/>
  <c r="F72" i="9"/>
  <c r="F234" i="9"/>
  <c r="F69" i="9"/>
  <c r="F231" i="9"/>
  <c r="F68" i="9"/>
  <c r="F230" i="9"/>
  <c r="F229" i="9"/>
  <c r="F228" i="9"/>
  <c r="F325" i="9"/>
  <c r="F227" i="9"/>
  <c r="F226" i="9"/>
  <c r="F324" i="9"/>
  <c r="F225" i="9"/>
  <c r="F224" i="9"/>
  <c r="F323" i="9"/>
  <c r="F223" i="9"/>
  <c r="F222" i="9"/>
  <c r="F322" i="9"/>
  <c r="F221" i="9"/>
  <c r="F220" i="9"/>
  <c r="F321" i="9"/>
  <c r="F219" i="9"/>
  <c r="F218" i="9"/>
  <c r="F320" i="9"/>
  <c r="F217" i="9"/>
  <c r="F421" i="9"/>
  <c r="F216" i="9"/>
  <c r="F420" i="9"/>
  <c r="F215" i="9"/>
  <c r="F419" i="9"/>
  <c r="F214" i="9"/>
  <c r="F418" i="9"/>
  <c r="F213" i="9"/>
  <c r="F417" i="9"/>
  <c r="F212" i="9"/>
  <c r="F416" i="9"/>
  <c r="F211" i="9"/>
  <c r="F210" i="9"/>
  <c r="F209" i="9"/>
  <c r="F208" i="9"/>
  <c r="F203" i="9"/>
  <c r="F202" i="9"/>
  <c r="F201" i="9"/>
  <c r="F200" i="9"/>
  <c r="F319" i="9"/>
  <c r="F67" i="9"/>
  <c r="F318" i="9"/>
  <c r="F66" i="9"/>
  <c r="F317" i="9"/>
  <c r="F65" i="9"/>
  <c r="F316" i="9"/>
  <c r="F64" i="9"/>
  <c r="F315" i="9"/>
  <c r="F63" i="9"/>
  <c r="F314" i="9"/>
  <c r="F62" i="9"/>
  <c r="F199" i="9"/>
  <c r="F313" i="9"/>
  <c r="F198" i="9"/>
  <c r="F312" i="9"/>
  <c r="F195" i="9"/>
  <c r="F309" i="9"/>
  <c r="F194" i="9"/>
  <c r="F308" i="9"/>
  <c r="F193" i="9"/>
  <c r="F192" i="9"/>
  <c r="F191" i="9"/>
  <c r="F190" i="9"/>
  <c r="F189" i="9"/>
  <c r="F188" i="9"/>
  <c r="F187" i="9"/>
  <c r="F186" i="9"/>
  <c r="F185" i="9"/>
  <c r="F184" i="9"/>
  <c r="F183" i="9"/>
  <c r="F182" i="9"/>
  <c r="F61" i="9"/>
  <c r="F181" i="9"/>
  <c r="F60" i="9"/>
  <c r="F180" i="9"/>
  <c r="F59" i="9"/>
  <c r="F179" i="9"/>
  <c r="F58" i="9"/>
  <c r="F178" i="9"/>
  <c r="F57" i="9"/>
  <c r="F177" i="9"/>
  <c r="F56" i="9"/>
  <c r="F176" i="9"/>
  <c r="F307" i="9"/>
  <c r="F415" i="9"/>
  <c r="F175" i="9"/>
  <c r="F414" i="9"/>
  <c r="F413" i="9"/>
  <c r="F306" i="9"/>
  <c r="F412" i="9"/>
  <c r="F174" i="9"/>
  <c r="F411" i="9"/>
  <c r="F410" i="9"/>
  <c r="F303" i="9"/>
  <c r="F403" i="9"/>
  <c r="F171" i="9"/>
  <c r="F402" i="9"/>
  <c r="F401" i="9"/>
  <c r="F302" i="9"/>
  <c r="F400" i="9"/>
  <c r="F170" i="9"/>
  <c r="F399" i="9"/>
  <c r="F398" i="9"/>
  <c r="F397" i="9"/>
  <c r="F301" i="9"/>
  <c r="F396" i="9"/>
  <c r="F300" i="9"/>
  <c r="F395" i="9"/>
  <c r="F299" i="9"/>
  <c r="F394" i="9"/>
  <c r="F298" i="9"/>
  <c r="F393" i="9"/>
  <c r="F297" i="9"/>
  <c r="F392" i="9"/>
  <c r="F296" i="9"/>
  <c r="F55" i="9"/>
  <c r="F169" i="9"/>
  <c r="F295" i="9"/>
  <c r="F168" i="9"/>
  <c r="F54" i="9"/>
  <c r="F167" i="9"/>
  <c r="F294" i="9"/>
  <c r="F166" i="9"/>
  <c r="F51" i="9"/>
  <c r="F161" i="9"/>
  <c r="F291" i="9"/>
  <c r="F160" i="9"/>
  <c r="F50" i="9"/>
  <c r="F159" i="9"/>
  <c r="F290" i="9"/>
  <c r="F158" i="9"/>
  <c r="F391" i="9"/>
  <c r="F49" i="9"/>
  <c r="F390" i="9"/>
  <c r="F48" i="9"/>
  <c r="F389" i="9"/>
  <c r="F47" i="9"/>
  <c r="F388" i="9"/>
  <c r="F46" i="9"/>
  <c r="F387" i="9"/>
  <c r="F45" i="9"/>
  <c r="F386" i="9"/>
  <c r="F44" i="9"/>
  <c r="F289" i="9"/>
  <c r="F157" i="9"/>
  <c r="F288" i="9"/>
  <c r="F156" i="9"/>
  <c r="F287" i="9"/>
  <c r="F155" i="9"/>
  <c r="F286" i="9"/>
  <c r="F154" i="9"/>
  <c r="F285" i="9"/>
  <c r="F153" i="9"/>
  <c r="F284" i="9"/>
  <c r="F152" i="9"/>
  <c r="F39" i="9"/>
  <c r="F381" i="9"/>
  <c r="F38" i="9"/>
  <c r="F380" i="9"/>
  <c r="F151" i="9"/>
  <c r="F379" i="9"/>
  <c r="F150" i="9"/>
  <c r="F378" i="9"/>
  <c r="F149" i="9"/>
  <c r="F377" i="9"/>
  <c r="F148" i="9"/>
  <c r="F376" i="9"/>
  <c r="F147" i="9"/>
  <c r="F375" i="9"/>
  <c r="F146" i="9"/>
  <c r="F374" i="9"/>
  <c r="F141" i="9"/>
  <c r="F369" i="9"/>
  <c r="F140" i="9"/>
  <c r="F368" i="9"/>
  <c r="F37" i="9"/>
  <c r="F367" i="9"/>
  <c r="F36" i="9"/>
  <c r="F366" i="9"/>
  <c r="F35" i="9"/>
  <c r="F365" i="9"/>
  <c r="F34" i="9"/>
  <c r="F364" i="9"/>
  <c r="F33" i="9"/>
  <c r="F363" i="9"/>
  <c r="F32" i="9"/>
  <c r="F362" i="9"/>
  <c r="F283" i="9"/>
  <c r="F139" i="9"/>
  <c r="F282" i="9"/>
  <c r="F138" i="9"/>
  <c r="F281" i="9"/>
  <c r="F137" i="9"/>
  <c r="F280" i="9"/>
  <c r="F136" i="9"/>
  <c r="F279" i="9"/>
  <c r="F135" i="9"/>
  <c r="F278" i="9"/>
  <c r="F134" i="9"/>
  <c r="F133" i="9"/>
  <c r="F132" i="9"/>
  <c r="F131" i="9"/>
  <c r="F130" i="9"/>
  <c r="F129" i="9"/>
  <c r="F128" i="9"/>
  <c r="F277" i="9"/>
  <c r="F276" i="9"/>
  <c r="F275" i="9"/>
  <c r="F274" i="9"/>
  <c r="F273" i="9"/>
  <c r="F272" i="9"/>
  <c r="F355" i="9"/>
  <c r="F19" i="9"/>
  <c r="F354" i="9"/>
  <c r="F18" i="9"/>
  <c r="F353" i="9"/>
  <c r="F17" i="9"/>
  <c r="F352" i="9"/>
  <c r="F16" i="9"/>
  <c r="F351" i="9"/>
  <c r="F15" i="9"/>
  <c r="F350" i="9"/>
  <c r="F14" i="9"/>
  <c r="F121" i="9"/>
  <c r="F119" i="9"/>
  <c r="F117" i="9"/>
  <c r="F115" i="9"/>
  <c r="F113" i="9"/>
  <c r="F111" i="9"/>
  <c r="F13" i="9"/>
  <c r="F109" i="9"/>
  <c r="F108" i="9"/>
  <c r="F12" i="9"/>
  <c r="F107" i="9"/>
  <c r="F106" i="9"/>
  <c r="F11" i="9"/>
  <c r="F105" i="9"/>
  <c r="F104" i="9"/>
  <c r="F10" i="9"/>
  <c r="F103" i="9"/>
  <c r="F102" i="9"/>
  <c r="F9" i="9"/>
  <c r="F101" i="9"/>
  <c r="F100" i="9"/>
  <c r="F8" i="9"/>
  <c r="F99" i="9"/>
  <c r="F98" i="9"/>
  <c r="L2" i="7"/>
  <c r="L3" i="7"/>
  <c r="M3" i="7" s="1"/>
  <c r="N3" i="7" s="1"/>
  <c r="L4" i="7"/>
  <c r="M4" i="7" s="1"/>
  <c r="B13" i="7"/>
  <c r="D10" i="7"/>
  <c r="E8" i="8"/>
  <c r="D8" i="8"/>
  <c r="C8" i="8"/>
  <c r="B8" i="8"/>
  <c r="H7" i="8"/>
  <c r="H6" i="8"/>
  <c r="H5" i="8"/>
  <c r="D6" i="7"/>
  <c r="D2" i="7"/>
  <c r="C3" i="6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" i="5"/>
  <c r="C6" i="4"/>
  <c r="D6" i="4"/>
  <c r="E6" i="4"/>
  <c r="C7" i="4"/>
  <c r="D7" i="4"/>
  <c r="E7" i="4"/>
  <c r="C8" i="4"/>
  <c r="D8" i="4"/>
  <c r="E8" i="4"/>
  <c r="C9" i="4"/>
  <c r="D9" i="4"/>
  <c r="E9" i="4"/>
  <c r="D5" i="4"/>
  <c r="E5" i="4"/>
  <c r="C5" i="4"/>
  <c r="K6" i="7" l="1"/>
  <c r="L5" i="7"/>
  <c r="L6" i="7" s="1"/>
  <c r="N4" i="7"/>
  <c r="O4" i="7" s="1"/>
  <c r="O3" i="7"/>
  <c r="M2" i="7"/>
  <c r="H8" i="8"/>
  <c r="N4" i="2"/>
  <c r="M4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49" i="2"/>
  <c r="F347" i="2"/>
  <c r="F346" i="2"/>
  <c r="F345" i="2"/>
  <c r="F344" i="2"/>
  <c r="F343" i="2"/>
  <c r="F342" i="2"/>
  <c r="F341" i="2"/>
  <c r="F340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79" i="2"/>
  <c r="F78" i="2"/>
  <c r="F77" i="2"/>
  <c r="F76" i="2"/>
  <c r="F75" i="2"/>
  <c r="F74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1" i="2"/>
  <c r="F39" i="2"/>
  <c r="F37" i="2"/>
  <c r="F35" i="2"/>
  <c r="F33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M5" i="7" l="1"/>
  <c r="N5" i="7" s="1"/>
  <c r="N2" i="7"/>
  <c r="O2" i="7" s="1"/>
  <c r="D16" i="1"/>
  <c r="E16" i="1"/>
  <c r="F16" i="1"/>
  <c r="H16" i="1"/>
  <c r="I16" i="1"/>
  <c r="J16" i="1"/>
  <c r="K16" i="1"/>
  <c r="L16" i="1"/>
  <c r="M16" i="1"/>
  <c r="N16" i="1"/>
  <c r="C16" i="1"/>
  <c r="D14" i="1"/>
  <c r="E14" i="1"/>
  <c r="F14" i="1"/>
  <c r="G14" i="1"/>
  <c r="H14" i="1"/>
  <c r="I14" i="1"/>
  <c r="J14" i="1"/>
  <c r="K14" i="1"/>
  <c r="L14" i="1"/>
  <c r="M14" i="1"/>
  <c r="N14" i="1"/>
  <c r="C14" i="1"/>
  <c r="F12" i="1"/>
  <c r="I12" i="1"/>
  <c r="J12" i="1"/>
  <c r="N10" i="1"/>
  <c r="N12" i="1" s="1"/>
  <c r="M10" i="1"/>
  <c r="M12" i="1" s="1"/>
  <c r="L10" i="1"/>
  <c r="L12" i="1" s="1"/>
  <c r="K10" i="1"/>
  <c r="K12" i="1" s="1"/>
  <c r="J10" i="1"/>
  <c r="I10" i="1"/>
  <c r="H10" i="1"/>
  <c r="H12" i="1" s="1"/>
  <c r="G10" i="1"/>
  <c r="G12" i="1" s="1"/>
  <c r="G16" i="1" s="1"/>
  <c r="B18" i="1" s="1"/>
  <c r="F10" i="1"/>
  <c r="E10" i="1"/>
  <c r="E12" i="1" s="1"/>
  <c r="D10" i="1"/>
  <c r="D12" i="1" s="1"/>
  <c r="C10" i="1"/>
  <c r="C12" i="1" s="1"/>
  <c r="O9" i="1"/>
  <c r="O8" i="1"/>
  <c r="O7" i="1"/>
  <c r="O6" i="1"/>
  <c r="O5" i="1"/>
  <c r="O4" i="1"/>
  <c r="O5" i="7" l="1"/>
  <c r="O6" i="7" s="1"/>
  <c r="N6" i="7"/>
  <c r="M6" i="7"/>
  <c r="O10" i="1"/>
</calcChain>
</file>

<file path=xl/sharedStrings.xml><?xml version="1.0" encoding="utf-8"?>
<sst xmlns="http://schemas.openxmlformats.org/spreadsheetml/2006/main" count="7735" uniqueCount="1250">
  <si>
    <t>Bill</t>
  </si>
  <si>
    <t>Total</t>
  </si>
  <si>
    <t>Food</t>
  </si>
  <si>
    <t>Parties</t>
  </si>
  <si>
    <t>Gas</t>
  </si>
  <si>
    <t>Gym Pass</t>
  </si>
  <si>
    <t>Internet</t>
  </si>
  <si>
    <t>Hairdresser</t>
  </si>
  <si>
    <t>Monthly Budget</t>
  </si>
  <si>
    <t>Goal:</t>
  </si>
  <si>
    <t>&lt;1500</t>
  </si>
  <si>
    <t>Overall:</t>
  </si>
  <si>
    <t>&lt;150</t>
  </si>
  <si>
    <t>Success count:</t>
  </si>
  <si>
    <t>Year</t>
  </si>
  <si>
    <t>Month</t>
  </si>
  <si>
    <t>Type</t>
  </si>
  <si>
    <t>Salesperson</t>
  </si>
  <si>
    <t>Region</t>
  </si>
  <si>
    <t>Sales</t>
  </si>
  <si>
    <t>Units</t>
  </si>
  <si>
    <t>Order #</t>
  </si>
  <si>
    <t>January</t>
  </si>
  <si>
    <t>Frozen Yogurt</t>
  </si>
  <si>
    <t>Lee</t>
  </si>
  <si>
    <t>Central</t>
  </si>
  <si>
    <t>007</t>
  </si>
  <si>
    <t>Tasty Treats</t>
  </si>
  <si>
    <t>008</t>
  </si>
  <si>
    <t>009</t>
  </si>
  <si>
    <t>010</t>
  </si>
  <si>
    <t>155</t>
  </si>
  <si>
    <t>156</t>
  </si>
  <si>
    <t>157</t>
  </si>
  <si>
    <t>158</t>
  </si>
  <si>
    <t>303</t>
  </si>
  <si>
    <t>304</t>
  </si>
  <si>
    <t>305</t>
  </si>
  <si>
    <t>306</t>
  </si>
  <si>
    <t>Ice Cream</t>
  </si>
  <si>
    <t>Bishop</t>
  </si>
  <si>
    <t>West</t>
  </si>
  <si>
    <t>001</t>
  </si>
  <si>
    <t>002</t>
  </si>
  <si>
    <t>003</t>
  </si>
  <si>
    <t>004</t>
  </si>
  <si>
    <t>005</t>
  </si>
  <si>
    <t>006</t>
  </si>
  <si>
    <t>149</t>
  </si>
  <si>
    <t>150</t>
  </si>
  <si>
    <t>151</t>
  </si>
  <si>
    <t>152</t>
  </si>
  <si>
    <t>153</t>
  </si>
  <si>
    <t>154</t>
  </si>
  <si>
    <t>297</t>
  </si>
  <si>
    <t>298</t>
  </si>
  <si>
    <t>299</t>
  </si>
  <si>
    <t>300</t>
  </si>
  <si>
    <t>301</t>
  </si>
  <si>
    <t>302</t>
  </si>
  <si>
    <t>Parker</t>
  </si>
  <si>
    <t>North</t>
  </si>
  <si>
    <t>011</t>
  </si>
  <si>
    <t>012</t>
  </si>
  <si>
    <t>013</t>
  </si>
  <si>
    <t>014</t>
  </si>
  <si>
    <t>159</t>
  </si>
  <si>
    <t>160</t>
  </si>
  <si>
    <t>161</t>
  </si>
  <si>
    <t>162</t>
  </si>
  <si>
    <t>307</t>
  </si>
  <si>
    <t>308</t>
  </si>
  <si>
    <t>309</t>
  </si>
  <si>
    <t>310</t>
  </si>
  <si>
    <t>Watson</t>
  </si>
  <si>
    <t>017</t>
  </si>
  <si>
    <t>018</t>
  </si>
  <si>
    <t>019</t>
  </si>
  <si>
    <t>020</t>
  </si>
  <si>
    <t>165</t>
  </si>
  <si>
    <t>166</t>
  </si>
  <si>
    <t>167</t>
  </si>
  <si>
    <t>168</t>
  </si>
  <si>
    <t>313</t>
  </si>
  <si>
    <t>314</t>
  </si>
  <si>
    <t>315</t>
  </si>
  <si>
    <t>316</t>
  </si>
  <si>
    <t>Popsicles</t>
  </si>
  <si>
    <t>Pullen</t>
  </si>
  <si>
    <t>South</t>
  </si>
  <si>
    <t>015</t>
  </si>
  <si>
    <t>016</t>
  </si>
  <si>
    <t>163</t>
  </si>
  <si>
    <t>164</t>
  </si>
  <si>
    <t>311</t>
  </si>
  <si>
    <t>312</t>
  </si>
  <si>
    <t>February</t>
  </si>
  <si>
    <t>023</t>
  </si>
  <si>
    <t>024</t>
  </si>
  <si>
    <t>025</t>
  </si>
  <si>
    <t>026</t>
  </si>
  <si>
    <t>171</t>
  </si>
  <si>
    <t>172</t>
  </si>
  <si>
    <t>173</t>
  </si>
  <si>
    <t>174</t>
  </si>
  <si>
    <t>319</t>
  </si>
  <si>
    <t>320</t>
  </si>
  <si>
    <t>321</t>
  </si>
  <si>
    <t>322</t>
  </si>
  <si>
    <t>021</t>
  </si>
  <si>
    <t>022</t>
  </si>
  <si>
    <t>169</t>
  </si>
  <si>
    <t>170</t>
  </si>
  <si>
    <t>317</t>
  </si>
  <si>
    <t>318</t>
  </si>
  <si>
    <t>027</t>
  </si>
  <si>
    <t>028</t>
  </si>
  <si>
    <t>029</t>
  </si>
  <si>
    <t>030</t>
  </si>
  <si>
    <t>175</t>
  </si>
  <si>
    <t>176</t>
  </si>
  <si>
    <t>177</t>
  </si>
  <si>
    <t>178</t>
  </si>
  <si>
    <t>323</t>
  </si>
  <si>
    <t>324</t>
  </si>
  <si>
    <t>325</t>
  </si>
  <si>
    <t>326</t>
  </si>
  <si>
    <t>035</t>
  </si>
  <si>
    <t>036</t>
  </si>
  <si>
    <t>037</t>
  </si>
  <si>
    <t>038</t>
  </si>
  <si>
    <t>183</t>
  </si>
  <si>
    <t>184</t>
  </si>
  <si>
    <t>185</t>
  </si>
  <si>
    <t>186</t>
  </si>
  <si>
    <t>331</t>
  </si>
  <si>
    <t>332</t>
  </si>
  <si>
    <t>333</t>
  </si>
  <si>
    <t>334</t>
  </si>
  <si>
    <t>031</t>
  </si>
  <si>
    <t>032</t>
  </si>
  <si>
    <t>033</t>
  </si>
  <si>
    <t>034</t>
  </si>
  <si>
    <t>179</t>
  </si>
  <si>
    <t>180</t>
  </si>
  <si>
    <t>181</t>
  </si>
  <si>
    <t>182</t>
  </si>
  <si>
    <t>327</t>
  </si>
  <si>
    <t>328</t>
  </si>
  <si>
    <t>329</t>
  </si>
  <si>
    <t>330</t>
  </si>
  <si>
    <t>March</t>
  </si>
  <si>
    <t>043</t>
  </si>
  <si>
    <t>044</t>
  </si>
  <si>
    <t>045</t>
  </si>
  <si>
    <t>046</t>
  </si>
  <si>
    <t>191</t>
  </si>
  <si>
    <t>192</t>
  </si>
  <si>
    <t>193</t>
  </si>
  <si>
    <t>194</t>
  </si>
  <si>
    <t>339</t>
  </si>
  <si>
    <t>340</t>
  </si>
  <si>
    <t>341</t>
  </si>
  <si>
    <t>342</t>
  </si>
  <si>
    <t>039</t>
  </si>
  <si>
    <t>040</t>
  </si>
  <si>
    <t>041</t>
  </si>
  <si>
    <t>042</t>
  </si>
  <si>
    <t>187</t>
  </si>
  <si>
    <t>188</t>
  </si>
  <si>
    <t>189</t>
  </si>
  <si>
    <t>190</t>
  </si>
  <si>
    <t>335</t>
  </si>
  <si>
    <t>336</t>
  </si>
  <si>
    <t>337</t>
  </si>
  <si>
    <t>338</t>
  </si>
  <si>
    <t>047</t>
  </si>
  <si>
    <t>048</t>
  </si>
  <si>
    <t>049</t>
  </si>
  <si>
    <t>050</t>
  </si>
  <si>
    <t>195</t>
  </si>
  <si>
    <t>196</t>
  </si>
  <si>
    <t>197</t>
  </si>
  <si>
    <t>198</t>
  </si>
  <si>
    <t>343</t>
  </si>
  <si>
    <t>344</t>
  </si>
  <si>
    <t>345</t>
  </si>
  <si>
    <t>346</t>
  </si>
  <si>
    <t>055</t>
  </si>
  <si>
    <t>056</t>
  </si>
  <si>
    <t>057</t>
  </si>
  <si>
    <t>058</t>
  </si>
  <si>
    <t>203</t>
  </si>
  <si>
    <t>204</t>
  </si>
  <si>
    <t>205</t>
  </si>
  <si>
    <t>206</t>
  </si>
  <si>
    <t>351</t>
  </si>
  <si>
    <t>352</t>
  </si>
  <si>
    <t>353</t>
  </si>
  <si>
    <t>354</t>
  </si>
  <si>
    <t>051</t>
  </si>
  <si>
    <t>052</t>
  </si>
  <si>
    <t>053</t>
  </si>
  <si>
    <t>054</t>
  </si>
  <si>
    <t>199</t>
  </si>
  <si>
    <t>200</t>
  </si>
  <si>
    <t>201</t>
  </si>
  <si>
    <t>202</t>
  </si>
  <si>
    <t>347</t>
  </si>
  <si>
    <t>348</t>
  </si>
  <si>
    <t>349</t>
  </si>
  <si>
    <t>350</t>
  </si>
  <si>
    <t>April</t>
  </si>
  <si>
    <t>063</t>
  </si>
  <si>
    <t>064</t>
  </si>
  <si>
    <t>065</t>
  </si>
  <si>
    <t>066</t>
  </si>
  <si>
    <t>067</t>
  </si>
  <si>
    <t>068</t>
  </si>
  <si>
    <t>069</t>
  </si>
  <si>
    <t>070</t>
  </si>
  <si>
    <t>211</t>
  </si>
  <si>
    <t>212</t>
  </si>
  <si>
    <t>213</t>
  </si>
  <si>
    <t>214</t>
  </si>
  <si>
    <t>215</t>
  </si>
  <si>
    <t>216</t>
  </si>
  <si>
    <t>217</t>
  </si>
  <si>
    <t>218</t>
  </si>
  <si>
    <t>359</t>
  </si>
  <si>
    <t>360</t>
  </si>
  <si>
    <t>361</t>
  </si>
  <si>
    <t>362</t>
  </si>
  <si>
    <t>363</t>
  </si>
  <si>
    <t>364</t>
  </si>
  <si>
    <t>365</t>
  </si>
  <si>
    <t>366</t>
  </si>
  <si>
    <t>059</t>
  </si>
  <si>
    <t>060</t>
  </si>
  <si>
    <t>061</t>
  </si>
  <si>
    <t>062</t>
  </si>
  <si>
    <t>207</t>
  </si>
  <si>
    <t>208</t>
  </si>
  <si>
    <t>209</t>
  </si>
  <si>
    <t>210</t>
  </si>
  <si>
    <t>355</t>
  </si>
  <si>
    <t>356</t>
  </si>
  <si>
    <t>357</t>
  </si>
  <si>
    <t>358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</si>
  <si>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</si>
  <si>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</si>
  <si>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</si>
  <si>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</si>
  <si>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</si>
  <si>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</si>
  <si>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</si>
  <si>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</si>
  <si>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</si>
  <si>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</si>
  <si>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</si>
  <si>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</si>
  <si>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</si>
  <si>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</si>
  <si>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</si>
  <si>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</si>
  <si>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</si>
  <si>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</si>
  <si>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</si>
  <si>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</si>
  <si>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</si>
  <si>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</si>
  <si>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</si>
  <si>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</si>
  <si>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</si>
  <si>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</si>
  <si>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</si>
  <si>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</si>
  <si>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</si>
  <si>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</si>
  <si>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085</t>
  </si>
  <si>
    <t>086</t>
  </si>
  <si>
    <t>087</t>
  </si>
  <si>
    <t>088</t>
  </si>
  <si>
    <t>233</t>
  </si>
  <si>
    <t>234</t>
  </si>
  <si>
    <t>235</t>
  </si>
  <si>
    <t>236</t>
  </si>
  <si>
    <t>381</t>
  </si>
  <si>
    <t>382</t>
  </si>
  <si>
    <t>383</t>
  </si>
  <si>
    <t>384</t>
  </si>
  <si>
    <t>081</t>
  </si>
  <si>
    <t>082</t>
  </si>
  <si>
    <t>083</t>
  </si>
  <si>
    <t>084</t>
  </si>
  <si>
    <t>229</t>
  </si>
  <si>
    <t>230</t>
  </si>
  <si>
    <t>231</t>
  </si>
  <si>
    <t>232</t>
  </si>
  <si>
    <t>377</t>
  </si>
  <si>
    <t>378</t>
  </si>
  <si>
    <t>379</t>
  </si>
  <si>
    <t>380</t>
  </si>
  <si>
    <t>May</t>
  </si>
  <si>
    <t>093</t>
  </si>
  <si>
    <t>094</t>
  </si>
  <si>
    <t>095</t>
  </si>
  <si>
    <t>096</t>
  </si>
  <si>
    <t>241</t>
  </si>
  <si>
    <t>242</t>
  </si>
  <si>
    <t>243</t>
  </si>
  <si>
    <t>244</t>
  </si>
  <si>
    <t>389</t>
  </si>
  <si>
    <t>390</t>
  </si>
  <si>
    <t>391</t>
  </si>
  <si>
    <t>392</t>
  </si>
  <si>
    <t>089</t>
  </si>
  <si>
    <t>090</t>
  </si>
  <si>
    <t>091</t>
  </si>
  <si>
    <t>092</t>
  </si>
  <si>
    <t>237</t>
  </si>
  <si>
    <t>238</t>
  </si>
  <si>
    <t>239</t>
  </si>
  <si>
    <t>240</t>
  </si>
  <si>
    <t>385</t>
  </si>
  <si>
    <t>386</t>
  </si>
  <si>
    <t>387</t>
  </si>
  <si>
    <t>388</t>
  </si>
  <si>
    <t>097</t>
  </si>
  <si>
    <t>098</t>
  </si>
  <si>
    <t>099</t>
  </si>
  <si>
    <t>100</t>
  </si>
  <si>
    <t>245</t>
  </si>
  <si>
    <t>246</t>
  </si>
  <si>
    <t>247</t>
  </si>
  <si>
    <t>248</t>
  </si>
  <si>
    <t>393</t>
  </si>
  <si>
    <t>394</t>
  </si>
  <si>
    <t>395</t>
  </si>
  <si>
    <t>396</t>
  </si>
  <si>
    <t>107</t>
  </si>
  <si>
    <t>108</t>
  </si>
  <si>
    <t>109</t>
  </si>
  <si>
    <t>110</t>
  </si>
  <si>
    <t>255</t>
  </si>
  <si>
    <t>256</t>
  </si>
  <si>
    <t>257</t>
  </si>
  <si>
    <t>258</t>
  </si>
  <si>
    <t>403</t>
  </si>
  <si>
    <t>404</t>
  </si>
  <si>
    <t>405</t>
  </si>
  <si>
    <t>406</t>
  </si>
  <si>
    <t>101</t>
  </si>
  <si>
    <t>102</t>
  </si>
  <si>
    <t>103</t>
  </si>
  <si>
    <t>104</t>
  </si>
  <si>
    <t>105</t>
  </si>
  <si>
    <t>106</t>
  </si>
  <si>
    <t>249</t>
  </si>
  <si>
    <t>250</t>
  </si>
  <si>
    <t>251</t>
  </si>
  <si>
    <t>252</t>
  </si>
  <si>
    <t>253</t>
  </si>
  <si>
    <t>254</t>
  </si>
  <si>
    <t>397</t>
  </si>
  <si>
    <t>398</t>
  </si>
  <si>
    <t>399</t>
  </si>
  <si>
    <t>400</t>
  </si>
  <si>
    <t>401</t>
  </si>
  <si>
    <t>402</t>
  </si>
  <si>
    <t>November</t>
  </si>
  <si>
    <t>115</t>
  </si>
  <si>
    <t>116</t>
  </si>
  <si>
    <t>117</t>
  </si>
  <si>
    <t>118</t>
  </si>
  <si>
    <t>263</t>
  </si>
  <si>
    <t>264</t>
  </si>
  <si>
    <t>265</t>
  </si>
  <si>
    <t>266</t>
  </si>
  <si>
    <t>411</t>
  </si>
  <si>
    <t>412</t>
  </si>
  <si>
    <t>413</t>
  </si>
  <si>
    <t>414</t>
  </si>
  <si>
    <t>111</t>
  </si>
  <si>
    <t>112</t>
  </si>
  <si>
    <t>113</t>
  </si>
  <si>
    <t>114</t>
  </si>
  <si>
    <t>259</t>
  </si>
  <si>
    <t>260</t>
  </si>
  <si>
    <t>261</t>
  </si>
  <si>
    <t>262</t>
  </si>
  <si>
    <t>407</t>
  </si>
  <si>
    <t>408</t>
  </si>
  <si>
    <t>409</t>
  </si>
  <si>
    <t>410</t>
  </si>
  <si>
    <t>119</t>
  </si>
  <si>
    <t>120</t>
  </si>
  <si>
    <t>121</t>
  </si>
  <si>
    <t>122</t>
  </si>
  <si>
    <t>267</t>
  </si>
  <si>
    <t>268</t>
  </si>
  <si>
    <t>269</t>
  </si>
  <si>
    <t>270</t>
  </si>
  <si>
    <t>415</t>
  </si>
  <si>
    <t>416</t>
  </si>
  <si>
    <t>417</t>
  </si>
  <si>
    <t>418</t>
  </si>
  <si>
    <t>127</t>
  </si>
  <si>
    <t>128</t>
  </si>
  <si>
    <t>129</t>
  </si>
  <si>
    <t>130</t>
  </si>
  <si>
    <t>275</t>
  </si>
  <si>
    <t>276</t>
  </si>
  <si>
    <t>277</t>
  </si>
  <si>
    <t>278</t>
  </si>
  <si>
    <t>423</t>
  </si>
  <si>
    <t>424</t>
  </si>
  <si>
    <t>425</t>
  </si>
  <si>
    <t>426</t>
  </si>
  <si>
    <t>123</t>
  </si>
  <si>
    <t>124</t>
  </si>
  <si>
    <t>125</t>
  </si>
  <si>
    <t>126</t>
  </si>
  <si>
    <t>271</t>
  </si>
  <si>
    <t>272</t>
  </si>
  <si>
    <t>273</t>
  </si>
  <si>
    <t>274</t>
  </si>
  <si>
    <t>419</t>
  </si>
  <si>
    <t>420</t>
  </si>
  <si>
    <t>421</t>
  </si>
  <si>
    <t>422</t>
  </si>
  <si>
    <t>December</t>
  </si>
  <si>
    <t>137</t>
  </si>
  <si>
    <t>138</t>
  </si>
  <si>
    <t>139</t>
  </si>
  <si>
    <t>140</t>
  </si>
  <si>
    <t>285</t>
  </si>
  <si>
    <t>286</t>
  </si>
  <si>
    <t>287</t>
  </si>
  <si>
    <t>288</t>
  </si>
  <si>
    <t>433</t>
  </si>
  <si>
    <t>434</t>
  </si>
  <si>
    <t>435</t>
  </si>
  <si>
    <t>436</t>
  </si>
  <si>
    <t>131</t>
  </si>
  <si>
    <t>132</t>
  </si>
  <si>
    <t>133</t>
  </si>
  <si>
    <t>134</t>
  </si>
  <si>
    <t>135</t>
  </si>
  <si>
    <t>136</t>
  </si>
  <si>
    <t>279</t>
  </si>
  <si>
    <t>280</t>
  </si>
  <si>
    <t>281</t>
  </si>
  <si>
    <t>282</t>
  </si>
  <si>
    <t>283</t>
  </si>
  <si>
    <t>284</t>
  </si>
  <si>
    <t>427</t>
  </si>
  <si>
    <t>428</t>
  </si>
  <si>
    <t>429</t>
  </si>
  <si>
    <t>430</t>
  </si>
  <si>
    <t>431</t>
  </si>
  <si>
    <t>432</t>
  </si>
  <si>
    <t>141</t>
  </si>
  <si>
    <t>142</t>
  </si>
  <si>
    <t>143</t>
  </si>
  <si>
    <t>144</t>
  </si>
  <si>
    <t>289</t>
  </si>
  <si>
    <t>290</t>
  </si>
  <si>
    <t>291</t>
  </si>
  <si>
    <t>292</t>
  </si>
  <si>
    <t>437</t>
  </si>
  <si>
    <t>438</t>
  </si>
  <si>
    <t>439</t>
  </si>
  <si>
    <t>440</t>
  </si>
  <si>
    <t>145</t>
  </si>
  <si>
    <t>146</t>
  </si>
  <si>
    <t>147</t>
  </si>
  <si>
    <t>148</t>
  </si>
  <si>
    <t>293</t>
  </si>
  <si>
    <t>294</t>
  </si>
  <si>
    <t>295</t>
  </si>
  <si>
    <t>296</t>
  </si>
  <si>
    <t>441</t>
  </si>
  <si>
    <t>442</t>
  </si>
  <si>
    <t>443</t>
  </si>
  <si>
    <t>444</t>
  </si>
  <si>
    <t>Total Units</t>
  </si>
  <si>
    <t>Total Sales</t>
  </si>
  <si>
    <t>Customer ID</t>
  </si>
  <si>
    <t>Company Name</t>
  </si>
  <si>
    <t>Contact Name</t>
  </si>
  <si>
    <t>Contact Title</t>
  </si>
  <si>
    <t>Address</t>
  </si>
  <si>
    <t>City</t>
  </si>
  <si>
    <t>Postal Code</t>
  </si>
  <si>
    <t>Country</t>
  </si>
  <si>
    <t>Phone</t>
  </si>
  <si>
    <t>ALFKI</t>
  </si>
  <si>
    <t>Alfreds Futterkiste</t>
  </si>
  <si>
    <t>Maria Anders</t>
  </si>
  <si>
    <t>Sales Representative</t>
  </si>
  <si>
    <t>Obere Str. 57</t>
  </si>
  <si>
    <t>Berlin</t>
  </si>
  <si>
    <t/>
  </si>
  <si>
    <t>12209</t>
  </si>
  <si>
    <t>Germany</t>
  </si>
  <si>
    <t>030-0074321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</si>
  <si>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</si>
  <si>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</si>
  <si>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</si>
  <si>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</si>
  <si>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</si>
  <si>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</si>
  <si>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</si>
  <si>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</si>
  <si>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</si>
  <si>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</si>
  <si>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</si>
  <si>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</si>
  <si>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</si>
  <si>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</si>
  <si>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</si>
  <si>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</si>
  <si>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</si>
  <si>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</si>
  <si>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</si>
  <si>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</si>
  <si>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</si>
  <si>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</si>
  <si>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</si>
  <si>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</si>
  <si>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</si>
  <si>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</si>
  <si>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</si>
  <si>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</si>
  <si>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</si>
  <si>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</si>
  <si>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</si>
  <si>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</si>
  <si>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</si>
  <si>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</si>
  <si>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</si>
  <si>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</si>
  <si>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</si>
  <si>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</si>
  <si>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</si>
  <si>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BLONP</t>
  </si>
  <si>
    <t>Blondel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</si>
  <si>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</si>
  <si>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</si>
  <si>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</si>
  <si>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</si>
  <si>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</si>
  <si>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</si>
  <si>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</si>
  <si>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</si>
  <si>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</si>
  <si>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</si>
  <si>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</si>
  <si>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</si>
  <si>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</si>
  <si>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</si>
  <si>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</si>
  <si>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</si>
  <si>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</si>
  <si>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</si>
  <si>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</si>
  <si>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</si>
  <si>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</si>
  <si>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</si>
  <si>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</si>
  <si>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</si>
  <si>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</si>
  <si>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</si>
  <si>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</si>
  <si>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</si>
  <si>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</si>
  <si>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</si>
  <si>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</si>
  <si>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</si>
  <si>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</si>
  <si>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</si>
  <si>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</si>
  <si>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</si>
  <si>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</si>
  <si>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</si>
  <si>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</si>
  <si>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</si>
  <si>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</si>
  <si>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</si>
  <si>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</si>
  <si>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</si>
  <si>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</si>
  <si>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</si>
  <si>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</si>
  <si>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CENTC</t>
  </si>
  <si>
    <t>Centro comercial Moctezuma</t>
  </si>
  <si>
    <t>Francisco Chang</t>
  </si>
  <si>
    <t>Sierras de Granada 9993</t>
  </si>
  <si>
    <t>05022</t>
  </si>
  <si>
    <t>(5) 555-3392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</si>
  <si>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</si>
  <si>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</si>
  <si>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</si>
  <si>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</si>
  <si>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</si>
  <si>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</si>
  <si>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</si>
  <si>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</si>
  <si>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</si>
  <si>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</si>
  <si>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</si>
  <si>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</si>
  <si>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</si>
  <si>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</si>
  <si>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</si>
  <si>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</si>
  <si>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</si>
  <si>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</si>
  <si>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</si>
  <si>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</si>
  <si>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</si>
  <si>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 xml:space="preserve">Berkeley Gardens 12  Brewery 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</si>
  <si>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</si>
  <si>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</si>
  <si>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</si>
  <si>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</si>
  <si>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</si>
  <si>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</si>
  <si>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</si>
  <si>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</si>
  <si>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</si>
  <si>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</si>
  <si>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</si>
  <si>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</si>
  <si>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</si>
  <si>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</si>
  <si>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</si>
  <si>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</si>
  <si>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</si>
  <si>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</si>
  <si>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</si>
  <si>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</si>
  <si>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</si>
  <si>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</si>
  <si>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</si>
  <si>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</si>
  <si>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</si>
  <si>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</si>
  <si>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</si>
  <si>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</si>
  <si>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</si>
  <si>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</si>
  <si>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</si>
  <si>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</si>
  <si>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</si>
  <si>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</si>
  <si>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</si>
  <si>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</si>
  <si>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</si>
  <si>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</si>
  <si>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</si>
  <si>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</si>
  <si>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</si>
  <si>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</si>
  <si>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</si>
  <si>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</si>
  <si>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</si>
  <si>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</si>
  <si>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</si>
  <si>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</si>
  <si>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</si>
  <si>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</si>
  <si>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</si>
  <si>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</si>
  <si>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</si>
  <si>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</si>
  <si>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</si>
  <si>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</si>
  <si>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</si>
  <si>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</si>
  <si>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</si>
  <si>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</si>
  <si>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</si>
  <si>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</si>
  <si>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</si>
  <si>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</si>
  <si>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</si>
  <si>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</si>
  <si>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</si>
  <si>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</si>
  <si>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</si>
  <si>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</si>
  <si>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</si>
  <si>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</si>
  <si>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</si>
  <si>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</si>
  <si>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</si>
  <si>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</si>
  <si>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</si>
  <si>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</si>
  <si>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</si>
  <si>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</si>
  <si>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</si>
  <si>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</si>
  <si>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</si>
  <si>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</si>
  <si>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</si>
  <si>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</si>
  <si>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</si>
  <si>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</si>
  <si>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</si>
  <si>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</si>
  <si>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</si>
  <si>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</si>
  <si>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</si>
  <si>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</si>
  <si>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</si>
  <si>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</si>
  <si>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</si>
  <si>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</si>
  <si>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</si>
  <si>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</si>
  <si>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</si>
  <si>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</si>
  <si>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</si>
  <si>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</si>
  <si>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</si>
  <si>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</si>
  <si>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</si>
  <si>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</si>
  <si>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</si>
  <si>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</si>
  <si>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</si>
  <si>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</si>
  <si>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</si>
  <si>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</si>
  <si>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</si>
  <si>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</si>
  <si>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</si>
  <si>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</si>
  <si>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</si>
  <si>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</si>
  <si>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</si>
  <si>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</si>
  <si>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</si>
  <si>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</si>
  <si>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</si>
  <si>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</si>
  <si>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</si>
  <si>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</si>
  <si>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</si>
  <si>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</si>
  <si>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</si>
  <si>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</si>
  <si>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</si>
  <si>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</si>
  <si>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</si>
  <si>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</si>
  <si>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</si>
  <si>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</si>
  <si>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</si>
  <si>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</si>
  <si>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</si>
  <si>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</si>
  <si>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</si>
  <si>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</si>
  <si>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</si>
  <si>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</si>
  <si>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</si>
  <si>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</si>
  <si>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</si>
  <si>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</si>
  <si>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</si>
  <si>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</si>
  <si>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</si>
  <si>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</si>
  <si>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</si>
  <si>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</si>
  <si>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</si>
  <si>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</si>
  <si>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</si>
  <si>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</si>
  <si>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</si>
  <si>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</si>
  <si>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</si>
  <si>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</si>
  <si>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</si>
  <si>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</si>
  <si>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</si>
  <si>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</si>
  <si>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</si>
  <si>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</si>
  <si>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</si>
  <si>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</si>
  <si>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</si>
  <si>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</si>
  <si>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</si>
  <si>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</si>
  <si>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</si>
  <si>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</si>
  <si>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</si>
  <si>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</si>
  <si>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</si>
  <si>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</si>
  <si>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</si>
  <si>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</si>
  <si>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</si>
  <si>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</si>
  <si>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</si>
  <si>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</si>
  <si>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</si>
  <si>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</si>
  <si>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</si>
  <si>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</si>
  <si>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</si>
  <si>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</si>
  <si>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</si>
  <si>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</si>
  <si>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</si>
  <si>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</si>
  <si>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</si>
  <si>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</si>
  <si>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</si>
  <si>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</si>
  <si>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</si>
  <si>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</si>
  <si>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</si>
  <si>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</si>
  <si>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</si>
  <si>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</si>
  <si>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</si>
  <si>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</si>
  <si>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</si>
  <si>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</si>
  <si>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</si>
  <si>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</si>
  <si>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</si>
  <si>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</si>
  <si>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</si>
  <si>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</si>
  <si>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</si>
  <si>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</si>
  <si>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</si>
  <si>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</si>
  <si>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</si>
  <si>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</si>
  <si>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</si>
  <si>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</si>
  <si>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</si>
  <si>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</si>
  <si>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</si>
  <si>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</si>
  <si>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</si>
  <si>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</si>
  <si>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</si>
  <si>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</si>
  <si>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</si>
  <si>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</si>
  <si>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</si>
  <si>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</si>
  <si>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</si>
  <si>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</si>
  <si>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</si>
  <si>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</si>
  <si>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</si>
  <si>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</si>
  <si>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</si>
  <si>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</si>
  <si>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</si>
  <si>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</si>
  <si>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</si>
  <si>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</si>
  <si>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</si>
  <si>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</si>
  <si>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</si>
  <si>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</si>
  <si>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</si>
  <si>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</si>
  <si>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</si>
  <si>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</si>
  <si>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</si>
  <si>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</si>
  <si>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</si>
  <si>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</si>
  <si>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</si>
  <si>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</si>
  <si>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</si>
  <si>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</si>
  <si>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</si>
  <si>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</si>
  <si>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</si>
  <si>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</si>
  <si>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</si>
  <si>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</si>
  <si>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</si>
  <si>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</si>
  <si>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</si>
  <si>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OCEAN</t>
  </si>
  <si>
    <t>Océano Atlántico Ltda.</t>
  </si>
  <si>
    <t>Yvonne Moncada</t>
  </si>
  <si>
    <t>Ing. Gustavo Moncada 8585 Piso 20-A</t>
  </si>
  <si>
    <t>(1) 135-5333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</si>
  <si>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</si>
  <si>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</si>
  <si>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</si>
  <si>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</si>
  <si>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</si>
  <si>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</si>
  <si>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</si>
  <si>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</si>
  <si>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</si>
  <si>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</si>
  <si>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</si>
  <si>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</si>
  <si>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</si>
  <si>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</si>
  <si>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</si>
  <si>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</si>
  <si>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</si>
  <si>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</si>
  <si>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</si>
  <si>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</si>
  <si>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</si>
  <si>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</si>
  <si>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</si>
  <si>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</si>
  <si>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</si>
  <si>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</si>
  <si>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</si>
  <si>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</si>
  <si>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</si>
  <si>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</si>
  <si>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</si>
  <si>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</si>
  <si>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</si>
  <si>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</si>
  <si>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</si>
  <si>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</si>
  <si>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</si>
  <si>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</si>
  <si>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</si>
  <si>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</si>
  <si>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</si>
  <si>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</si>
  <si>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</si>
  <si>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</si>
  <si>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</si>
  <si>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</si>
  <si>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</si>
  <si>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</si>
  <si>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</si>
  <si>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</si>
  <si>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</si>
  <si>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</si>
  <si>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</si>
  <si>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</si>
  <si>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</si>
  <si>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</si>
  <si>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</si>
  <si>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</si>
  <si>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</si>
  <si>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</si>
  <si>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</si>
  <si>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</si>
  <si>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</si>
  <si>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</si>
  <si>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</si>
  <si>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</si>
  <si>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</si>
  <si>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</si>
  <si>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</si>
  <si>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</si>
  <si>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</si>
  <si>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</si>
  <si>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</si>
  <si>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</si>
  <si>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</si>
  <si>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</si>
  <si>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</si>
  <si>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</si>
  <si>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</si>
  <si>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</si>
  <si>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</si>
  <si>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</si>
  <si>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</si>
  <si>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</si>
  <si>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</si>
  <si>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</si>
  <si>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</si>
  <si>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</si>
  <si>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</si>
  <si>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</si>
  <si>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</si>
  <si>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</si>
  <si>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</si>
  <si>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</si>
  <si>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</si>
  <si>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</si>
  <si>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</si>
  <si>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</si>
  <si>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</si>
  <si>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</si>
  <si>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</si>
  <si>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</si>
  <si>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</si>
  <si>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</si>
  <si>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</si>
  <si>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</si>
  <si>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</si>
  <si>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</si>
  <si>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</si>
  <si>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</si>
  <si>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</si>
  <si>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</si>
  <si>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</si>
  <si>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</si>
  <si>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</si>
  <si>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</si>
  <si>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</si>
  <si>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</si>
  <si>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</si>
  <si>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</si>
  <si>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</si>
  <si>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</si>
  <si>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</si>
  <si>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</si>
  <si>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</si>
  <si>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</si>
  <si>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</si>
  <si>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</si>
  <si>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</si>
  <si>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</si>
  <si>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SPECD</t>
  </si>
  <si>
    <t>Spécialités du monde</t>
  </si>
  <si>
    <t>Dominique Perrier</t>
  </si>
  <si>
    <t>25, rue Lauriston</t>
  </si>
  <si>
    <t>75016</t>
  </si>
  <si>
    <t>(1) 47.55.60.10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</si>
  <si>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</si>
  <si>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</si>
  <si>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</si>
  <si>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</si>
  <si>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</si>
  <si>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</si>
  <si>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</si>
  <si>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</si>
  <si>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</si>
  <si>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</si>
  <si>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</si>
  <si>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</si>
  <si>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</si>
  <si>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</si>
  <si>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</si>
  <si>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</si>
  <si>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</si>
  <si>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</si>
  <si>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89 Jefferson Way
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</si>
  <si>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</si>
  <si>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</si>
  <si>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</si>
  <si>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</si>
  <si>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</si>
  <si>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</si>
  <si>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</si>
  <si>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</si>
  <si>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</si>
  <si>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</si>
  <si>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</si>
  <si>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</si>
  <si>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</si>
  <si>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</si>
  <si>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</si>
  <si>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</si>
  <si>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</si>
  <si>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</si>
  <si>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</si>
  <si>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</si>
  <si>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</si>
  <si>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</si>
  <si>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</si>
  <si>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</si>
  <si>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</si>
  <si>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</si>
  <si>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</si>
  <si>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</si>
  <si>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</si>
  <si>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</si>
  <si>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</si>
  <si>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</si>
  <si>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</si>
  <si>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</si>
  <si>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</si>
  <si>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VAFFE</t>
  </si>
  <si>
    <t>Vaffeljernet</t>
  </si>
  <si>
    <t>Palle Ibsen</t>
  </si>
  <si>
    <t>Smagsløget 45</t>
  </si>
  <si>
    <t>Århus</t>
  </si>
  <si>
    <t>8200</t>
  </si>
  <si>
    <t>86 21 32 43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</si>
  <si>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</si>
  <si>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</si>
  <si>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</si>
  <si>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</si>
  <si>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</si>
  <si>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</si>
  <si>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</si>
  <si>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</si>
  <si>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</si>
  <si>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</si>
  <si>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</si>
  <si>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</si>
  <si>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</si>
  <si>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</si>
  <si>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</si>
  <si>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</si>
  <si>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</si>
  <si>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</si>
  <si>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</si>
  <si>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</si>
  <si>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</si>
  <si>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</si>
  <si>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</si>
  <si>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</si>
  <si>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</si>
  <si>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</si>
  <si>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</si>
  <si>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</si>
  <si>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</si>
  <si>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</si>
  <si>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</si>
  <si>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</si>
  <si>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</si>
  <si>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</si>
  <si>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</si>
  <si>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</si>
  <si>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</si>
  <si>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</si>
  <si>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</si>
  <si>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</si>
  <si>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</si>
  <si>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</si>
  <si>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</si>
  <si>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</si>
  <si>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</si>
  <si>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</si>
  <si>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</si>
  <si>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</si>
  <si>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</si>
  <si>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</si>
  <si>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</si>
  <si>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</si>
  <si>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</si>
  <si>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</si>
  <si>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</si>
  <si>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</si>
  <si>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</si>
  <si>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</si>
  <si>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</si>
  <si>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SKU Number</t>
  </si>
  <si>
    <t>Product Name</t>
  </si>
  <si>
    <t>Retail Price</t>
  </si>
  <si>
    <t>ACM110WW</t>
  </si>
  <si>
    <t>Windshield Wipers #110</t>
  </si>
  <si>
    <t>ACM111WW</t>
  </si>
  <si>
    <t>Windshield Wipers #111</t>
  </si>
  <si>
    <t>ACM150WW</t>
  </si>
  <si>
    <t>Windshield Wipers #150</t>
  </si>
  <si>
    <t>ACM321DP</t>
  </si>
  <si>
    <t>Drain Plug #321</t>
  </si>
  <si>
    <t>ACM322DP</t>
  </si>
  <si>
    <t>Drain Plug #322</t>
  </si>
  <si>
    <t>ACM325DP</t>
  </si>
  <si>
    <t>Drain Plug #325</t>
  </si>
  <si>
    <t>ACM330DP</t>
  </si>
  <si>
    <t>Drain Plug #330</t>
  </si>
  <si>
    <t>ACM450DP</t>
  </si>
  <si>
    <t>Drain Plug #450</t>
  </si>
  <si>
    <t>ACM460DP</t>
  </si>
  <si>
    <t>Drain Plug #460</t>
  </si>
  <si>
    <t>AST530OL</t>
  </si>
  <si>
    <t>5W30</t>
  </si>
  <si>
    <t>AST100TF</t>
  </si>
  <si>
    <t>Automatic Transmission Fluid</t>
  </si>
  <si>
    <t>AST130OL</t>
  </si>
  <si>
    <t>10W30</t>
  </si>
  <si>
    <t>AST140OL</t>
  </si>
  <si>
    <t>10W40</t>
  </si>
  <si>
    <t>AST300GO</t>
  </si>
  <si>
    <t>Gear Oil</t>
  </si>
  <si>
    <t>AST121BF</t>
  </si>
  <si>
    <t>Brake Fluid</t>
  </si>
  <si>
    <t>AST132PS</t>
  </si>
  <si>
    <t>Power Steering Fluid</t>
  </si>
  <si>
    <t>AST2050995</t>
  </si>
  <si>
    <t>20W50</t>
  </si>
  <si>
    <t>BVR590WF</t>
  </si>
  <si>
    <t>Windshield Washer Fluid</t>
  </si>
  <si>
    <t>BVR690AF</t>
  </si>
  <si>
    <t>Anti-Freeze</t>
  </si>
  <si>
    <t>TRA203OF</t>
  </si>
  <si>
    <t>Oil Filter #203</t>
  </si>
  <si>
    <t>TRA205OF</t>
  </si>
  <si>
    <t>Oil Filter #205</t>
  </si>
  <si>
    <t>TRA207OF</t>
  </si>
  <si>
    <t>Oil Filter #207</t>
  </si>
  <si>
    <t>TRA310OF</t>
  </si>
  <si>
    <t>Oil Filter #310</t>
  </si>
  <si>
    <t>TRA610OF</t>
  </si>
  <si>
    <t>Oil Filter #610</t>
  </si>
  <si>
    <t>Supplier ID</t>
  </si>
  <si>
    <t>Part #</t>
  </si>
  <si>
    <t>Product Code</t>
  </si>
  <si>
    <t>Num Chars</t>
  </si>
  <si>
    <t>Check</t>
  </si>
  <si>
    <t>COST PER UNIT:</t>
  </si>
  <si>
    <t>Password to unlock:</t>
  </si>
  <si>
    <t>Mortgage Amount:</t>
  </si>
  <si>
    <t>Current PMT</t>
  </si>
  <si>
    <t>Interest Rate:</t>
  </si>
  <si>
    <t>Term in Months:</t>
  </si>
  <si>
    <t>Goal</t>
  </si>
  <si>
    <t>&lt;- Base calculation</t>
  </si>
  <si>
    <t>&lt;- Goal Seek</t>
  </si>
  <si>
    <t>Shipping</t>
  </si>
  <si>
    <t>Total Cost of</t>
  </si>
  <si>
    <t>1QTR</t>
  </si>
  <si>
    <t>2QTR</t>
  </si>
  <si>
    <t>3QTR</t>
  </si>
  <si>
    <t>4QTR</t>
  </si>
  <si>
    <t>Per Unit</t>
  </si>
  <si>
    <t>Plant 1:</t>
  </si>
  <si>
    <t>Plant 2:</t>
  </si>
  <si>
    <t>Plant 3:</t>
  </si>
  <si>
    <t>Total Units Produced:</t>
  </si>
  <si>
    <t>Warehouse Demands:</t>
  </si>
  <si>
    <t>&lt;- Found by solver</t>
  </si>
  <si>
    <t>%Rate</t>
  </si>
  <si>
    <t>Formulas -&gt; Watch Window</t>
  </si>
  <si>
    <t>&lt;- Data Table</t>
  </si>
  <si>
    <t>Q1</t>
  </si>
  <si>
    <t>Q2</t>
  </si>
  <si>
    <t>Q3</t>
  </si>
  <si>
    <t>Q4</t>
  </si>
  <si>
    <t>Yearly Total</t>
  </si>
  <si>
    <t>East</t>
  </si>
  <si>
    <t>Totals:</t>
  </si>
  <si>
    <t>Predicted Sales Growth</t>
  </si>
  <si>
    <t>&lt;- Scenatio Manager</t>
  </si>
  <si>
    <t>Saleperson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</si>
</sst>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[$zł-415]_-;\-* #,##0.00\ [$zł-415]_-;_-* &quot;-&quot;??\ [$zł-415]_-;_-@_-"/>
    <numFmt numFmtId="165" formatCode="&quot;$&quot;#,##0.00;\(&quot;$&quot;#,##0.00\)"/>
    <numFmt numFmtId="166" formatCode="_(&quot;$&quot;* #,##0_);_(&quot;$&quot;* \(#,##0\);_(&quot;$&quot;* &quot;-&quot;??_);_(@_)"/>
    <numFmt numFmtId="167" formatCode="0.0%"/>
    <numFmt numFmtId="169" formatCode="&quot;$&quot;#,##0.000_);[Red]\(&quot;$&quot;#,##0.0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u/>
      <sz val="22"/>
      <color theme="0"/>
      <name val="Calibri"/>
      <family val="2"/>
      <charset val="238"/>
      <scheme val="minor"/>
    </font>
    <font>
      <sz val="10"/>
      <name val="MS Sans Serif"/>
    </font>
    <font>
      <b/>
      <sz val="12"/>
      <color theme="0"/>
      <name val="MS Sans Serif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6"/>
      <color theme="0"/>
      <name val="Calibri Light"/>
      <family val="2"/>
      <charset val="238"/>
      <scheme val="major"/>
    </font>
    <font>
      <b/>
      <sz val="10"/>
      <color theme="0"/>
      <name val="Arial"/>
      <family val="2"/>
    </font>
    <font>
      <sz val="18"/>
      <color theme="3"/>
      <name val="Calibri Light"/>
      <family val="2"/>
      <scheme val="major"/>
    </font>
    <font>
      <sz val="11"/>
      <color rgb="FF3F3F76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color theme="0"/>
      <name val="Calibri Light"/>
      <family val="2"/>
      <charset val="238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8" fontId="6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7" borderId="10" applyNumberFormat="0" applyAlignment="0" applyProtection="0"/>
    <xf numFmtId="0" fontId="14" fillId="0" borderId="0"/>
    <xf numFmtId="9" fontId="14" fillId="0" borderId="0" applyFont="0" applyFill="0" applyBorder="0" applyAlignment="0" applyProtection="0"/>
  </cellStyleXfs>
  <cellXfs count="74">
    <xf numFmtId="0" fontId="0" fillId="0" borderId="0" xfId="0"/>
    <xf numFmtId="0" fontId="2" fillId="0" borderId="1" xfId="3"/>
    <xf numFmtId="17" fontId="2" fillId="0" borderId="1" xfId="3" applyNumberFormat="1"/>
    <xf numFmtId="9" fontId="0" fillId="0" borderId="0" xfId="0" applyNumberFormat="1"/>
    <xf numFmtId="0" fontId="2" fillId="4" borderId="1" xfId="3" applyFill="1"/>
    <xf numFmtId="164" fontId="0" fillId="4" borderId="0" xfId="2" applyNumberFormat="1" applyFont="1" applyFill="1"/>
    <xf numFmtId="164" fontId="0" fillId="4" borderId="0" xfId="0" applyNumberFormat="1" applyFill="1"/>
    <xf numFmtId="43" fontId="0" fillId="4" borderId="0" xfId="1" applyFont="1" applyFill="1"/>
    <xf numFmtId="0" fontId="2" fillId="4" borderId="0" xfId="3" applyFill="1" applyBorder="1"/>
    <xf numFmtId="0" fontId="0" fillId="4" borderId="0" xfId="0" applyFill="1"/>
    <xf numFmtId="0" fontId="2" fillId="4" borderId="3" xfId="3" applyFill="1" applyBorder="1"/>
    <xf numFmtId="0" fontId="3" fillId="2" borderId="3" xfId="4" applyBorder="1" applyAlignment="1">
      <alignment horizontal="center"/>
    </xf>
    <xf numFmtId="0" fontId="7" fillId="5" borderId="4" xfId="6" applyFont="1" applyFill="1" applyBorder="1" applyAlignment="1">
      <alignment horizontal="center"/>
    </xf>
    <xf numFmtId="0" fontId="6" fillId="0" borderId="0" xfId="6"/>
    <xf numFmtId="8" fontId="6" fillId="0" borderId="0" xfId="7"/>
    <xf numFmtId="49" fontId="6" fillId="0" borderId="0" xfId="6" applyNumberFormat="1" applyAlignment="1">
      <alignment horizontal="center"/>
    </xf>
    <xf numFmtId="0" fontId="4" fillId="0" borderId="0" xfId="5"/>
    <xf numFmtId="0" fontId="9" fillId="0" borderId="5" xfId="8" applyFont="1" applyBorder="1"/>
    <xf numFmtId="0" fontId="9" fillId="0" borderId="6" xfId="8" applyFont="1" applyBorder="1"/>
    <xf numFmtId="0" fontId="10" fillId="5" borderId="7" xfId="0" applyFont="1" applyFill="1" applyBorder="1"/>
    <xf numFmtId="0" fontId="0" fillId="0" borderId="7" xfId="0" applyBorder="1"/>
    <xf numFmtId="0" fontId="8" fillId="0" borderId="7" xfId="9" applyBorder="1" applyAlignment="1">
      <alignment horizontal="left" vertical="top" wrapText="1"/>
    </xf>
    <xf numFmtId="165" fontId="8" fillId="0" borderId="7" xfId="9" applyNumberFormat="1" applyBorder="1" applyAlignment="1">
      <alignment horizontal="left" vertical="top" wrapText="1"/>
    </xf>
    <xf numFmtId="0" fontId="11" fillId="6" borderId="8" xfId="9" applyFont="1" applyFill="1" applyBorder="1" applyAlignment="1">
      <alignment horizontal="center" vertical="center"/>
    </xf>
    <xf numFmtId="0" fontId="11" fillId="6" borderId="0" xfId="9" applyFont="1" applyFill="1" applyAlignment="1">
      <alignment horizontal="center"/>
    </xf>
    <xf numFmtId="0" fontId="11" fillId="6" borderId="9" xfId="9" applyFont="1" applyFill="1" applyBorder="1" applyAlignment="1">
      <alignment horizontal="center"/>
    </xf>
    <xf numFmtId="44" fontId="0" fillId="0" borderId="0" xfId="2" applyFont="1"/>
    <xf numFmtId="0" fontId="5" fillId="3" borderId="2" xfId="0" applyFont="1" applyFill="1" applyBorder="1" applyAlignment="1">
      <alignment horizontal="center"/>
    </xf>
    <xf numFmtId="164" fontId="0" fillId="0" borderId="0" xfId="0" applyNumberFormat="1" applyProtection="1">
      <protection locked="0"/>
    </xf>
    <xf numFmtId="43" fontId="0" fillId="0" borderId="0" xfId="1" applyFont="1" applyProtection="1">
      <protection locked="0"/>
    </xf>
    <xf numFmtId="0" fontId="11" fillId="6" borderId="7" xfId="13" applyFont="1" applyFill="1" applyBorder="1" applyAlignment="1">
      <alignment horizontal="right"/>
    </xf>
    <xf numFmtId="166" fontId="14" fillId="8" borderId="7" xfId="2" applyNumberFormat="1" applyFont="1" applyFill="1" applyBorder="1" applyAlignment="1">
      <alignment horizontal="center"/>
    </xf>
    <xf numFmtId="0" fontId="14" fillId="0" borderId="0" xfId="13"/>
    <xf numFmtId="0" fontId="11" fillId="6" borderId="11" xfId="13" applyFont="1" applyFill="1" applyBorder="1" applyAlignment="1">
      <alignment horizontal="center"/>
    </xf>
    <xf numFmtId="10" fontId="14" fillId="8" borderId="7" xfId="13" applyNumberFormat="1" applyFill="1" applyBorder="1" applyAlignment="1">
      <alignment horizontal="center"/>
    </xf>
    <xf numFmtId="8" fontId="14" fillId="8" borderId="12" xfId="13" applyNumberFormat="1" applyFill="1" applyBorder="1" applyAlignment="1">
      <alignment horizontal="center"/>
    </xf>
    <xf numFmtId="0" fontId="14" fillId="8" borderId="7" xfId="13" applyFill="1" applyBorder="1" applyAlignment="1">
      <alignment horizontal="center"/>
    </xf>
    <xf numFmtId="44" fontId="14" fillId="8" borderId="7" xfId="2" applyFont="1" applyFill="1" applyBorder="1" applyAlignment="1">
      <alignment horizontal="center"/>
    </xf>
    <xf numFmtId="1" fontId="15" fillId="0" borderId="0" xfId="13" applyNumberFormat="1" applyFont="1" applyAlignment="1">
      <alignment horizontal="centerContinuous"/>
    </xf>
    <xf numFmtId="1" fontId="14" fillId="0" borderId="0" xfId="13" applyNumberFormat="1" applyAlignment="1">
      <alignment horizontal="centerContinuous"/>
    </xf>
    <xf numFmtId="1" fontId="14" fillId="0" borderId="0" xfId="13" applyNumberFormat="1"/>
    <xf numFmtId="1" fontId="16" fillId="6" borderId="13" xfId="2" applyNumberFormat="1" applyFont="1" applyFill="1" applyBorder="1" applyAlignment="1">
      <alignment horizontal="center"/>
    </xf>
    <xf numFmtId="1" fontId="16" fillId="6" borderId="14" xfId="13" applyNumberFormat="1" applyFont="1" applyFill="1" applyBorder="1" applyAlignment="1">
      <alignment horizontal="center"/>
    </xf>
    <xf numFmtId="1" fontId="17" fillId="0" borderId="7" xfId="13" quotePrefix="1" applyNumberFormat="1" applyFont="1" applyBorder="1"/>
    <xf numFmtId="0" fontId="16" fillId="6" borderId="7" xfId="13" applyFont="1" applyFill="1" applyBorder="1" applyAlignment="1">
      <alignment horizontal="right"/>
    </xf>
    <xf numFmtId="0" fontId="16" fillId="6" borderId="15" xfId="13" applyFont="1" applyFill="1" applyBorder="1" applyAlignment="1">
      <alignment horizontal="center"/>
    </xf>
    <xf numFmtId="0" fontId="16" fillId="6" borderId="16" xfId="13" applyFont="1" applyFill="1" applyBorder="1" applyAlignment="1">
      <alignment horizontal="center"/>
    </xf>
    <xf numFmtId="1" fontId="17" fillId="9" borderId="7" xfId="13" applyNumberFormat="1" applyFont="1" applyFill="1" applyBorder="1" applyAlignment="1">
      <alignment horizontal="right"/>
    </xf>
    <xf numFmtId="44" fontId="18" fillId="0" borderId="7" xfId="2" applyFont="1" applyBorder="1"/>
    <xf numFmtId="44" fontId="1" fillId="0" borderId="7" xfId="2" applyBorder="1"/>
    <xf numFmtId="1" fontId="16" fillId="6" borderId="7" xfId="13" applyNumberFormat="1" applyFont="1" applyFill="1" applyBorder="1" applyAlignment="1">
      <alignment horizontal="right"/>
    </xf>
    <xf numFmtId="1" fontId="14" fillId="0" borderId="7" xfId="13" applyNumberFormat="1" applyBorder="1"/>
    <xf numFmtId="1" fontId="17" fillId="0" borderId="7" xfId="13" applyNumberFormat="1" applyFont="1" applyBorder="1"/>
    <xf numFmtId="1" fontId="17" fillId="0" borderId="7" xfId="2" applyNumberFormat="1" applyFont="1" applyFill="1" applyBorder="1" applyAlignment="1"/>
    <xf numFmtId="1" fontId="16" fillId="6" borderId="7" xfId="13" applyNumberFormat="1" applyFont="1" applyFill="1" applyBorder="1"/>
    <xf numFmtId="1" fontId="18" fillId="10" borderId="7" xfId="13" applyNumberFormat="1" applyFont="1" applyFill="1" applyBorder="1" applyAlignment="1">
      <alignment horizontal="center"/>
    </xf>
    <xf numFmtId="1" fontId="17" fillId="0" borderId="0" xfId="13" applyNumberFormat="1" applyFont="1"/>
    <xf numFmtId="44" fontId="3" fillId="2" borderId="7" xfId="4" applyNumberFormat="1" applyBorder="1"/>
    <xf numFmtId="1" fontId="13" fillId="7" borderId="10" xfId="12" applyNumberFormat="1" applyAlignment="1">
      <alignment horizontal="center"/>
    </xf>
    <xf numFmtId="0" fontId="11" fillId="6" borderId="0" xfId="13" applyFont="1" applyFill="1" applyBorder="1" applyAlignment="1">
      <alignment horizontal="right"/>
    </xf>
    <xf numFmtId="167" fontId="0" fillId="10" borderId="7" xfId="10" applyNumberFormat="1" applyFont="1" applyFill="1" applyBorder="1"/>
    <xf numFmtId="8" fontId="14" fillId="8" borderId="9" xfId="13" applyNumberFormat="1" applyFill="1" applyBorder="1" applyAlignment="1">
      <alignment horizontal="center"/>
    </xf>
    <xf numFmtId="44" fontId="0" fillId="0" borderId="7" xfId="2" applyFont="1" applyBorder="1"/>
    <xf numFmtId="0" fontId="16" fillId="6" borderId="7" xfId="13" applyFont="1" applyFill="1" applyBorder="1" applyAlignment="1">
      <alignment horizontal="center"/>
    </xf>
    <xf numFmtId="0" fontId="18" fillId="0" borderId="7" xfId="13" applyFont="1" applyBorder="1" applyAlignment="1">
      <alignment horizontal="center"/>
    </xf>
    <xf numFmtId="8" fontId="14" fillId="0" borderId="7" xfId="2" applyNumberFormat="1" applyFont="1" applyFill="1" applyBorder="1" applyAlignment="1"/>
    <xf numFmtId="8" fontId="17" fillId="9" borderId="7" xfId="2" applyNumberFormat="1" applyFont="1" applyFill="1" applyBorder="1" applyAlignment="1"/>
    <xf numFmtId="0" fontId="11" fillId="6" borderId="7" xfId="13" applyFont="1" applyFill="1" applyBorder="1" applyAlignment="1">
      <alignment horizontal="center"/>
    </xf>
    <xf numFmtId="0" fontId="18" fillId="8" borderId="7" xfId="13" applyFont="1" applyFill="1" applyBorder="1" applyAlignment="1">
      <alignment horizontal="center"/>
    </xf>
    <xf numFmtId="10" fontId="14" fillId="8" borderId="7" xfId="14" applyNumberFormat="1" applyFill="1" applyBorder="1" applyAlignment="1">
      <alignment horizontal="center"/>
    </xf>
    <xf numFmtId="0" fontId="14" fillId="0" borderId="17" xfId="13" applyBorder="1" applyAlignment="1">
      <alignment horizontal="left" vertical="center"/>
    </xf>
    <xf numFmtId="0" fontId="19" fillId="5" borderId="0" xfId="11" applyFont="1" applyFill="1"/>
    <xf numFmtId="169" fontId="6" fillId="0" borderId="0" xfId="7" applyNumberFormat="1"/>
    <xf numFmtId="6" fontId="6" fillId="0" borderId="0" xfId="7" applyNumberFormat="1"/>
  </cellXfs>
  <cellStyles count="15">
    <cellStyle name="Comma" xfId="1" builtinId="3"/>
    <cellStyle name="Currency" xfId="2" builtinId="4"/>
    <cellStyle name="Currency_EXCEL3-2" xfId="7" xr:uid="{9F445FF1-128F-449B-935B-B916F37EB220}"/>
    <cellStyle name="Explanatory Text" xfId="5" builtinId="53"/>
    <cellStyle name="Good" xfId="4" builtinId="26"/>
    <cellStyle name="Heading 2" xfId="3" builtinId="17"/>
    <cellStyle name="Input" xfId="12" builtinId="20"/>
    <cellStyle name="Normal" xfId="0" builtinId="0"/>
    <cellStyle name="Normal 3" xfId="13" xr:uid="{B002398D-B69E-4446-BFBE-8F2BB817F289}"/>
    <cellStyle name="Normal_Customer Info" xfId="8" xr:uid="{8E9BF88D-1B42-47BF-AA45-A97E588779CC}"/>
    <cellStyle name="Normal_EXCEL3-2" xfId="6" xr:uid="{9F2CD01E-1C48-4CB5-BC95-A59CB7EAEABA}"/>
    <cellStyle name="Normal_Sheet6" xfId="9" xr:uid="{DD8677EA-755B-41D3-9F56-A1715E211509}"/>
    <cellStyle name="Percent" xfId="10" builtinId="5"/>
    <cellStyle name="Percent 2" xfId="14" xr:uid="{75633FD0-905C-4710-BA14-58E8966CDB46}"/>
    <cellStyle name="Title" xfId="11" builtinId="15"/>
  </cellStyles>
  <dxfs count="1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12</xdr:row>
      <xdr:rowOff>11430</xdr:rowOff>
    </xdr:from>
    <xdr:to>
      <xdr:col>10</xdr:col>
      <xdr:colOff>205740</xdr:colOff>
      <xdr:row>17</xdr:row>
      <xdr:rowOff>9525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ACBC0838-1277-41C6-9F7E-9111F1762DFE}"/>
            </a:ext>
          </a:extLst>
        </xdr:cNvPr>
        <xdr:cNvSpPr txBox="1">
          <a:spLocks noChangeArrowheads="1"/>
        </xdr:cNvSpPr>
      </xdr:nvSpPr>
      <xdr:spPr bwMode="auto">
        <a:xfrm>
          <a:off x="15240" y="2392680"/>
          <a:ext cx="6829425" cy="90297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pl-PL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90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l-PL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40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l-PL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35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C871F5-8FA9-4057-B9C8-26059C1B18F8}" name="CustomerInfo" displayName="CustomerInfo" ref="A1:J92" totalsRowShown="0" headerRowDxfId="18" dataDxfId="17" tableBorderDxfId="16" dataCellStyle="Normal_Customer Info">
  <autoFilter ref="A1:J92" xr:uid="{D3C871F5-8FA9-4057-B9C8-26059C1B18F8}"/>
  <sortState xmlns:xlrd2="http://schemas.microsoft.com/office/spreadsheetml/2017/richdata2" ref="A2:J92">
    <sortCondition ref="A2:A92"/>
  </sortState>
  <tableColumns count="10">
    <tableColumn id="1" xr3:uid="{EFEC5BE5-1C1A-4B35-9196-64B9DB8777DA}" name="Customer ID" dataDxfId="15" dataCellStyle="Normal_Customer Info"/>
    <tableColumn id="2" xr3:uid="{3BFDABD8-832B-45B6-A111-1199535092E5}" name="Company Name" dataDxfId="14" dataCellStyle="Normal_Customer Info"/>
    <tableColumn id="3" xr3:uid="{2AF25EC6-21A5-4BA8-9DA7-B877B1C7442F}" name="Contact Name" dataDxfId="13" dataCellStyle="Normal_Customer Info"/>
    <tableColumn id="4" xr3:uid="{1FC3B32A-DC73-453C-80B1-2083123D25E8}" name="Contact Title" dataDxfId="12" dataCellStyle="Normal_Customer Info"/>
    <tableColumn id="5" xr3:uid="{C4FC727A-6092-4EE2-8F56-AEB7F89FE36C}" name="Address" dataDxfId="11" dataCellStyle="Normal_Customer Info"/>
    <tableColumn id="6" xr3:uid="{804305DF-8453-40CA-B418-F861AFF6BCFB}" name="City" dataDxfId="10" dataCellStyle="Normal_Customer Info"/>
    <tableColumn id="7" xr3:uid="{0CC914F0-36AC-4233-88DA-6EB9B578BD6F}" name="Region" dataDxfId="9" dataCellStyle="Normal_Customer Info"/>
    <tableColumn id="8" xr3:uid="{7CA30247-1DBC-41EC-B975-9B1270443586}" name="Postal Code" dataDxfId="8" dataCellStyle="Normal_Customer Info"/>
    <tableColumn id="9" xr3:uid="{1026FBC9-692F-4203-8BE8-D7BC6E8D8B33}" name="Country" dataDxfId="7" dataCellStyle="Normal_Customer Info"/>
    <tableColumn id="10" xr3:uid="{35A6D036-9096-4F49-B1D2-08F720992756}" name="Phone" dataDxfId="6" dataCellStyle="Normal_Customer Inf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1"/>
  <sheetViews>
    <sheetView workbookViewId="0">
      <selection activeCell="I21" sqref="I21"/>
    </sheetView>
  </sheetViews>
  <sheetFormatPr defaultRowHeight="14.4" x14ac:dyDescent="0.3"/>
  <cols>
    <col min="1" max="1" width="18.33203125" bestFit="1" customWidth="1"/>
    <col min="2" max="2" width="12.77734375" bestFit="1" customWidth="1"/>
    <col min="3" max="14" width="11.109375" bestFit="1" customWidth="1"/>
    <col min="15" max="15" width="12.109375" bestFit="1" customWidth="1"/>
  </cols>
  <sheetData>
    <row r="1" spans="1:16" ht="29.4" thickBot="1" x14ac:dyDescent="0.6">
      <c r="B1" s="27" t="s">
        <v>8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6" ht="15" thickTop="1" x14ac:dyDescent="0.3"/>
    <row r="3" spans="1:16" ht="18" thickBot="1" x14ac:dyDescent="0.4">
      <c r="B3" s="1" t="s">
        <v>0</v>
      </c>
      <c r="C3" s="2">
        <v>44562</v>
      </c>
      <c r="D3" s="2">
        <v>44593</v>
      </c>
      <c r="E3" s="2">
        <v>44621</v>
      </c>
      <c r="F3" s="2">
        <v>44652</v>
      </c>
      <c r="G3" s="2">
        <v>44682</v>
      </c>
      <c r="H3" s="2">
        <v>44713</v>
      </c>
      <c r="I3" s="2">
        <v>44743</v>
      </c>
      <c r="J3" s="2">
        <v>44774</v>
      </c>
      <c r="K3" s="2">
        <v>44805</v>
      </c>
      <c r="L3" s="2">
        <v>44835</v>
      </c>
      <c r="M3" s="2">
        <v>44866</v>
      </c>
      <c r="N3" s="2">
        <v>44896</v>
      </c>
      <c r="O3" s="1" t="s">
        <v>1</v>
      </c>
    </row>
    <row r="4" spans="1:16" ht="18.600000000000001" thickTop="1" thickBot="1" x14ac:dyDescent="0.4">
      <c r="B4" s="1" t="s">
        <v>2</v>
      </c>
      <c r="C4" s="28">
        <v>900</v>
      </c>
      <c r="D4" s="28">
        <v>940</v>
      </c>
      <c r="E4" s="28">
        <v>960</v>
      </c>
      <c r="F4" s="28">
        <v>990</v>
      </c>
      <c r="G4" s="28">
        <v>1000</v>
      </c>
      <c r="H4" s="28">
        <v>1000</v>
      </c>
      <c r="I4" s="28">
        <v>700</v>
      </c>
      <c r="J4" s="28">
        <v>600</v>
      </c>
      <c r="K4" s="28">
        <v>800</v>
      </c>
      <c r="L4" s="28">
        <v>1100</v>
      </c>
      <c r="M4" s="28">
        <v>1110</v>
      </c>
      <c r="N4" s="28">
        <v>1150</v>
      </c>
      <c r="O4" s="6">
        <f>SUM(C4:N4)</f>
        <v>11250</v>
      </c>
    </row>
    <row r="5" spans="1:16" ht="18.600000000000001" thickTop="1" thickBot="1" x14ac:dyDescent="0.4">
      <c r="B5" s="1" t="s">
        <v>3</v>
      </c>
      <c r="C5" s="29">
        <v>100</v>
      </c>
      <c r="D5" s="29">
        <v>500</v>
      </c>
      <c r="E5" s="29">
        <v>100</v>
      </c>
      <c r="F5" s="29">
        <v>50</v>
      </c>
      <c r="G5" s="29">
        <v>30</v>
      </c>
      <c r="H5" s="29">
        <v>55</v>
      </c>
      <c r="I5" s="29">
        <v>500</v>
      </c>
      <c r="J5" s="29">
        <v>500</v>
      </c>
      <c r="K5" s="29">
        <v>500</v>
      </c>
      <c r="L5" s="29">
        <v>600</v>
      </c>
      <c r="M5" s="29">
        <v>50</v>
      </c>
      <c r="N5" s="29">
        <v>80</v>
      </c>
      <c r="O5" s="7">
        <f t="shared" ref="O5:O9" si="0">SUM(C5:N5)</f>
        <v>3065</v>
      </c>
      <c r="P5" s="3"/>
    </row>
    <row r="6" spans="1:16" ht="18.600000000000001" thickTop="1" thickBot="1" x14ac:dyDescent="0.4">
      <c r="B6" s="1" t="s">
        <v>4</v>
      </c>
      <c r="C6" s="29">
        <v>100</v>
      </c>
      <c r="D6" s="29">
        <v>110</v>
      </c>
      <c r="E6" s="29">
        <v>120</v>
      </c>
      <c r="F6" s="29">
        <v>130</v>
      </c>
      <c r="G6" s="29">
        <v>140</v>
      </c>
      <c r="H6" s="29">
        <v>150</v>
      </c>
      <c r="I6" s="29">
        <v>160</v>
      </c>
      <c r="J6" s="29">
        <v>170</v>
      </c>
      <c r="K6" s="29">
        <v>180</v>
      </c>
      <c r="L6" s="29">
        <v>190</v>
      </c>
      <c r="M6" s="29">
        <v>200</v>
      </c>
      <c r="N6" s="29">
        <v>210</v>
      </c>
      <c r="O6" s="7">
        <f t="shared" si="0"/>
        <v>1860</v>
      </c>
      <c r="P6" s="3"/>
    </row>
    <row r="7" spans="1:16" ht="18.600000000000001" thickTop="1" thickBot="1" x14ac:dyDescent="0.4">
      <c r="B7" s="1" t="s">
        <v>5</v>
      </c>
      <c r="C7" s="29">
        <v>140</v>
      </c>
      <c r="D7" s="29">
        <v>140</v>
      </c>
      <c r="E7" s="29">
        <v>140</v>
      </c>
      <c r="F7" s="29">
        <v>140</v>
      </c>
      <c r="G7" s="29">
        <v>140</v>
      </c>
      <c r="H7" s="29">
        <v>140</v>
      </c>
      <c r="I7" s="29">
        <v>140</v>
      </c>
      <c r="J7" s="29">
        <v>140</v>
      </c>
      <c r="K7" s="29">
        <v>140</v>
      </c>
      <c r="L7" s="29">
        <v>140</v>
      </c>
      <c r="M7" s="29">
        <v>140</v>
      </c>
      <c r="N7" s="29">
        <v>140</v>
      </c>
      <c r="O7" s="7">
        <f t="shared" si="0"/>
        <v>1680</v>
      </c>
      <c r="P7" s="3"/>
    </row>
    <row r="8" spans="1:16" ht="18.600000000000001" thickTop="1" thickBot="1" x14ac:dyDescent="0.4">
      <c r="B8" s="1" t="s">
        <v>6</v>
      </c>
      <c r="C8" s="29">
        <v>50</v>
      </c>
      <c r="D8" s="29">
        <v>50</v>
      </c>
      <c r="E8" s="29">
        <v>50</v>
      </c>
      <c r="F8" s="29">
        <v>50</v>
      </c>
      <c r="G8" s="29">
        <v>50</v>
      </c>
      <c r="H8" s="29">
        <v>50</v>
      </c>
      <c r="I8" s="29">
        <v>50</v>
      </c>
      <c r="J8" s="29">
        <v>50</v>
      </c>
      <c r="K8" s="29">
        <v>50</v>
      </c>
      <c r="L8" s="29">
        <v>50</v>
      </c>
      <c r="M8" s="29">
        <v>50</v>
      </c>
      <c r="N8" s="29">
        <v>50</v>
      </c>
      <c r="O8" s="7">
        <f t="shared" si="0"/>
        <v>600</v>
      </c>
      <c r="P8" s="3"/>
    </row>
    <row r="9" spans="1:16" ht="18.600000000000001" thickTop="1" thickBot="1" x14ac:dyDescent="0.4">
      <c r="B9" s="1" t="s">
        <v>7</v>
      </c>
      <c r="C9" s="29">
        <v>50</v>
      </c>
      <c r="D9" s="29">
        <v>0</v>
      </c>
      <c r="E9" s="29">
        <v>50</v>
      </c>
      <c r="F9" s="29">
        <v>0</v>
      </c>
      <c r="G9" s="29">
        <v>50</v>
      </c>
      <c r="H9" s="29">
        <v>0</v>
      </c>
      <c r="I9" s="29">
        <v>50</v>
      </c>
      <c r="J9" s="29">
        <v>0</v>
      </c>
      <c r="K9" s="29">
        <v>50</v>
      </c>
      <c r="L9" s="29">
        <v>0</v>
      </c>
      <c r="M9" s="29">
        <v>50</v>
      </c>
      <c r="N9" s="29">
        <v>0</v>
      </c>
      <c r="O9" s="7">
        <f t="shared" si="0"/>
        <v>300</v>
      </c>
      <c r="P9" s="3"/>
    </row>
    <row r="10" spans="1:16" ht="18.600000000000001" thickTop="1" thickBot="1" x14ac:dyDescent="0.4">
      <c r="B10" s="4" t="s">
        <v>1</v>
      </c>
      <c r="C10" s="5">
        <f>SUM(C4:C9)</f>
        <v>1340</v>
      </c>
      <c r="D10" s="5">
        <f t="shared" ref="D10:O10" si="1">SUM(D4:D9)</f>
        <v>1740</v>
      </c>
      <c r="E10" s="5">
        <f t="shared" si="1"/>
        <v>1420</v>
      </c>
      <c r="F10" s="5">
        <f t="shared" si="1"/>
        <v>1360</v>
      </c>
      <c r="G10" s="5">
        <f t="shared" si="1"/>
        <v>1410</v>
      </c>
      <c r="H10" s="5">
        <f t="shared" si="1"/>
        <v>1395</v>
      </c>
      <c r="I10" s="5">
        <f t="shared" si="1"/>
        <v>1600</v>
      </c>
      <c r="J10" s="5">
        <f t="shared" si="1"/>
        <v>1460</v>
      </c>
      <c r="K10" s="5">
        <f t="shared" si="1"/>
        <v>1720</v>
      </c>
      <c r="L10" s="5">
        <f t="shared" si="1"/>
        <v>2080</v>
      </c>
      <c r="M10" s="5">
        <f t="shared" si="1"/>
        <v>1600</v>
      </c>
      <c r="N10" s="5">
        <f t="shared" si="1"/>
        <v>1630</v>
      </c>
      <c r="O10" s="5">
        <f t="shared" si="1"/>
        <v>18755</v>
      </c>
    </row>
    <row r="11" spans="1:16" ht="15" thickTop="1" x14ac:dyDescent="0.3"/>
    <row r="12" spans="1:16" ht="17.399999999999999" x14ac:dyDescent="0.35">
      <c r="A12" s="8" t="s">
        <v>9</v>
      </c>
      <c r="B12" s="10" t="s">
        <v>10</v>
      </c>
      <c r="C12" s="9" t="str">
        <f t="shared" ref="C12:N12" si="2">IF(C10&lt;$B$13,"DONE","FAILED")</f>
        <v>DONE</v>
      </c>
      <c r="D12" s="9" t="str">
        <f t="shared" si="2"/>
        <v>FAILED</v>
      </c>
      <c r="E12" s="9" t="str">
        <f t="shared" si="2"/>
        <v>DONE</v>
      </c>
      <c r="F12" s="9" t="str">
        <f t="shared" si="2"/>
        <v>DONE</v>
      </c>
      <c r="G12" s="9" t="str">
        <f t="shared" si="2"/>
        <v>DONE</v>
      </c>
      <c r="H12" s="9" t="str">
        <f t="shared" si="2"/>
        <v>DONE</v>
      </c>
      <c r="I12" s="9" t="str">
        <f t="shared" si="2"/>
        <v>FAILED</v>
      </c>
      <c r="J12" s="9" t="str">
        <f t="shared" si="2"/>
        <v>DONE</v>
      </c>
      <c r="K12" s="9" t="str">
        <f t="shared" si="2"/>
        <v>FAILED</v>
      </c>
      <c r="L12" s="9" t="str">
        <f t="shared" si="2"/>
        <v>FAILED</v>
      </c>
      <c r="M12" s="9" t="str">
        <f t="shared" si="2"/>
        <v>FAILED</v>
      </c>
      <c r="N12" s="9" t="str">
        <f t="shared" si="2"/>
        <v>FAILED</v>
      </c>
    </row>
    <row r="13" spans="1:16" x14ac:dyDescent="0.3">
      <c r="B13" s="11">
        <v>1500</v>
      </c>
    </row>
    <row r="14" spans="1:16" ht="17.399999999999999" x14ac:dyDescent="0.35">
      <c r="A14" s="8" t="s">
        <v>9</v>
      </c>
      <c r="B14" s="10" t="s">
        <v>12</v>
      </c>
      <c r="C14" s="9" t="str">
        <f>IF(MAX(C5:C9)&gt;150,"FAILED","DONE")</f>
        <v>DONE</v>
      </c>
      <c r="D14" s="9" t="str">
        <f t="shared" ref="D14:N14" si="3">IF(MAX(D5:D9)&gt;150,"FAILED","DONE")</f>
        <v>FAILED</v>
      </c>
      <c r="E14" s="9" t="str">
        <f t="shared" si="3"/>
        <v>DONE</v>
      </c>
      <c r="F14" s="9" t="str">
        <f t="shared" si="3"/>
        <v>DONE</v>
      </c>
      <c r="G14" s="9" t="str">
        <f t="shared" si="3"/>
        <v>DONE</v>
      </c>
      <c r="H14" s="9" t="str">
        <f t="shared" si="3"/>
        <v>DONE</v>
      </c>
      <c r="I14" s="9" t="str">
        <f t="shared" si="3"/>
        <v>FAILED</v>
      </c>
      <c r="J14" s="9" t="str">
        <f t="shared" si="3"/>
        <v>FAILED</v>
      </c>
      <c r="K14" s="9" t="str">
        <f t="shared" si="3"/>
        <v>FAILED</v>
      </c>
      <c r="L14" s="9" t="str">
        <f t="shared" si="3"/>
        <v>FAILED</v>
      </c>
      <c r="M14" s="9" t="str">
        <f t="shared" si="3"/>
        <v>FAILED</v>
      </c>
      <c r="N14" s="9" t="str">
        <f t="shared" si="3"/>
        <v>FAILED</v>
      </c>
    </row>
    <row r="15" spans="1:16" x14ac:dyDescent="0.3">
      <c r="B15" s="11">
        <v>150</v>
      </c>
    </row>
    <row r="16" spans="1:16" ht="17.399999999999999" x14ac:dyDescent="0.35">
      <c r="A16" s="8" t="s">
        <v>11</v>
      </c>
      <c r="B16" s="10"/>
      <c r="C16" s="9" t="str">
        <f>IF(AND(C12="DONE",C14="DONE"),"DONE","FAILED")</f>
        <v>DONE</v>
      </c>
      <c r="D16" s="9" t="str">
        <f t="shared" ref="D16:N16" si="4">IF(AND(D12="DONE",D14="DONE"),"DONE","FAILED")</f>
        <v>FAILED</v>
      </c>
      <c r="E16" s="9" t="str">
        <f t="shared" si="4"/>
        <v>DONE</v>
      </c>
      <c r="F16" s="9" t="str">
        <f t="shared" si="4"/>
        <v>DONE</v>
      </c>
      <c r="G16" s="9" t="str">
        <f t="shared" si="4"/>
        <v>DONE</v>
      </c>
      <c r="H16" s="9" t="str">
        <f t="shared" si="4"/>
        <v>DONE</v>
      </c>
      <c r="I16" s="9" t="str">
        <f t="shared" si="4"/>
        <v>FAILED</v>
      </c>
      <c r="J16" s="9" t="str">
        <f t="shared" si="4"/>
        <v>FAILED</v>
      </c>
      <c r="K16" s="9" t="str">
        <f t="shared" si="4"/>
        <v>FAILED</v>
      </c>
      <c r="L16" s="9" t="str">
        <f t="shared" si="4"/>
        <v>FAILED</v>
      </c>
      <c r="M16" s="9" t="str">
        <f t="shared" si="4"/>
        <v>FAILED</v>
      </c>
      <c r="N16" s="9" t="str">
        <f t="shared" si="4"/>
        <v>FAILED</v>
      </c>
    </row>
    <row r="18" spans="1:2" ht="17.399999999999999" x14ac:dyDescent="0.35">
      <c r="A18" s="8" t="s">
        <v>13</v>
      </c>
      <c r="B18" s="10">
        <f>COUNTIF(C16:N16,"DONE")</f>
        <v>5</v>
      </c>
    </row>
    <row r="21" spans="1:2" x14ac:dyDescent="0.3">
      <c r="A21" t="s">
        <v>1216</v>
      </c>
      <c r="B21">
        <v>1234</v>
      </c>
    </row>
  </sheetData>
  <sheetProtection algorithmName="SHA-512" hashValue="8D5ksxb5UNBOck5T9vAWnZTeNmn2npqgccU6tDv61yJosQ9D1CR3EV4DsCFfDdW9gecw84S5q5I4H4bkPZ9szQ==" saltValue="lKcjFBR1BWATUr49UXkdKQ==" spinCount="100000" sheet="1" objects="1" scenarios="1"/>
  <mergeCells count="1">
    <mergeCell ref="B1:O1"/>
  </mergeCells>
  <conditionalFormatting sqref="C12:O12">
    <cfRule type="containsText" dxfId="5" priority="4" operator="containsText" text="FAIL">
      <formula>NOT(ISERROR(SEARCH("FAIL",C12)))</formula>
    </cfRule>
  </conditionalFormatting>
  <conditionalFormatting sqref="C14:N14">
    <cfRule type="containsText" dxfId="4" priority="3" operator="containsText" text="FAIL">
      <formula>NOT(ISERROR(SEARCH("FAIL",C14)))</formula>
    </cfRule>
  </conditionalFormatting>
  <conditionalFormatting sqref="C16:N16">
    <cfRule type="containsText" dxfId="3" priority="1" operator="containsText" text="DONE">
      <formula>NOT(ISERROR(SEARCH("DONE",C16)))</formula>
    </cfRule>
    <cfRule type="containsText" dxfId="2" priority="2" operator="containsText" text="DONE$F$19">
      <formula>NOT(ISERROR(SEARCH("DONE$F$19",C16)))</formula>
    </cfRule>
  </conditionalFormatting>
  <pageMargins left="0.7" right="0.7" top="0.75" bottom="0.75" header="0.3" footer="0.3"/>
  <ignoredErrors>
    <ignoredError sqref="O10" evalError="1"/>
    <ignoredError sqref="C10 D10:N10" evalError="1" formulaRange="1"/>
    <ignoredError sqref="C14 D14:N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554CE-A4D1-42CF-BBD9-6D0988B70D71}">
  <sheetPr codeName="Sheet2"/>
  <dimension ref="A1:N445"/>
  <sheetViews>
    <sheetView tabSelected="1" workbookViewId="0">
      <selection activeCell="Q7" sqref="Q7"/>
    </sheetView>
  </sheetViews>
  <sheetFormatPr defaultRowHeight="14.4" x14ac:dyDescent="0.3"/>
  <cols>
    <col min="1" max="1" width="6.77734375" bestFit="1" customWidth="1"/>
    <col min="2" max="2" width="9.88671875" bestFit="1" customWidth="1"/>
    <col min="3" max="3" width="12.5546875" bestFit="1" customWidth="1"/>
    <col min="4" max="4" width="16.109375" bestFit="1" customWidth="1"/>
    <col min="5" max="5" width="9.5546875" bestFit="1" customWidth="1"/>
    <col min="6" max="6" width="10.5546875" bestFit="1" customWidth="1"/>
    <col min="7" max="7" width="7.6640625" bestFit="1" customWidth="1"/>
    <col min="8" max="8" width="10.21875" bestFit="1" customWidth="1"/>
    <col min="13" max="13" width="10.6640625" bestFit="1" customWidth="1"/>
    <col min="14" max="14" width="10.5546875" bestFit="1" customWidth="1"/>
  </cols>
  <sheetData>
    <row r="1" spans="1:14" ht="16.2" thickBot="1" x14ac:dyDescent="0.35">
      <c r="A1" s="12" t="s">
        <v>14</v>
      </c>
      <c r="B1" s="12" t="s">
        <v>15</v>
      </c>
      <c r="C1" s="12" t="s">
        <v>16</v>
      </c>
      <c r="D1" s="12" t="s">
        <v>17</v>
      </c>
      <c r="E1" s="12" t="s">
        <v>18</v>
      </c>
      <c r="F1" s="12" t="s">
        <v>19</v>
      </c>
      <c r="G1" s="12" t="s">
        <v>20</v>
      </c>
      <c r="H1" s="12" t="s">
        <v>21</v>
      </c>
    </row>
    <row r="2" spans="1:14" x14ac:dyDescent="0.3">
      <c r="A2" s="13">
        <v>2013</v>
      </c>
      <c r="B2" s="13" t="s">
        <v>22</v>
      </c>
      <c r="C2" s="13" t="s">
        <v>23</v>
      </c>
      <c r="D2" s="13" t="s">
        <v>24</v>
      </c>
      <c r="E2" s="13" t="s">
        <v>25</v>
      </c>
      <c r="F2" s="14">
        <v>14596.5</v>
      </c>
      <c r="G2" s="13">
        <v>9731</v>
      </c>
      <c r="H2" s="15" t="s">
        <v>26</v>
      </c>
    </row>
    <row r="3" spans="1:14" ht="16.2" thickBot="1" x14ac:dyDescent="0.35">
      <c r="A3" s="13">
        <v>2013</v>
      </c>
      <c r="B3" s="13" t="s">
        <v>22</v>
      </c>
      <c r="C3" s="13" t="s">
        <v>27</v>
      </c>
      <c r="D3" s="13" t="s">
        <v>24</v>
      </c>
      <c r="E3" s="13" t="s">
        <v>25</v>
      </c>
      <c r="F3" s="14">
        <v>8793</v>
      </c>
      <c r="G3" s="13">
        <v>5862</v>
      </c>
      <c r="H3" s="15" t="s">
        <v>28</v>
      </c>
      <c r="L3" s="12" t="s">
        <v>18</v>
      </c>
      <c r="M3" s="16" t="s">
        <v>486</v>
      </c>
      <c r="N3" s="16" t="s">
        <v>487</v>
      </c>
    </row>
    <row r="4" spans="1:14" x14ac:dyDescent="0.3">
      <c r="A4" s="13">
        <v>2013</v>
      </c>
      <c r="B4" s="13" t="s">
        <v>22</v>
      </c>
      <c r="C4" s="13" t="s">
        <v>23</v>
      </c>
      <c r="D4" s="13" t="s">
        <v>24</v>
      </c>
      <c r="E4" s="13" t="s">
        <v>25</v>
      </c>
      <c r="F4" s="14">
        <v>14596.5</v>
      </c>
      <c r="G4" s="13">
        <v>9731</v>
      </c>
      <c r="H4" s="15" t="s">
        <v>29</v>
      </c>
      <c r="L4" t="s">
        <v>41</v>
      </c>
      <c r="M4">
        <f>SUMIF(Region,$L$4,Units)</f>
        <v>426030</v>
      </c>
      <c r="N4">
        <f>SUMIF(Region,$L$4,Sell)</f>
        <v>596929.9</v>
      </c>
    </row>
    <row r="5" spans="1:14" x14ac:dyDescent="0.3">
      <c r="A5" s="13">
        <v>2013</v>
      </c>
      <c r="B5" s="13" t="s">
        <v>22</v>
      </c>
      <c r="C5" s="13" t="s">
        <v>27</v>
      </c>
      <c r="D5" s="13" t="s">
        <v>24</v>
      </c>
      <c r="E5" s="13" t="s">
        <v>25</v>
      </c>
      <c r="F5" s="14">
        <v>8793</v>
      </c>
      <c r="G5" s="13">
        <v>5862</v>
      </c>
      <c r="H5" s="15" t="s">
        <v>30</v>
      </c>
    </row>
    <row r="6" spans="1:14" x14ac:dyDescent="0.3">
      <c r="A6" s="13">
        <v>2014</v>
      </c>
      <c r="B6" s="13" t="s">
        <v>22</v>
      </c>
      <c r="C6" s="13" t="s">
        <v>23</v>
      </c>
      <c r="D6" s="13" t="s">
        <v>24</v>
      </c>
      <c r="E6" s="13" t="s">
        <v>25</v>
      </c>
      <c r="F6" s="14">
        <v>14596.5</v>
      </c>
      <c r="G6" s="13">
        <v>9731</v>
      </c>
      <c r="H6" s="15" t="s">
        <v>31</v>
      </c>
    </row>
    <row r="7" spans="1:14" x14ac:dyDescent="0.3">
      <c r="A7" s="13">
        <v>2014</v>
      </c>
      <c r="B7" s="13" t="s">
        <v>22</v>
      </c>
      <c r="C7" s="13" t="s">
        <v>27</v>
      </c>
      <c r="D7" s="13" t="s">
        <v>24</v>
      </c>
      <c r="E7" s="13" t="s">
        <v>25</v>
      </c>
      <c r="F7" s="14">
        <v>8793</v>
      </c>
      <c r="G7" s="13">
        <v>5862</v>
      </c>
      <c r="H7" s="15" t="s">
        <v>32</v>
      </c>
    </row>
    <row r="8" spans="1:14" x14ac:dyDescent="0.3">
      <c r="A8" s="13">
        <v>2014</v>
      </c>
      <c r="B8" s="13" t="s">
        <v>22</v>
      </c>
      <c r="C8" s="13" t="s">
        <v>23</v>
      </c>
      <c r="D8" s="13" t="s">
        <v>24</v>
      </c>
      <c r="E8" s="13" t="s">
        <v>25</v>
      </c>
      <c r="F8" s="14">
        <v>14596.5</v>
      </c>
      <c r="G8" s="13">
        <v>9731</v>
      </c>
      <c r="H8" s="15" t="s">
        <v>33</v>
      </c>
    </row>
    <row r="9" spans="1:14" x14ac:dyDescent="0.3">
      <c r="A9" s="13">
        <v>2014</v>
      </c>
      <c r="B9" s="13" t="s">
        <v>22</v>
      </c>
      <c r="C9" s="13" t="s">
        <v>27</v>
      </c>
      <c r="D9" s="13" t="s">
        <v>24</v>
      </c>
      <c r="E9" s="13" t="s">
        <v>25</v>
      </c>
      <c r="F9" s="14">
        <v>8793</v>
      </c>
      <c r="G9" s="13">
        <v>5862</v>
      </c>
      <c r="H9" s="15" t="s">
        <v>34</v>
      </c>
    </row>
    <row r="10" spans="1:14" x14ac:dyDescent="0.3">
      <c r="A10" s="13">
        <v>2015</v>
      </c>
      <c r="B10" s="13" t="s">
        <v>22</v>
      </c>
      <c r="C10" s="13" t="s">
        <v>23</v>
      </c>
      <c r="D10" s="13" t="s">
        <v>24</v>
      </c>
      <c r="E10" s="13" t="s">
        <v>25</v>
      </c>
      <c r="F10" s="14">
        <v>14596.5</v>
      </c>
      <c r="G10" s="13">
        <v>9731</v>
      </c>
      <c r="H10" s="15" t="s">
        <v>35</v>
      </c>
    </row>
    <row r="11" spans="1:14" x14ac:dyDescent="0.3">
      <c r="A11" s="13">
        <v>2015</v>
      </c>
      <c r="B11" s="13" t="s">
        <v>22</v>
      </c>
      <c r="C11" s="13" t="s">
        <v>27</v>
      </c>
      <c r="D11" s="13" t="s">
        <v>24</v>
      </c>
      <c r="E11" s="13" t="s">
        <v>25</v>
      </c>
      <c r="F11" s="14">
        <v>8793</v>
      </c>
      <c r="G11" s="13">
        <v>5862</v>
      </c>
      <c r="H11" s="15" t="s">
        <v>36</v>
      </c>
    </row>
    <row r="12" spans="1:14" x14ac:dyDescent="0.3">
      <c r="A12" s="13">
        <v>2015</v>
      </c>
      <c r="B12" s="13" t="s">
        <v>22</v>
      </c>
      <c r="C12" s="13" t="s">
        <v>23</v>
      </c>
      <c r="D12" s="13" t="s">
        <v>24</v>
      </c>
      <c r="E12" s="13" t="s">
        <v>25</v>
      </c>
      <c r="F12" s="14">
        <v>14596.5</v>
      </c>
      <c r="G12" s="13">
        <v>9731</v>
      </c>
      <c r="H12" s="15" t="s">
        <v>37</v>
      </c>
    </row>
    <row r="13" spans="1:14" x14ac:dyDescent="0.3">
      <c r="A13" s="13">
        <v>2015</v>
      </c>
      <c r="B13" s="13" t="s">
        <v>22</v>
      </c>
      <c r="C13" s="13" t="s">
        <v>27</v>
      </c>
      <c r="D13" s="13" t="s">
        <v>24</v>
      </c>
      <c r="E13" s="13" t="s">
        <v>25</v>
      </c>
      <c r="F13" s="14">
        <v>8793</v>
      </c>
      <c r="G13" s="13">
        <v>5862</v>
      </c>
      <c r="H13" s="15" t="s">
        <v>38</v>
      </c>
    </row>
    <row r="14" spans="1:14" x14ac:dyDescent="0.3">
      <c r="A14" s="13">
        <v>2013</v>
      </c>
      <c r="B14" s="13" t="s">
        <v>22</v>
      </c>
      <c r="C14" s="13" t="s">
        <v>39</v>
      </c>
      <c r="D14" s="13" t="s">
        <v>40</v>
      </c>
      <c r="E14" s="13" t="s">
        <v>41</v>
      </c>
      <c r="F14" s="14">
        <f t="shared" ref="F14:F31" si="0">G14*1.5</f>
        <v>2395.5</v>
      </c>
      <c r="G14" s="13">
        <v>1597</v>
      </c>
      <c r="H14" s="15" t="s">
        <v>42</v>
      </c>
    </row>
    <row r="15" spans="1:14" x14ac:dyDescent="0.3">
      <c r="A15" s="13">
        <v>2013</v>
      </c>
      <c r="B15" s="13" t="s">
        <v>22</v>
      </c>
      <c r="C15" s="13" t="s">
        <v>39</v>
      </c>
      <c r="D15" s="13" t="s">
        <v>40</v>
      </c>
      <c r="E15" s="13" t="s">
        <v>41</v>
      </c>
      <c r="F15" s="14">
        <f t="shared" si="0"/>
        <v>11761.5</v>
      </c>
      <c r="G15" s="13">
        <v>7841</v>
      </c>
      <c r="H15" s="15" t="s">
        <v>43</v>
      </c>
    </row>
    <row r="16" spans="1:14" x14ac:dyDescent="0.3">
      <c r="A16" s="13">
        <v>2013</v>
      </c>
      <c r="B16" s="13" t="s">
        <v>22</v>
      </c>
      <c r="C16" s="13" t="s">
        <v>23</v>
      </c>
      <c r="D16" s="13" t="s">
        <v>40</v>
      </c>
      <c r="E16" s="13" t="s">
        <v>41</v>
      </c>
      <c r="F16" s="14">
        <f t="shared" si="0"/>
        <v>8943</v>
      </c>
      <c r="G16" s="13">
        <v>5962</v>
      </c>
      <c r="H16" s="15" t="s">
        <v>44</v>
      </c>
    </row>
    <row r="17" spans="1:8" x14ac:dyDescent="0.3">
      <c r="A17" s="13">
        <v>2013</v>
      </c>
      <c r="B17" s="13" t="s">
        <v>22</v>
      </c>
      <c r="C17" s="13" t="s">
        <v>39</v>
      </c>
      <c r="D17" s="13" t="s">
        <v>40</v>
      </c>
      <c r="E17" s="13" t="s">
        <v>41</v>
      </c>
      <c r="F17" s="14">
        <f t="shared" si="0"/>
        <v>2395.5</v>
      </c>
      <c r="G17" s="13">
        <v>1597</v>
      </c>
      <c r="H17" s="15" t="s">
        <v>45</v>
      </c>
    </row>
    <row r="18" spans="1:8" x14ac:dyDescent="0.3">
      <c r="A18" s="13">
        <v>2013</v>
      </c>
      <c r="B18" s="13" t="s">
        <v>22</v>
      </c>
      <c r="C18" s="13" t="s">
        <v>39</v>
      </c>
      <c r="D18" s="13" t="s">
        <v>40</v>
      </c>
      <c r="E18" s="13" t="s">
        <v>41</v>
      </c>
      <c r="F18" s="14">
        <f t="shared" si="0"/>
        <v>11761.5</v>
      </c>
      <c r="G18" s="13">
        <v>7841</v>
      </c>
      <c r="H18" s="15" t="s">
        <v>46</v>
      </c>
    </row>
    <row r="19" spans="1:8" x14ac:dyDescent="0.3">
      <c r="A19" s="13">
        <v>2013</v>
      </c>
      <c r="B19" s="13" t="s">
        <v>22</v>
      </c>
      <c r="C19" s="13" t="s">
        <v>23</v>
      </c>
      <c r="D19" s="13" t="s">
        <v>40</v>
      </c>
      <c r="E19" s="13" t="s">
        <v>41</v>
      </c>
      <c r="F19" s="14">
        <f t="shared" si="0"/>
        <v>8943</v>
      </c>
      <c r="G19" s="13">
        <v>5962</v>
      </c>
      <c r="H19" s="15" t="s">
        <v>47</v>
      </c>
    </row>
    <row r="20" spans="1:8" x14ac:dyDescent="0.3">
      <c r="A20" s="13">
        <v>2014</v>
      </c>
      <c r="B20" s="13" t="s">
        <v>22</v>
      </c>
      <c r="C20" s="13" t="s">
        <v>39</v>
      </c>
      <c r="D20" s="13" t="s">
        <v>40</v>
      </c>
      <c r="E20" s="13" t="s">
        <v>41</v>
      </c>
      <c r="F20" s="14">
        <f t="shared" si="0"/>
        <v>2395.5</v>
      </c>
      <c r="G20" s="13">
        <v>1597</v>
      </c>
      <c r="H20" s="15" t="s">
        <v>48</v>
      </c>
    </row>
    <row r="21" spans="1:8" x14ac:dyDescent="0.3">
      <c r="A21" s="13">
        <v>2014</v>
      </c>
      <c r="B21" s="13" t="s">
        <v>22</v>
      </c>
      <c r="C21" s="13" t="s">
        <v>39</v>
      </c>
      <c r="D21" s="13" t="s">
        <v>40</v>
      </c>
      <c r="E21" s="13" t="s">
        <v>41</v>
      </c>
      <c r="F21" s="14">
        <f t="shared" si="0"/>
        <v>11761.5</v>
      </c>
      <c r="G21" s="13">
        <v>7841</v>
      </c>
      <c r="H21" s="15" t="s">
        <v>49</v>
      </c>
    </row>
    <row r="22" spans="1:8" x14ac:dyDescent="0.3">
      <c r="A22" s="13">
        <v>2014</v>
      </c>
      <c r="B22" s="13" t="s">
        <v>22</v>
      </c>
      <c r="C22" s="13" t="s">
        <v>23</v>
      </c>
      <c r="D22" s="13" t="s">
        <v>40</v>
      </c>
      <c r="E22" s="13" t="s">
        <v>41</v>
      </c>
      <c r="F22" s="14">
        <f t="shared" si="0"/>
        <v>8943</v>
      </c>
      <c r="G22" s="13">
        <v>5962</v>
      </c>
      <c r="H22" s="15" t="s">
        <v>50</v>
      </c>
    </row>
    <row r="23" spans="1:8" x14ac:dyDescent="0.3">
      <c r="A23" s="13">
        <v>2014</v>
      </c>
      <c r="B23" s="13" t="s">
        <v>22</v>
      </c>
      <c r="C23" s="13" t="s">
        <v>39</v>
      </c>
      <c r="D23" s="13" t="s">
        <v>40</v>
      </c>
      <c r="E23" s="13" t="s">
        <v>41</v>
      </c>
      <c r="F23" s="14">
        <f t="shared" si="0"/>
        <v>2395.5</v>
      </c>
      <c r="G23" s="13">
        <v>1597</v>
      </c>
      <c r="H23" s="15" t="s">
        <v>51</v>
      </c>
    </row>
    <row r="24" spans="1:8" x14ac:dyDescent="0.3">
      <c r="A24" s="13">
        <v>2014</v>
      </c>
      <c r="B24" s="13" t="s">
        <v>22</v>
      </c>
      <c r="C24" s="13" t="s">
        <v>39</v>
      </c>
      <c r="D24" s="13" t="s">
        <v>40</v>
      </c>
      <c r="E24" s="13" t="s">
        <v>41</v>
      </c>
      <c r="F24" s="14">
        <f t="shared" si="0"/>
        <v>11761.5</v>
      </c>
      <c r="G24" s="13">
        <v>7841</v>
      </c>
      <c r="H24" s="15" t="s">
        <v>52</v>
      </c>
    </row>
    <row r="25" spans="1:8" x14ac:dyDescent="0.3">
      <c r="A25" s="13">
        <v>2014</v>
      </c>
      <c r="B25" s="13" t="s">
        <v>22</v>
      </c>
      <c r="C25" s="13" t="s">
        <v>23</v>
      </c>
      <c r="D25" s="13" t="s">
        <v>40</v>
      </c>
      <c r="E25" s="13" t="s">
        <v>41</v>
      </c>
      <c r="F25" s="14">
        <f t="shared" si="0"/>
        <v>8943</v>
      </c>
      <c r="G25" s="13">
        <v>5962</v>
      </c>
      <c r="H25" s="15" t="s">
        <v>53</v>
      </c>
    </row>
    <row r="26" spans="1:8" x14ac:dyDescent="0.3">
      <c r="A26" s="13">
        <v>2015</v>
      </c>
      <c r="B26" s="13" t="s">
        <v>22</v>
      </c>
      <c r="C26" s="13" t="s">
        <v>39</v>
      </c>
      <c r="D26" s="13" t="s">
        <v>40</v>
      </c>
      <c r="E26" s="13" t="s">
        <v>41</v>
      </c>
      <c r="F26" s="14">
        <f t="shared" si="0"/>
        <v>2395.5</v>
      </c>
      <c r="G26" s="13">
        <v>1597</v>
      </c>
      <c r="H26" s="15" t="s">
        <v>54</v>
      </c>
    </row>
    <row r="27" spans="1:8" x14ac:dyDescent="0.3">
      <c r="A27" s="13">
        <v>2015</v>
      </c>
      <c r="B27" s="13" t="s">
        <v>22</v>
      </c>
      <c r="C27" s="13" t="s">
        <v>39</v>
      </c>
      <c r="D27" s="13" t="s">
        <v>40</v>
      </c>
      <c r="E27" s="13" t="s">
        <v>41</v>
      </c>
      <c r="F27" s="14">
        <f t="shared" si="0"/>
        <v>11761.5</v>
      </c>
      <c r="G27" s="13">
        <v>7841</v>
      </c>
      <c r="H27" s="15" t="s">
        <v>55</v>
      </c>
    </row>
    <row r="28" spans="1:8" x14ac:dyDescent="0.3">
      <c r="A28" s="13">
        <v>2015</v>
      </c>
      <c r="B28" s="13" t="s">
        <v>22</v>
      </c>
      <c r="C28" s="13" t="s">
        <v>23</v>
      </c>
      <c r="D28" s="13" t="s">
        <v>40</v>
      </c>
      <c r="E28" s="13" t="s">
        <v>41</v>
      </c>
      <c r="F28" s="14">
        <f t="shared" si="0"/>
        <v>8943</v>
      </c>
      <c r="G28" s="13">
        <v>5962</v>
      </c>
      <c r="H28" s="15" t="s">
        <v>56</v>
      </c>
    </row>
    <row r="29" spans="1:8" x14ac:dyDescent="0.3">
      <c r="A29" s="13">
        <v>2015</v>
      </c>
      <c r="B29" s="13" t="s">
        <v>22</v>
      </c>
      <c r="C29" s="13" t="s">
        <v>39</v>
      </c>
      <c r="D29" s="13" t="s">
        <v>40</v>
      </c>
      <c r="E29" s="13" t="s">
        <v>41</v>
      </c>
      <c r="F29" s="14">
        <f t="shared" si="0"/>
        <v>2395.5</v>
      </c>
      <c r="G29" s="13">
        <v>1597</v>
      </c>
      <c r="H29" s="15" t="s">
        <v>57</v>
      </c>
    </row>
    <row r="30" spans="1:8" x14ac:dyDescent="0.3">
      <c r="A30" s="13">
        <v>2015</v>
      </c>
      <c r="B30" s="13" t="s">
        <v>22</v>
      </c>
      <c r="C30" s="13" t="s">
        <v>39</v>
      </c>
      <c r="D30" s="13" t="s">
        <v>40</v>
      </c>
      <c r="E30" s="13" t="s">
        <v>41</v>
      </c>
      <c r="F30" s="14">
        <f t="shared" si="0"/>
        <v>11761.5</v>
      </c>
      <c r="G30" s="13">
        <v>7841</v>
      </c>
      <c r="H30" s="15" t="s">
        <v>58</v>
      </c>
    </row>
    <row r="31" spans="1:8" x14ac:dyDescent="0.3">
      <c r="A31" s="13">
        <v>2015</v>
      </c>
      <c r="B31" s="13" t="s">
        <v>22</v>
      </c>
      <c r="C31" s="13" t="s">
        <v>23</v>
      </c>
      <c r="D31" s="13" t="s">
        <v>40</v>
      </c>
      <c r="E31" s="13" t="s">
        <v>41</v>
      </c>
      <c r="F31" s="14">
        <f t="shared" si="0"/>
        <v>8943</v>
      </c>
      <c r="G31" s="13">
        <v>5962</v>
      </c>
      <c r="H31" s="15" t="s">
        <v>59</v>
      </c>
    </row>
    <row r="32" spans="1:8" x14ac:dyDescent="0.3">
      <c r="A32" s="13">
        <v>2013</v>
      </c>
      <c r="B32" s="13" t="s">
        <v>22</v>
      </c>
      <c r="C32" s="13" t="s">
        <v>39</v>
      </c>
      <c r="D32" s="13" t="s">
        <v>60</v>
      </c>
      <c r="E32" s="13" t="s">
        <v>61</v>
      </c>
      <c r="F32" s="14">
        <v>4666</v>
      </c>
      <c r="G32" s="13">
        <v>5623</v>
      </c>
      <c r="H32" s="15" t="s">
        <v>62</v>
      </c>
    </row>
    <row r="33" spans="1:8" x14ac:dyDescent="0.3">
      <c r="A33" s="13">
        <v>2013</v>
      </c>
      <c r="B33" s="13" t="s">
        <v>22</v>
      </c>
      <c r="C33" s="13" t="s">
        <v>39</v>
      </c>
      <c r="D33" s="13" t="s">
        <v>60</v>
      </c>
      <c r="E33" s="13" t="s">
        <v>61</v>
      </c>
      <c r="F33" s="14">
        <f>G33*1.5</f>
        <v>7318.5</v>
      </c>
      <c r="G33" s="13">
        <v>4879</v>
      </c>
      <c r="H33" s="15" t="s">
        <v>63</v>
      </c>
    </row>
    <row r="34" spans="1:8" x14ac:dyDescent="0.3">
      <c r="A34" s="13">
        <v>2013</v>
      </c>
      <c r="B34" s="13" t="s">
        <v>22</v>
      </c>
      <c r="C34" s="13" t="s">
        <v>39</v>
      </c>
      <c r="D34" s="13" t="s">
        <v>60</v>
      </c>
      <c r="E34" s="13" t="s">
        <v>61</v>
      </c>
      <c r="F34" s="14">
        <v>5500</v>
      </c>
      <c r="G34" s="13">
        <v>5623</v>
      </c>
      <c r="H34" s="15" t="s">
        <v>64</v>
      </c>
    </row>
    <row r="35" spans="1:8" x14ac:dyDescent="0.3">
      <c r="A35" s="13">
        <v>2013</v>
      </c>
      <c r="B35" s="13" t="s">
        <v>22</v>
      </c>
      <c r="C35" s="13" t="s">
        <v>39</v>
      </c>
      <c r="D35" s="13" t="s">
        <v>60</v>
      </c>
      <c r="E35" s="13" t="s">
        <v>61</v>
      </c>
      <c r="F35" s="14">
        <f>G35*1.5</f>
        <v>7318.5</v>
      </c>
      <c r="G35" s="13">
        <v>4879</v>
      </c>
      <c r="H35" s="15" t="s">
        <v>65</v>
      </c>
    </row>
    <row r="36" spans="1:8" x14ac:dyDescent="0.3">
      <c r="A36" s="13">
        <v>2014</v>
      </c>
      <c r="B36" s="13" t="s">
        <v>22</v>
      </c>
      <c r="C36" s="13" t="s">
        <v>39</v>
      </c>
      <c r="D36" s="13" t="s">
        <v>60</v>
      </c>
      <c r="E36" s="13" t="s">
        <v>61</v>
      </c>
      <c r="F36" s="14">
        <v>4666</v>
      </c>
      <c r="G36" s="13">
        <v>5623</v>
      </c>
      <c r="H36" s="15" t="s">
        <v>66</v>
      </c>
    </row>
    <row r="37" spans="1:8" x14ac:dyDescent="0.3">
      <c r="A37" s="13">
        <v>2014</v>
      </c>
      <c r="B37" s="13" t="s">
        <v>22</v>
      </c>
      <c r="C37" s="13" t="s">
        <v>39</v>
      </c>
      <c r="D37" s="13" t="s">
        <v>60</v>
      </c>
      <c r="E37" s="13" t="s">
        <v>61</v>
      </c>
      <c r="F37" s="14">
        <f>G37*1.5</f>
        <v>7318.5</v>
      </c>
      <c r="G37" s="13">
        <v>4879</v>
      </c>
      <c r="H37" s="15" t="s">
        <v>67</v>
      </c>
    </row>
    <row r="38" spans="1:8" x14ac:dyDescent="0.3">
      <c r="A38" s="13">
        <v>2014</v>
      </c>
      <c r="B38" s="13" t="s">
        <v>22</v>
      </c>
      <c r="C38" s="13" t="s">
        <v>39</v>
      </c>
      <c r="D38" s="13" t="s">
        <v>60</v>
      </c>
      <c r="E38" s="13" t="s">
        <v>61</v>
      </c>
      <c r="F38" s="14">
        <v>4666</v>
      </c>
      <c r="G38" s="13">
        <v>5623</v>
      </c>
      <c r="H38" s="15" t="s">
        <v>68</v>
      </c>
    </row>
    <row r="39" spans="1:8" x14ac:dyDescent="0.3">
      <c r="A39" s="13">
        <v>2014</v>
      </c>
      <c r="B39" s="13" t="s">
        <v>22</v>
      </c>
      <c r="C39" s="13" t="s">
        <v>39</v>
      </c>
      <c r="D39" s="13" t="s">
        <v>60</v>
      </c>
      <c r="E39" s="13" t="s">
        <v>61</v>
      </c>
      <c r="F39" s="14">
        <f>G39*1.5</f>
        <v>7318.5</v>
      </c>
      <c r="G39" s="13">
        <v>4879</v>
      </c>
      <c r="H39" s="15" t="s">
        <v>69</v>
      </c>
    </row>
    <row r="40" spans="1:8" x14ac:dyDescent="0.3">
      <c r="A40" s="13">
        <v>2015</v>
      </c>
      <c r="B40" s="13" t="s">
        <v>22</v>
      </c>
      <c r="C40" s="13" t="s">
        <v>39</v>
      </c>
      <c r="D40" s="13" t="s">
        <v>60</v>
      </c>
      <c r="E40" s="13" t="s">
        <v>61</v>
      </c>
      <c r="F40" s="14">
        <v>4666</v>
      </c>
      <c r="G40" s="13">
        <v>5623</v>
      </c>
      <c r="H40" s="15" t="s">
        <v>70</v>
      </c>
    </row>
    <row r="41" spans="1:8" x14ac:dyDescent="0.3">
      <c r="A41" s="13">
        <v>2015</v>
      </c>
      <c r="B41" s="13" t="s">
        <v>22</v>
      </c>
      <c r="C41" s="13" t="s">
        <v>39</v>
      </c>
      <c r="D41" s="13" t="s">
        <v>60</v>
      </c>
      <c r="E41" s="13" t="s">
        <v>61</v>
      </c>
      <c r="F41" s="14">
        <f>G41*1.5</f>
        <v>7318.5</v>
      </c>
      <c r="G41" s="13">
        <v>4879</v>
      </c>
      <c r="H41" s="15" t="s">
        <v>71</v>
      </c>
    </row>
    <row r="42" spans="1:8" x14ac:dyDescent="0.3">
      <c r="A42" s="13">
        <v>2015</v>
      </c>
      <c r="B42" s="13" t="s">
        <v>22</v>
      </c>
      <c r="C42" s="13" t="s">
        <v>39</v>
      </c>
      <c r="D42" s="13" t="s">
        <v>60</v>
      </c>
      <c r="E42" s="13" t="s">
        <v>61</v>
      </c>
      <c r="F42" s="14">
        <v>4666</v>
      </c>
      <c r="G42" s="13">
        <v>5623</v>
      </c>
      <c r="H42" s="15" t="s">
        <v>72</v>
      </c>
    </row>
    <row r="43" spans="1:8" x14ac:dyDescent="0.3">
      <c r="A43" s="13">
        <v>2015</v>
      </c>
      <c r="B43" s="13" t="s">
        <v>22</v>
      </c>
      <c r="C43" s="13" t="s">
        <v>39</v>
      </c>
      <c r="D43" s="13" t="s">
        <v>60</v>
      </c>
      <c r="E43" s="13" t="s">
        <v>61</v>
      </c>
      <c r="F43" s="14">
        <f t="shared" ref="F43:F61" si="1">G43*1.5</f>
        <v>7318.5</v>
      </c>
      <c r="G43" s="13">
        <v>4879</v>
      </c>
      <c r="H43" s="15" t="s">
        <v>73</v>
      </c>
    </row>
    <row r="44" spans="1:8" x14ac:dyDescent="0.3">
      <c r="A44" s="13">
        <v>2013</v>
      </c>
      <c r="B44" s="13" t="s">
        <v>22</v>
      </c>
      <c r="C44" s="13" t="s">
        <v>23</v>
      </c>
      <c r="D44" s="13" t="s">
        <v>74</v>
      </c>
      <c r="E44" s="13" t="s">
        <v>25</v>
      </c>
      <c r="F44" s="14">
        <f t="shared" si="1"/>
        <v>14596.5</v>
      </c>
      <c r="G44" s="13">
        <v>9731</v>
      </c>
      <c r="H44" s="15" t="s">
        <v>75</v>
      </c>
    </row>
    <row r="45" spans="1:8" x14ac:dyDescent="0.3">
      <c r="A45" s="13">
        <v>2013</v>
      </c>
      <c r="B45" s="13" t="s">
        <v>22</v>
      </c>
      <c r="C45" s="13" t="s">
        <v>27</v>
      </c>
      <c r="D45" s="13" t="s">
        <v>74</v>
      </c>
      <c r="E45" s="13" t="s">
        <v>25</v>
      </c>
      <c r="F45" s="14">
        <f t="shared" si="1"/>
        <v>8793</v>
      </c>
      <c r="G45" s="13">
        <v>5862</v>
      </c>
      <c r="H45" s="15" t="s">
        <v>76</v>
      </c>
    </row>
    <row r="46" spans="1:8" x14ac:dyDescent="0.3">
      <c r="A46" s="13">
        <v>2013</v>
      </c>
      <c r="B46" s="13" t="s">
        <v>22</v>
      </c>
      <c r="C46" s="13" t="s">
        <v>23</v>
      </c>
      <c r="D46" s="13" t="s">
        <v>74</v>
      </c>
      <c r="E46" s="13" t="s">
        <v>25</v>
      </c>
      <c r="F46" s="14">
        <f t="shared" si="1"/>
        <v>14596.5</v>
      </c>
      <c r="G46" s="13">
        <v>9731</v>
      </c>
      <c r="H46" s="15" t="s">
        <v>77</v>
      </c>
    </row>
    <row r="47" spans="1:8" x14ac:dyDescent="0.3">
      <c r="A47" s="13">
        <v>2013</v>
      </c>
      <c r="B47" s="13" t="s">
        <v>22</v>
      </c>
      <c r="C47" s="13" t="s">
        <v>27</v>
      </c>
      <c r="D47" s="13" t="s">
        <v>74</v>
      </c>
      <c r="E47" s="13" t="s">
        <v>25</v>
      </c>
      <c r="F47" s="14">
        <f t="shared" si="1"/>
        <v>8793</v>
      </c>
      <c r="G47" s="13">
        <v>5862</v>
      </c>
      <c r="H47" s="15" t="s">
        <v>78</v>
      </c>
    </row>
    <row r="48" spans="1:8" x14ac:dyDescent="0.3">
      <c r="A48" s="13">
        <v>2014</v>
      </c>
      <c r="B48" s="13" t="s">
        <v>22</v>
      </c>
      <c r="C48" s="13" t="s">
        <v>23</v>
      </c>
      <c r="D48" s="13" t="s">
        <v>74</v>
      </c>
      <c r="E48" s="13" t="s">
        <v>25</v>
      </c>
      <c r="F48" s="14">
        <f t="shared" si="1"/>
        <v>14596.5</v>
      </c>
      <c r="G48" s="13">
        <v>9731</v>
      </c>
      <c r="H48" s="15" t="s">
        <v>79</v>
      </c>
    </row>
    <row r="49" spans="1:8" x14ac:dyDescent="0.3">
      <c r="A49" s="13">
        <v>2014</v>
      </c>
      <c r="B49" s="13" t="s">
        <v>22</v>
      </c>
      <c r="C49" s="13" t="s">
        <v>27</v>
      </c>
      <c r="D49" s="13" t="s">
        <v>74</v>
      </c>
      <c r="E49" s="13" t="s">
        <v>25</v>
      </c>
      <c r="F49" s="14">
        <f t="shared" si="1"/>
        <v>8793</v>
      </c>
      <c r="G49" s="13">
        <v>5862</v>
      </c>
      <c r="H49" s="15" t="s">
        <v>80</v>
      </c>
    </row>
    <row r="50" spans="1:8" x14ac:dyDescent="0.3">
      <c r="A50" s="13">
        <v>2014</v>
      </c>
      <c r="B50" s="13" t="s">
        <v>22</v>
      </c>
      <c r="C50" s="13" t="s">
        <v>23</v>
      </c>
      <c r="D50" s="13" t="s">
        <v>74</v>
      </c>
      <c r="E50" s="13" t="s">
        <v>25</v>
      </c>
      <c r="F50" s="14">
        <f t="shared" si="1"/>
        <v>14596.5</v>
      </c>
      <c r="G50" s="13">
        <v>9731</v>
      </c>
      <c r="H50" s="15" t="s">
        <v>81</v>
      </c>
    </row>
    <row r="51" spans="1:8" x14ac:dyDescent="0.3">
      <c r="A51" s="13">
        <v>2014</v>
      </c>
      <c r="B51" s="13" t="s">
        <v>22</v>
      </c>
      <c r="C51" s="13" t="s">
        <v>27</v>
      </c>
      <c r="D51" s="13" t="s">
        <v>74</v>
      </c>
      <c r="E51" s="13" t="s">
        <v>25</v>
      </c>
      <c r="F51" s="14">
        <f t="shared" si="1"/>
        <v>8793</v>
      </c>
      <c r="G51" s="13">
        <v>5862</v>
      </c>
      <c r="H51" s="15" t="s">
        <v>82</v>
      </c>
    </row>
    <row r="52" spans="1:8" x14ac:dyDescent="0.3">
      <c r="A52" s="13">
        <v>2015</v>
      </c>
      <c r="B52" s="13" t="s">
        <v>22</v>
      </c>
      <c r="C52" s="13" t="s">
        <v>23</v>
      </c>
      <c r="D52" s="13" t="s">
        <v>74</v>
      </c>
      <c r="E52" s="13" t="s">
        <v>25</v>
      </c>
      <c r="F52" s="14">
        <f t="shared" si="1"/>
        <v>14596.5</v>
      </c>
      <c r="G52" s="13">
        <v>9731</v>
      </c>
      <c r="H52" s="15" t="s">
        <v>83</v>
      </c>
    </row>
    <row r="53" spans="1:8" x14ac:dyDescent="0.3">
      <c r="A53" s="13">
        <v>2015</v>
      </c>
      <c r="B53" s="13" t="s">
        <v>22</v>
      </c>
      <c r="C53" s="13" t="s">
        <v>27</v>
      </c>
      <c r="D53" s="13" t="s">
        <v>74</v>
      </c>
      <c r="E53" s="13" t="s">
        <v>25</v>
      </c>
      <c r="F53" s="14">
        <f t="shared" si="1"/>
        <v>8793</v>
      </c>
      <c r="G53" s="13">
        <v>5862</v>
      </c>
      <c r="H53" s="15" t="s">
        <v>84</v>
      </c>
    </row>
    <row r="54" spans="1:8" x14ac:dyDescent="0.3">
      <c r="A54" s="13">
        <v>2015</v>
      </c>
      <c r="B54" s="13" t="s">
        <v>22</v>
      </c>
      <c r="C54" s="13" t="s">
        <v>23</v>
      </c>
      <c r="D54" s="13" t="s">
        <v>74</v>
      </c>
      <c r="E54" s="13" t="s">
        <v>25</v>
      </c>
      <c r="F54" s="14">
        <f t="shared" si="1"/>
        <v>14596.5</v>
      </c>
      <c r="G54" s="13">
        <v>9731</v>
      </c>
      <c r="H54" s="15" t="s">
        <v>85</v>
      </c>
    </row>
    <row r="55" spans="1:8" x14ac:dyDescent="0.3">
      <c r="A55" s="13">
        <v>2015</v>
      </c>
      <c r="B55" s="13" t="s">
        <v>22</v>
      </c>
      <c r="C55" s="13" t="s">
        <v>27</v>
      </c>
      <c r="D55" s="13" t="s">
        <v>74</v>
      </c>
      <c r="E55" s="13" t="s">
        <v>25</v>
      </c>
      <c r="F55" s="14">
        <f t="shared" si="1"/>
        <v>8793</v>
      </c>
      <c r="G55" s="13">
        <v>5862</v>
      </c>
      <c r="H55" s="15" t="s">
        <v>86</v>
      </c>
    </row>
    <row r="56" spans="1:8" x14ac:dyDescent="0.3">
      <c r="A56" s="13">
        <v>2013</v>
      </c>
      <c r="B56" s="13" t="s">
        <v>22</v>
      </c>
      <c r="C56" s="13" t="s">
        <v>87</v>
      </c>
      <c r="D56" s="13" t="s">
        <v>88</v>
      </c>
      <c r="E56" s="13" t="s">
        <v>89</v>
      </c>
      <c r="F56" s="14">
        <f t="shared" si="1"/>
        <v>3553.5</v>
      </c>
      <c r="G56" s="13">
        <v>2369</v>
      </c>
      <c r="H56" s="15" t="s">
        <v>90</v>
      </c>
    </row>
    <row r="57" spans="1:8" x14ac:dyDescent="0.3">
      <c r="A57" s="13">
        <v>2013</v>
      </c>
      <c r="B57" s="13" t="s">
        <v>22</v>
      </c>
      <c r="C57" s="13" t="s">
        <v>87</v>
      </c>
      <c r="D57" s="13" t="s">
        <v>88</v>
      </c>
      <c r="E57" s="13" t="s">
        <v>89</v>
      </c>
      <c r="F57" s="14">
        <f t="shared" si="1"/>
        <v>3553.5</v>
      </c>
      <c r="G57" s="13">
        <v>2369</v>
      </c>
      <c r="H57" s="15" t="s">
        <v>91</v>
      </c>
    </row>
    <row r="58" spans="1:8" x14ac:dyDescent="0.3">
      <c r="A58" s="13">
        <v>2014</v>
      </c>
      <c r="B58" s="13" t="s">
        <v>22</v>
      </c>
      <c r="C58" s="13" t="s">
        <v>87</v>
      </c>
      <c r="D58" s="13" t="s">
        <v>88</v>
      </c>
      <c r="E58" s="13" t="s">
        <v>89</v>
      </c>
      <c r="F58" s="14">
        <f t="shared" si="1"/>
        <v>3553.5</v>
      </c>
      <c r="G58" s="13">
        <v>2369</v>
      </c>
      <c r="H58" s="15" t="s">
        <v>92</v>
      </c>
    </row>
    <row r="59" spans="1:8" x14ac:dyDescent="0.3">
      <c r="A59" s="13">
        <v>2014</v>
      </c>
      <c r="B59" s="13" t="s">
        <v>22</v>
      </c>
      <c r="C59" s="13" t="s">
        <v>87</v>
      </c>
      <c r="D59" s="13" t="s">
        <v>88</v>
      </c>
      <c r="E59" s="13" t="s">
        <v>89</v>
      </c>
      <c r="F59" s="14">
        <f t="shared" si="1"/>
        <v>3553.5</v>
      </c>
      <c r="G59" s="13">
        <v>2369</v>
      </c>
      <c r="H59" s="15" t="s">
        <v>93</v>
      </c>
    </row>
    <row r="60" spans="1:8" x14ac:dyDescent="0.3">
      <c r="A60" s="13">
        <v>2015</v>
      </c>
      <c r="B60" s="13" t="s">
        <v>22</v>
      </c>
      <c r="C60" s="13" t="s">
        <v>87</v>
      </c>
      <c r="D60" s="13" t="s">
        <v>88</v>
      </c>
      <c r="E60" s="13" t="s">
        <v>89</v>
      </c>
      <c r="F60" s="14">
        <f t="shared" si="1"/>
        <v>3553.5</v>
      </c>
      <c r="G60" s="13">
        <v>2369</v>
      </c>
      <c r="H60" s="15" t="s">
        <v>94</v>
      </c>
    </row>
    <row r="61" spans="1:8" x14ac:dyDescent="0.3">
      <c r="A61" s="13">
        <v>2015</v>
      </c>
      <c r="B61" s="13" t="s">
        <v>22</v>
      </c>
      <c r="C61" s="13" t="s">
        <v>87</v>
      </c>
      <c r="D61" s="13" t="s">
        <v>88</v>
      </c>
      <c r="E61" s="13" t="s">
        <v>89</v>
      </c>
      <c r="F61" s="14">
        <f t="shared" si="1"/>
        <v>3553.5</v>
      </c>
      <c r="G61" s="13">
        <v>2369</v>
      </c>
      <c r="H61" s="15" t="s">
        <v>95</v>
      </c>
    </row>
    <row r="62" spans="1:8" x14ac:dyDescent="0.3">
      <c r="A62" s="13">
        <v>2013</v>
      </c>
      <c r="B62" s="13" t="s">
        <v>96</v>
      </c>
      <c r="C62" s="13" t="s">
        <v>27</v>
      </c>
      <c r="D62" s="13" t="s">
        <v>24</v>
      </c>
      <c r="E62" s="13" t="s">
        <v>25</v>
      </c>
      <c r="F62" s="14">
        <v>11122.5</v>
      </c>
      <c r="G62" s="13">
        <v>7415</v>
      </c>
      <c r="H62" s="15" t="s">
        <v>97</v>
      </c>
    </row>
    <row r="63" spans="1:8" x14ac:dyDescent="0.3">
      <c r="A63" s="13">
        <v>2013</v>
      </c>
      <c r="B63" s="13" t="s">
        <v>96</v>
      </c>
      <c r="C63" s="13" t="s">
        <v>39</v>
      </c>
      <c r="D63" s="13" t="s">
        <v>24</v>
      </c>
      <c r="E63" s="13" t="s">
        <v>25</v>
      </c>
      <c r="F63" s="14">
        <v>13428</v>
      </c>
      <c r="G63" s="13">
        <v>8952</v>
      </c>
      <c r="H63" s="15" t="s">
        <v>98</v>
      </c>
    </row>
    <row r="64" spans="1:8" x14ac:dyDescent="0.3">
      <c r="A64" s="13">
        <v>2013</v>
      </c>
      <c r="B64" s="13" t="s">
        <v>96</v>
      </c>
      <c r="C64" s="13" t="s">
        <v>27</v>
      </c>
      <c r="D64" s="13" t="s">
        <v>24</v>
      </c>
      <c r="E64" s="13" t="s">
        <v>25</v>
      </c>
      <c r="F64" s="14">
        <v>14000</v>
      </c>
      <c r="G64" s="13">
        <v>7415</v>
      </c>
      <c r="H64" s="15" t="s">
        <v>99</v>
      </c>
    </row>
    <row r="65" spans="1:8" x14ac:dyDescent="0.3">
      <c r="A65" s="13">
        <v>2013</v>
      </c>
      <c r="B65" s="13" t="s">
        <v>96</v>
      </c>
      <c r="C65" s="13" t="s">
        <v>39</v>
      </c>
      <c r="D65" s="13" t="s">
        <v>24</v>
      </c>
      <c r="E65" s="13" t="s">
        <v>25</v>
      </c>
      <c r="F65" s="14">
        <v>13428</v>
      </c>
      <c r="G65" s="13">
        <v>8952</v>
      </c>
      <c r="H65" s="15" t="s">
        <v>100</v>
      </c>
    </row>
    <row r="66" spans="1:8" x14ac:dyDescent="0.3">
      <c r="A66" s="13">
        <v>2014</v>
      </c>
      <c r="B66" s="13" t="s">
        <v>96</v>
      </c>
      <c r="C66" s="13" t="s">
        <v>27</v>
      </c>
      <c r="D66" s="13" t="s">
        <v>24</v>
      </c>
      <c r="E66" s="13" t="s">
        <v>25</v>
      </c>
      <c r="F66" s="14">
        <v>11122.5</v>
      </c>
      <c r="G66" s="13">
        <v>7415</v>
      </c>
      <c r="H66" s="15" t="s">
        <v>101</v>
      </c>
    </row>
    <row r="67" spans="1:8" x14ac:dyDescent="0.3">
      <c r="A67" s="13">
        <v>2014</v>
      </c>
      <c r="B67" s="13" t="s">
        <v>96</v>
      </c>
      <c r="C67" s="13" t="s">
        <v>39</v>
      </c>
      <c r="D67" s="13" t="s">
        <v>24</v>
      </c>
      <c r="E67" s="13" t="s">
        <v>25</v>
      </c>
      <c r="F67" s="14">
        <v>13428</v>
      </c>
      <c r="G67" s="13">
        <v>8952</v>
      </c>
      <c r="H67" s="15" t="s">
        <v>102</v>
      </c>
    </row>
    <row r="68" spans="1:8" x14ac:dyDescent="0.3">
      <c r="A68" s="13">
        <v>2014</v>
      </c>
      <c r="B68" s="13" t="s">
        <v>96</v>
      </c>
      <c r="C68" s="13" t="s">
        <v>27</v>
      </c>
      <c r="D68" s="13" t="s">
        <v>24</v>
      </c>
      <c r="E68" s="13" t="s">
        <v>25</v>
      </c>
      <c r="F68" s="14">
        <v>11122.5</v>
      </c>
      <c r="G68" s="13">
        <v>7415</v>
      </c>
      <c r="H68" s="15" t="s">
        <v>103</v>
      </c>
    </row>
    <row r="69" spans="1:8" x14ac:dyDescent="0.3">
      <c r="A69" s="13">
        <v>2014</v>
      </c>
      <c r="B69" s="13" t="s">
        <v>96</v>
      </c>
      <c r="C69" s="13" t="s">
        <v>39</v>
      </c>
      <c r="D69" s="13" t="s">
        <v>24</v>
      </c>
      <c r="E69" s="13" t="s">
        <v>25</v>
      </c>
      <c r="F69" s="14">
        <v>13428</v>
      </c>
      <c r="G69" s="13">
        <v>8952</v>
      </c>
      <c r="H69" s="15" t="s">
        <v>104</v>
      </c>
    </row>
    <row r="70" spans="1:8" x14ac:dyDescent="0.3">
      <c r="A70" s="13">
        <v>2015</v>
      </c>
      <c r="B70" s="13" t="s">
        <v>96</v>
      </c>
      <c r="C70" s="13" t="s">
        <v>27</v>
      </c>
      <c r="D70" s="13" t="s">
        <v>24</v>
      </c>
      <c r="E70" s="13" t="s">
        <v>25</v>
      </c>
      <c r="F70" s="14">
        <v>11122.5</v>
      </c>
      <c r="G70" s="13">
        <v>7415</v>
      </c>
      <c r="H70" s="15" t="s">
        <v>105</v>
      </c>
    </row>
    <row r="71" spans="1:8" x14ac:dyDescent="0.3">
      <c r="A71" s="13">
        <v>2015</v>
      </c>
      <c r="B71" s="13" t="s">
        <v>96</v>
      </c>
      <c r="C71" s="13" t="s">
        <v>39</v>
      </c>
      <c r="D71" s="13" t="s">
        <v>24</v>
      </c>
      <c r="E71" s="13" t="s">
        <v>25</v>
      </c>
      <c r="F71" s="14">
        <v>13428</v>
      </c>
      <c r="G71" s="13">
        <v>8952</v>
      </c>
      <c r="H71" s="15" t="s">
        <v>106</v>
      </c>
    </row>
    <row r="72" spans="1:8" x14ac:dyDescent="0.3">
      <c r="A72" s="13">
        <v>2015</v>
      </c>
      <c r="B72" s="13" t="s">
        <v>96</v>
      </c>
      <c r="C72" s="13" t="s">
        <v>27</v>
      </c>
      <c r="D72" s="13" t="s">
        <v>24</v>
      </c>
      <c r="E72" s="13" t="s">
        <v>25</v>
      </c>
      <c r="F72" s="14">
        <v>11122.5</v>
      </c>
      <c r="G72" s="13">
        <v>7415</v>
      </c>
      <c r="H72" s="15" t="s">
        <v>107</v>
      </c>
    </row>
    <row r="73" spans="1:8" x14ac:dyDescent="0.3">
      <c r="A73" s="13">
        <v>2015</v>
      </c>
      <c r="B73" s="13" t="s">
        <v>96</v>
      </c>
      <c r="C73" s="13" t="s">
        <v>39</v>
      </c>
      <c r="D73" s="13" t="s">
        <v>24</v>
      </c>
      <c r="E73" s="13" t="s">
        <v>25</v>
      </c>
      <c r="F73" s="14">
        <v>13428</v>
      </c>
      <c r="G73" s="13">
        <v>8952</v>
      </c>
      <c r="H73" s="15" t="s">
        <v>108</v>
      </c>
    </row>
    <row r="74" spans="1:8" x14ac:dyDescent="0.3">
      <c r="A74" s="13">
        <v>2013</v>
      </c>
      <c r="B74" s="13" t="s">
        <v>96</v>
      </c>
      <c r="C74" s="13" t="s">
        <v>39</v>
      </c>
      <c r="D74" s="13" t="s">
        <v>40</v>
      </c>
      <c r="E74" s="13" t="s">
        <v>41</v>
      </c>
      <c r="F74" s="14">
        <f t="shared" ref="F74:F79" si="2">G74*1.5</f>
        <v>4887</v>
      </c>
      <c r="G74" s="13">
        <v>3258</v>
      </c>
      <c r="H74" s="15" t="s">
        <v>109</v>
      </c>
    </row>
    <row r="75" spans="1:8" x14ac:dyDescent="0.3">
      <c r="A75" s="13">
        <v>2013</v>
      </c>
      <c r="B75" s="13" t="s">
        <v>96</v>
      </c>
      <c r="C75" s="13" t="s">
        <v>39</v>
      </c>
      <c r="D75" s="13" t="s">
        <v>40</v>
      </c>
      <c r="E75" s="13" t="s">
        <v>41</v>
      </c>
      <c r="F75" s="14">
        <f t="shared" si="2"/>
        <v>4887</v>
      </c>
      <c r="G75" s="13">
        <v>3258</v>
      </c>
      <c r="H75" s="15" t="s">
        <v>110</v>
      </c>
    </row>
    <row r="76" spans="1:8" x14ac:dyDescent="0.3">
      <c r="A76" s="13">
        <v>2014</v>
      </c>
      <c r="B76" s="13" t="s">
        <v>96</v>
      </c>
      <c r="C76" s="13" t="s">
        <v>39</v>
      </c>
      <c r="D76" s="13" t="s">
        <v>40</v>
      </c>
      <c r="E76" s="13" t="s">
        <v>41</v>
      </c>
      <c r="F76" s="14">
        <f t="shared" si="2"/>
        <v>4887</v>
      </c>
      <c r="G76" s="13">
        <v>3258</v>
      </c>
      <c r="H76" s="15" t="s">
        <v>111</v>
      </c>
    </row>
    <row r="77" spans="1:8" x14ac:dyDescent="0.3">
      <c r="A77" s="13">
        <v>2014</v>
      </c>
      <c r="B77" s="13" t="s">
        <v>96</v>
      </c>
      <c r="C77" s="13" t="s">
        <v>39</v>
      </c>
      <c r="D77" s="13" t="s">
        <v>40</v>
      </c>
      <c r="E77" s="13" t="s">
        <v>41</v>
      </c>
      <c r="F77" s="14">
        <f t="shared" si="2"/>
        <v>4887</v>
      </c>
      <c r="G77" s="13">
        <v>3258</v>
      </c>
      <c r="H77" s="15" t="s">
        <v>112</v>
      </c>
    </row>
    <row r="78" spans="1:8" x14ac:dyDescent="0.3">
      <c r="A78" s="13">
        <v>2015</v>
      </c>
      <c r="B78" s="13" t="s">
        <v>96</v>
      </c>
      <c r="C78" s="13" t="s">
        <v>39</v>
      </c>
      <c r="D78" s="13" t="s">
        <v>40</v>
      </c>
      <c r="E78" s="13" t="s">
        <v>41</v>
      </c>
      <c r="F78" s="14">
        <f t="shared" si="2"/>
        <v>4887</v>
      </c>
      <c r="G78" s="13">
        <v>3258</v>
      </c>
      <c r="H78" s="15" t="s">
        <v>113</v>
      </c>
    </row>
    <row r="79" spans="1:8" x14ac:dyDescent="0.3">
      <c r="A79" s="13">
        <v>2015</v>
      </c>
      <c r="B79" s="13" t="s">
        <v>96</v>
      </c>
      <c r="C79" s="13" t="s">
        <v>39</v>
      </c>
      <c r="D79" s="13" t="s">
        <v>40</v>
      </c>
      <c r="E79" s="13" t="s">
        <v>41</v>
      </c>
      <c r="F79" s="14">
        <f t="shared" si="2"/>
        <v>4887</v>
      </c>
      <c r="G79" s="13">
        <v>3258</v>
      </c>
      <c r="H79" s="15" t="s">
        <v>114</v>
      </c>
    </row>
    <row r="80" spans="1:8" x14ac:dyDescent="0.3">
      <c r="A80" s="13">
        <v>2013</v>
      </c>
      <c r="B80" s="13" t="s">
        <v>96</v>
      </c>
      <c r="C80" s="13" t="s">
        <v>23</v>
      </c>
      <c r="D80" s="13" t="s">
        <v>60</v>
      </c>
      <c r="E80" s="13" t="s">
        <v>61</v>
      </c>
      <c r="F80" s="14">
        <v>3897</v>
      </c>
      <c r="G80" s="13">
        <v>2598</v>
      </c>
      <c r="H80" s="15" t="s">
        <v>115</v>
      </c>
    </row>
    <row r="81" spans="1:8" x14ac:dyDescent="0.3">
      <c r="A81" s="13">
        <v>2013</v>
      </c>
      <c r="B81" s="13" t="s">
        <v>96</v>
      </c>
      <c r="C81" s="13" t="s">
        <v>23</v>
      </c>
      <c r="D81" s="13" t="s">
        <v>60</v>
      </c>
      <c r="E81" s="13" t="s">
        <v>61</v>
      </c>
      <c r="F81" s="14">
        <v>8832</v>
      </c>
      <c r="G81" s="13">
        <v>5888</v>
      </c>
      <c r="H81" s="15" t="s">
        <v>116</v>
      </c>
    </row>
    <row r="82" spans="1:8" x14ac:dyDescent="0.3">
      <c r="A82" s="13">
        <v>2013</v>
      </c>
      <c r="B82" s="13" t="s">
        <v>96</v>
      </c>
      <c r="C82" s="13" t="s">
        <v>23</v>
      </c>
      <c r="D82" s="13" t="s">
        <v>60</v>
      </c>
      <c r="E82" s="13" t="s">
        <v>61</v>
      </c>
      <c r="F82" s="14">
        <v>3000</v>
      </c>
      <c r="G82" s="13">
        <v>2598</v>
      </c>
      <c r="H82" s="15" t="s">
        <v>117</v>
      </c>
    </row>
    <row r="83" spans="1:8" x14ac:dyDescent="0.3">
      <c r="A83" s="13">
        <v>2013</v>
      </c>
      <c r="B83" s="13" t="s">
        <v>96</v>
      </c>
      <c r="C83" s="13" t="s">
        <v>23</v>
      </c>
      <c r="D83" s="13" t="s">
        <v>60</v>
      </c>
      <c r="E83" s="13" t="s">
        <v>61</v>
      </c>
      <c r="F83" s="14">
        <v>8832</v>
      </c>
      <c r="G83" s="13">
        <v>5888</v>
      </c>
      <c r="H83" s="15" t="s">
        <v>118</v>
      </c>
    </row>
    <row r="84" spans="1:8" x14ac:dyDescent="0.3">
      <c r="A84" s="13">
        <v>2014</v>
      </c>
      <c r="B84" s="13" t="s">
        <v>96</v>
      </c>
      <c r="C84" s="13" t="s">
        <v>23</v>
      </c>
      <c r="D84" s="13" t="s">
        <v>60</v>
      </c>
      <c r="E84" s="13" t="s">
        <v>61</v>
      </c>
      <c r="F84" s="14">
        <v>3897</v>
      </c>
      <c r="G84" s="13">
        <v>2598</v>
      </c>
      <c r="H84" s="15" t="s">
        <v>119</v>
      </c>
    </row>
    <row r="85" spans="1:8" x14ac:dyDescent="0.3">
      <c r="A85" s="13">
        <v>2014</v>
      </c>
      <c r="B85" s="13" t="s">
        <v>96</v>
      </c>
      <c r="C85" s="13" t="s">
        <v>23</v>
      </c>
      <c r="D85" s="13" t="s">
        <v>60</v>
      </c>
      <c r="E85" s="13" t="s">
        <v>61</v>
      </c>
      <c r="F85" s="14">
        <v>8832</v>
      </c>
      <c r="G85" s="13">
        <v>5888</v>
      </c>
      <c r="H85" s="15" t="s">
        <v>120</v>
      </c>
    </row>
    <row r="86" spans="1:8" x14ac:dyDescent="0.3">
      <c r="A86" s="13">
        <v>2014</v>
      </c>
      <c r="B86" s="13" t="s">
        <v>96</v>
      </c>
      <c r="C86" s="13" t="s">
        <v>23</v>
      </c>
      <c r="D86" s="13" t="s">
        <v>60</v>
      </c>
      <c r="E86" s="13" t="s">
        <v>61</v>
      </c>
      <c r="F86" s="14">
        <v>3897</v>
      </c>
      <c r="G86" s="13">
        <v>2598</v>
      </c>
      <c r="H86" s="15" t="s">
        <v>121</v>
      </c>
    </row>
    <row r="87" spans="1:8" x14ac:dyDescent="0.3">
      <c r="A87" s="13">
        <v>2014</v>
      </c>
      <c r="B87" s="13" t="s">
        <v>96</v>
      </c>
      <c r="C87" s="13" t="s">
        <v>23</v>
      </c>
      <c r="D87" s="13" t="s">
        <v>60</v>
      </c>
      <c r="E87" s="13" t="s">
        <v>61</v>
      </c>
      <c r="F87" s="14">
        <v>8832</v>
      </c>
      <c r="G87" s="13">
        <v>5888</v>
      </c>
      <c r="H87" s="15" t="s">
        <v>122</v>
      </c>
    </row>
    <row r="88" spans="1:8" x14ac:dyDescent="0.3">
      <c r="A88" s="13">
        <v>2015</v>
      </c>
      <c r="B88" s="13" t="s">
        <v>96</v>
      </c>
      <c r="C88" s="13" t="s">
        <v>23</v>
      </c>
      <c r="D88" s="13" t="s">
        <v>60</v>
      </c>
      <c r="E88" s="13" t="s">
        <v>61</v>
      </c>
      <c r="F88" s="14">
        <v>3897</v>
      </c>
      <c r="G88" s="13">
        <v>2598</v>
      </c>
      <c r="H88" s="15" t="s">
        <v>123</v>
      </c>
    </row>
    <row r="89" spans="1:8" x14ac:dyDescent="0.3">
      <c r="A89" s="13">
        <v>2015</v>
      </c>
      <c r="B89" s="13" t="s">
        <v>96</v>
      </c>
      <c r="C89" s="13" t="s">
        <v>23</v>
      </c>
      <c r="D89" s="13" t="s">
        <v>60</v>
      </c>
      <c r="E89" s="13" t="s">
        <v>61</v>
      </c>
      <c r="F89" s="14">
        <v>8832</v>
      </c>
      <c r="G89" s="13">
        <v>5888</v>
      </c>
      <c r="H89" s="15" t="s">
        <v>124</v>
      </c>
    </row>
    <row r="90" spans="1:8" x14ac:dyDescent="0.3">
      <c r="A90" s="13">
        <v>2015</v>
      </c>
      <c r="B90" s="13" t="s">
        <v>96</v>
      </c>
      <c r="C90" s="13" t="s">
        <v>23</v>
      </c>
      <c r="D90" s="13" t="s">
        <v>60</v>
      </c>
      <c r="E90" s="13" t="s">
        <v>61</v>
      </c>
      <c r="F90" s="14">
        <v>3897</v>
      </c>
      <c r="G90" s="13">
        <v>2598</v>
      </c>
      <c r="H90" s="15" t="s">
        <v>125</v>
      </c>
    </row>
    <row r="91" spans="1:8" x14ac:dyDescent="0.3">
      <c r="A91" s="13">
        <v>2015</v>
      </c>
      <c r="B91" s="13" t="s">
        <v>96</v>
      </c>
      <c r="C91" s="13" t="s">
        <v>23</v>
      </c>
      <c r="D91" s="13" t="s">
        <v>60</v>
      </c>
      <c r="E91" s="13" t="s">
        <v>61</v>
      </c>
      <c r="F91" s="14">
        <v>8832</v>
      </c>
      <c r="G91" s="13">
        <v>5888</v>
      </c>
      <c r="H91" s="15" t="s">
        <v>126</v>
      </c>
    </row>
    <row r="92" spans="1:8" x14ac:dyDescent="0.3">
      <c r="A92" s="13">
        <v>2013</v>
      </c>
      <c r="B92" s="13" t="s">
        <v>96</v>
      </c>
      <c r="C92" s="13" t="s">
        <v>39</v>
      </c>
      <c r="D92" s="13" t="s">
        <v>74</v>
      </c>
      <c r="E92" s="13" t="s">
        <v>25</v>
      </c>
      <c r="F92" s="14">
        <f>G92*1.25</f>
        <v>11190</v>
      </c>
      <c r="G92" s="13">
        <v>8952</v>
      </c>
      <c r="H92" s="15" t="s">
        <v>127</v>
      </c>
    </row>
    <row r="93" spans="1:8" x14ac:dyDescent="0.3">
      <c r="A93" s="13">
        <v>2013</v>
      </c>
      <c r="B93" s="13" t="s">
        <v>96</v>
      </c>
      <c r="C93" s="13" t="s">
        <v>87</v>
      </c>
      <c r="D93" s="13" t="s">
        <v>74</v>
      </c>
      <c r="E93" s="13" t="s">
        <v>25</v>
      </c>
      <c r="F93" s="14">
        <f>G93*1.25</f>
        <v>6233.75</v>
      </c>
      <c r="G93" s="13">
        <v>4987</v>
      </c>
      <c r="H93" s="15" t="s">
        <v>128</v>
      </c>
    </row>
    <row r="94" spans="1:8" x14ac:dyDescent="0.3">
      <c r="A94" s="13">
        <v>2013</v>
      </c>
      <c r="B94" s="13" t="s">
        <v>96</v>
      </c>
      <c r="C94" s="13" t="s">
        <v>39</v>
      </c>
      <c r="D94" s="13" t="s">
        <v>74</v>
      </c>
      <c r="E94" s="13" t="s">
        <v>25</v>
      </c>
      <c r="F94" s="14">
        <f>G94*1.25</f>
        <v>11190</v>
      </c>
      <c r="G94" s="13">
        <v>8952</v>
      </c>
      <c r="H94" s="15" t="s">
        <v>129</v>
      </c>
    </row>
    <row r="95" spans="1:8" x14ac:dyDescent="0.3">
      <c r="A95" s="13">
        <v>2013</v>
      </c>
      <c r="B95" s="13" t="s">
        <v>96</v>
      </c>
      <c r="C95" s="13" t="s">
        <v>87</v>
      </c>
      <c r="D95" s="13" t="s">
        <v>74</v>
      </c>
      <c r="E95" s="13" t="s">
        <v>25</v>
      </c>
      <c r="F95" s="14">
        <f>G95*1.25</f>
        <v>6233.75</v>
      </c>
      <c r="G95" s="13">
        <v>4987</v>
      </c>
      <c r="H95" s="15" t="s">
        <v>130</v>
      </c>
    </row>
    <row r="96" spans="1:8" x14ac:dyDescent="0.3">
      <c r="A96" s="13">
        <v>2014</v>
      </c>
      <c r="B96" s="13" t="s">
        <v>96</v>
      </c>
      <c r="C96" s="13" t="s">
        <v>39</v>
      </c>
      <c r="D96" s="13" t="s">
        <v>74</v>
      </c>
      <c r="E96" s="13" t="s">
        <v>25</v>
      </c>
      <c r="F96" s="14">
        <f t="shared" ref="F96:F104" si="3">G96*1.5</f>
        <v>13428</v>
      </c>
      <c r="G96" s="13">
        <v>8952</v>
      </c>
      <c r="H96" s="15" t="s">
        <v>131</v>
      </c>
    </row>
    <row r="97" spans="1:8" x14ac:dyDescent="0.3">
      <c r="A97" s="13">
        <v>2014</v>
      </c>
      <c r="B97" s="13" t="s">
        <v>96</v>
      </c>
      <c r="C97" s="13" t="s">
        <v>87</v>
      </c>
      <c r="D97" s="13" t="s">
        <v>74</v>
      </c>
      <c r="E97" s="13" t="s">
        <v>25</v>
      </c>
      <c r="F97" s="14">
        <f t="shared" si="3"/>
        <v>7480.5</v>
      </c>
      <c r="G97" s="13">
        <v>4987</v>
      </c>
      <c r="H97" s="15" t="s">
        <v>132</v>
      </c>
    </row>
    <row r="98" spans="1:8" x14ac:dyDescent="0.3">
      <c r="A98" s="13">
        <v>2014</v>
      </c>
      <c r="B98" s="13" t="s">
        <v>96</v>
      </c>
      <c r="C98" s="13" t="s">
        <v>39</v>
      </c>
      <c r="D98" s="13" t="s">
        <v>74</v>
      </c>
      <c r="E98" s="13" t="s">
        <v>25</v>
      </c>
      <c r="F98" s="14">
        <f t="shared" si="3"/>
        <v>13428</v>
      </c>
      <c r="G98" s="13">
        <v>8952</v>
      </c>
      <c r="H98" s="15" t="s">
        <v>133</v>
      </c>
    </row>
    <row r="99" spans="1:8" x14ac:dyDescent="0.3">
      <c r="A99" s="13">
        <v>2014</v>
      </c>
      <c r="B99" s="13" t="s">
        <v>96</v>
      </c>
      <c r="C99" s="13" t="s">
        <v>87</v>
      </c>
      <c r="D99" s="13" t="s">
        <v>74</v>
      </c>
      <c r="E99" s="13" t="s">
        <v>25</v>
      </c>
      <c r="F99" s="14">
        <f t="shared" si="3"/>
        <v>7480.5</v>
      </c>
      <c r="G99" s="13">
        <v>4987</v>
      </c>
      <c r="H99" s="15" t="s">
        <v>134</v>
      </c>
    </row>
    <row r="100" spans="1:8" x14ac:dyDescent="0.3">
      <c r="A100" s="13">
        <v>2015</v>
      </c>
      <c r="B100" s="13" t="s">
        <v>96</v>
      </c>
      <c r="C100" s="13" t="s">
        <v>39</v>
      </c>
      <c r="D100" s="13" t="s">
        <v>74</v>
      </c>
      <c r="E100" s="13" t="s">
        <v>25</v>
      </c>
      <c r="F100" s="14">
        <f t="shared" si="3"/>
        <v>13428</v>
      </c>
      <c r="G100" s="13">
        <v>8952</v>
      </c>
      <c r="H100" s="15" t="s">
        <v>135</v>
      </c>
    </row>
    <row r="101" spans="1:8" x14ac:dyDescent="0.3">
      <c r="A101" s="13">
        <v>2015</v>
      </c>
      <c r="B101" s="13" t="s">
        <v>96</v>
      </c>
      <c r="C101" s="13" t="s">
        <v>87</v>
      </c>
      <c r="D101" s="13" t="s">
        <v>74</v>
      </c>
      <c r="E101" s="13" t="s">
        <v>25</v>
      </c>
      <c r="F101" s="14">
        <f t="shared" si="3"/>
        <v>7480.5</v>
      </c>
      <c r="G101" s="13">
        <v>4987</v>
      </c>
      <c r="H101" s="15" t="s">
        <v>136</v>
      </c>
    </row>
    <row r="102" spans="1:8" x14ac:dyDescent="0.3">
      <c r="A102" s="13">
        <v>2015</v>
      </c>
      <c r="B102" s="13" t="s">
        <v>96</v>
      </c>
      <c r="C102" s="13" t="s">
        <v>39</v>
      </c>
      <c r="D102" s="13" t="s">
        <v>74</v>
      </c>
      <c r="E102" s="13" t="s">
        <v>25</v>
      </c>
      <c r="F102" s="14">
        <f t="shared" si="3"/>
        <v>13428</v>
      </c>
      <c r="G102" s="13">
        <v>8952</v>
      </c>
      <c r="H102" s="15" t="s">
        <v>137</v>
      </c>
    </row>
    <row r="103" spans="1:8" x14ac:dyDescent="0.3">
      <c r="A103" s="13">
        <v>2015</v>
      </c>
      <c r="B103" s="13" t="s">
        <v>96</v>
      </c>
      <c r="C103" s="13" t="s">
        <v>87</v>
      </c>
      <c r="D103" s="13" t="s">
        <v>74</v>
      </c>
      <c r="E103" s="13" t="s">
        <v>25</v>
      </c>
      <c r="F103" s="14">
        <f t="shared" si="3"/>
        <v>7480.5</v>
      </c>
      <c r="G103" s="13">
        <v>4987</v>
      </c>
      <c r="H103" s="15" t="s">
        <v>138</v>
      </c>
    </row>
    <row r="104" spans="1:8" x14ac:dyDescent="0.3">
      <c r="A104" s="13">
        <v>2013</v>
      </c>
      <c r="B104" s="13" t="s">
        <v>96</v>
      </c>
      <c r="C104" s="13" t="s">
        <v>27</v>
      </c>
      <c r="D104" s="13" t="s">
        <v>88</v>
      </c>
      <c r="E104" s="13" t="s">
        <v>89</v>
      </c>
      <c r="F104" s="14">
        <f t="shared" si="3"/>
        <v>11122.5</v>
      </c>
      <c r="G104" s="13">
        <v>7415</v>
      </c>
      <c r="H104" s="15" t="s">
        <v>139</v>
      </c>
    </row>
    <row r="105" spans="1:8" x14ac:dyDescent="0.3">
      <c r="A105" s="13">
        <v>2013</v>
      </c>
      <c r="B105" s="13" t="s">
        <v>96</v>
      </c>
      <c r="C105" s="13" t="s">
        <v>23</v>
      </c>
      <c r="D105" s="13" t="s">
        <v>88</v>
      </c>
      <c r="E105" s="13" t="s">
        <v>89</v>
      </c>
      <c r="F105" s="14">
        <f>G105*1.25</f>
        <v>12206.25</v>
      </c>
      <c r="G105" s="13">
        <v>9765</v>
      </c>
      <c r="H105" s="15" t="s">
        <v>140</v>
      </c>
    </row>
    <row r="106" spans="1:8" x14ac:dyDescent="0.3">
      <c r="A106" s="13">
        <v>2013</v>
      </c>
      <c r="B106" s="13" t="s">
        <v>96</v>
      </c>
      <c r="C106" s="13" t="s">
        <v>27</v>
      </c>
      <c r="D106" s="13" t="s">
        <v>88</v>
      </c>
      <c r="E106" s="13" t="s">
        <v>89</v>
      </c>
      <c r="F106" s="14">
        <f>G106*1.25</f>
        <v>9268.75</v>
      </c>
      <c r="G106" s="13">
        <v>7415</v>
      </c>
      <c r="H106" s="15" t="s">
        <v>141</v>
      </c>
    </row>
    <row r="107" spans="1:8" x14ac:dyDescent="0.3">
      <c r="A107" s="13">
        <v>2013</v>
      </c>
      <c r="B107" s="13" t="s">
        <v>96</v>
      </c>
      <c r="C107" s="13" t="s">
        <v>23</v>
      </c>
      <c r="D107" s="13" t="s">
        <v>88</v>
      </c>
      <c r="E107" s="13" t="s">
        <v>89</v>
      </c>
      <c r="F107" s="14">
        <f>G107*1.25</f>
        <v>12206.25</v>
      </c>
      <c r="G107" s="13">
        <v>9765</v>
      </c>
      <c r="H107" s="15" t="s">
        <v>142</v>
      </c>
    </row>
    <row r="108" spans="1:8" x14ac:dyDescent="0.3">
      <c r="A108" s="13">
        <v>2014</v>
      </c>
      <c r="B108" s="13" t="s">
        <v>96</v>
      </c>
      <c r="C108" s="13" t="s">
        <v>27</v>
      </c>
      <c r="D108" s="13" t="s">
        <v>88</v>
      </c>
      <c r="E108" s="13" t="s">
        <v>89</v>
      </c>
      <c r="F108" s="14">
        <f t="shared" ref="F108:F115" si="4">G108*1.5</f>
        <v>11122.5</v>
      </c>
      <c r="G108" s="13">
        <v>7415</v>
      </c>
      <c r="H108" s="15" t="s">
        <v>143</v>
      </c>
    </row>
    <row r="109" spans="1:8" x14ac:dyDescent="0.3">
      <c r="A109" s="13">
        <v>2014</v>
      </c>
      <c r="B109" s="13" t="s">
        <v>96</v>
      </c>
      <c r="C109" s="13" t="s">
        <v>23</v>
      </c>
      <c r="D109" s="13" t="s">
        <v>88</v>
      </c>
      <c r="E109" s="13" t="s">
        <v>89</v>
      </c>
      <c r="F109" s="14">
        <f t="shared" si="4"/>
        <v>14647.5</v>
      </c>
      <c r="G109" s="13">
        <v>9765</v>
      </c>
      <c r="H109" s="15" t="s">
        <v>144</v>
      </c>
    </row>
    <row r="110" spans="1:8" x14ac:dyDescent="0.3">
      <c r="A110" s="13">
        <v>2014</v>
      </c>
      <c r="B110" s="13" t="s">
        <v>96</v>
      </c>
      <c r="C110" s="13" t="s">
        <v>27</v>
      </c>
      <c r="D110" s="13" t="s">
        <v>88</v>
      </c>
      <c r="E110" s="13" t="s">
        <v>89</v>
      </c>
      <c r="F110" s="14">
        <f t="shared" si="4"/>
        <v>11122.5</v>
      </c>
      <c r="G110" s="13">
        <v>7415</v>
      </c>
      <c r="H110" s="15" t="s">
        <v>145</v>
      </c>
    </row>
    <row r="111" spans="1:8" x14ac:dyDescent="0.3">
      <c r="A111" s="13">
        <v>2014</v>
      </c>
      <c r="B111" s="13" t="s">
        <v>96</v>
      </c>
      <c r="C111" s="13" t="s">
        <v>23</v>
      </c>
      <c r="D111" s="13" t="s">
        <v>88</v>
      </c>
      <c r="E111" s="13" t="s">
        <v>89</v>
      </c>
      <c r="F111" s="14">
        <f t="shared" si="4"/>
        <v>14647.5</v>
      </c>
      <c r="G111" s="13">
        <v>9765</v>
      </c>
      <c r="H111" s="15" t="s">
        <v>146</v>
      </c>
    </row>
    <row r="112" spans="1:8" x14ac:dyDescent="0.3">
      <c r="A112" s="13">
        <v>2015</v>
      </c>
      <c r="B112" s="13" t="s">
        <v>96</v>
      </c>
      <c r="C112" s="13" t="s">
        <v>27</v>
      </c>
      <c r="D112" s="13" t="s">
        <v>88</v>
      </c>
      <c r="E112" s="13" t="s">
        <v>89</v>
      </c>
      <c r="F112" s="14">
        <f t="shared" si="4"/>
        <v>11122.5</v>
      </c>
      <c r="G112" s="13">
        <v>7415</v>
      </c>
      <c r="H112" s="15" t="s">
        <v>147</v>
      </c>
    </row>
    <row r="113" spans="1:8" x14ac:dyDescent="0.3">
      <c r="A113" s="13">
        <v>2015</v>
      </c>
      <c r="B113" s="13" t="s">
        <v>96</v>
      </c>
      <c r="C113" s="13" t="s">
        <v>23</v>
      </c>
      <c r="D113" s="13" t="s">
        <v>88</v>
      </c>
      <c r="E113" s="13" t="s">
        <v>89</v>
      </c>
      <c r="F113" s="14">
        <f t="shared" si="4"/>
        <v>14647.5</v>
      </c>
      <c r="G113" s="13">
        <v>9765</v>
      </c>
      <c r="H113" s="15" t="s">
        <v>148</v>
      </c>
    </row>
    <row r="114" spans="1:8" x14ac:dyDescent="0.3">
      <c r="A114" s="13">
        <v>2015</v>
      </c>
      <c r="B114" s="13" t="s">
        <v>96</v>
      </c>
      <c r="C114" s="13" t="s">
        <v>27</v>
      </c>
      <c r="D114" s="13" t="s">
        <v>88</v>
      </c>
      <c r="E114" s="13" t="s">
        <v>89</v>
      </c>
      <c r="F114" s="14">
        <f t="shared" si="4"/>
        <v>11122.5</v>
      </c>
      <c r="G114" s="13">
        <v>7415</v>
      </c>
      <c r="H114" s="15" t="s">
        <v>149</v>
      </c>
    </row>
    <row r="115" spans="1:8" x14ac:dyDescent="0.3">
      <c r="A115" s="13">
        <v>2015</v>
      </c>
      <c r="B115" s="13" t="s">
        <v>96</v>
      </c>
      <c r="C115" s="13" t="s">
        <v>23</v>
      </c>
      <c r="D115" s="13" t="s">
        <v>88</v>
      </c>
      <c r="E115" s="13" t="s">
        <v>89</v>
      </c>
      <c r="F115" s="14">
        <f t="shared" si="4"/>
        <v>14647.5</v>
      </c>
      <c r="G115" s="13">
        <v>9765</v>
      </c>
      <c r="H115" s="15" t="s">
        <v>150</v>
      </c>
    </row>
    <row r="116" spans="1:8" x14ac:dyDescent="0.3">
      <c r="A116" s="13">
        <v>2013</v>
      </c>
      <c r="B116" s="13" t="s">
        <v>151</v>
      </c>
      <c r="C116" s="13" t="s">
        <v>27</v>
      </c>
      <c r="D116" s="13" t="s">
        <v>24</v>
      </c>
      <c r="E116" s="13" t="s">
        <v>25</v>
      </c>
      <c r="F116" s="14">
        <f>G116*1.25</f>
        <v>12182.5</v>
      </c>
      <c r="G116" s="13">
        <v>9746</v>
      </c>
      <c r="H116" s="15" t="s">
        <v>152</v>
      </c>
    </row>
    <row r="117" spans="1:8" x14ac:dyDescent="0.3">
      <c r="A117" s="13">
        <v>2013</v>
      </c>
      <c r="B117" s="13" t="s">
        <v>151</v>
      </c>
      <c r="C117" s="13" t="s">
        <v>39</v>
      </c>
      <c r="D117" s="13" t="s">
        <v>24</v>
      </c>
      <c r="E117" s="13" t="s">
        <v>25</v>
      </c>
      <c r="F117" s="14">
        <f>G117*1.25</f>
        <v>4483.75</v>
      </c>
      <c r="G117" s="13">
        <v>3587</v>
      </c>
      <c r="H117" s="15" t="s">
        <v>153</v>
      </c>
    </row>
    <row r="118" spans="1:8" x14ac:dyDescent="0.3">
      <c r="A118" s="13">
        <v>2013</v>
      </c>
      <c r="B118" s="13" t="s">
        <v>151</v>
      </c>
      <c r="C118" s="13" t="s">
        <v>27</v>
      </c>
      <c r="D118" s="13" t="s">
        <v>24</v>
      </c>
      <c r="E118" s="13" t="s">
        <v>25</v>
      </c>
      <c r="F118" s="14">
        <f>G118*1.25</f>
        <v>12182.5</v>
      </c>
      <c r="G118" s="13">
        <v>9746</v>
      </c>
      <c r="H118" s="15" t="s">
        <v>154</v>
      </c>
    </row>
    <row r="119" spans="1:8" x14ac:dyDescent="0.3">
      <c r="A119" s="13">
        <v>2013</v>
      </c>
      <c r="B119" s="13" t="s">
        <v>151</v>
      </c>
      <c r="C119" s="13" t="s">
        <v>39</v>
      </c>
      <c r="D119" s="13" t="s">
        <v>24</v>
      </c>
      <c r="E119" s="13" t="s">
        <v>25</v>
      </c>
      <c r="F119" s="14">
        <f>G119*1.25</f>
        <v>4483.75</v>
      </c>
      <c r="G119" s="13">
        <v>3587</v>
      </c>
      <c r="H119" s="15" t="s">
        <v>155</v>
      </c>
    </row>
    <row r="120" spans="1:8" x14ac:dyDescent="0.3">
      <c r="A120" s="13">
        <v>2014</v>
      </c>
      <c r="B120" s="13" t="s">
        <v>151</v>
      </c>
      <c r="C120" s="13" t="s">
        <v>27</v>
      </c>
      <c r="D120" s="13" t="s">
        <v>24</v>
      </c>
      <c r="E120" s="13" t="s">
        <v>25</v>
      </c>
      <c r="F120" s="14">
        <v>14619</v>
      </c>
      <c r="G120" s="13">
        <v>9746</v>
      </c>
      <c r="H120" s="15" t="s">
        <v>156</v>
      </c>
    </row>
    <row r="121" spans="1:8" x14ac:dyDescent="0.3">
      <c r="A121" s="13">
        <v>2014</v>
      </c>
      <c r="B121" s="13" t="s">
        <v>151</v>
      </c>
      <c r="C121" s="13" t="s">
        <v>39</v>
      </c>
      <c r="D121" s="13" t="s">
        <v>24</v>
      </c>
      <c r="E121" s="13" t="s">
        <v>25</v>
      </c>
      <c r="F121" s="14">
        <v>5380.5</v>
      </c>
      <c r="G121" s="13">
        <v>3587</v>
      </c>
      <c r="H121" s="15" t="s">
        <v>157</v>
      </c>
    </row>
    <row r="122" spans="1:8" x14ac:dyDescent="0.3">
      <c r="A122" s="13">
        <v>2014</v>
      </c>
      <c r="B122" s="13" t="s">
        <v>151</v>
      </c>
      <c r="C122" s="13" t="s">
        <v>27</v>
      </c>
      <c r="D122" s="13" t="s">
        <v>24</v>
      </c>
      <c r="E122" s="13" t="s">
        <v>25</v>
      </c>
      <c r="F122" s="14">
        <v>14619</v>
      </c>
      <c r="G122" s="13">
        <v>9746</v>
      </c>
      <c r="H122" s="15" t="s">
        <v>158</v>
      </c>
    </row>
    <row r="123" spans="1:8" x14ac:dyDescent="0.3">
      <c r="A123" s="13">
        <v>2014</v>
      </c>
      <c r="B123" s="13" t="s">
        <v>151</v>
      </c>
      <c r="C123" s="13" t="s">
        <v>39</v>
      </c>
      <c r="D123" s="13" t="s">
        <v>24</v>
      </c>
      <c r="E123" s="13" t="s">
        <v>25</v>
      </c>
      <c r="F123" s="14">
        <v>5380.5</v>
      </c>
      <c r="G123" s="13">
        <v>3587</v>
      </c>
      <c r="H123" s="15" t="s">
        <v>159</v>
      </c>
    </row>
    <row r="124" spans="1:8" x14ac:dyDescent="0.3">
      <c r="A124" s="13">
        <v>2015</v>
      </c>
      <c r="B124" s="13" t="s">
        <v>151</v>
      </c>
      <c r="C124" s="13" t="s">
        <v>27</v>
      </c>
      <c r="D124" s="13" t="s">
        <v>24</v>
      </c>
      <c r="E124" s="13" t="s">
        <v>25</v>
      </c>
      <c r="F124" s="14">
        <v>14619</v>
      </c>
      <c r="G124" s="13">
        <v>9746</v>
      </c>
      <c r="H124" s="15" t="s">
        <v>160</v>
      </c>
    </row>
    <row r="125" spans="1:8" x14ac:dyDescent="0.3">
      <c r="A125" s="13">
        <v>2015</v>
      </c>
      <c r="B125" s="13" t="s">
        <v>151</v>
      </c>
      <c r="C125" s="13" t="s">
        <v>39</v>
      </c>
      <c r="D125" s="13" t="s">
        <v>24</v>
      </c>
      <c r="E125" s="13" t="s">
        <v>25</v>
      </c>
      <c r="F125" s="14">
        <v>5380.5</v>
      </c>
      <c r="G125" s="13">
        <v>3587</v>
      </c>
      <c r="H125" s="15" t="s">
        <v>161</v>
      </c>
    </row>
    <row r="126" spans="1:8" x14ac:dyDescent="0.3">
      <c r="A126" s="13">
        <v>2015</v>
      </c>
      <c r="B126" s="13" t="s">
        <v>151</v>
      </c>
      <c r="C126" s="13" t="s">
        <v>27</v>
      </c>
      <c r="D126" s="13" t="s">
        <v>24</v>
      </c>
      <c r="E126" s="13" t="s">
        <v>25</v>
      </c>
      <c r="F126" s="14">
        <v>14619</v>
      </c>
      <c r="G126" s="13">
        <v>9746</v>
      </c>
      <c r="H126" s="15" t="s">
        <v>162</v>
      </c>
    </row>
    <row r="127" spans="1:8" x14ac:dyDescent="0.3">
      <c r="A127" s="13">
        <v>2015</v>
      </c>
      <c r="B127" s="13" t="s">
        <v>151</v>
      </c>
      <c r="C127" s="13" t="s">
        <v>39</v>
      </c>
      <c r="D127" s="13" t="s">
        <v>24</v>
      </c>
      <c r="E127" s="13" t="s">
        <v>25</v>
      </c>
      <c r="F127" s="14">
        <v>5380.5</v>
      </c>
      <c r="G127" s="13">
        <v>3587</v>
      </c>
      <c r="H127" s="15" t="s">
        <v>163</v>
      </c>
    </row>
    <row r="128" spans="1:8" x14ac:dyDescent="0.3">
      <c r="A128" s="13">
        <v>2013</v>
      </c>
      <c r="B128" s="13" t="s">
        <v>151</v>
      </c>
      <c r="C128" s="13" t="s">
        <v>27</v>
      </c>
      <c r="D128" s="13" t="s">
        <v>40</v>
      </c>
      <c r="E128" s="13" t="s">
        <v>41</v>
      </c>
      <c r="F128" s="14">
        <f>G128*1.25</f>
        <v>12182.5</v>
      </c>
      <c r="G128" s="13">
        <v>9746</v>
      </c>
      <c r="H128" s="15" t="s">
        <v>164</v>
      </c>
    </row>
    <row r="129" spans="1:8" x14ac:dyDescent="0.3">
      <c r="A129" s="13">
        <v>2013</v>
      </c>
      <c r="B129" s="13" t="s">
        <v>151</v>
      </c>
      <c r="C129" s="13" t="s">
        <v>39</v>
      </c>
      <c r="D129" s="13" t="s">
        <v>40</v>
      </c>
      <c r="E129" s="13" t="s">
        <v>41</v>
      </c>
      <c r="F129" s="14">
        <f>G129*1.25</f>
        <v>722.5</v>
      </c>
      <c r="G129" s="13">
        <v>578</v>
      </c>
      <c r="H129" s="15" t="s">
        <v>165</v>
      </c>
    </row>
    <row r="130" spans="1:8" x14ac:dyDescent="0.3">
      <c r="A130" s="13">
        <v>2013</v>
      </c>
      <c r="B130" s="13" t="s">
        <v>151</v>
      </c>
      <c r="C130" s="13" t="s">
        <v>27</v>
      </c>
      <c r="D130" s="13" t="s">
        <v>40</v>
      </c>
      <c r="E130" s="13" t="s">
        <v>41</v>
      </c>
      <c r="F130" s="14">
        <f>G130*1.25</f>
        <v>12182.5</v>
      </c>
      <c r="G130" s="13">
        <v>9746</v>
      </c>
      <c r="H130" s="15" t="s">
        <v>166</v>
      </c>
    </row>
    <row r="131" spans="1:8" x14ac:dyDescent="0.3">
      <c r="A131" s="13">
        <v>2013</v>
      </c>
      <c r="B131" s="13" t="s">
        <v>151</v>
      </c>
      <c r="C131" s="13" t="s">
        <v>39</v>
      </c>
      <c r="D131" s="13" t="s">
        <v>40</v>
      </c>
      <c r="E131" s="13" t="s">
        <v>41</v>
      </c>
      <c r="F131" s="14">
        <f>G131*1.25</f>
        <v>722.5</v>
      </c>
      <c r="G131" s="13">
        <v>578</v>
      </c>
      <c r="H131" s="15" t="s">
        <v>167</v>
      </c>
    </row>
    <row r="132" spans="1:8" x14ac:dyDescent="0.3">
      <c r="A132" s="13">
        <v>2014</v>
      </c>
      <c r="B132" s="13" t="s">
        <v>151</v>
      </c>
      <c r="C132" s="13" t="s">
        <v>27</v>
      </c>
      <c r="D132" s="13" t="s">
        <v>40</v>
      </c>
      <c r="E132" s="13" t="s">
        <v>41</v>
      </c>
      <c r="F132" s="14">
        <f t="shared" ref="F132:F139" si="5">G132*1.5</f>
        <v>14619</v>
      </c>
      <c r="G132" s="13">
        <v>9746</v>
      </c>
      <c r="H132" s="15" t="s">
        <v>168</v>
      </c>
    </row>
    <row r="133" spans="1:8" x14ac:dyDescent="0.3">
      <c r="A133" s="13">
        <v>2014</v>
      </c>
      <c r="B133" s="13" t="s">
        <v>151</v>
      </c>
      <c r="C133" s="13" t="s">
        <v>39</v>
      </c>
      <c r="D133" s="13" t="s">
        <v>40</v>
      </c>
      <c r="E133" s="13" t="s">
        <v>41</v>
      </c>
      <c r="F133" s="14">
        <f t="shared" si="5"/>
        <v>867</v>
      </c>
      <c r="G133" s="13">
        <v>578</v>
      </c>
      <c r="H133" s="15" t="s">
        <v>169</v>
      </c>
    </row>
    <row r="134" spans="1:8" x14ac:dyDescent="0.3">
      <c r="A134" s="13">
        <v>2014</v>
      </c>
      <c r="B134" s="13" t="s">
        <v>151</v>
      </c>
      <c r="C134" s="13" t="s">
        <v>27</v>
      </c>
      <c r="D134" s="13" t="s">
        <v>40</v>
      </c>
      <c r="E134" s="13" t="s">
        <v>41</v>
      </c>
      <c r="F134" s="14">
        <f t="shared" si="5"/>
        <v>14619</v>
      </c>
      <c r="G134" s="13">
        <v>9746</v>
      </c>
      <c r="H134" s="15" t="s">
        <v>170</v>
      </c>
    </row>
    <row r="135" spans="1:8" x14ac:dyDescent="0.3">
      <c r="A135" s="13">
        <v>2014</v>
      </c>
      <c r="B135" s="13" t="s">
        <v>151</v>
      </c>
      <c r="C135" s="13" t="s">
        <v>39</v>
      </c>
      <c r="D135" s="13" t="s">
        <v>40</v>
      </c>
      <c r="E135" s="13" t="s">
        <v>41</v>
      </c>
      <c r="F135" s="14">
        <f t="shared" si="5"/>
        <v>867</v>
      </c>
      <c r="G135" s="13">
        <v>578</v>
      </c>
      <c r="H135" s="15" t="s">
        <v>171</v>
      </c>
    </row>
    <row r="136" spans="1:8" x14ac:dyDescent="0.3">
      <c r="A136" s="13">
        <v>2015</v>
      </c>
      <c r="B136" s="13" t="s">
        <v>151</v>
      </c>
      <c r="C136" s="13" t="s">
        <v>27</v>
      </c>
      <c r="D136" s="13" t="s">
        <v>40</v>
      </c>
      <c r="E136" s="13" t="s">
        <v>41</v>
      </c>
      <c r="F136" s="14">
        <f t="shared" si="5"/>
        <v>14619</v>
      </c>
      <c r="G136" s="13">
        <v>9746</v>
      </c>
      <c r="H136" s="15" t="s">
        <v>172</v>
      </c>
    </row>
    <row r="137" spans="1:8" x14ac:dyDescent="0.3">
      <c r="A137" s="13">
        <v>2015</v>
      </c>
      <c r="B137" s="13" t="s">
        <v>151</v>
      </c>
      <c r="C137" s="13" t="s">
        <v>39</v>
      </c>
      <c r="D137" s="13" t="s">
        <v>40</v>
      </c>
      <c r="E137" s="13" t="s">
        <v>41</v>
      </c>
      <c r="F137" s="14">
        <f t="shared" si="5"/>
        <v>867</v>
      </c>
      <c r="G137" s="13">
        <v>578</v>
      </c>
      <c r="H137" s="15" t="s">
        <v>173</v>
      </c>
    </row>
    <row r="138" spans="1:8" x14ac:dyDescent="0.3">
      <c r="A138" s="13">
        <v>2015</v>
      </c>
      <c r="B138" s="13" t="s">
        <v>151</v>
      </c>
      <c r="C138" s="13" t="s">
        <v>27</v>
      </c>
      <c r="D138" s="13" t="s">
        <v>40</v>
      </c>
      <c r="E138" s="13" t="s">
        <v>41</v>
      </c>
      <c r="F138" s="14">
        <f t="shared" si="5"/>
        <v>14619</v>
      </c>
      <c r="G138" s="13">
        <v>9746</v>
      </c>
      <c r="H138" s="15" t="s">
        <v>174</v>
      </c>
    </row>
    <row r="139" spans="1:8" x14ac:dyDescent="0.3">
      <c r="A139" s="13">
        <v>2015</v>
      </c>
      <c r="B139" s="13" t="s">
        <v>151</v>
      </c>
      <c r="C139" s="13" t="s">
        <v>39</v>
      </c>
      <c r="D139" s="13" t="s">
        <v>40</v>
      </c>
      <c r="E139" s="13" t="s">
        <v>41</v>
      </c>
      <c r="F139" s="14">
        <f t="shared" si="5"/>
        <v>867</v>
      </c>
      <c r="G139" s="13">
        <v>578</v>
      </c>
      <c r="H139" s="15" t="s">
        <v>175</v>
      </c>
    </row>
    <row r="140" spans="1:8" x14ac:dyDescent="0.3">
      <c r="A140" s="13">
        <v>2013</v>
      </c>
      <c r="B140" s="13" t="s">
        <v>151</v>
      </c>
      <c r="C140" s="13" t="s">
        <v>27</v>
      </c>
      <c r="D140" s="13" t="s">
        <v>60</v>
      </c>
      <c r="E140" s="13" t="s">
        <v>61</v>
      </c>
      <c r="F140" s="14">
        <f>G140*1.25</f>
        <v>2956.25</v>
      </c>
      <c r="G140" s="13">
        <v>2365</v>
      </c>
      <c r="H140" s="15" t="s">
        <v>176</v>
      </c>
    </row>
    <row r="141" spans="1:8" x14ac:dyDescent="0.3">
      <c r="A141" s="13">
        <v>2013</v>
      </c>
      <c r="B141" s="13" t="s">
        <v>151</v>
      </c>
      <c r="C141" s="13" t="s">
        <v>23</v>
      </c>
      <c r="D141" s="13" t="s">
        <v>60</v>
      </c>
      <c r="E141" s="13" t="s">
        <v>61</v>
      </c>
      <c r="F141" s="14">
        <f>G141*1.25</f>
        <v>12163.75</v>
      </c>
      <c r="G141" s="13">
        <v>9731</v>
      </c>
      <c r="H141" s="15" t="s">
        <v>177</v>
      </c>
    </row>
    <row r="142" spans="1:8" x14ac:dyDescent="0.3">
      <c r="A142" s="13">
        <v>2013</v>
      </c>
      <c r="B142" s="13" t="s">
        <v>151</v>
      </c>
      <c r="C142" s="13" t="s">
        <v>27</v>
      </c>
      <c r="D142" s="13" t="s">
        <v>60</v>
      </c>
      <c r="E142" s="13" t="s">
        <v>61</v>
      </c>
      <c r="F142" s="14">
        <f>G142*1.25</f>
        <v>2956.25</v>
      </c>
      <c r="G142" s="13">
        <v>2365</v>
      </c>
      <c r="H142" s="15" t="s">
        <v>178</v>
      </c>
    </row>
    <row r="143" spans="1:8" x14ac:dyDescent="0.3">
      <c r="A143" s="13">
        <v>2013</v>
      </c>
      <c r="B143" s="13" t="s">
        <v>151</v>
      </c>
      <c r="C143" s="13" t="s">
        <v>23</v>
      </c>
      <c r="D143" s="13" t="s">
        <v>60</v>
      </c>
      <c r="E143" s="13" t="s">
        <v>61</v>
      </c>
      <c r="F143" s="14">
        <f>G143*1.25</f>
        <v>12163.75</v>
      </c>
      <c r="G143" s="13">
        <v>9731</v>
      </c>
      <c r="H143" s="15" t="s">
        <v>179</v>
      </c>
    </row>
    <row r="144" spans="1:8" x14ac:dyDescent="0.3">
      <c r="A144" s="13">
        <v>2014</v>
      </c>
      <c r="B144" s="13" t="s">
        <v>151</v>
      </c>
      <c r="C144" s="13" t="s">
        <v>27</v>
      </c>
      <c r="D144" s="13" t="s">
        <v>60</v>
      </c>
      <c r="E144" s="13" t="s">
        <v>61</v>
      </c>
      <c r="F144" s="14">
        <v>3547.5</v>
      </c>
      <c r="G144" s="13">
        <v>2365</v>
      </c>
      <c r="H144" s="15" t="s">
        <v>180</v>
      </c>
    </row>
    <row r="145" spans="1:8" x14ac:dyDescent="0.3">
      <c r="A145" s="13">
        <v>2014</v>
      </c>
      <c r="B145" s="13" t="s">
        <v>151</v>
      </c>
      <c r="C145" s="13" t="s">
        <v>23</v>
      </c>
      <c r="D145" s="13" t="s">
        <v>60</v>
      </c>
      <c r="E145" s="13" t="s">
        <v>61</v>
      </c>
      <c r="F145" s="14">
        <v>14596.5</v>
      </c>
      <c r="G145" s="13">
        <v>9731</v>
      </c>
      <c r="H145" s="15" t="s">
        <v>181</v>
      </c>
    </row>
    <row r="146" spans="1:8" x14ac:dyDescent="0.3">
      <c r="A146" s="13">
        <v>2014</v>
      </c>
      <c r="B146" s="13" t="s">
        <v>151</v>
      </c>
      <c r="C146" s="13" t="s">
        <v>27</v>
      </c>
      <c r="D146" s="13" t="s">
        <v>60</v>
      </c>
      <c r="E146" s="13" t="s">
        <v>61</v>
      </c>
      <c r="F146" s="14">
        <v>3547.5</v>
      </c>
      <c r="G146" s="13">
        <v>2365</v>
      </c>
      <c r="H146" s="15" t="s">
        <v>182</v>
      </c>
    </row>
    <row r="147" spans="1:8" x14ac:dyDescent="0.3">
      <c r="A147" s="13">
        <v>2014</v>
      </c>
      <c r="B147" s="13" t="s">
        <v>151</v>
      </c>
      <c r="C147" s="13" t="s">
        <v>23</v>
      </c>
      <c r="D147" s="13" t="s">
        <v>60</v>
      </c>
      <c r="E147" s="13" t="s">
        <v>61</v>
      </c>
      <c r="F147" s="14">
        <v>14596.5</v>
      </c>
      <c r="G147" s="13">
        <v>9731</v>
      </c>
      <c r="H147" s="15" t="s">
        <v>183</v>
      </c>
    </row>
    <row r="148" spans="1:8" x14ac:dyDescent="0.3">
      <c r="A148" s="13">
        <v>2015</v>
      </c>
      <c r="B148" s="13" t="s">
        <v>151</v>
      </c>
      <c r="C148" s="13" t="s">
        <v>27</v>
      </c>
      <c r="D148" s="13" t="s">
        <v>60</v>
      </c>
      <c r="E148" s="13" t="s">
        <v>61</v>
      </c>
      <c r="F148" s="14">
        <v>3547.5</v>
      </c>
      <c r="G148" s="13">
        <v>2365</v>
      </c>
      <c r="H148" s="15" t="s">
        <v>184</v>
      </c>
    </row>
    <row r="149" spans="1:8" x14ac:dyDescent="0.3">
      <c r="A149" s="13">
        <v>2015</v>
      </c>
      <c r="B149" s="13" t="s">
        <v>151</v>
      </c>
      <c r="C149" s="13" t="s">
        <v>23</v>
      </c>
      <c r="D149" s="13" t="s">
        <v>60</v>
      </c>
      <c r="E149" s="13" t="s">
        <v>61</v>
      </c>
      <c r="F149" s="14">
        <v>14596.5</v>
      </c>
      <c r="G149" s="13">
        <v>9731</v>
      </c>
      <c r="H149" s="15" t="s">
        <v>185</v>
      </c>
    </row>
    <row r="150" spans="1:8" x14ac:dyDescent="0.3">
      <c r="A150" s="13">
        <v>2015</v>
      </c>
      <c r="B150" s="13" t="s">
        <v>151</v>
      </c>
      <c r="C150" s="13" t="s">
        <v>27</v>
      </c>
      <c r="D150" s="13" t="s">
        <v>60</v>
      </c>
      <c r="E150" s="13" t="s">
        <v>61</v>
      </c>
      <c r="F150" s="14">
        <v>3547.5</v>
      </c>
      <c r="G150" s="13">
        <v>2365</v>
      </c>
      <c r="H150" s="15" t="s">
        <v>186</v>
      </c>
    </row>
    <row r="151" spans="1:8" x14ac:dyDescent="0.3">
      <c r="A151" s="13">
        <v>2015</v>
      </c>
      <c r="B151" s="13" t="s">
        <v>151</v>
      </c>
      <c r="C151" s="13" t="s">
        <v>23</v>
      </c>
      <c r="D151" s="13" t="s">
        <v>60</v>
      </c>
      <c r="E151" s="13" t="s">
        <v>61</v>
      </c>
      <c r="F151" s="14">
        <v>14596.5</v>
      </c>
      <c r="G151" s="13">
        <v>9731</v>
      </c>
      <c r="H151" s="15" t="s">
        <v>187</v>
      </c>
    </row>
    <row r="152" spans="1:8" x14ac:dyDescent="0.3">
      <c r="A152" s="13">
        <v>2013</v>
      </c>
      <c r="B152" s="13" t="s">
        <v>151</v>
      </c>
      <c r="C152" s="13" t="s">
        <v>39</v>
      </c>
      <c r="D152" s="13" t="s">
        <v>74</v>
      </c>
      <c r="E152" s="13" t="s">
        <v>25</v>
      </c>
      <c r="F152" s="14">
        <f>G152*1.25</f>
        <v>4483.75</v>
      </c>
      <c r="G152" s="13">
        <v>3587</v>
      </c>
      <c r="H152" s="15" t="s">
        <v>188</v>
      </c>
    </row>
    <row r="153" spans="1:8" x14ac:dyDescent="0.3">
      <c r="A153" s="13">
        <v>2013</v>
      </c>
      <c r="B153" s="13" t="s">
        <v>151</v>
      </c>
      <c r="C153" s="13" t="s">
        <v>87</v>
      </c>
      <c r="D153" s="13" t="s">
        <v>74</v>
      </c>
      <c r="E153" s="13" t="s">
        <v>25</v>
      </c>
      <c r="F153" s="14">
        <f>G153*1.25</f>
        <v>12038.75</v>
      </c>
      <c r="G153" s="13">
        <v>9631</v>
      </c>
      <c r="H153" s="15" t="s">
        <v>189</v>
      </c>
    </row>
    <row r="154" spans="1:8" x14ac:dyDescent="0.3">
      <c r="A154" s="13">
        <v>2013</v>
      </c>
      <c r="B154" s="13" t="s">
        <v>151</v>
      </c>
      <c r="C154" s="13" t="s">
        <v>39</v>
      </c>
      <c r="D154" s="13" t="s">
        <v>74</v>
      </c>
      <c r="E154" s="13" t="s">
        <v>25</v>
      </c>
      <c r="F154" s="14">
        <f>G154*1.25</f>
        <v>4483.75</v>
      </c>
      <c r="G154" s="13">
        <v>3587</v>
      </c>
      <c r="H154" s="15" t="s">
        <v>190</v>
      </c>
    </row>
    <row r="155" spans="1:8" x14ac:dyDescent="0.3">
      <c r="A155" s="13">
        <v>2013</v>
      </c>
      <c r="B155" s="13" t="s">
        <v>151</v>
      </c>
      <c r="C155" s="13" t="s">
        <v>87</v>
      </c>
      <c r="D155" s="13" t="s">
        <v>74</v>
      </c>
      <c r="E155" s="13" t="s">
        <v>25</v>
      </c>
      <c r="F155" s="14">
        <f>G155*1.25</f>
        <v>12038.75</v>
      </c>
      <c r="G155" s="13">
        <v>9631</v>
      </c>
      <c r="H155" s="15" t="s">
        <v>191</v>
      </c>
    </row>
    <row r="156" spans="1:8" x14ac:dyDescent="0.3">
      <c r="A156" s="13">
        <v>2014</v>
      </c>
      <c r="B156" s="13" t="s">
        <v>151</v>
      </c>
      <c r="C156" s="13" t="s">
        <v>39</v>
      </c>
      <c r="D156" s="13" t="s">
        <v>74</v>
      </c>
      <c r="E156" s="13" t="s">
        <v>25</v>
      </c>
      <c r="F156" s="14">
        <f>G156*1.5</f>
        <v>5380.5</v>
      </c>
      <c r="G156" s="13">
        <v>3587</v>
      </c>
      <c r="H156" s="15" t="s">
        <v>192</v>
      </c>
    </row>
    <row r="157" spans="1:8" x14ac:dyDescent="0.3">
      <c r="A157" s="13">
        <v>2014</v>
      </c>
      <c r="B157" s="13" t="s">
        <v>151</v>
      </c>
      <c r="C157" s="13" t="s">
        <v>87</v>
      </c>
      <c r="D157" s="13" t="s">
        <v>74</v>
      </c>
      <c r="E157" s="13" t="s">
        <v>25</v>
      </c>
      <c r="F157" s="14">
        <f>G157*1.5</f>
        <v>14446.5</v>
      </c>
      <c r="G157" s="13">
        <v>9631</v>
      </c>
      <c r="H157" s="15" t="s">
        <v>193</v>
      </c>
    </row>
    <row r="158" spans="1:8" x14ac:dyDescent="0.3">
      <c r="A158" s="13">
        <v>2014</v>
      </c>
      <c r="B158" s="13" t="s">
        <v>151</v>
      </c>
      <c r="C158" s="13" t="s">
        <v>39</v>
      </c>
      <c r="D158" s="13" t="s">
        <v>74</v>
      </c>
      <c r="E158" s="13" t="s">
        <v>25</v>
      </c>
      <c r="F158" s="14">
        <f>G158*1.5</f>
        <v>5380.5</v>
      </c>
      <c r="G158" s="13">
        <v>3587</v>
      </c>
      <c r="H158" s="15" t="s">
        <v>194</v>
      </c>
    </row>
    <row r="159" spans="1:8" x14ac:dyDescent="0.3">
      <c r="A159" s="13">
        <v>2014</v>
      </c>
      <c r="B159" s="13" t="s">
        <v>151</v>
      </c>
      <c r="C159" s="13" t="s">
        <v>87</v>
      </c>
      <c r="D159" s="13" t="s">
        <v>74</v>
      </c>
      <c r="E159" s="13" t="s">
        <v>25</v>
      </c>
      <c r="F159" s="14">
        <f>G159*1.5</f>
        <v>14446.5</v>
      </c>
      <c r="G159" s="13">
        <v>9631</v>
      </c>
      <c r="H159" s="15" t="s">
        <v>195</v>
      </c>
    </row>
    <row r="160" spans="1:8" x14ac:dyDescent="0.3">
      <c r="A160" s="13">
        <v>2015</v>
      </c>
      <c r="B160" s="13" t="s">
        <v>151</v>
      </c>
      <c r="C160" s="13" t="s">
        <v>39</v>
      </c>
      <c r="D160" s="13" t="s">
        <v>74</v>
      </c>
      <c r="E160" s="13" t="s">
        <v>25</v>
      </c>
      <c r="F160" s="14">
        <f>G160*1.4</f>
        <v>5021.7999999999993</v>
      </c>
      <c r="G160" s="13">
        <v>3587</v>
      </c>
      <c r="H160" s="15" t="s">
        <v>196</v>
      </c>
    </row>
    <row r="161" spans="1:8" x14ac:dyDescent="0.3">
      <c r="A161" s="13">
        <v>2015</v>
      </c>
      <c r="B161" s="13" t="s">
        <v>151</v>
      </c>
      <c r="C161" s="13" t="s">
        <v>87</v>
      </c>
      <c r="D161" s="13" t="s">
        <v>74</v>
      </c>
      <c r="E161" s="13" t="s">
        <v>25</v>
      </c>
      <c r="F161" s="14">
        <f>G161*1.4</f>
        <v>13483.4</v>
      </c>
      <c r="G161" s="13">
        <v>9631</v>
      </c>
      <c r="H161" s="15" t="s">
        <v>197</v>
      </c>
    </row>
    <row r="162" spans="1:8" x14ac:dyDescent="0.3">
      <c r="A162" s="13">
        <v>2015</v>
      </c>
      <c r="B162" s="13" t="s">
        <v>151</v>
      </c>
      <c r="C162" s="13" t="s">
        <v>39</v>
      </c>
      <c r="D162" s="13" t="s">
        <v>74</v>
      </c>
      <c r="E162" s="13" t="s">
        <v>25</v>
      </c>
      <c r="F162" s="14">
        <f>G162*1.4</f>
        <v>5021.7999999999993</v>
      </c>
      <c r="G162" s="13">
        <v>3587</v>
      </c>
      <c r="H162" s="15" t="s">
        <v>198</v>
      </c>
    </row>
    <row r="163" spans="1:8" x14ac:dyDescent="0.3">
      <c r="A163" s="13">
        <v>2015</v>
      </c>
      <c r="B163" s="13" t="s">
        <v>151</v>
      </c>
      <c r="C163" s="13" t="s">
        <v>87</v>
      </c>
      <c r="D163" s="13" t="s">
        <v>74</v>
      </c>
      <c r="E163" s="13" t="s">
        <v>25</v>
      </c>
      <c r="F163" s="14">
        <f>G163*1.4</f>
        <v>13483.4</v>
      </c>
      <c r="G163" s="13">
        <v>9631</v>
      </c>
      <c r="H163" s="15" t="s">
        <v>199</v>
      </c>
    </row>
    <row r="164" spans="1:8" x14ac:dyDescent="0.3">
      <c r="A164" s="13">
        <v>2013</v>
      </c>
      <c r="B164" s="13" t="s">
        <v>151</v>
      </c>
      <c r="C164" s="13" t="s">
        <v>23</v>
      </c>
      <c r="D164" s="13" t="s">
        <v>88</v>
      </c>
      <c r="E164" s="13" t="s">
        <v>89</v>
      </c>
      <c r="F164" s="14">
        <f>G164*1.25</f>
        <v>1248.75</v>
      </c>
      <c r="G164" s="13">
        <v>999</v>
      </c>
      <c r="H164" s="15" t="s">
        <v>200</v>
      </c>
    </row>
    <row r="165" spans="1:8" x14ac:dyDescent="0.3">
      <c r="A165" s="13">
        <v>2013</v>
      </c>
      <c r="B165" s="13" t="s">
        <v>151</v>
      </c>
      <c r="C165" s="13" t="s">
        <v>27</v>
      </c>
      <c r="D165" s="13" t="s">
        <v>88</v>
      </c>
      <c r="E165" s="13" t="s">
        <v>89</v>
      </c>
      <c r="F165" s="14">
        <f>G165*1.25</f>
        <v>196.25</v>
      </c>
      <c r="G165" s="13">
        <v>157</v>
      </c>
      <c r="H165" s="15" t="s">
        <v>201</v>
      </c>
    </row>
    <row r="166" spans="1:8" x14ac:dyDescent="0.3">
      <c r="A166" s="13">
        <v>2013</v>
      </c>
      <c r="B166" s="13" t="s">
        <v>151</v>
      </c>
      <c r="C166" s="13" t="s">
        <v>23</v>
      </c>
      <c r="D166" s="13" t="s">
        <v>88</v>
      </c>
      <c r="E166" s="13" t="s">
        <v>89</v>
      </c>
      <c r="F166" s="14">
        <f>G166*1.25</f>
        <v>1248.75</v>
      </c>
      <c r="G166" s="13">
        <v>999</v>
      </c>
      <c r="H166" s="15" t="s">
        <v>202</v>
      </c>
    </row>
    <row r="167" spans="1:8" x14ac:dyDescent="0.3">
      <c r="A167" s="13">
        <v>2013</v>
      </c>
      <c r="B167" s="13" t="s">
        <v>151</v>
      </c>
      <c r="C167" s="13" t="s">
        <v>27</v>
      </c>
      <c r="D167" s="13" t="s">
        <v>88</v>
      </c>
      <c r="E167" s="13" t="s">
        <v>89</v>
      </c>
      <c r="F167" s="14">
        <f>G167*1.25</f>
        <v>196.25</v>
      </c>
      <c r="G167" s="13">
        <v>157</v>
      </c>
      <c r="H167" s="15" t="s">
        <v>203</v>
      </c>
    </row>
    <row r="168" spans="1:8" x14ac:dyDescent="0.3">
      <c r="A168" s="13">
        <v>2014</v>
      </c>
      <c r="B168" s="13" t="s">
        <v>151</v>
      </c>
      <c r="C168" s="13" t="s">
        <v>23</v>
      </c>
      <c r="D168" s="13" t="s">
        <v>88</v>
      </c>
      <c r="E168" s="13" t="s">
        <v>89</v>
      </c>
      <c r="F168" s="14">
        <f>G168*1.5</f>
        <v>1498.5</v>
      </c>
      <c r="G168" s="13">
        <v>999</v>
      </c>
      <c r="H168" s="15" t="s">
        <v>204</v>
      </c>
    </row>
    <row r="169" spans="1:8" x14ac:dyDescent="0.3">
      <c r="A169" s="13">
        <v>2014</v>
      </c>
      <c r="B169" s="13" t="s">
        <v>151</v>
      </c>
      <c r="C169" s="13" t="s">
        <v>27</v>
      </c>
      <c r="D169" s="13" t="s">
        <v>88</v>
      </c>
      <c r="E169" s="13" t="s">
        <v>89</v>
      </c>
      <c r="F169" s="14">
        <f>G169*1.5</f>
        <v>235.5</v>
      </c>
      <c r="G169" s="13">
        <v>157</v>
      </c>
      <c r="H169" s="15" t="s">
        <v>205</v>
      </c>
    </row>
    <row r="170" spans="1:8" x14ac:dyDescent="0.3">
      <c r="A170" s="13">
        <v>2014</v>
      </c>
      <c r="B170" s="13" t="s">
        <v>151</v>
      </c>
      <c r="C170" s="13" t="s">
        <v>23</v>
      </c>
      <c r="D170" s="13" t="s">
        <v>88</v>
      </c>
      <c r="E170" s="13" t="s">
        <v>89</v>
      </c>
      <c r="F170" s="14">
        <f>G170*1.5</f>
        <v>1498.5</v>
      </c>
      <c r="G170" s="13">
        <v>999</v>
      </c>
      <c r="H170" s="15" t="s">
        <v>206</v>
      </c>
    </row>
    <row r="171" spans="1:8" x14ac:dyDescent="0.3">
      <c r="A171" s="13">
        <v>2014</v>
      </c>
      <c r="B171" s="13" t="s">
        <v>151</v>
      </c>
      <c r="C171" s="13" t="s">
        <v>27</v>
      </c>
      <c r="D171" s="13" t="s">
        <v>88</v>
      </c>
      <c r="E171" s="13" t="s">
        <v>89</v>
      </c>
      <c r="F171" s="14">
        <f>G171*1.5</f>
        <v>235.5</v>
      </c>
      <c r="G171" s="13">
        <v>157</v>
      </c>
      <c r="H171" s="15" t="s">
        <v>207</v>
      </c>
    </row>
    <row r="172" spans="1:8" x14ac:dyDescent="0.3">
      <c r="A172" s="13">
        <v>2015</v>
      </c>
      <c r="B172" s="13" t="s">
        <v>151</v>
      </c>
      <c r="C172" s="13" t="s">
        <v>23</v>
      </c>
      <c r="D172" s="13" t="s">
        <v>88</v>
      </c>
      <c r="E172" s="13" t="s">
        <v>89</v>
      </c>
      <c r="F172" s="14">
        <f>G172*1.4</f>
        <v>1398.6</v>
      </c>
      <c r="G172" s="13">
        <v>999</v>
      </c>
      <c r="H172" s="15" t="s">
        <v>208</v>
      </c>
    </row>
    <row r="173" spans="1:8" x14ac:dyDescent="0.3">
      <c r="A173" s="13">
        <v>2015</v>
      </c>
      <c r="B173" s="13" t="s">
        <v>151</v>
      </c>
      <c r="C173" s="13" t="s">
        <v>27</v>
      </c>
      <c r="D173" s="13" t="s">
        <v>88</v>
      </c>
      <c r="E173" s="13" t="s">
        <v>89</v>
      </c>
      <c r="F173" s="14">
        <f>G173*1.4</f>
        <v>219.79999999999998</v>
      </c>
      <c r="G173" s="13">
        <v>157</v>
      </c>
      <c r="H173" s="15" t="s">
        <v>209</v>
      </c>
    </row>
    <row r="174" spans="1:8" x14ac:dyDescent="0.3">
      <c r="A174" s="13">
        <v>2015</v>
      </c>
      <c r="B174" s="13" t="s">
        <v>151</v>
      </c>
      <c r="C174" s="13" t="s">
        <v>23</v>
      </c>
      <c r="D174" s="13" t="s">
        <v>88</v>
      </c>
      <c r="E174" s="13" t="s">
        <v>89</v>
      </c>
      <c r="F174" s="14">
        <f>G174*1.4</f>
        <v>1398.6</v>
      </c>
      <c r="G174" s="13">
        <v>999</v>
      </c>
      <c r="H174" s="15" t="s">
        <v>210</v>
      </c>
    </row>
    <row r="175" spans="1:8" x14ac:dyDescent="0.3">
      <c r="A175" s="13">
        <v>2015</v>
      </c>
      <c r="B175" s="13" t="s">
        <v>151</v>
      </c>
      <c r="C175" s="13" t="s">
        <v>27</v>
      </c>
      <c r="D175" s="13" t="s">
        <v>88</v>
      </c>
      <c r="E175" s="13" t="s">
        <v>89</v>
      </c>
      <c r="F175" s="14">
        <f>G175*1.4</f>
        <v>219.79999999999998</v>
      </c>
      <c r="G175" s="13">
        <v>157</v>
      </c>
      <c r="H175" s="15" t="s">
        <v>211</v>
      </c>
    </row>
    <row r="176" spans="1:8" x14ac:dyDescent="0.3">
      <c r="A176" s="13">
        <v>2013</v>
      </c>
      <c r="B176" s="13" t="s">
        <v>212</v>
      </c>
      <c r="C176" s="13" t="s">
        <v>39</v>
      </c>
      <c r="D176" s="13" t="s">
        <v>24</v>
      </c>
      <c r="E176" s="13" t="s">
        <v>25</v>
      </c>
      <c r="F176" s="14">
        <f t="shared" ref="F176:F183" si="6">G176*1.25</f>
        <v>9865</v>
      </c>
      <c r="G176" s="13">
        <v>7892</v>
      </c>
      <c r="H176" s="15" t="s">
        <v>213</v>
      </c>
    </row>
    <row r="177" spans="1:8" x14ac:dyDescent="0.3">
      <c r="A177" s="13">
        <v>2013</v>
      </c>
      <c r="B177" s="13" t="s">
        <v>212</v>
      </c>
      <c r="C177" s="13" t="s">
        <v>87</v>
      </c>
      <c r="D177" s="13" t="s">
        <v>24</v>
      </c>
      <c r="E177" s="13" t="s">
        <v>25</v>
      </c>
      <c r="F177" s="14">
        <f t="shared" si="6"/>
        <v>1972.5</v>
      </c>
      <c r="G177" s="13">
        <v>1578</v>
      </c>
      <c r="H177" s="15" t="s">
        <v>214</v>
      </c>
    </row>
    <row r="178" spans="1:8" x14ac:dyDescent="0.3">
      <c r="A178" s="13">
        <v>2013</v>
      </c>
      <c r="B178" s="13" t="s">
        <v>212</v>
      </c>
      <c r="C178" s="13" t="s">
        <v>39</v>
      </c>
      <c r="D178" s="13" t="s">
        <v>24</v>
      </c>
      <c r="E178" s="13" t="s">
        <v>25</v>
      </c>
      <c r="F178" s="14">
        <f t="shared" si="6"/>
        <v>5858.75</v>
      </c>
      <c r="G178" s="13">
        <v>4687</v>
      </c>
      <c r="H178" s="15" t="s">
        <v>215</v>
      </c>
    </row>
    <row r="179" spans="1:8" x14ac:dyDescent="0.3">
      <c r="A179" s="13">
        <v>2013</v>
      </c>
      <c r="B179" s="13" t="s">
        <v>212</v>
      </c>
      <c r="C179" s="13" t="s">
        <v>23</v>
      </c>
      <c r="D179" s="13" t="s">
        <v>24</v>
      </c>
      <c r="E179" s="13" t="s">
        <v>25</v>
      </c>
      <c r="F179" s="14">
        <f t="shared" si="6"/>
        <v>1705</v>
      </c>
      <c r="G179" s="13">
        <v>1364</v>
      </c>
      <c r="H179" s="15" t="s">
        <v>216</v>
      </c>
    </row>
    <row r="180" spans="1:8" x14ac:dyDescent="0.3">
      <c r="A180" s="13">
        <v>2013</v>
      </c>
      <c r="B180" s="13" t="s">
        <v>212</v>
      </c>
      <c r="C180" s="13" t="s">
        <v>39</v>
      </c>
      <c r="D180" s="13" t="s">
        <v>24</v>
      </c>
      <c r="E180" s="13" t="s">
        <v>25</v>
      </c>
      <c r="F180" s="14">
        <f t="shared" si="6"/>
        <v>9865</v>
      </c>
      <c r="G180" s="13">
        <v>7892</v>
      </c>
      <c r="H180" s="15" t="s">
        <v>217</v>
      </c>
    </row>
    <row r="181" spans="1:8" x14ac:dyDescent="0.3">
      <c r="A181" s="13">
        <v>2013</v>
      </c>
      <c r="B181" s="13" t="s">
        <v>212</v>
      </c>
      <c r="C181" s="13" t="s">
        <v>87</v>
      </c>
      <c r="D181" s="13" t="s">
        <v>24</v>
      </c>
      <c r="E181" s="13" t="s">
        <v>25</v>
      </c>
      <c r="F181" s="14">
        <f t="shared" si="6"/>
        <v>1972.5</v>
      </c>
      <c r="G181" s="13">
        <v>1578</v>
      </c>
      <c r="H181" s="15" t="s">
        <v>218</v>
      </c>
    </row>
    <row r="182" spans="1:8" x14ac:dyDescent="0.3">
      <c r="A182" s="13">
        <v>2013</v>
      </c>
      <c r="B182" s="13" t="s">
        <v>212</v>
      </c>
      <c r="C182" s="13" t="s">
        <v>39</v>
      </c>
      <c r="D182" s="13" t="s">
        <v>24</v>
      </c>
      <c r="E182" s="13" t="s">
        <v>25</v>
      </c>
      <c r="F182" s="14">
        <f t="shared" si="6"/>
        <v>5858.75</v>
      </c>
      <c r="G182" s="13">
        <v>4687</v>
      </c>
      <c r="H182" s="15" t="s">
        <v>219</v>
      </c>
    </row>
    <row r="183" spans="1:8" x14ac:dyDescent="0.3">
      <c r="A183" s="13">
        <v>2013</v>
      </c>
      <c r="B183" s="13" t="s">
        <v>212</v>
      </c>
      <c r="C183" s="13" t="s">
        <v>23</v>
      </c>
      <c r="D183" s="13" t="s">
        <v>24</v>
      </c>
      <c r="E183" s="13" t="s">
        <v>25</v>
      </c>
      <c r="F183" s="14">
        <f t="shared" si="6"/>
        <v>1705</v>
      </c>
      <c r="G183" s="13">
        <v>1364</v>
      </c>
      <c r="H183" s="15" t="s">
        <v>220</v>
      </c>
    </row>
    <row r="184" spans="1:8" x14ac:dyDescent="0.3">
      <c r="A184" s="13">
        <v>2014</v>
      </c>
      <c r="B184" s="13" t="s">
        <v>212</v>
      </c>
      <c r="C184" s="13" t="s">
        <v>39</v>
      </c>
      <c r="D184" s="13" t="s">
        <v>24</v>
      </c>
      <c r="E184" s="13" t="s">
        <v>25</v>
      </c>
      <c r="F184" s="14">
        <v>11838</v>
      </c>
      <c r="G184" s="13">
        <v>7892</v>
      </c>
      <c r="H184" s="15" t="s">
        <v>221</v>
      </c>
    </row>
    <row r="185" spans="1:8" x14ac:dyDescent="0.3">
      <c r="A185" s="13">
        <v>2014</v>
      </c>
      <c r="B185" s="13" t="s">
        <v>212</v>
      </c>
      <c r="C185" s="13" t="s">
        <v>87</v>
      </c>
      <c r="D185" s="13" t="s">
        <v>24</v>
      </c>
      <c r="E185" s="13" t="s">
        <v>25</v>
      </c>
      <c r="F185" s="14">
        <v>2367</v>
      </c>
      <c r="G185" s="13">
        <v>1578</v>
      </c>
      <c r="H185" s="15" t="s">
        <v>222</v>
      </c>
    </row>
    <row r="186" spans="1:8" x14ac:dyDescent="0.3">
      <c r="A186" s="13">
        <v>2014</v>
      </c>
      <c r="B186" s="13" t="s">
        <v>212</v>
      </c>
      <c r="C186" s="13" t="s">
        <v>39</v>
      </c>
      <c r="D186" s="13" t="s">
        <v>24</v>
      </c>
      <c r="E186" s="13" t="s">
        <v>25</v>
      </c>
      <c r="F186" s="14">
        <v>7030.5</v>
      </c>
      <c r="G186" s="13">
        <v>4687</v>
      </c>
      <c r="H186" s="15" t="s">
        <v>223</v>
      </c>
    </row>
    <row r="187" spans="1:8" x14ac:dyDescent="0.3">
      <c r="A187" s="13">
        <v>2014</v>
      </c>
      <c r="B187" s="13" t="s">
        <v>212</v>
      </c>
      <c r="C187" s="13" t="s">
        <v>23</v>
      </c>
      <c r="D187" s="13" t="s">
        <v>24</v>
      </c>
      <c r="E187" s="13" t="s">
        <v>25</v>
      </c>
      <c r="F187" s="14">
        <v>2046</v>
      </c>
      <c r="G187" s="13">
        <v>1364</v>
      </c>
      <c r="H187" s="15" t="s">
        <v>224</v>
      </c>
    </row>
    <row r="188" spans="1:8" x14ac:dyDescent="0.3">
      <c r="A188" s="13">
        <v>2014</v>
      </c>
      <c r="B188" s="13" t="s">
        <v>212</v>
      </c>
      <c r="C188" s="13" t="s">
        <v>39</v>
      </c>
      <c r="D188" s="13" t="s">
        <v>24</v>
      </c>
      <c r="E188" s="13" t="s">
        <v>25</v>
      </c>
      <c r="F188" s="14">
        <v>11838</v>
      </c>
      <c r="G188" s="13">
        <v>7892</v>
      </c>
      <c r="H188" s="15" t="s">
        <v>225</v>
      </c>
    </row>
    <row r="189" spans="1:8" x14ac:dyDescent="0.3">
      <c r="A189" s="13">
        <v>2014</v>
      </c>
      <c r="B189" s="13" t="s">
        <v>212</v>
      </c>
      <c r="C189" s="13" t="s">
        <v>87</v>
      </c>
      <c r="D189" s="13" t="s">
        <v>24</v>
      </c>
      <c r="E189" s="13" t="s">
        <v>25</v>
      </c>
      <c r="F189" s="14">
        <v>2367</v>
      </c>
      <c r="G189" s="13">
        <v>1578</v>
      </c>
      <c r="H189" s="15" t="s">
        <v>226</v>
      </c>
    </row>
    <row r="190" spans="1:8" x14ac:dyDescent="0.3">
      <c r="A190" s="13">
        <v>2014</v>
      </c>
      <c r="B190" s="13" t="s">
        <v>212</v>
      </c>
      <c r="C190" s="13" t="s">
        <v>39</v>
      </c>
      <c r="D190" s="13" t="s">
        <v>24</v>
      </c>
      <c r="E190" s="13" t="s">
        <v>25</v>
      </c>
      <c r="F190" s="14">
        <v>7030.5</v>
      </c>
      <c r="G190" s="13">
        <v>4687</v>
      </c>
      <c r="H190" s="15" t="s">
        <v>227</v>
      </c>
    </row>
    <row r="191" spans="1:8" x14ac:dyDescent="0.3">
      <c r="A191" s="13">
        <v>2014</v>
      </c>
      <c r="B191" s="13" t="s">
        <v>212</v>
      </c>
      <c r="C191" s="13" t="s">
        <v>23</v>
      </c>
      <c r="D191" s="13" t="s">
        <v>24</v>
      </c>
      <c r="E191" s="13" t="s">
        <v>25</v>
      </c>
      <c r="F191" s="14">
        <v>2046</v>
      </c>
      <c r="G191" s="13">
        <v>1364</v>
      </c>
      <c r="H191" s="15" t="s">
        <v>228</v>
      </c>
    </row>
    <row r="192" spans="1:8" x14ac:dyDescent="0.3">
      <c r="A192" s="13">
        <v>2015</v>
      </c>
      <c r="B192" s="13" t="s">
        <v>212</v>
      </c>
      <c r="C192" s="13" t="s">
        <v>39</v>
      </c>
      <c r="D192" s="13" t="s">
        <v>24</v>
      </c>
      <c r="E192" s="13" t="s">
        <v>25</v>
      </c>
      <c r="F192" s="14">
        <f t="shared" ref="F192:F199" si="7">G192*1.4</f>
        <v>11048.8</v>
      </c>
      <c r="G192" s="13">
        <v>7892</v>
      </c>
      <c r="H192" s="15" t="s">
        <v>229</v>
      </c>
    </row>
    <row r="193" spans="1:8" x14ac:dyDescent="0.3">
      <c r="A193" s="13">
        <v>2015</v>
      </c>
      <c r="B193" s="13" t="s">
        <v>212</v>
      </c>
      <c r="C193" s="13" t="s">
        <v>87</v>
      </c>
      <c r="D193" s="13" t="s">
        <v>24</v>
      </c>
      <c r="E193" s="13" t="s">
        <v>25</v>
      </c>
      <c r="F193" s="14">
        <f t="shared" si="7"/>
        <v>2209.1999999999998</v>
      </c>
      <c r="G193" s="13">
        <v>1578</v>
      </c>
      <c r="H193" s="15" t="s">
        <v>230</v>
      </c>
    </row>
    <row r="194" spans="1:8" x14ac:dyDescent="0.3">
      <c r="A194" s="13">
        <v>2015</v>
      </c>
      <c r="B194" s="13" t="s">
        <v>212</v>
      </c>
      <c r="C194" s="13" t="s">
        <v>39</v>
      </c>
      <c r="D194" s="13" t="s">
        <v>24</v>
      </c>
      <c r="E194" s="13" t="s">
        <v>25</v>
      </c>
      <c r="F194" s="14">
        <f t="shared" si="7"/>
        <v>6561.7999999999993</v>
      </c>
      <c r="G194" s="13">
        <v>4687</v>
      </c>
      <c r="H194" s="15" t="s">
        <v>231</v>
      </c>
    </row>
    <row r="195" spans="1:8" x14ac:dyDescent="0.3">
      <c r="A195" s="13">
        <v>2015</v>
      </c>
      <c r="B195" s="13" t="s">
        <v>212</v>
      </c>
      <c r="C195" s="13" t="s">
        <v>23</v>
      </c>
      <c r="D195" s="13" t="s">
        <v>24</v>
      </c>
      <c r="E195" s="13" t="s">
        <v>25</v>
      </c>
      <c r="F195" s="14">
        <f t="shared" si="7"/>
        <v>1909.6</v>
      </c>
      <c r="G195" s="13">
        <v>1364</v>
      </c>
      <c r="H195" s="15" t="s">
        <v>232</v>
      </c>
    </row>
    <row r="196" spans="1:8" x14ac:dyDescent="0.3">
      <c r="A196" s="13">
        <v>2015</v>
      </c>
      <c r="B196" s="13" t="s">
        <v>212</v>
      </c>
      <c r="C196" s="13" t="s">
        <v>39</v>
      </c>
      <c r="D196" s="13" t="s">
        <v>24</v>
      </c>
      <c r="E196" s="13" t="s">
        <v>25</v>
      </c>
      <c r="F196" s="14">
        <f t="shared" si="7"/>
        <v>11048.8</v>
      </c>
      <c r="G196" s="13">
        <v>7892</v>
      </c>
      <c r="H196" s="15" t="s">
        <v>233</v>
      </c>
    </row>
    <row r="197" spans="1:8" x14ac:dyDescent="0.3">
      <c r="A197" s="13">
        <v>2015</v>
      </c>
      <c r="B197" s="13" t="s">
        <v>212</v>
      </c>
      <c r="C197" s="13" t="s">
        <v>87</v>
      </c>
      <c r="D197" s="13" t="s">
        <v>24</v>
      </c>
      <c r="E197" s="13" t="s">
        <v>25</v>
      </c>
      <c r="F197" s="14">
        <f t="shared" si="7"/>
        <v>2209.1999999999998</v>
      </c>
      <c r="G197" s="13">
        <v>1578</v>
      </c>
      <c r="H197" s="15" t="s">
        <v>234</v>
      </c>
    </row>
    <row r="198" spans="1:8" x14ac:dyDescent="0.3">
      <c r="A198" s="13">
        <v>2015</v>
      </c>
      <c r="B198" s="13" t="s">
        <v>212</v>
      </c>
      <c r="C198" s="13" t="s">
        <v>39</v>
      </c>
      <c r="D198" s="13" t="s">
        <v>24</v>
      </c>
      <c r="E198" s="13" t="s">
        <v>25</v>
      </c>
      <c r="F198" s="14">
        <f t="shared" si="7"/>
        <v>6561.7999999999993</v>
      </c>
      <c r="G198" s="13">
        <v>4687</v>
      </c>
      <c r="H198" s="15" t="s">
        <v>235</v>
      </c>
    </row>
    <row r="199" spans="1:8" x14ac:dyDescent="0.3">
      <c r="A199" s="13">
        <v>2015</v>
      </c>
      <c r="B199" s="13" t="s">
        <v>212</v>
      </c>
      <c r="C199" s="13" t="s">
        <v>23</v>
      </c>
      <c r="D199" s="13" t="s">
        <v>24</v>
      </c>
      <c r="E199" s="13" t="s">
        <v>25</v>
      </c>
      <c r="F199" s="14">
        <f t="shared" si="7"/>
        <v>1909.6</v>
      </c>
      <c r="G199" s="13">
        <v>1364</v>
      </c>
      <c r="H199" s="15" t="s">
        <v>236</v>
      </c>
    </row>
    <row r="200" spans="1:8" x14ac:dyDescent="0.3">
      <c r="A200" s="13">
        <v>2013</v>
      </c>
      <c r="B200" s="13" t="s">
        <v>212</v>
      </c>
      <c r="C200" s="13" t="s">
        <v>87</v>
      </c>
      <c r="D200" s="13" t="s">
        <v>40</v>
      </c>
      <c r="E200" s="13" t="s">
        <v>41</v>
      </c>
      <c r="F200" s="14">
        <f>G200*1.25</f>
        <v>1972.5</v>
      </c>
      <c r="G200" s="13">
        <v>1578</v>
      </c>
      <c r="H200" s="15" t="s">
        <v>237</v>
      </c>
    </row>
    <row r="201" spans="1:8" x14ac:dyDescent="0.3">
      <c r="A201" s="13">
        <v>2013</v>
      </c>
      <c r="B201" s="13" t="s">
        <v>212</v>
      </c>
      <c r="C201" s="13" t="s">
        <v>27</v>
      </c>
      <c r="D201" s="13" t="s">
        <v>40</v>
      </c>
      <c r="E201" s="13" t="s">
        <v>41</v>
      </c>
      <c r="F201" s="14">
        <f>G201*1.25</f>
        <v>5733.75</v>
      </c>
      <c r="G201" s="13">
        <v>4587</v>
      </c>
      <c r="H201" s="15" t="s">
        <v>238</v>
      </c>
    </row>
    <row r="202" spans="1:8" x14ac:dyDescent="0.3">
      <c r="A202" s="13">
        <v>2013</v>
      </c>
      <c r="B202" s="13" t="s">
        <v>212</v>
      </c>
      <c r="C202" s="13" t="s">
        <v>87</v>
      </c>
      <c r="D202" s="13" t="s">
        <v>40</v>
      </c>
      <c r="E202" s="13" t="s">
        <v>41</v>
      </c>
      <c r="F202" s="14">
        <f>G202*1.25</f>
        <v>1972.5</v>
      </c>
      <c r="G202" s="13">
        <v>1578</v>
      </c>
      <c r="H202" s="15" t="s">
        <v>239</v>
      </c>
    </row>
    <row r="203" spans="1:8" x14ac:dyDescent="0.3">
      <c r="A203" s="13">
        <v>2013</v>
      </c>
      <c r="B203" s="13" t="s">
        <v>212</v>
      </c>
      <c r="C203" s="13" t="s">
        <v>27</v>
      </c>
      <c r="D203" s="13" t="s">
        <v>40</v>
      </c>
      <c r="E203" s="13" t="s">
        <v>41</v>
      </c>
      <c r="F203" s="14">
        <f>G203*1.25</f>
        <v>5733.75</v>
      </c>
      <c r="G203" s="13">
        <v>4587</v>
      </c>
      <c r="H203" s="15" t="s">
        <v>240</v>
      </c>
    </row>
    <row r="204" spans="1:8" x14ac:dyDescent="0.3">
      <c r="A204" s="13">
        <v>2014</v>
      </c>
      <c r="B204" s="13" t="s">
        <v>212</v>
      </c>
      <c r="C204" s="13" t="s">
        <v>87</v>
      </c>
      <c r="D204" s="13" t="s">
        <v>40</v>
      </c>
      <c r="E204" s="13" t="s">
        <v>41</v>
      </c>
      <c r="F204" s="14">
        <f>G204*1.5</f>
        <v>2367</v>
      </c>
      <c r="G204" s="13">
        <v>1578</v>
      </c>
      <c r="H204" s="15" t="s">
        <v>241</v>
      </c>
    </row>
    <row r="205" spans="1:8" x14ac:dyDescent="0.3">
      <c r="A205" s="13">
        <v>2014</v>
      </c>
      <c r="B205" s="13" t="s">
        <v>212</v>
      </c>
      <c r="C205" s="13" t="s">
        <v>27</v>
      </c>
      <c r="D205" s="13" t="s">
        <v>40</v>
      </c>
      <c r="E205" s="13" t="s">
        <v>41</v>
      </c>
      <c r="F205" s="14">
        <f>G205*1.5</f>
        <v>6880.5</v>
      </c>
      <c r="G205" s="13">
        <v>4587</v>
      </c>
      <c r="H205" s="15" t="s">
        <v>242</v>
      </c>
    </row>
    <row r="206" spans="1:8" x14ac:dyDescent="0.3">
      <c r="A206" s="13">
        <v>2014</v>
      </c>
      <c r="B206" s="13" t="s">
        <v>212</v>
      </c>
      <c r="C206" s="13" t="s">
        <v>87</v>
      </c>
      <c r="D206" s="13" t="s">
        <v>40</v>
      </c>
      <c r="E206" s="13" t="s">
        <v>41</v>
      </c>
      <c r="F206" s="14">
        <f>G206*1.5</f>
        <v>2367</v>
      </c>
      <c r="G206" s="13">
        <v>1578</v>
      </c>
      <c r="H206" s="15" t="s">
        <v>243</v>
      </c>
    </row>
    <row r="207" spans="1:8" x14ac:dyDescent="0.3">
      <c r="A207" s="13">
        <v>2014</v>
      </c>
      <c r="B207" s="13" t="s">
        <v>212</v>
      </c>
      <c r="C207" s="13" t="s">
        <v>27</v>
      </c>
      <c r="D207" s="13" t="s">
        <v>40</v>
      </c>
      <c r="E207" s="13" t="s">
        <v>41</v>
      </c>
      <c r="F207" s="14">
        <f>G207*1.5</f>
        <v>6880.5</v>
      </c>
      <c r="G207" s="13">
        <v>4587</v>
      </c>
      <c r="H207" s="15" t="s">
        <v>244</v>
      </c>
    </row>
    <row r="208" spans="1:8" x14ac:dyDescent="0.3">
      <c r="A208" s="13">
        <v>2015</v>
      </c>
      <c r="B208" s="13" t="s">
        <v>212</v>
      </c>
      <c r="C208" s="13" t="s">
        <v>87</v>
      </c>
      <c r="D208" s="13" t="s">
        <v>40</v>
      </c>
      <c r="E208" s="13" t="s">
        <v>41</v>
      </c>
      <c r="F208" s="14">
        <f>G208*1.4</f>
        <v>2209.1999999999998</v>
      </c>
      <c r="G208" s="13">
        <v>1578</v>
      </c>
      <c r="H208" s="15" t="s">
        <v>245</v>
      </c>
    </row>
    <row r="209" spans="1:8" x14ac:dyDescent="0.3">
      <c r="A209" s="13">
        <v>2015</v>
      </c>
      <c r="B209" s="13" t="s">
        <v>212</v>
      </c>
      <c r="C209" s="13" t="s">
        <v>27</v>
      </c>
      <c r="D209" s="13" t="s">
        <v>40</v>
      </c>
      <c r="E209" s="13" t="s">
        <v>41</v>
      </c>
      <c r="F209" s="14">
        <f>G209*1.4</f>
        <v>6421.7999999999993</v>
      </c>
      <c r="G209" s="13">
        <v>4587</v>
      </c>
      <c r="H209" s="15" t="s">
        <v>246</v>
      </c>
    </row>
    <row r="210" spans="1:8" x14ac:dyDescent="0.3">
      <c r="A210" s="13">
        <v>2015</v>
      </c>
      <c r="B210" s="13" t="s">
        <v>212</v>
      </c>
      <c r="C210" s="13" t="s">
        <v>87</v>
      </c>
      <c r="D210" s="13" t="s">
        <v>40</v>
      </c>
      <c r="E210" s="13" t="s">
        <v>41</v>
      </c>
      <c r="F210" s="14">
        <f>G210*1.4</f>
        <v>2209.1999999999998</v>
      </c>
      <c r="G210" s="13">
        <v>1578</v>
      </c>
      <c r="H210" s="15" t="s">
        <v>247</v>
      </c>
    </row>
    <row r="211" spans="1:8" x14ac:dyDescent="0.3">
      <c r="A211" s="13">
        <v>2015</v>
      </c>
      <c r="B211" s="13" t="s">
        <v>212</v>
      </c>
      <c r="C211" s="13" t="s">
        <v>27</v>
      </c>
      <c r="D211" s="13" t="s">
        <v>40</v>
      </c>
      <c r="E211" s="13" t="s">
        <v>41</v>
      </c>
      <c r="F211" s="14">
        <f>G211*1.4</f>
        <v>6421.7999999999993</v>
      </c>
      <c r="G211" s="13">
        <v>4587</v>
      </c>
      <c r="H211" s="15" t="s">
        <v>248</v>
      </c>
    </row>
    <row r="212" spans="1:8" x14ac:dyDescent="0.3">
      <c r="A212" s="13">
        <v>2013</v>
      </c>
      <c r="B212" s="13" t="s">
        <v>212</v>
      </c>
      <c r="C212" s="13" t="s">
        <v>27</v>
      </c>
      <c r="D212" s="13" t="s">
        <v>60</v>
      </c>
      <c r="E212" s="13" t="s">
        <v>61</v>
      </c>
      <c r="F212" s="14">
        <f t="shared" ref="F212:F221" si="8">G212*1.25</f>
        <v>7327.5</v>
      </c>
      <c r="G212" s="13">
        <v>5862</v>
      </c>
      <c r="H212" s="15" t="s">
        <v>249</v>
      </c>
    </row>
    <row r="213" spans="1:8" x14ac:dyDescent="0.3">
      <c r="A213" s="13">
        <v>2013</v>
      </c>
      <c r="B213" s="13" t="s">
        <v>212</v>
      </c>
      <c r="C213" s="13" t="s">
        <v>27</v>
      </c>
      <c r="D213" s="13" t="s">
        <v>60</v>
      </c>
      <c r="E213" s="13" t="s">
        <v>61</v>
      </c>
      <c r="F213" s="14">
        <f t="shared" si="8"/>
        <v>9268.75</v>
      </c>
      <c r="G213" s="13">
        <v>7415</v>
      </c>
      <c r="H213" s="15" t="s">
        <v>250</v>
      </c>
    </row>
    <row r="214" spans="1:8" x14ac:dyDescent="0.3">
      <c r="A214" s="13">
        <v>2013</v>
      </c>
      <c r="B214" s="13" t="s">
        <v>212</v>
      </c>
      <c r="C214" s="13" t="s">
        <v>39</v>
      </c>
      <c r="D214" s="13" t="s">
        <v>60</v>
      </c>
      <c r="E214" s="13" t="s">
        <v>61</v>
      </c>
      <c r="F214" s="14">
        <f t="shared" si="8"/>
        <v>11190</v>
      </c>
      <c r="G214" s="13">
        <v>8952</v>
      </c>
      <c r="H214" s="15" t="s">
        <v>251</v>
      </c>
    </row>
    <row r="215" spans="1:8" x14ac:dyDescent="0.3">
      <c r="A215" s="13">
        <v>2013</v>
      </c>
      <c r="B215" s="13" t="s">
        <v>212</v>
      </c>
      <c r="C215" s="13" t="s">
        <v>27</v>
      </c>
      <c r="D215" s="13" t="s">
        <v>60</v>
      </c>
      <c r="E215" s="13" t="s">
        <v>61</v>
      </c>
      <c r="F215" s="14">
        <f t="shared" si="8"/>
        <v>12182.5</v>
      </c>
      <c r="G215" s="13">
        <v>9746</v>
      </c>
      <c r="H215" s="15" t="s">
        <v>252</v>
      </c>
    </row>
    <row r="216" spans="1:8" x14ac:dyDescent="0.3">
      <c r="A216" s="13">
        <v>2013</v>
      </c>
      <c r="B216" s="13" t="s">
        <v>212</v>
      </c>
      <c r="C216" s="13" t="s">
        <v>87</v>
      </c>
      <c r="D216" s="13" t="s">
        <v>60</v>
      </c>
      <c r="E216" s="13" t="s">
        <v>61</v>
      </c>
      <c r="F216" s="14">
        <f t="shared" si="8"/>
        <v>1972.5</v>
      </c>
      <c r="G216" s="13">
        <v>1578</v>
      </c>
      <c r="H216" s="15" t="s">
        <v>253</v>
      </c>
    </row>
    <row r="217" spans="1:8" x14ac:dyDescent="0.3">
      <c r="A217" s="13">
        <v>2013</v>
      </c>
      <c r="B217" s="13" t="s">
        <v>212</v>
      </c>
      <c r="C217" s="13" t="s">
        <v>27</v>
      </c>
      <c r="D217" s="13" t="s">
        <v>60</v>
      </c>
      <c r="E217" s="13" t="s">
        <v>61</v>
      </c>
      <c r="F217" s="14">
        <f t="shared" si="8"/>
        <v>7327.5</v>
      </c>
      <c r="G217" s="13">
        <v>5862</v>
      </c>
      <c r="H217" s="15" t="s">
        <v>254</v>
      </c>
    </row>
    <row r="218" spans="1:8" x14ac:dyDescent="0.3">
      <c r="A218" s="13">
        <v>2013</v>
      </c>
      <c r="B218" s="13" t="s">
        <v>212</v>
      </c>
      <c r="C218" s="13" t="s">
        <v>27</v>
      </c>
      <c r="D218" s="13" t="s">
        <v>60</v>
      </c>
      <c r="E218" s="13" t="s">
        <v>61</v>
      </c>
      <c r="F218" s="14">
        <f t="shared" si="8"/>
        <v>9268.75</v>
      </c>
      <c r="G218" s="13">
        <v>7415</v>
      </c>
      <c r="H218" s="15" t="s">
        <v>255</v>
      </c>
    </row>
    <row r="219" spans="1:8" x14ac:dyDescent="0.3">
      <c r="A219" s="13">
        <v>2013</v>
      </c>
      <c r="B219" s="13" t="s">
        <v>212</v>
      </c>
      <c r="C219" s="13" t="s">
        <v>39</v>
      </c>
      <c r="D219" s="13" t="s">
        <v>60</v>
      </c>
      <c r="E219" s="13" t="s">
        <v>61</v>
      </c>
      <c r="F219" s="14">
        <f t="shared" si="8"/>
        <v>11190</v>
      </c>
      <c r="G219" s="13">
        <v>8952</v>
      </c>
      <c r="H219" s="15" t="s">
        <v>256</v>
      </c>
    </row>
    <row r="220" spans="1:8" x14ac:dyDescent="0.3">
      <c r="A220" s="13">
        <v>2013</v>
      </c>
      <c r="B220" s="13" t="s">
        <v>212</v>
      </c>
      <c r="C220" s="13" t="s">
        <v>27</v>
      </c>
      <c r="D220" s="13" t="s">
        <v>60</v>
      </c>
      <c r="E220" s="13" t="s">
        <v>61</v>
      </c>
      <c r="F220" s="14">
        <f t="shared" si="8"/>
        <v>12182.5</v>
      </c>
      <c r="G220" s="13">
        <v>9746</v>
      </c>
      <c r="H220" s="15" t="s">
        <v>257</v>
      </c>
    </row>
    <row r="221" spans="1:8" x14ac:dyDescent="0.3">
      <c r="A221" s="13">
        <v>2013</v>
      </c>
      <c r="B221" s="13" t="s">
        <v>212</v>
      </c>
      <c r="C221" s="13" t="s">
        <v>87</v>
      </c>
      <c r="D221" s="13" t="s">
        <v>60</v>
      </c>
      <c r="E221" s="13" t="s">
        <v>61</v>
      </c>
      <c r="F221" s="14">
        <f t="shared" si="8"/>
        <v>1972.5</v>
      </c>
      <c r="G221" s="13">
        <v>1578</v>
      </c>
      <c r="H221" s="15" t="s">
        <v>258</v>
      </c>
    </row>
    <row r="222" spans="1:8" x14ac:dyDescent="0.3">
      <c r="A222" s="13">
        <v>2014</v>
      </c>
      <c r="B222" s="13" t="s">
        <v>212</v>
      </c>
      <c r="C222" s="13" t="s">
        <v>27</v>
      </c>
      <c r="D222" s="13" t="s">
        <v>60</v>
      </c>
      <c r="E222" s="13" t="s">
        <v>61</v>
      </c>
      <c r="F222" s="14">
        <v>8793</v>
      </c>
      <c r="G222" s="13">
        <v>5862</v>
      </c>
      <c r="H222" s="15" t="s">
        <v>259</v>
      </c>
    </row>
    <row r="223" spans="1:8" x14ac:dyDescent="0.3">
      <c r="A223" s="13">
        <v>2014</v>
      </c>
      <c r="B223" s="13" t="s">
        <v>212</v>
      </c>
      <c r="C223" s="13" t="s">
        <v>27</v>
      </c>
      <c r="D223" s="13" t="s">
        <v>60</v>
      </c>
      <c r="E223" s="13" t="s">
        <v>61</v>
      </c>
      <c r="F223" s="14">
        <v>11122.5</v>
      </c>
      <c r="G223" s="13">
        <v>7415</v>
      </c>
      <c r="H223" s="15" t="s">
        <v>260</v>
      </c>
    </row>
    <row r="224" spans="1:8" x14ac:dyDescent="0.3">
      <c r="A224" s="13">
        <v>2014</v>
      </c>
      <c r="B224" s="13" t="s">
        <v>212</v>
      </c>
      <c r="C224" s="13" t="s">
        <v>39</v>
      </c>
      <c r="D224" s="13" t="s">
        <v>60</v>
      </c>
      <c r="E224" s="13" t="s">
        <v>61</v>
      </c>
      <c r="F224" s="14">
        <v>13428</v>
      </c>
      <c r="G224" s="13">
        <v>8952</v>
      </c>
      <c r="H224" s="15" t="s">
        <v>261</v>
      </c>
    </row>
    <row r="225" spans="1:8" x14ac:dyDescent="0.3">
      <c r="A225" s="13">
        <v>2014</v>
      </c>
      <c r="B225" s="13" t="s">
        <v>212</v>
      </c>
      <c r="C225" s="13" t="s">
        <v>27</v>
      </c>
      <c r="D225" s="13" t="s">
        <v>60</v>
      </c>
      <c r="E225" s="13" t="s">
        <v>61</v>
      </c>
      <c r="F225" s="14">
        <v>14619</v>
      </c>
      <c r="G225" s="13">
        <v>9746</v>
      </c>
      <c r="H225" s="15" t="s">
        <v>262</v>
      </c>
    </row>
    <row r="226" spans="1:8" x14ac:dyDescent="0.3">
      <c r="A226" s="13">
        <v>2014</v>
      </c>
      <c r="B226" s="13" t="s">
        <v>212</v>
      </c>
      <c r="C226" s="13" t="s">
        <v>87</v>
      </c>
      <c r="D226" s="13" t="s">
        <v>60</v>
      </c>
      <c r="E226" s="13" t="s">
        <v>61</v>
      </c>
      <c r="F226" s="14">
        <v>2367</v>
      </c>
      <c r="G226" s="13">
        <v>1578</v>
      </c>
      <c r="H226" s="15" t="s">
        <v>263</v>
      </c>
    </row>
    <row r="227" spans="1:8" x14ac:dyDescent="0.3">
      <c r="A227" s="13">
        <v>2014</v>
      </c>
      <c r="B227" s="13" t="s">
        <v>212</v>
      </c>
      <c r="C227" s="13" t="s">
        <v>27</v>
      </c>
      <c r="D227" s="13" t="s">
        <v>60</v>
      </c>
      <c r="E227" s="13" t="s">
        <v>61</v>
      </c>
      <c r="F227" s="14">
        <v>8793</v>
      </c>
      <c r="G227" s="13">
        <v>5862</v>
      </c>
      <c r="H227" s="15" t="s">
        <v>264</v>
      </c>
    </row>
    <row r="228" spans="1:8" x14ac:dyDescent="0.3">
      <c r="A228" s="13">
        <v>2014</v>
      </c>
      <c r="B228" s="13" t="s">
        <v>212</v>
      </c>
      <c r="C228" s="13" t="s">
        <v>27</v>
      </c>
      <c r="D228" s="13" t="s">
        <v>60</v>
      </c>
      <c r="E228" s="13" t="s">
        <v>61</v>
      </c>
      <c r="F228" s="14">
        <v>11122.5</v>
      </c>
      <c r="G228" s="13">
        <v>7415</v>
      </c>
      <c r="H228" s="15" t="s">
        <v>265</v>
      </c>
    </row>
    <row r="229" spans="1:8" x14ac:dyDescent="0.3">
      <c r="A229" s="13">
        <v>2014</v>
      </c>
      <c r="B229" s="13" t="s">
        <v>212</v>
      </c>
      <c r="C229" s="13" t="s">
        <v>39</v>
      </c>
      <c r="D229" s="13" t="s">
        <v>60</v>
      </c>
      <c r="E229" s="13" t="s">
        <v>61</v>
      </c>
      <c r="F229" s="14">
        <v>13428</v>
      </c>
      <c r="G229" s="13">
        <v>8952</v>
      </c>
      <c r="H229" s="15" t="s">
        <v>266</v>
      </c>
    </row>
    <row r="230" spans="1:8" x14ac:dyDescent="0.3">
      <c r="A230" s="13">
        <v>2014</v>
      </c>
      <c r="B230" s="13" t="s">
        <v>212</v>
      </c>
      <c r="C230" s="13" t="s">
        <v>27</v>
      </c>
      <c r="D230" s="13" t="s">
        <v>60</v>
      </c>
      <c r="E230" s="13" t="s">
        <v>61</v>
      </c>
      <c r="F230" s="14">
        <v>14619</v>
      </c>
      <c r="G230" s="13">
        <v>9746</v>
      </c>
      <c r="H230" s="15" t="s">
        <v>267</v>
      </c>
    </row>
    <row r="231" spans="1:8" x14ac:dyDescent="0.3">
      <c r="A231" s="13">
        <v>2014</v>
      </c>
      <c r="B231" s="13" t="s">
        <v>212</v>
      </c>
      <c r="C231" s="13" t="s">
        <v>87</v>
      </c>
      <c r="D231" s="13" t="s">
        <v>60</v>
      </c>
      <c r="E231" s="13" t="s">
        <v>61</v>
      </c>
      <c r="F231" s="14">
        <v>2367</v>
      </c>
      <c r="G231" s="13">
        <v>1578</v>
      </c>
      <c r="H231" s="15" t="s">
        <v>268</v>
      </c>
    </row>
    <row r="232" spans="1:8" x14ac:dyDescent="0.3">
      <c r="A232" s="13">
        <v>2015</v>
      </c>
      <c r="B232" s="13" t="s">
        <v>212</v>
      </c>
      <c r="C232" s="13" t="s">
        <v>27</v>
      </c>
      <c r="D232" s="13" t="s">
        <v>60</v>
      </c>
      <c r="E232" s="13" t="s">
        <v>61</v>
      </c>
      <c r="F232" s="14">
        <f t="shared" ref="F232:F241" si="9">G232*1.4</f>
        <v>8206.7999999999993</v>
      </c>
      <c r="G232" s="13">
        <v>5862</v>
      </c>
      <c r="H232" s="15" t="s">
        <v>269</v>
      </c>
    </row>
    <row r="233" spans="1:8" x14ac:dyDescent="0.3">
      <c r="A233" s="13">
        <v>2015</v>
      </c>
      <c r="B233" s="13" t="s">
        <v>212</v>
      </c>
      <c r="C233" s="13" t="s">
        <v>27</v>
      </c>
      <c r="D233" s="13" t="s">
        <v>60</v>
      </c>
      <c r="E233" s="13" t="s">
        <v>61</v>
      </c>
      <c r="F233" s="14">
        <f t="shared" si="9"/>
        <v>10381</v>
      </c>
      <c r="G233" s="13">
        <v>7415</v>
      </c>
      <c r="H233" s="15" t="s">
        <v>270</v>
      </c>
    </row>
    <row r="234" spans="1:8" x14ac:dyDescent="0.3">
      <c r="A234" s="13">
        <v>2015</v>
      </c>
      <c r="B234" s="13" t="s">
        <v>212</v>
      </c>
      <c r="C234" s="13" t="s">
        <v>39</v>
      </c>
      <c r="D234" s="13" t="s">
        <v>60</v>
      </c>
      <c r="E234" s="13" t="s">
        <v>61</v>
      </c>
      <c r="F234" s="14">
        <f t="shared" si="9"/>
        <v>12532.8</v>
      </c>
      <c r="G234" s="13">
        <v>8952</v>
      </c>
      <c r="H234" s="15" t="s">
        <v>271</v>
      </c>
    </row>
    <row r="235" spans="1:8" x14ac:dyDescent="0.3">
      <c r="A235" s="13">
        <v>2015</v>
      </c>
      <c r="B235" s="13" t="s">
        <v>212</v>
      </c>
      <c r="C235" s="13" t="s">
        <v>27</v>
      </c>
      <c r="D235" s="13" t="s">
        <v>60</v>
      </c>
      <c r="E235" s="13" t="s">
        <v>61</v>
      </c>
      <c r="F235" s="14">
        <f t="shared" si="9"/>
        <v>13644.4</v>
      </c>
      <c r="G235" s="13">
        <v>9746</v>
      </c>
      <c r="H235" s="15" t="s">
        <v>272</v>
      </c>
    </row>
    <row r="236" spans="1:8" x14ac:dyDescent="0.3">
      <c r="A236" s="13">
        <v>2015</v>
      </c>
      <c r="B236" s="13" t="s">
        <v>212</v>
      </c>
      <c r="C236" s="13" t="s">
        <v>87</v>
      </c>
      <c r="D236" s="13" t="s">
        <v>60</v>
      </c>
      <c r="E236" s="13" t="s">
        <v>61</v>
      </c>
      <c r="F236" s="14">
        <f t="shared" si="9"/>
        <v>2209.1999999999998</v>
      </c>
      <c r="G236" s="13">
        <v>1578</v>
      </c>
      <c r="H236" s="15" t="s">
        <v>273</v>
      </c>
    </row>
    <row r="237" spans="1:8" x14ac:dyDescent="0.3">
      <c r="A237" s="13">
        <v>2015</v>
      </c>
      <c r="B237" s="13" t="s">
        <v>212</v>
      </c>
      <c r="C237" s="13" t="s">
        <v>27</v>
      </c>
      <c r="D237" s="13" t="s">
        <v>60</v>
      </c>
      <c r="E237" s="13" t="s">
        <v>61</v>
      </c>
      <c r="F237" s="14">
        <f t="shared" si="9"/>
        <v>8206.7999999999993</v>
      </c>
      <c r="G237" s="13">
        <v>5862</v>
      </c>
      <c r="H237" s="15" t="s">
        <v>274</v>
      </c>
    </row>
    <row r="238" spans="1:8" x14ac:dyDescent="0.3">
      <c r="A238" s="13">
        <v>2015</v>
      </c>
      <c r="B238" s="13" t="s">
        <v>212</v>
      </c>
      <c r="C238" s="13" t="s">
        <v>27</v>
      </c>
      <c r="D238" s="13" t="s">
        <v>60</v>
      </c>
      <c r="E238" s="13" t="s">
        <v>61</v>
      </c>
      <c r="F238" s="14">
        <f t="shared" si="9"/>
        <v>10381</v>
      </c>
      <c r="G238" s="13">
        <v>7415</v>
      </c>
      <c r="H238" s="15" t="s">
        <v>275</v>
      </c>
    </row>
    <row r="239" spans="1:8" x14ac:dyDescent="0.3">
      <c r="A239" s="13">
        <v>2015</v>
      </c>
      <c r="B239" s="13" t="s">
        <v>212</v>
      </c>
      <c r="C239" s="13" t="s">
        <v>39</v>
      </c>
      <c r="D239" s="13" t="s">
        <v>60</v>
      </c>
      <c r="E239" s="13" t="s">
        <v>61</v>
      </c>
      <c r="F239" s="14">
        <f t="shared" si="9"/>
        <v>12532.8</v>
      </c>
      <c r="G239" s="13">
        <v>8952</v>
      </c>
      <c r="H239" s="15" t="s">
        <v>276</v>
      </c>
    </row>
    <row r="240" spans="1:8" x14ac:dyDescent="0.3">
      <c r="A240" s="13">
        <v>2015</v>
      </c>
      <c r="B240" s="13" t="s">
        <v>212</v>
      </c>
      <c r="C240" s="13" t="s">
        <v>27</v>
      </c>
      <c r="D240" s="13" t="s">
        <v>60</v>
      </c>
      <c r="E240" s="13" t="s">
        <v>61</v>
      </c>
      <c r="F240" s="14">
        <f t="shared" si="9"/>
        <v>13644.4</v>
      </c>
      <c r="G240" s="13">
        <v>9746</v>
      </c>
      <c r="H240" s="15" t="s">
        <v>277</v>
      </c>
    </row>
    <row r="241" spans="1:8" x14ac:dyDescent="0.3">
      <c r="A241" s="13">
        <v>2015</v>
      </c>
      <c r="B241" s="13" t="s">
        <v>212</v>
      </c>
      <c r="C241" s="13" t="s">
        <v>87</v>
      </c>
      <c r="D241" s="13" t="s">
        <v>60</v>
      </c>
      <c r="E241" s="13" t="s">
        <v>61</v>
      </c>
      <c r="F241" s="14">
        <f t="shared" si="9"/>
        <v>2209.1999999999998</v>
      </c>
      <c r="G241" s="13">
        <v>1578</v>
      </c>
      <c r="H241" s="15" t="s">
        <v>278</v>
      </c>
    </row>
    <row r="242" spans="1:8" x14ac:dyDescent="0.3">
      <c r="A242" s="13">
        <v>2013</v>
      </c>
      <c r="B242" s="13" t="s">
        <v>212</v>
      </c>
      <c r="C242" s="13" t="s">
        <v>39</v>
      </c>
      <c r="D242" s="13" t="s">
        <v>74</v>
      </c>
      <c r="E242" s="13" t="s">
        <v>25</v>
      </c>
      <c r="F242" s="14">
        <f>G242*1.25</f>
        <v>5858.75</v>
      </c>
      <c r="G242" s="13">
        <v>4687</v>
      </c>
      <c r="H242" s="15" t="s">
        <v>279</v>
      </c>
    </row>
    <row r="243" spans="1:8" x14ac:dyDescent="0.3">
      <c r="A243" s="13">
        <v>2013</v>
      </c>
      <c r="B243" s="13" t="s">
        <v>212</v>
      </c>
      <c r="C243" s="13" t="s">
        <v>23</v>
      </c>
      <c r="D243" s="13" t="s">
        <v>74</v>
      </c>
      <c r="E243" s="13" t="s">
        <v>25</v>
      </c>
      <c r="F243" s="14">
        <f>G243*1.25</f>
        <v>1705</v>
      </c>
      <c r="G243" s="13">
        <v>1364</v>
      </c>
      <c r="H243" s="15" t="s">
        <v>280</v>
      </c>
    </row>
    <row r="244" spans="1:8" x14ac:dyDescent="0.3">
      <c r="A244" s="13">
        <v>2013</v>
      </c>
      <c r="B244" s="13" t="s">
        <v>212</v>
      </c>
      <c r="C244" s="13" t="s">
        <v>39</v>
      </c>
      <c r="D244" s="13" t="s">
        <v>74</v>
      </c>
      <c r="E244" s="13" t="s">
        <v>25</v>
      </c>
      <c r="F244" s="14">
        <f>G244*1.25</f>
        <v>5858.75</v>
      </c>
      <c r="G244" s="13">
        <v>4687</v>
      </c>
      <c r="H244" s="15" t="s">
        <v>281</v>
      </c>
    </row>
    <row r="245" spans="1:8" x14ac:dyDescent="0.3">
      <c r="A245" s="13">
        <v>2013</v>
      </c>
      <c r="B245" s="13" t="s">
        <v>212</v>
      </c>
      <c r="C245" s="13" t="s">
        <v>23</v>
      </c>
      <c r="D245" s="13" t="s">
        <v>74</v>
      </c>
      <c r="E245" s="13" t="s">
        <v>25</v>
      </c>
      <c r="F245" s="14">
        <f>G245*1.25</f>
        <v>1705</v>
      </c>
      <c r="G245" s="13">
        <v>1364</v>
      </c>
      <c r="H245" s="15" t="s">
        <v>282</v>
      </c>
    </row>
    <row r="246" spans="1:8" x14ac:dyDescent="0.3">
      <c r="A246" s="13">
        <v>2014</v>
      </c>
      <c r="B246" s="13" t="s">
        <v>212</v>
      </c>
      <c r="C246" s="13" t="s">
        <v>39</v>
      </c>
      <c r="D246" s="13" t="s">
        <v>74</v>
      </c>
      <c r="E246" s="13" t="s">
        <v>25</v>
      </c>
      <c r="F246" s="14">
        <f>G246*1.5</f>
        <v>7030.5</v>
      </c>
      <c r="G246" s="13">
        <v>4687</v>
      </c>
      <c r="H246" s="15" t="s">
        <v>283</v>
      </c>
    </row>
    <row r="247" spans="1:8" x14ac:dyDescent="0.3">
      <c r="A247" s="13">
        <v>2014</v>
      </c>
      <c r="B247" s="13" t="s">
        <v>212</v>
      </c>
      <c r="C247" s="13" t="s">
        <v>23</v>
      </c>
      <c r="D247" s="13" t="s">
        <v>74</v>
      </c>
      <c r="E247" s="13" t="s">
        <v>25</v>
      </c>
      <c r="F247" s="14">
        <f>G247*1.5</f>
        <v>2046</v>
      </c>
      <c r="G247" s="13">
        <v>1364</v>
      </c>
      <c r="H247" s="15" t="s">
        <v>284</v>
      </c>
    </row>
    <row r="248" spans="1:8" x14ac:dyDescent="0.3">
      <c r="A248" s="13">
        <v>2014</v>
      </c>
      <c r="B248" s="13" t="s">
        <v>212</v>
      </c>
      <c r="C248" s="13" t="s">
        <v>39</v>
      </c>
      <c r="D248" s="13" t="s">
        <v>74</v>
      </c>
      <c r="E248" s="13" t="s">
        <v>25</v>
      </c>
      <c r="F248" s="14">
        <f>G248*1.5</f>
        <v>7030.5</v>
      </c>
      <c r="G248" s="13">
        <v>4687</v>
      </c>
      <c r="H248" s="15" t="s">
        <v>285</v>
      </c>
    </row>
    <row r="249" spans="1:8" x14ac:dyDescent="0.3">
      <c r="A249" s="13">
        <v>2014</v>
      </c>
      <c r="B249" s="13" t="s">
        <v>212</v>
      </c>
      <c r="C249" s="13" t="s">
        <v>23</v>
      </c>
      <c r="D249" s="13" t="s">
        <v>74</v>
      </c>
      <c r="E249" s="13" t="s">
        <v>25</v>
      </c>
      <c r="F249" s="14">
        <f>G249*1.5</f>
        <v>2046</v>
      </c>
      <c r="G249" s="13">
        <v>1364</v>
      </c>
      <c r="H249" s="15" t="s">
        <v>286</v>
      </c>
    </row>
    <row r="250" spans="1:8" x14ac:dyDescent="0.3">
      <c r="A250" s="13">
        <v>2015</v>
      </c>
      <c r="B250" s="13" t="s">
        <v>212</v>
      </c>
      <c r="C250" s="13" t="s">
        <v>39</v>
      </c>
      <c r="D250" s="13" t="s">
        <v>74</v>
      </c>
      <c r="E250" s="13" t="s">
        <v>25</v>
      </c>
      <c r="F250" s="14">
        <f>G250*1.4</f>
        <v>6561.7999999999993</v>
      </c>
      <c r="G250" s="13">
        <v>4687</v>
      </c>
      <c r="H250" s="15" t="s">
        <v>287</v>
      </c>
    </row>
    <row r="251" spans="1:8" x14ac:dyDescent="0.3">
      <c r="A251" s="13">
        <v>2015</v>
      </c>
      <c r="B251" s="13" t="s">
        <v>212</v>
      </c>
      <c r="C251" s="13" t="s">
        <v>23</v>
      </c>
      <c r="D251" s="13" t="s">
        <v>74</v>
      </c>
      <c r="E251" s="13" t="s">
        <v>25</v>
      </c>
      <c r="F251" s="14">
        <f>G251*1.4</f>
        <v>1909.6</v>
      </c>
      <c r="G251" s="13">
        <v>1364</v>
      </c>
      <c r="H251" s="15" t="s">
        <v>288</v>
      </c>
    </row>
    <row r="252" spans="1:8" x14ac:dyDescent="0.3">
      <c r="A252" s="13">
        <v>2015</v>
      </c>
      <c r="B252" s="13" t="s">
        <v>212</v>
      </c>
      <c r="C252" s="13" t="s">
        <v>39</v>
      </c>
      <c r="D252" s="13" t="s">
        <v>74</v>
      </c>
      <c r="E252" s="13" t="s">
        <v>25</v>
      </c>
      <c r="F252" s="14">
        <f>G252*1.4</f>
        <v>6561.7999999999993</v>
      </c>
      <c r="G252" s="13">
        <v>4687</v>
      </c>
      <c r="H252" s="15" t="s">
        <v>289</v>
      </c>
    </row>
    <row r="253" spans="1:8" x14ac:dyDescent="0.3">
      <c r="A253" s="13">
        <v>2015</v>
      </c>
      <c r="B253" s="13" t="s">
        <v>212</v>
      </c>
      <c r="C253" s="13" t="s">
        <v>23</v>
      </c>
      <c r="D253" s="13" t="s">
        <v>74</v>
      </c>
      <c r="E253" s="13" t="s">
        <v>25</v>
      </c>
      <c r="F253" s="14">
        <f>G253*1.4</f>
        <v>1909.6</v>
      </c>
      <c r="G253" s="13">
        <v>1364</v>
      </c>
      <c r="H253" s="15" t="s">
        <v>290</v>
      </c>
    </row>
    <row r="254" spans="1:8" x14ac:dyDescent="0.3">
      <c r="A254" s="13">
        <v>2013</v>
      </c>
      <c r="B254" s="13" t="s">
        <v>212</v>
      </c>
      <c r="C254" s="13" t="s">
        <v>39</v>
      </c>
      <c r="D254" s="13" t="s">
        <v>88</v>
      </c>
      <c r="E254" s="13" t="s">
        <v>89</v>
      </c>
      <c r="F254" s="14">
        <f>G254*1.25</f>
        <v>9865</v>
      </c>
      <c r="G254" s="13">
        <v>7892</v>
      </c>
      <c r="H254" s="15" t="s">
        <v>291</v>
      </c>
    </row>
    <row r="255" spans="1:8" x14ac:dyDescent="0.3">
      <c r="A255" s="13">
        <v>2013</v>
      </c>
      <c r="B255" s="13" t="s">
        <v>212</v>
      </c>
      <c r="C255" s="13" t="s">
        <v>39</v>
      </c>
      <c r="D255" s="13" t="s">
        <v>88</v>
      </c>
      <c r="E255" s="13" t="s">
        <v>89</v>
      </c>
      <c r="F255" s="14">
        <f>G255*1.25</f>
        <v>9982.5</v>
      </c>
      <c r="G255" s="13">
        <v>7986</v>
      </c>
      <c r="H255" s="15" t="s">
        <v>292</v>
      </c>
    </row>
    <row r="256" spans="1:8" x14ac:dyDescent="0.3">
      <c r="A256" s="13">
        <v>2013</v>
      </c>
      <c r="B256" s="13" t="s">
        <v>212</v>
      </c>
      <c r="C256" s="13" t="s">
        <v>39</v>
      </c>
      <c r="D256" s="13" t="s">
        <v>88</v>
      </c>
      <c r="E256" s="13" t="s">
        <v>89</v>
      </c>
      <c r="F256" s="14">
        <f>G256*1.25</f>
        <v>9865</v>
      </c>
      <c r="G256" s="13">
        <v>7892</v>
      </c>
      <c r="H256" s="15" t="s">
        <v>293</v>
      </c>
    </row>
    <row r="257" spans="1:8" x14ac:dyDescent="0.3">
      <c r="A257" s="13">
        <v>2013</v>
      </c>
      <c r="B257" s="13" t="s">
        <v>212</v>
      </c>
      <c r="C257" s="13" t="s">
        <v>39</v>
      </c>
      <c r="D257" s="13" t="s">
        <v>88</v>
      </c>
      <c r="E257" s="13" t="s">
        <v>89</v>
      </c>
      <c r="F257" s="14">
        <f>G257*1.25</f>
        <v>9982.5</v>
      </c>
      <c r="G257" s="13">
        <v>7986</v>
      </c>
      <c r="H257" s="15" t="s">
        <v>294</v>
      </c>
    </row>
    <row r="258" spans="1:8" x14ac:dyDescent="0.3">
      <c r="A258" s="13">
        <v>2014</v>
      </c>
      <c r="B258" s="13" t="s">
        <v>212</v>
      </c>
      <c r="C258" s="13" t="s">
        <v>39</v>
      </c>
      <c r="D258" s="13" t="s">
        <v>88</v>
      </c>
      <c r="E258" s="13" t="s">
        <v>89</v>
      </c>
      <c r="F258" s="14">
        <f>G258*1.5</f>
        <v>11838</v>
      </c>
      <c r="G258" s="13">
        <v>7892</v>
      </c>
      <c r="H258" s="15" t="s">
        <v>295</v>
      </c>
    </row>
    <row r="259" spans="1:8" x14ac:dyDescent="0.3">
      <c r="A259" s="13">
        <v>2014</v>
      </c>
      <c r="B259" s="13" t="s">
        <v>212</v>
      </c>
      <c r="C259" s="13" t="s">
        <v>39</v>
      </c>
      <c r="D259" s="13" t="s">
        <v>88</v>
      </c>
      <c r="E259" s="13" t="s">
        <v>89</v>
      </c>
      <c r="F259" s="14">
        <f>G259*1.5</f>
        <v>11979</v>
      </c>
      <c r="G259" s="13">
        <v>7986</v>
      </c>
      <c r="H259" s="15" t="s">
        <v>296</v>
      </c>
    </row>
    <row r="260" spans="1:8" x14ac:dyDescent="0.3">
      <c r="A260" s="13">
        <v>2014</v>
      </c>
      <c r="B260" s="13" t="s">
        <v>212</v>
      </c>
      <c r="C260" s="13" t="s">
        <v>39</v>
      </c>
      <c r="D260" s="13" t="s">
        <v>88</v>
      </c>
      <c r="E260" s="13" t="s">
        <v>89</v>
      </c>
      <c r="F260" s="14">
        <f>G260*1.5</f>
        <v>11838</v>
      </c>
      <c r="G260" s="13">
        <v>7892</v>
      </c>
      <c r="H260" s="15" t="s">
        <v>297</v>
      </c>
    </row>
    <row r="261" spans="1:8" x14ac:dyDescent="0.3">
      <c r="A261" s="13">
        <v>2014</v>
      </c>
      <c r="B261" s="13" t="s">
        <v>212</v>
      </c>
      <c r="C261" s="13" t="s">
        <v>39</v>
      </c>
      <c r="D261" s="13" t="s">
        <v>88</v>
      </c>
      <c r="E261" s="13" t="s">
        <v>89</v>
      </c>
      <c r="F261" s="14">
        <f>G261*1.5</f>
        <v>11979</v>
      </c>
      <c r="G261" s="13">
        <v>7986</v>
      </c>
      <c r="H261" s="15" t="s">
        <v>298</v>
      </c>
    </row>
    <row r="262" spans="1:8" x14ac:dyDescent="0.3">
      <c r="A262" s="13">
        <v>2015</v>
      </c>
      <c r="B262" s="13" t="s">
        <v>212</v>
      </c>
      <c r="C262" s="13" t="s">
        <v>39</v>
      </c>
      <c r="D262" s="13" t="s">
        <v>88</v>
      </c>
      <c r="E262" s="13" t="s">
        <v>89</v>
      </c>
      <c r="F262" s="14">
        <f>G262*1.4</f>
        <v>11048.8</v>
      </c>
      <c r="G262" s="13">
        <v>7892</v>
      </c>
      <c r="H262" s="15" t="s">
        <v>299</v>
      </c>
    </row>
    <row r="263" spans="1:8" x14ac:dyDescent="0.3">
      <c r="A263" s="13">
        <v>2015</v>
      </c>
      <c r="B263" s="13" t="s">
        <v>212</v>
      </c>
      <c r="C263" s="13" t="s">
        <v>39</v>
      </c>
      <c r="D263" s="13" t="s">
        <v>88</v>
      </c>
      <c r="E263" s="13" t="s">
        <v>89</v>
      </c>
      <c r="F263" s="14">
        <f>G263*1.4</f>
        <v>11180.4</v>
      </c>
      <c r="G263" s="13">
        <v>7986</v>
      </c>
      <c r="H263" s="15" t="s">
        <v>300</v>
      </c>
    </row>
    <row r="264" spans="1:8" x14ac:dyDescent="0.3">
      <c r="A264" s="13">
        <v>2015</v>
      </c>
      <c r="B264" s="13" t="s">
        <v>212</v>
      </c>
      <c r="C264" s="13" t="s">
        <v>39</v>
      </c>
      <c r="D264" s="13" t="s">
        <v>88</v>
      </c>
      <c r="E264" s="13" t="s">
        <v>89</v>
      </c>
      <c r="F264" s="14">
        <f>G264*1.4</f>
        <v>11048.8</v>
      </c>
      <c r="G264" s="13">
        <v>7892</v>
      </c>
      <c r="H264" s="15" t="s">
        <v>301</v>
      </c>
    </row>
    <row r="265" spans="1:8" x14ac:dyDescent="0.3">
      <c r="A265" s="13">
        <v>2015</v>
      </c>
      <c r="B265" s="13" t="s">
        <v>212</v>
      </c>
      <c r="C265" s="13" t="s">
        <v>39</v>
      </c>
      <c r="D265" s="13" t="s">
        <v>88</v>
      </c>
      <c r="E265" s="13" t="s">
        <v>89</v>
      </c>
      <c r="F265" s="14">
        <f>G265*1.4</f>
        <v>11180.4</v>
      </c>
      <c r="G265" s="13">
        <v>7986</v>
      </c>
      <c r="H265" s="15" t="s">
        <v>302</v>
      </c>
    </row>
    <row r="266" spans="1:8" x14ac:dyDescent="0.3">
      <c r="A266" s="13">
        <v>2013</v>
      </c>
      <c r="B266" s="13" t="s">
        <v>303</v>
      </c>
      <c r="C266" s="13" t="s">
        <v>87</v>
      </c>
      <c r="D266" s="13" t="s">
        <v>24</v>
      </c>
      <c r="E266" s="13" t="s">
        <v>25</v>
      </c>
      <c r="F266" s="14">
        <f>G266*1.25</f>
        <v>6120</v>
      </c>
      <c r="G266" s="13">
        <v>4896</v>
      </c>
      <c r="H266" s="15" t="s">
        <v>304</v>
      </c>
    </row>
    <row r="267" spans="1:8" x14ac:dyDescent="0.3">
      <c r="A267" s="13">
        <v>2013</v>
      </c>
      <c r="B267" s="13" t="s">
        <v>303</v>
      </c>
      <c r="C267" s="13" t="s">
        <v>39</v>
      </c>
      <c r="D267" s="13" t="s">
        <v>24</v>
      </c>
      <c r="E267" s="13" t="s">
        <v>25</v>
      </c>
      <c r="F267" s="14">
        <f>G267*1.25</f>
        <v>5733.75</v>
      </c>
      <c r="G267" s="13">
        <v>4587</v>
      </c>
      <c r="H267" s="15" t="s">
        <v>305</v>
      </c>
    </row>
    <row r="268" spans="1:8" x14ac:dyDescent="0.3">
      <c r="A268" s="13">
        <v>2013</v>
      </c>
      <c r="B268" s="13" t="s">
        <v>303</v>
      </c>
      <c r="C268" s="13" t="s">
        <v>87</v>
      </c>
      <c r="D268" s="13" t="s">
        <v>24</v>
      </c>
      <c r="E268" s="13" t="s">
        <v>25</v>
      </c>
      <c r="F268" s="14">
        <f>G268*1.25</f>
        <v>6120</v>
      </c>
      <c r="G268" s="13">
        <v>4896</v>
      </c>
      <c r="H268" s="15" t="s">
        <v>306</v>
      </c>
    </row>
    <row r="269" spans="1:8" x14ac:dyDescent="0.3">
      <c r="A269" s="13">
        <v>2013</v>
      </c>
      <c r="B269" s="13" t="s">
        <v>303</v>
      </c>
      <c r="C269" s="13" t="s">
        <v>39</v>
      </c>
      <c r="D269" s="13" t="s">
        <v>24</v>
      </c>
      <c r="E269" s="13" t="s">
        <v>25</v>
      </c>
      <c r="F269" s="14">
        <f>G269*1.25</f>
        <v>5733.75</v>
      </c>
      <c r="G269" s="13">
        <v>4587</v>
      </c>
      <c r="H269" s="15" t="s">
        <v>307</v>
      </c>
    </row>
    <row r="270" spans="1:8" x14ac:dyDescent="0.3">
      <c r="A270" s="13">
        <v>2014</v>
      </c>
      <c r="B270" s="13" t="s">
        <v>303</v>
      </c>
      <c r="C270" s="13" t="s">
        <v>87</v>
      </c>
      <c r="D270" s="13" t="s">
        <v>24</v>
      </c>
      <c r="E270" s="13" t="s">
        <v>25</v>
      </c>
      <c r="F270" s="14">
        <v>7344</v>
      </c>
      <c r="G270" s="13">
        <v>4896</v>
      </c>
      <c r="H270" s="15" t="s">
        <v>308</v>
      </c>
    </row>
    <row r="271" spans="1:8" x14ac:dyDescent="0.3">
      <c r="A271" s="13">
        <v>2014</v>
      </c>
      <c r="B271" s="13" t="s">
        <v>303</v>
      </c>
      <c r="C271" s="13" t="s">
        <v>39</v>
      </c>
      <c r="D271" s="13" t="s">
        <v>24</v>
      </c>
      <c r="E271" s="13" t="s">
        <v>25</v>
      </c>
      <c r="F271" s="14">
        <v>6880.5</v>
      </c>
      <c r="G271" s="13">
        <v>4587</v>
      </c>
      <c r="H271" s="15" t="s">
        <v>309</v>
      </c>
    </row>
    <row r="272" spans="1:8" x14ac:dyDescent="0.3">
      <c r="A272" s="13">
        <v>2014</v>
      </c>
      <c r="B272" s="13" t="s">
        <v>303</v>
      </c>
      <c r="C272" s="13" t="s">
        <v>87</v>
      </c>
      <c r="D272" s="13" t="s">
        <v>24</v>
      </c>
      <c r="E272" s="13" t="s">
        <v>25</v>
      </c>
      <c r="F272" s="14">
        <v>7344</v>
      </c>
      <c r="G272" s="13">
        <v>4896</v>
      </c>
      <c r="H272" s="15" t="s">
        <v>310</v>
      </c>
    </row>
    <row r="273" spans="1:8" x14ac:dyDescent="0.3">
      <c r="A273" s="13">
        <v>2014</v>
      </c>
      <c r="B273" s="13" t="s">
        <v>303</v>
      </c>
      <c r="C273" s="13" t="s">
        <v>39</v>
      </c>
      <c r="D273" s="13" t="s">
        <v>24</v>
      </c>
      <c r="E273" s="13" t="s">
        <v>25</v>
      </c>
      <c r="F273" s="14">
        <v>6880.5</v>
      </c>
      <c r="G273" s="13">
        <v>4587</v>
      </c>
      <c r="H273" s="15" t="s">
        <v>311</v>
      </c>
    </row>
    <row r="274" spans="1:8" x14ac:dyDescent="0.3">
      <c r="A274" s="13">
        <v>2015</v>
      </c>
      <c r="B274" s="13" t="s">
        <v>303</v>
      </c>
      <c r="C274" s="13" t="s">
        <v>87</v>
      </c>
      <c r="D274" s="13" t="s">
        <v>24</v>
      </c>
      <c r="E274" s="13" t="s">
        <v>25</v>
      </c>
      <c r="F274" s="14">
        <f>G274*1.4</f>
        <v>6854.4</v>
      </c>
      <c r="G274" s="13">
        <v>4896</v>
      </c>
      <c r="H274" s="15" t="s">
        <v>312</v>
      </c>
    </row>
    <row r="275" spans="1:8" x14ac:dyDescent="0.3">
      <c r="A275" s="13">
        <v>2015</v>
      </c>
      <c r="B275" s="13" t="s">
        <v>303</v>
      </c>
      <c r="C275" s="13" t="s">
        <v>39</v>
      </c>
      <c r="D275" s="13" t="s">
        <v>24</v>
      </c>
      <c r="E275" s="13" t="s">
        <v>25</v>
      </c>
      <c r="F275" s="14">
        <f>G275*1.4</f>
        <v>6421.7999999999993</v>
      </c>
      <c r="G275" s="13">
        <v>4587</v>
      </c>
      <c r="H275" s="15" t="s">
        <v>313</v>
      </c>
    </row>
    <row r="276" spans="1:8" x14ac:dyDescent="0.3">
      <c r="A276" s="13">
        <v>2015</v>
      </c>
      <c r="B276" s="13" t="s">
        <v>303</v>
      </c>
      <c r="C276" s="13" t="s">
        <v>87</v>
      </c>
      <c r="D276" s="13" t="s">
        <v>24</v>
      </c>
      <c r="E276" s="13" t="s">
        <v>25</v>
      </c>
      <c r="F276" s="14">
        <f>G276*1.4</f>
        <v>6854.4</v>
      </c>
      <c r="G276" s="13">
        <v>4896</v>
      </c>
      <c r="H276" s="15" t="s">
        <v>314</v>
      </c>
    </row>
    <row r="277" spans="1:8" x14ac:dyDescent="0.3">
      <c r="A277" s="13">
        <v>2015</v>
      </c>
      <c r="B277" s="13" t="s">
        <v>303</v>
      </c>
      <c r="C277" s="13" t="s">
        <v>39</v>
      </c>
      <c r="D277" s="13" t="s">
        <v>24</v>
      </c>
      <c r="E277" s="13" t="s">
        <v>25</v>
      </c>
      <c r="F277" s="14">
        <f>G277*1.4</f>
        <v>6421.7999999999993</v>
      </c>
      <c r="G277" s="13">
        <v>4587</v>
      </c>
      <c r="H277" s="15" t="s">
        <v>315</v>
      </c>
    </row>
    <row r="278" spans="1:8" x14ac:dyDescent="0.3">
      <c r="A278" s="13">
        <v>2013</v>
      </c>
      <c r="B278" s="13" t="s">
        <v>303</v>
      </c>
      <c r="C278" s="13" t="s">
        <v>23</v>
      </c>
      <c r="D278" s="13" t="s">
        <v>40</v>
      </c>
      <c r="E278" s="13" t="s">
        <v>41</v>
      </c>
      <c r="F278" s="14">
        <f>G278*1.25</f>
        <v>622.5</v>
      </c>
      <c r="G278" s="13">
        <v>498</v>
      </c>
      <c r="H278" s="15" t="s">
        <v>316</v>
      </c>
    </row>
    <row r="279" spans="1:8" x14ac:dyDescent="0.3">
      <c r="A279" s="13">
        <v>2013</v>
      </c>
      <c r="B279" s="13" t="s">
        <v>303</v>
      </c>
      <c r="C279" s="13" t="s">
        <v>87</v>
      </c>
      <c r="D279" s="13" t="s">
        <v>40</v>
      </c>
      <c r="E279" s="13" t="s">
        <v>41</v>
      </c>
      <c r="F279" s="14">
        <f>G279*1.25</f>
        <v>6118.75</v>
      </c>
      <c r="G279" s="13">
        <v>4895</v>
      </c>
      <c r="H279" s="15" t="s">
        <v>317</v>
      </c>
    </row>
    <row r="280" spans="1:8" x14ac:dyDescent="0.3">
      <c r="A280" s="13">
        <v>2013</v>
      </c>
      <c r="B280" s="13" t="s">
        <v>303</v>
      </c>
      <c r="C280" s="13" t="s">
        <v>23</v>
      </c>
      <c r="D280" s="13" t="s">
        <v>40</v>
      </c>
      <c r="E280" s="13" t="s">
        <v>41</v>
      </c>
      <c r="F280" s="14">
        <f>G280*1.25</f>
        <v>622.5</v>
      </c>
      <c r="G280" s="13">
        <v>498</v>
      </c>
      <c r="H280" s="15" t="s">
        <v>318</v>
      </c>
    </row>
    <row r="281" spans="1:8" x14ac:dyDescent="0.3">
      <c r="A281" s="13">
        <v>2013</v>
      </c>
      <c r="B281" s="13" t="s">
        <v>303</v>
      </c>
      <c r="C281" s="13" t="s">
        <v>87</v>
      </c>
      <c r="D281" s="13" t="s">
        <v>40</v>
      </c>
      <c r="E281" s="13" t="s">
        <v>41</v>
      </c>
      <c r="F281" s="14">
        <f>G281*1.25</f>
        <v>6118.75</v>
      </c>
      <c r="G281" s="13">
        <v>4895</v>
      </c>
      <c r="H281" s="15" t="s">
        <v>319</v>
      </c>
    </row>
    <row r="282" spans="1:8" x14ac:dyDescent="0.3">
      <c r="A282" s="13">
        <v>2014</v>
      </c>
      <c r="B282" s="13" t="s">
        <v>303</v>
      </c>
      <c r="C282" s="13" t="s">
        <v>23</v>
      </c>
      <c r="D282" s="13" t="s">
        <v>40</v>
      </c>
      <c r="E282" s="13" t="s">
        <v>41</v>
      </c>
      <c r="F282" s="14">
        <f>G282*1.5</f>
        <v>747</v>
      </c>
      <c r="G282" s="13">
        <v>498</v>
      </c>
      <c r="H282" s="15" t="s">
        <v>320</v>
      </c>
    </row>
    <row r="283" spans="1:8" x14ac:dyDescent="0.3">
      <c r="A283" s="13">
        <v>2014</v>
      </c>
      <c r="B283" s="13" t="s">
        <v>303</v>
      </c>
      <c r="C283" s="13" t="s">
        <v>87</v>
      </c>
      <c r="D283" s="13" t="s">
        <v>40</v>
      </c>
      <c r="E283" s="13" t="s">
        <v>41</v>
      </c>
      <c r="F283" s="14">
        <f>G283*1.5</f>
        <v>7342.5</v>
      </c>
      <c r="G283" s="13">
        <v>4895</v>
      </c>
      <c r="H283" s="15" t="s">
        <v>321</v>
      </c>
    </row>
    <row r="284" spans="1:8" x14ac:dyDescent="0.3">
      <c r="A284" s="13">
        <v>2014</v>
      </c>
      <c r="B284" s="13" t="s">
        <v>303</v>
      </c>
      <c r="C284" s="13" t="s">
        <v>23</v>
      </c>
      <c r="D284" s="13" t="s">
        <v>40</v>
      </c>
      <c r="E284" s="13" t="s">
        <v>41</v>
      </c>
      <c r="F284" s="14">
        <f>G284*1.5</f>
        <v>747</v>
      </c>
      <c r="G284" s="13">
        <v>498</v>
      </c>
      <c r="H284" s="15" t="s">
        <v>322</v>
      </c>
    </row>
    <row r="285" spans="1:8" x14ac:dyDescent="0.3">
      <c r="A285" s="13">
        <v>2014</v>
      </c>
      <c r="B285" s="13" t="s">
        <v>303</v>
      </c>
      <c r="C285" s="13" t="s">
        <v>87</v>
      </c>
      <c r="D285" s="13" t="s">
        <v>40</v>
      </c>
      <c r="E285" s="13" t="s">
        <v>41</v>
      </c>
      <c r="F285" s="14">
        <f>G285*1.5</f>
        <v>7342.5</v>
      </c>
      <c r="G285" s="13">
        <v>4895</v>
      </c>
      <c r="H285" s="15" t="s">
        <v>323</v>
      </c>
    </row>
    <row r="286" spans="1:8" x14ac:dyDescent="0.3">
      <c r="A286" s="13">
        <v>2015</v>
      </c>
      <c r="B286" s="13" t="s">
        <v>303</v>
      </c>
      <c r="C286" s="13" t="s">
        <v>23</v>
      </c>
      <c r="D286" s="13" t="s">
        <v>40</v>
      </c>
      <c r="E286" s="13" t="s">
        <v>41</v>
      </c>
      <c r="F286" s="14">
        <f>G286*1.4</f>
        <v>697.19999999999993</v>
      </c>
      <c r="G286" s="13">
        <v>498</v>
      </c>
      <c r="H286" s="15" t="s">
        <v>324</v>
      </c>
    </row>
    <row r="287" spans="1:8" x14ac:dyDescent="0.3">
      <c r="A287" s="13">
        <v>2015</v>
      </c>
      <c r="B287" s="13" t="s">
        <v>303</v>
      </c>
      <c r="C287" s="13" t="s">
        <v>87</v>
      </c>
      <c r="D287" s="13" t="s">
        <v>40</v>
      </c>
      <c r="E287" s="13" t="s">
        <v>41</v>
      </c>
      <c r="F287" s="14">
        <f>G287*1.4</f>
        <v>6853</v>
      </c>
      <c r="G287" s="13">
        <v>4895</v>
      </c>
      <c r="H287" s="15" t="s">
        <v>325</v>
      </c>
    </row>
    <row r="288" spans="1:8" x14ac:dyDescent="0.3">
      <c r="A288" s="13">
        <v>2015</v>
      </c>
      <c r="B288" s="13" t="s">
        <v>303</v>
      </c>
      <c r="C288" s="13" t="s">
        <v>23</v>
      </c>
      <c r="D288" s="13" t="s">
        <v>40</v>
      </c>
      <c r="E288" s="13" t="s">
        <v>41</v>
      </c>
      <c r="F288" s="14">
        <f>G288*1.4</f>
        <v>697.19999999999993</v>
      </c>
      <c r="G288" s="13">
        <v>498</v>
      </c>
      <c r="H288" s="15" t="s">
        <v>326</v>
      </c>
    </row>
    <row r="289" spans="1:8" x14ac:dyDescent="0.3">
      <c r="A289" s="13">
        <v>2015</v>
      </c>
      <c r="B289" s="13" t="s">
        <v>303</v>
      </c>
      <c r="C289" s="13" t="s">
        <v>87</v>
      </c>
      <c r="D289" s="13" t="s">
        <v>40</v>
      </c>
      <c r="E289" s="13" t="s">
        <v>41</v>
      </c>
      <c r="F289" s="14">
        <f>G289*1.4</f>
        <v>6853</v>
      </c>
      <c r="G289" s="13">
        <v>4895</v>
      </c>
      <c r="H289" s="15" t="s">
        <v>327</v>
      </c>
    </row>
    <row r="290" spans="1:8" x14ac:dyDescent="0.3">
      <c r="A290" s="13">
        <v>2013</v>
      </c>
      <c r="B290" s="13" t="s">
        <v>303</v>
      </c>
      <c r="C290" s="13" t="s">
        <v>39</v>
      </c>
      <c r="D290" s="13" t="s">
        <v>60</v>
      </c>
      <c r="E290" s="13" t="s">
        <v>61</v>
      </c>
      <c r="F290" s="14">
        <f>G290*1.25</f>
        <v>4483.75</v>
      </c>
      <c r="G290" s="13">
        <v>3587</v>
      </c>
      <c r="H290" s="15" t="s">
        <v>328</v>
      </c>
    </row>
    <row r="291" spans="1:8" x14ac:dyDescent="0.3">
      <c r="A291" s="13">
        <v>2013</v>
      </c>
      <c r="B291" s="13" t="s">
        <v>303</v>
      </c>
      <c r="C291" s="13" t="s">
        <v>39</v>
      </c>
      <c r="D291" s="13" t="s">
        <v>60</v>
      </c>
      <c r="E291" s="13" t="s">
        <v>61</v>
      </c>
      <c r="F291" s="14">
        <f>G291*1.25</f>
        <v>9865</v>
      </c>
      <c r="G291" s="13">
        <v>7892</v>
      </c>
      <c r="H291" s="15" t="s">
        <v>329</v>
      </c>
    </row>
    <row r="292" spans="1:8" x14ac:dyDescent="0.3">
      <c r="A292" s="13">
        <v>2013</v>
      </c>
      <c r="B292" s="13" t="s">
        <v>303</v>
      </c>
      <c r="C292" s="13" t="s">
        <v>39</v>
      </c>
      <c r="D292" s="13" t="s">
        <v>60</v>
      </c>
      <c r="E292" s="13" t="s">
        <v>61</v>
      </c>
      <c r="F292" s="14">
        <f>G292*1.25</f>
        <v>4483.75</v>
      </c>
      <c r="G292" s="13">
        <v>3587</v>
      </c>
      <c r="H292" s="15" t="s">
        <v>330</v>
      </c>
    </row>
    <row r="293" spans="1:8" x14ac:dyDescent="0.3">
      <c r="A293" s="13">
        <v>2013</v>
      </c>
      <c r="B293" s="13" t="s">
        <v>303</v>
      </c>
      <c r="C293" s="13" t="s">
        <v>39</v>
      </c>
      <c r="D293" s="13" t="s">
        <v>60</v>
      </c>
      <c r="E293" s="13" t="s">
        <v>61</v>
      </c>
      <c r="F293" s="14">
        <f>G293*1.25</f>
        <v>9865</v>
      </c>
      <c r="G293" s="13">
        <v>7892</v>
      </c>
      <c r="H293" s="15" t="s">
        <v>331</v>
      </c>
    </row>
    <row r="294" spans="1:8" x14ac:dyDescent="0.3">
      <c r="A294" s="13">
        <v>2014</v>
      </c>
      <c r="B294" s="13" t="s">
        <v>303</v>
      </c>
      <c r="C294" s="13" t="s">
        <v>39</v>
      </c>
      <c r="D294" s="13" t="s">
        <v>60</v>
      </c>
      <c r="E294" s="13" t="s">
        <v>61</v>
      </c>
      <c r="F294" s="14">
        <v>5380.5</v>
      </c>
      <c r="G294" s="13">
        <v>3587</v>
      </c>
      <c r="H294" s="15" t="s">
        <v>332</v>
      </c>
    </row>
    <row r="295" spans="1:8" x14ac:dyDescent="0.3">
      <c r="A295" s="13">
        <v>2014</v>
      </c>
      <c r="B295" s="13" t="s">
        <v>303</v>
      </c>
      <c r="C295" s="13" t="s">
        <v>39</v>
      </c>
      <c r="D295" s="13" t="s">
        <v>60</v>
      </c>
      <c r="E295" s="13" t="s">
        <v>61</v>
      </c>
      <c r="F295" s="14">
        <v>11838</v>
      </c>
      <c r="G295" s="13">
        <v>7892</v>
      </c>
      <c r="H295" s="15" t="s">
        <v>333</v>
      </c>
    </row>
    <row r="296" spans="1:8" x14ac:dyDescent="0.3">
      <c r="A296" s="13">
        <v>2014</v>
      </c>
      <c r="B296" s="13" t="s">
        <v>303</v>
      </c>
      <c r="C296" s="13" t="s">
        <v>39</v>
      </c>
      <c r="D296" s="13" t="s">
        <v>60</v>
      </c>
      <c r="E296" s="13" t="s">
        <v>61</v>
      </c>
      <c r="F296" s="14">
        <v>5380.5</v>
      </c>
      <c r="G296" s="13">
        <v>3587</v>
      </c>
      <c r="H296" s="15" t="s">
        <v>334</v>
      </c>
    </row>
    <row r="297" spans="1:8" x14ac:dyDescent="0.3">
      <c r="A297" s="13">
        <v>2014</v>
      </c>
      <c r="B297" s="13" t="s">
        <v>303</v>
      </c>
      <c r="C297" s="13" t="s">
        <v>39</v>
      </c>
      <c r="D297" s="13" t="s">
        <v>60</v>
      </c>
      <c r="E297" s="13" t="s">
        <v>61</v>
      </c>
      <c r="F297" s="14">
        <v>11838</v>
      </c>
      <c r="G297" s="13">
        <v>7892</v>
      </c>
      <c r="H297" s="15" t="s">
        <v>335</v>
      </c>
    </row>
    <row r="298" spans="1:8" x14ac:dyDescent="0.3">
      <c r="A298" s="13">
        <v>2015</v>
      </c>
      <c r="B298" s="13" t="s">
        <v>303</v>
      </c>
      <c r="C298" s="13" t="s">
        <v>39</v>
      </c>
      <c r="D298" s="13" t="s">
        <v>60</v>
      </c>
      <c r="E298" s="13" t="s">
        <v>61</v>
      </c>
      <c r="F298" s="14">
        <f>G298*1.4</f>
        <v>5021.7999999999993</v>
      </c>
      <c r="G298" s="13">
        <v>3587</v>
      </c>
      <c r="H298" s="15" t="s">
        <v>336</v>
      </c>
    </row>
    <row r="299" spans="1:8" x14ac:dyDescent="0.3">
      <c r="A299" s="13">
        <v>2015</v>
      </c>
      <c r="B299" s="13" t="s">
        <v>303</v>
      </c>
      <c r="C299" s="13" t="s">
        <v>39</v>
      </c>
      <c r="D299" s="13" t="s">
        <v>60</v>
      </c>
      <c r="E299" s="13" t="s">
        <v>61</v>
      </c>
      <c r="F299" s="14">
        <f>G299*1.4</f>
        <v>11048.8</v>
      </c>
      <c r="G299" s="13">
        <v>7892</v>
      </c>
      <c r="H299" s="15" t="s">
        <v>337</v>
      </c>
    </row>
    <row r="300" spans="1:8" x14ac:dyDescent="0.3">
      <c r="A300" s="13">
        <v>2015</v>
      </c>
      <c r="B300" s="13" t="s">
        <v>303</v>
      </c>
      <c r="C300" s="13" t="s">
        <v>39</v>
      </c>
      <c r="D300" s="13" t="s">
        <v>60</v>
      </c>
      <c r="E300" s="13" t="s">
        <v>61</v>
      </c>
      <c r="F300" s="14">
        <f>G300*1.4</f>
        <v>5021.7999999999993</v>
      </c>
      <c r="G300" s="13">
        <v>3587</v>
      </c>
      <c r="H300" s="15" t="s">
        <v>338</v>
      </c>
    </row>
    <row r="301" spans="1:8" x14ac:dyDescent="0.3">
      <c r="A301" s="13">
        <v>2015</v>
      </c>
      <c r="B301" s="13" t="s">
        <v>303</v>
      </c>
      <c r="C301" s="13" t="s">
        <v>39</v>
      </c>
      <c r="D301" s="13" t="s">
        <v>60</v>
      </c>
      <c r="E301" s="13" t="s">
        <v>61</v>
      </c>
      <c r="F301" s="14">
        <f>G301*1.4</f>
        <v>11048.8</v>
      </c>
      <c r="G301" s="13">
        <v>7892</v>
      </c>
      <c r="H301" s="15" t="s">
        <v>339</v>
      </c>
    </row>
    <row r="302" spans="1:8" x14ac:dyDescent="0.3">
      <c r="A302" s="13">
        <v>2013</v>
      </c>
      <c r="B302" s="13" t="s">
        <v>303</v>
      </c>
      <c r="C302" s="13" t="s">
        <v>27</v>
      </c>
      <c r="D302" s="13" t="s">
        <v>74</v>
      </c>
      <c r="E302" s="13" t="s">
        <v>25</v>
      </c>
      <c r="F302" s="14">
        <f>G302*1.25</f>
        <v>5733.75</v>
      </c>
      <c r="G302" s="13">
        <v>4587</v>
      </c>
      <c r="H302" s="15" t="s">
        <v>340</v>
      </c>
    </row>
    <row r="303" spans="1:8" x14ac:dyDescent="0.3">
      <c r="A303" s="13">
        <v>2013</v>
      </c>
      <c r="B303" s="13" t="s">
        <v>303</v>
      </c>
      <c r="C303" s="13" t="s">
        <v>39</v>
      </c>
      <c r="D303" s="13" t="s">
        <v>74</v>
      </c>
      <c r="E303" s="13" t="s">
        <v>25</v>
      </c>
      <c r="F303" s="14">
        <f>G303*1.25</f>
        <v>7905</v>
      </c>
      <c r="G303" s="13">
        <v>6324</v>
      </c>
      <c r="H303" s="15" t="s">
        <v>341</v>
      </c>
    </row>
    <row r="304" spans="1:8" x14ac:dyDescent="0.3">
      <c r="A304" s="13">
        <v>2013</v>
      </c>
      <c r="B304" s="13" t="s">
        <v>303</v>
      </c>
      <c r="C304" s="13" t="s">
        <v>27</v>
      </c>
      <c r="D304" s="13" t="s">
        <v>74</v>
      </c>
      <c r="E304" s="13" t="s">
        <v>25</v>
      </c>
      <c r="F304" s="14">
        <f>G304*1.25</f>
        <v>5733.75</v>
      </c>
      <c r="G304" s="13">
        <v>4587</v>
      </c>
      <c r="H304" s="15" t="s">
        <v>342</v>
      </c>
    </row>
    <row r="305" spans="1:8" x14ac:dyDescent="0.3">
      <c r="A305" s="13">
        <v>2013</v>
      </c>
      <c r="B305" s="13" t="s">
        <v>303</v>
      </c>
      <c r="C305" s="13" t="s">
        <v>39</v>
      </c>
      <c r="D305" s="13" t="s">
        <v>74</v>
      </c>
      <c r="E305" s="13" t="s">
        <v>25</v>
      </c>
      <c r="F305" s="14">
        <f>G305*1.25</f>
        <v>7905</v>
      </c>
      <c r="G305" s="13">
        <v>6324</v>
      </c>
      <c r="H305" s="15" t="s">
        <v>343</v>
      </c>
    </row>
    <row r="306" spans="1:8" x14ac:dyDescent="0.3">
      <c r="A306" s="13">
        <v>2014</v>
      </c>
      <c r="B306" s="13" t="s">
        <v>303</v>
      </c>
      <c r="C306" s="13" t="s">
        <v>27</v>
      </c>
      <c r="D306" s="13" t="s">
        <v>74</v>
      </c>
      <c r="E306" s="13" t="s">
        <v>25</v>
      </c>
      <c r="F306" s="14">
        <f>G306*1.5</f>
        <v>6880.5</v>
      </c>
      <c r="G306" s="13">
        <v>4587</v>
      </c>
      <c r="H306" s="15" t="s">
        <v>344</v>
      </c>
    </row>
    <row r="307" spans="1:8" x14ac:dyDescent="0.3">
      <c r="A307" s="13">
        <v>2014</v>
      </c>
      <c r="B307" s="13" t="s">
        <v>303</v>
      </c>
      <c r="C307" s="13" t="s">
        <v>39</v>
      </c>
      <c r="D307" s="13" t="s">
        <v>74</v>
      </c>
      <c r="E307" s="13" t="s">
        <v>25</v>
      </c>
      <c r="F307" s="14">
        <f>G307*1.5</f>
        <v>9486</v>
      </c>
      <c r="G307" s="13">
        <v>6324</v>
      </c>
      <c r="H307" s="15" t="s">
        <v>345</v>
      </c>
    </row>
    <row r="308" spans="1:8" x14ac:dyDescent="0.3">
      <c r="A308" s="13">
        <v>2014</v>
      </c>
      <c r="B308" s="13" t="s">
        <v>303</v>
      </c>
      <c r="C308" s="13" t="s">
        <v>27</v>
      </c>
      <c r="D308" s="13" t="s">
        <v>74</v>
      </c>
      <c r="E308" s="13" t="s">
        <v>25</v>
      </c>
      <c r="F308" s="14">
        <f>G308*1.5</f>
        <v>6880.5</v>
      </c>
      <c r="G308" s="13">
        <v>4587</v>
      </c>
      <c r="H308" s="15" t="s">
        <v>346</v>
      </c>
    </row>
    <row r="309" spans="1:8" x14ac:dyDescent="0.3">
      <c r="A309" s="13">
        <v>2014</v>
      </c>
      <c r="B309" s="13" t="s">
        <v>303</v>
      </c>
      <c r="C309" s="13" t="s">
        <v>39</v>
      </c>
      <c r="D309" s="13" t="s">
        <v>74</v>
      </c>
      <c r="E309" s="13" t="s">
        <v>25</v>
      </c>
      <c r="F309" s="14">
        <f>G309*1.5</f>
        <v>9486</v>
      </c>
      <c r="G309" s="13">
        <v>6324</v>
      </c>
      <c r="H309" s="15" t="s">
        <v>347</v>
      </c>
    </row>
    <row r="310" spans="1:8" x14ac:dyDescent="0.3">
      <c r="A310" s="13">
        <v>2015</v>
      </c>
      <c r="B310" s="13" t="s">
        <v>303</v>
      </c>
      <c r="C310" s="13" t="s">
        <v>27</v>
      </c>
      <c r="D310" s="13" t="s">
        <v>74</v>
      </c>
      <c r="E310" s="13" t="s">
        <v>25</v>
      </c>
      <c r="F310" s="14">
        <f>G310*1.4</f>
        <v>6421.7999999999993</v>
      </c>
      <c r="G310" s="13">
        <v>4587</v>
      </c>
      <c r="H310" s="15" t="s">
        <v>348</v>
      </c>
    </row>
    <row r="311" spans="1:8" x14ac:dyDescent="0.3">
      <c r="A311" s="13">
        <v>2015</v>
      </c>
      <c r="B311" s="13" t="s">
        <v>303</v>
      </c>
      <c r="C311" s="13" t="s">
        <v>39</v>
      </c>
      <c r="D311" s="13" t="s">
        <v>74</v>
      </c>
      <c r="E311" s="13" t="s">
        <v>25</v>
      </c>
      <c r="F311" s="14">
        <f>G311*1.4</f>
        <v>8853.5999999999985</v>
      </c>
      <c r="G311" s="13">
        <v>6324</v>
      </c>
      <c r="H311" s="15" t="s">
        <v>349</v>
      </c>
    </row>
    <row r="312" spans="1:8" x14ac:dyDescent="0.3">
      <c r="A312" s="13">
        <v>2015</v>
      </c>
      <c r="B312" s="13" t="s">
        <v>303</v>
      </c>
      <c r="C312" s="13" t="s">
        <v>27</v>
      </c>
      <c r="D312" s="13" t="s">
        <v>74</v>
      </c>
      <c r="E312" s="13" t="s">
        <v>25</v>
      </c>
      <c r="F312" s="14">
        <f>G312*1.4</f>
        <v>6421.7999999999993</v>
      </c>
      <c r="G312" s="13">
        <v>4587</v>
      </c>
      <c r="H312" s="15" t="s">
        <v>350</v>
      </c>
    </row>
    <row r="313" spans="1:8" x14ac:dyDescent="0.3">
      <c r="A313" s="13">
        <v>2015</v>
      </c>
      <c r="B313" s="13" t="s">
        <v>303</v>
      </c>
      <c r="C313" s="13" t="s">
        <v>39</v>
      </c>
      <c r="D313" s="13" t="s">
        <v>74</v>
      </c>
      <c r="E313" s="13" t="s">
        <v>25</v>
      </c>
      <c r="F313" s="14">
        <f>G313*1.4</f>
        <v>8853.5999999999985</v>
      </c>
      <c r="G313" s="13">
        <v>6324</v>
      </c>
      <c r="H313" s="15" t="s">
        <v>351</v>
      </c>
    </row>
    <row r="314" spans="1:8" x14ac:dyDescent="0.3">
      <c r="A314" s="13">
        <v>2013</v>
      </c>
      <c r="B314" s="13" t="s">
        <v>303</v>
      </c>
      <c r="C314" s="13" t="s">
        <v>87</v>
      </c>
      <c r="D314" s="13" t="s">
        <v>88</v>
      </c>
      <c r="E314" s="13" t="s">
        <v>89</v>
      </c>
      <c r="F314" s="14">
        <f t="shared" ref="F314:F319" si="10">G314*1.25</f>
        <v>6120</v>
      </c>
      <c r="G314" s="13">
        <v>4896</v>
      </c>
      <c r="H314" s="15" t="s">
        <v>352</v>
      </c>
    </row>
    <row r="315" spans="1:8" x14ac:dyDescent="0.3">
      <c r="A315" s="13">
        <v>2013</v>
      </c>
      <c r="B315" s="13" t="s">
        <v>303</v>
      </c>
      <c r="C315" s="13" t="s">
        <v>39</v>
      </c>
      <c r="D315" s="13" t="s">
        <v>88</v>
      </c>
      <c r="E315" s="13" t="s">
        <v>89</v>
      </c>
      <c r="F315" s="14">
        <f t="shared" si="10"/>
        <v>5733.75</v>
      </c>
      <c r="G315" s="13">
        <v>4587</v>
      </c>
      <c r="H315" s="15" t="s">
        <v>353</v>
      </c>
    </row>
    <row r="316" spans="1:8" x14ac:dyDescent="0.3">
      <c r="A316" s="13">
        <v>2013</v>
      </c>
      <c r="B316" s="13" t="s">
        <v>303</v>
      </c>
      <c r="C316" s="13" t="s">
        <v>39</v>
      </c>
      <c r="D316" s="13" t="s">
        <v>88</v>
      </c>
      <c r="E316" s="13" t="s">
        <v>89</v>
      </c>
      <c r="F316" s="14">
        <f t="shared" si="10"/>
        <v>6098.75</v>
      </c>
      <c r="G316" s="13">
        <v>4879</v>
      </c>
      <c r="H316" s="15" t="s">
        <v>354</v>
      </c>
    </row>
    <row r="317" spans="1:8" x14ac:dyDescent="0.3">
      <c r="A317" s="13">
        <v>2013</v>
      </c>
      <c r="B317" s="13" t="s">
        <v>303</v>
      </c>
      <c r="C317" s="13" t="s">
        <v>87</v>
      </c>
      <c r="D317" s="13" t="s">
        <v>88</v>
      </c>
      <c r="E317" s="13" t="s">
        <v>89</v>
      </c>
      <c r="F317" s="14">
        <f t="shared" si="10"/>
        <v>6120</v>
      </c>
      <c r="G317" s="13">
        <v>4896</v>
      </c>
      <c r="H317" s="15" t="s">
        <v>355</v>
      </c>
    </row>
    <row r="318" spans="1:8" x14ac:dyDescent="0.3">
      <c r="A318" s="13">
        <v>2013</v>
      </c>
      <c r="B318" s="13" t="s">
        <v>303</v>
      </c>
      <c r="C318" s="13" t="s">
        <v>39</v>
      </c>
      <c r="D318" s="13" t="s">
        <v>88</v>
      </c>
      <c r="E318" s="13" t="s">
        <v>89</v>
      </c>
      <c r="F318" s="14">
        <f t="shared" si="10"/>
        <v>5733.75</v>
      </c>
      <c r="G318" s="13">
        <v>4587</v>
      </c>
      <c r="H318" s="15" t="s">
        <v>356</v>
      </c>
    </row>
    <row r="319" spans="1:8" x14ac:dyDescent="0.3">
      <c r="A319" s="13">
        <v>2013</v>
      </c>
      <c r="B319" s="13" t="s">
        <v>303</v>
      </c>
      <c r="C319" s="13" t="s">
        <v>39</v>
      </c>
      <c r="D319" s="13" t="s">
        <v>88</v>
      </c>
      <c r="E319" s="13" t="s">
        <v>89</v>
      </c>
      <c r="F319" s="14">
        <f t="shared" si="10"/>
        <v>6098.75</v>
      </c>
      <c r="G319" s="13">
        <v>4879</v>
      </c>
      <c r="H319" s="15" t="s">
        <v>357</v>
      </c>
    </row>
    <row r="320" spans="1:8" x14ac:dyDescent="0.3">
      <c r="A320" s="13">
        <v>2014</v>
      </c>
      <c r="B320" s="13" t="s">
        <v>303</v>
      </c>
      <c r="C320" s="13" t="s">
        <v>87</v>
      </c>
      <c r="D320" s="13" t="s">
        <v>88</v>
      </c>
      <c r="E320" s="13" t="s">
        <v>89</v>
      </c>
      <c r="F320" s="14">
        <f t="shared" ref="F320:F325" si="11">G320*1.5</f>
        <v>7344</v>
      </c>
      <c r="G320" s="13">
        <v>4896</v>
      </c>
      <c r="H320" s="15" t="s">
        <v>358</v>
      </c>
    </row>
    <row r="321" spans="1:8" x14ac:dyDescent="0.3">
      <c r="A321" s="13">
        <v>2014</v>
      </c>
      <c r="B321" s="13" t="s">
        <v>303</v>
      </c>
      <c r="C321" s="13" t="s">
        <v>39</v>
      </c>
      <c r="D321" s="13" t="s">
        <v>88</v>
      </c>
      <c r="E321" s="13" t="s">
        <v>89</v>
      </c>
      <c r="F321" s="14">
        <f t="shared" si="11"/>
        <v>6880.5</v>
      </c>
      <c r="G321" s="13">
        <v>4587</v>
      </c>
      <c r="H321" s="15" t="s">
        <v>359</v>
      </c>
    </row>
    <row r="322" spans="1:8" x14ac:dyDescent="0.3">
      <c r="A322" s="13">
        <v>2014</v>
      </c>
      <c r="B322" s="13" t="s">
        <v>303</v>
      </c>
      <c r="C322" s="13" t="s">
        <v>39</v>
      </c>
      <c r="D322" s="13" t="s">
        <v>88</v>
      </c>
      <c r="E322" s="13" t="s">
        <v>89</v>
      </c>
      <c r="F322" s="14">
        <f t="shared" si="11"/>
        <v>7318.5</v>
      </c>
      <c r="G322" s="13">
        <v>4879</v>
      </c>
      <c r="H322" s="15" t="s">
        <v>360</v>
      </c>
    </row>
    <row r="323" spans="1:8" x14ac:dyDescent="0.3">
      <c r="A323" s="13">
        <v>2014</v>
      </c>
      <c r="B323" s="13" t="s">
        <v>303</v>
      </c>
      <c r="C323" s="13" t="s">
        <v>87</v>
      </c>
      <c r="D323" s="13" t="s">
        <v>88</v>
      </c>
      <c r="E323" s="13" t="s">
        <v>89</v>
      </c>
      <c r="F323" s="14">
        <f t="shared" si="11"/>
        <v>7344</v>
      </c>
      <c r="G323" s="13">
        <v>4896</v>
      </c>
      <c r="H323" s="15" t="s">
        <v>361</v>
      </c>
    </row>
    <row r="324" spans="1:8" x14ac:dyDescent="0.3">
      <c r="A324" s="13">
        <v>2014</v>
      </c>
      <c r="B324" s="13" t="s">
        <v>303</v>
      </c>
      <c r="C324" s="13" t="s">
        <v>39</v>
      </c>
      <c r="D324" s="13" t="s">
        <v>88</v>
      </c>
      <c r="E324" s="13" t="s">
        <v>89</v>
      </c>
      <c r="F324" s="14">
        <f t="shared" si="11"/>
        <v>6880.5</v>
      </c>
      <c r="G324" s="13">
        <v>4587</v>
      </c>
      <c r="H324" s="15" t="s">
        <v>362</v>
      </c>
    </row>
    <row r="325" spans="1:8" x14ac:dyDescent="0.3">
      <c r="A325" s="13">
        <v>2014</v>
      </c>
      <c r="B325" s="13" t="s">
        <v>303</v>
      </c>
      <c r="C325" s="13" t="s">
        <v>39</v>
      </c>
      <c r="D325" s="13" t="s">
        <v>88</v>
      </c>
      <c r="E325" s="13" t="s">
        <v>89</v>
      </c>
      <c r="F325" s="14">
        <f t="shared" si="11"/>
        <v>7318.5</v>
      </c>
      <c r="G325" s="13">
        <v>4879</v>
      </c>
      <c r="H325" s="15" t="s">
        <v>363</v>
      </c>
    </row>
    <row r="326" spans="1:8" x14ac:dyDescent="0.3">
      <c r="A326" s="13">
        <v>2015</v>
      </c>
      <c r="B326" s="13" t="s">
        <v>303</v>
      </c>
      <c r="C326" s="13" t="s">
        <v>87</v>
      </c>
      <c r="D326" s="13" t="s">
        <v>88</v>
      </c>
      <c r="E326" s="13" t="s">
        <v>89</v>
      </c>
      <c r="F326" s="14">
        <f t="shared" ref="F326:F331" si="12">G326*1.4</f>
        <v>6854.4</v>
      </c>
      <c r="G326" s="13">
        <v>4896</v>
      </c>
      <c r="H326" s="15" t="s">
        <v>364</v>
      </c>
    </row>
    <row r="327" spans="1:8" x14ac:dyDescent="0.3">
      <c r="A327" s="13">
        <v>2015</v>
      </c>
      <c r="B327" s="13" t="s">
        <v>303</v>
      </c>
      <c r="C327" s="13" t="s">
        <v>39</v>
      </c>
      <c r="D327" s="13" t="s">
        <v>88</v>
      </c>
      <c r="E327" s="13" t="s">
        <v>89</v>
      </c>
      <c r="F327" s="14">
        <f t="shared" si="12"/>
        <v>6421.7999999999993</v>
      </c>
      <c r="G327" s="13">
        <v>4587</v>
      </c>
      <c r="H327" s="15" t="s">
        <v>365</v>
      </c>
    </row>
    <row r="328" spans="1:8" x14ac:dyDescent="0.3">
      <c r="A328" s="13">
        <v>2015</v>
      </c>
      <c r="B328" s="13" t="s">
        <v>303</v>
      </c>
      <c r="C328" s="13" t="s">
        <v>39</v>
      </c>
      <c r="D328" s="13" t="s">
        <v>88</v>
      </c>
      <c r="E328" s="13" t="s">
        <v>89</v>
      </c>
      <c r="F328" s="14">
        <f t="shared" si="12"/>
        <v>6830.5999999999995</v>
      </c>
      <c r="G328" s="13">
        <v>4879</v>
      </c>
      <c r="H328" s="15" t="s">
        <v>366</v>
      </c>
    </row>
    <row r="329" spans="1:8" x14ac:dyDescent="0.3">
      <c r="A329" s="13">
        <v>2015</v>
      </c>
      <c r="B329" s="13" t="s">
        <v>303</v>
      </c>
      <c r="C329" s="13" t="s">
        <v>87</v>
      </c>
      <c r="D329" s="13" t="s">
        <v>88</v>
      </c>
      <c r="E329" s="13" t="s">
        <v>89</v>
      </c>
      <c r="F329" s="14">
        <f t="shared" si="12"/>
        <v>6854.4</v>
      </c>
      <c r="G329" s="13">
        <v>4896</v>
      </c>
      <c r="H329" s="15" t="s">
        <v>367</v>
      </c>
    </row>
    <row r="330" spans="1:8" x14ac:dyDescent="0.3">
      <c r="A330" s="13">
        <v>2015</v>
      </c>
      <c r="B330" s="13" t="s">
        <v>303</v>
      </c>
      <c r="C330" s="13" t="s">
        <v>39</v>
      </c>
      <c r="D330" s="13" t="s">
        <v>88</v>
      </c>
      <c r="E330" s="13" t="s">
        <v>89</v>
      </c>
      <c r="F330" s="14">
        <f t="shared" si="12"/>
        <v>6421.7999999999993</v>
      </c>
      <c r="G330" s="13">
        <v>4587</v>
      </c>
      <c r="H330" s="15" t="s">
        <v>368</v>
      </c>
    </row>
    <row r="331" spans="1:8" x14ac:dyDescent="0.3">
      <c r="A331" s="13">
        <v>2015</v>
      </c>
      <c r="B331" s="13" t="s">
        <v>303</v>
      </c>
      <c r="C331" s="13" t="s">
        <v>39</v>
      </c>
      <c r="D331" s="13" t="s">
        <v>88</v>
      </c>
      <c r="E331" s="13" t="s">
        <v>89</v>
      </c>
      <c r="F331" s="14">
        <f t="shared" si="12"/>
        <v>6830.5999999999995</v>
      </c>
      <c r="G331" s="13">
        <v>4879</v>
      </c>
      <c r="H331" s="15" t="s">
        <v>369</v>
      </c>
    </row>
    <row r="332" spans="1:8" x14ac:dyDescent="0.3">
      <c r="A332" s="13">
        <v>2013</v>
      </c>
      <c r="B332" s="13" t="s">
        <v>370</v>
      </c>
      <c r="C332" s="13" t="s">
        <v>39</v>
      </c>
      <c r="D332" s="13" t="s">
        <v>24</v>
      </c>
      <c r="E332" s="13" t="s">
        <v>25</v>
      </c>
      <c r="F332" s="14">
        <f>G332*1.25</f>
        <v>7028.75</v>
      </c>
      <c r="G332" s="13">
        <v>5623</v>
      </c>
      <c r="H332" s="15" t="s">
        <v>371</v>
      </c>
    </row>
    <row r="333" spans="1:8" x14ac:dyDescent="0.3">
      <c r="A333" s="13">
        <v>2013</v>
      </c>
      <c r="B333" s="13" t="s">
        <v>370</v>
      </c>
      <c r="C333" s="13" t="s">
        <v>23</v>
      </c>
      <c r="D333" s="13" t="s">
        <v>24</v>
      </c>
      <c r="E333" s="13" t="s">
        <v>25</v>
      </c>
      <c r="F333" s="14">
        <f>G333*1.25</f>
        <v>3247.5</v>
      </c>
      <c r="G333" s="13">
        <v>2598</v>
      </c>
      <c r="H333" s="15" t="s">
        <v>372</v>
      </c>
    </row>
    <row r="334" spans="1:8" x14ac:dyDescent="0.3">
      <c r="A334" s="13">
        <v>2013</v>
      </c>
      <c r="B334" s="13" t="s">
        <v>370</v>
      </c>
      <c r="C334" s="13" t="s">
        <v>39</v>
      </c>
      <c r="D334" s="13" t="s">
        <v>24</v>
      </c>
      <c r="E334" s="13" t="s">
        <v>25</v>
      </c>
      <c r="F334" s="14">
        <f>G334*1.25</f>
        <v>7028.75</v>
      </c>
      <c r="G334" s="13">
        <v>5623</v>
      </c>
      <c r="H334" s="15" t="s">
        <v>373</v>
      </c>
    </row>
    <row r="335" spans="1:8" x14ac:dyDescent="0.3">
      <c r="A335" s="13">
        <v>2013</v>
      </c>
      <c r="B335" s="13" t="s">
        <v>370</v>
      </c>
      <c r="C335" s="13" t="s">
        <v>23</v>
      </c>
      <c r="D335" s="13" t="s">
        <v>24</v>
      </c>
      <c r="E335" s="13" t="s">
        <v>25</v>
      </c>
      <c r="F335" s="14">
        <f>G335*1.25</f>
        <v>3247.5</v>
      </c>
      <c r="G335" s="13">
        <v>2598</v>
      </c>
      <c r="H335" s="15" t="s">
        <v>374</v>
      </c>
    </row>
    <row r="336" spans="1:8" x14ac:dyDescent="0.3">
      <c r="A336" s="13">
        <v>2014</v>
      </c>
      <c r="B336" s="13" t="s">
        <v>370</v>
      </c>
      <c r="C336" s="13" t="s">
        <v>39</v>
      </c>
      <c r="D336" s="13" t="s">
        <v>24</v>
      </c>
      <c r="E336" s="13" t="s">
        <v>25</v>
      </c>
      <c r="F336" s="14">
        <v>4666</v>
      </c>
      <c r="G336" s="13">
        <v>5623</v>
      </c>
      <c r="H336" s="15" t="s">
        <v>375</v>
      </c>
    </row>
    <row r="337" spans="1:8" x14ac:dyDescent="0.3">
      <c r="A337" s="13">
        <v>2014</v>
      </c>
      <c r="B337" s="13" t="s">
        <v>370</v>
      </c>
      <c r="C337" s="13" t="s">
        <v>23</v>
      </c>
      <c r="D337" s="13" t="s">
        <v>24</v>
      </c>
      <c r="E337" s="13" t="s">
        <v>25</v>
      </c>
      <c r="F337" s="14">
        <v>3897</v>
      </c>
      <c r="G337" s="13">
        <v>2598</v>
      </c>
      <c r="H337" s="15" t="s">
        <v>376</v>
      </c>
    </row>
    <row r="338" spans="1:8" x14ac:dyDescent="0.3">
      <c r="A338" s="13">
        <v>2014</v>
      </c>
      <c r="B338" s="13" t="s">
        <v>370</v>
      </c>
      <c r="C338" s="13" t="s">
        <v>39</v>
      </c>
      <c r="D338" s="13" t="s">
        <v>24</v>
      </c>
      <c r="E338" s="13" t="s">
        <v>25</v>
      </c>
      <c r="F338" s="14">
        <v>4666</v>
      </c>
      <c r="G338" s="13">
        <v>5623</v>
      </c>
      <c r="H338" s="15" t="s">
        <v>377</v>
      </c>
    </row>
    <row r="339" spans="1:8" x14ac:dyDescent="0.3">
      <c r="A339" s="13">
        <v>2014</v>
      </c>
      <c r="B339" s="13" t="s">
        <v>370</v>
      </c>
      <c r="C339" s="13" t="s">
        <v>23</v>
      </c>
      <c r="D339" s="13" t="s">
        <v>24</v>
      </c>
      <c r="E339" s="13" t="s">
        <v>25</v>
      </c>
      <c r="F339" s="14">
        <v>3897</v>
      </c>
      <c r="G339" s="13">
        <v>2598</v>
      </c>
      <c r="H339" s="15" t="s">
        <v>378</v>
      </c>
    </row>
    <row r="340" spans="1:8" x14ac:dyDescent="0.3">
      <c r="A340" s="13">
        <v>2015</v>
      </c>
      <c r="B340" s="13" t="s">
        <v>370</v>
      </c>
      <c r="C340" s="13" t="s">
        <v>39</v>
      </c>
      <c r="D340" s="13" t="s">
        <v>24</v>
      </c>
      <c r="E340" s="13" t="s">
        <v>25</v>
      </c>
      <c r="F340" s="14">
        <f>G340*1.4</f>
        <v>7872.2</v>
      </c>
      <c r="G340" s="13">
        <v>5623</v>
      </c>
      <c r="H340" s="15" t="s">
        <v>379</v>
      </c>
    </row>
    <row r="341" spans="1:8" x14ac:dyDescent="0.3">
      <c r="A341" s="13">
        <v>2015</v>
      </c>
      <c r="B341" s="13" t="s">
        <v>370</v>
      </c>
      <c r="C341" s="13" t="s">
        <v>23</v>
      </c>
      <c r="D341" s="13" t="s">
        <v>24</v>
      </c>
      <c r="E341" s="13" t="s">
        <v>25</v>
      </c>
      <c r="F341" s="14">
        <f>G341*1.4</f>
        <v>3637.2</v>
      </c>
      <c r="G341" s="13">
        <v>2598</v>
      </c>
      <c r="H341" s="15" t="s">
        <v>380</v>
      </c>
    </row>
    <row r="342" spans="1:8" x14ac:dyDescent="0.3">
      <c r="A342" s="13">
        <v>2015</v>
      </c>
      <c r="B342" s="13" t="s">
        <v>370</v>
      </c>
      <c r="C342" s="13" t="s">
        <v>39</v>
      </c>
      <c r="D342" s="13" t="s">
        <v>24</v>
      </c>
      <c r="E342" s="13" t="s">
        <v>25</v>
      </c>
      <c r="F342" s="14">
        <f>G342*1.4</f>
        <v>7872.2</v>
      </c>
      <c r="G342" s="13">
        <v>5623</v>
      </c>
      <c r="H342" s="15" t="s">
        <v>381</v>
      </c>
    </row>
    <row r="343" spans="1:8" x14ac:dyDescent="0.3">
      <c r="A343" s="13">
        <v>2015</v>
      </c>
      <c r="B343" s="13" t="s">
        <v>370</v>
      </c>
      <c r="C343" s="13" t="s">
        <v>23</v>
      </c>
      <c r="D343" s="13" t="s">
        <v>24</v>
      </c>
      <c r="E343" s="13" t="s">
        <v>25</v>
      </c>
      <c r="F343" s="14">
        <f>G343*1.4</f>
        <v>3637.2</v>
      </c>
      <c r="G343" s="13">
        <v>2598</v>
      </c>
      <c r="H343" s="15" t="s">
        <v>382</v>
      </c>
    </row>
    <row r="344" spans="1:8" x14ac:dyDescent="0.3">
      <c r="A344" s="13">
        <v>2013</v>
      </c>
      <c r="B344" s="13" t="s">
        <v>370</v>
      </c>
      <c r="C344" s="13" t="s">
        <v>39</v>
      </c>
      <c r="D344" s="13" t="s">
        <v>40</v>
      </c>
      <c r="E344" s="13" t="s">
        <v>41</v>
      </c>
      <c r="F344" s="14">
        <f>G344*1.25</f>
        <v>7028.75</v>
      </c>
      <c r="G344" s="13">
        <v>5623</v>
      </c>
      <c r="H344" s="15" t="s">
        <v>383</v>
      </c>
    </row>
    <row r="345" spans="1:8" x14ac:dyDescent="0.3">
      <c r="A345" s="13">
        <v>2013</v>
      </c>
      <c r="B345" s="13" t="s">
        <v>370</v>
      </c>
      <c r="C345" s="13" t="s">
        <v>39</v>
      </c>
      <c r="D345" s="13" t="s">
        <v>40</v>
      </c>
      <c r="E345" s="13" t="s">
        <v>41</v>
      </c>
      <c r="F345" s="14">
        <f>G345*1.25</f>
        <v>9160</v>
      </c>
      <c r="G345" s="13">
        <v>7328</v>
      </c>
      <c r="H345" s="15" t="s">
        <v>384</v>
      </c>
    </row>
    <row r="346" spans="1:8" x14ac:dyDescent="0.3">
      <c r="A346" s="13">
        <v>2013</v>
      </c>
      <c r="B346" s="13" t="s">
        <v>370</v>
      </c>
      <c r="C346" s="13" t="s">
        <v>39</v>
      </c>
      <c r="D346" s="13" t="s">
        <v>40</v>
      </c>
      <c r="E346" s="13" t="s">
        <v>41</v>
      </c>
      <c r="F346" s="14">
        <f>G346*1.25</f>
        <v>7028.75</v>
      </c>
      <c r="G346" s="13">
        <v>5623</v>
      </c>
      <c r="H346" s="15" t="s">
        <v>385</v>
      </c>
    </row>
    <row r="347" spans="1:8" x14ac:dyDescent="0.3">
      <c r="A347" s="13">
        <v>2013</v>
      </c>
      <c r="B347" s="13" t="s">
        <v>370</v>
      </c>
      <c r="C347" s="13" t="s">
        <v>39</v>
      </c>
      <c r="D347" s="13" t="s">
        <v>40</v>
      </c>
      <c r="E347" s="13" t="s">
        <v>41</v>
      </c>
      <c r="F347" s="14">
        <f>G347*1.25</f>
        <v>9160</v>
      </c>
      <c r="G347" s="13">
        <v>7328</v>
      </c>
      <c r="H347" s="15" t="s">
        <v>386</v>
      </c>
    </row>
    <row r="348" spans="1:8" x14ac:dyDescent="0.3">
      <c r="A348" s="13">
        <v>2014</v>
      </c>
      <c r="B348" s="13" t="s">
        <v>370</v>
      </c>
      <c r="C348" s="13" t="s">
        <v>39</v>
      </c>
      <c r="D348" s="13" t="s">
        <v>40</v>
      </c>
      <c r="E348" s="13" t="s">
        <v>41</v>
      </c>
      <c r="F348" s="14">
        <v>4666</v>
      </c>
      <c r="G348" s="13">
        <v>5623</v>
      </c>
      <c r="H348" s="15" t="s">
        <v>387</v>
      </c>
    </row>
    <row r="349" spans="1:8" x14ac:dyDescent="0.3">
      <c r="A349" s="13">
        <v>2014</v>
      </c>
      <c r="B349" s="13" t="s">
        <v>370</v>
      </c>
      <c r="C349" s="13" t="s">
        <v>39</v>
      </c>
      <c r="D349" s="13" t="s">
        <v>40</v>
      </c>
      <c r="E349" s="13" t="s">
        <v>41</v>
      </c>
      <c r="F349" s="14">
        <f>G349*1.5</f>
        <v>10992</v>
      </c>
      <c r="G349" s="13">
        <v>7328</v>
      </c>
      <c r="H349" s="15" t="s">
        <v>388</v>
      </c>
    </row>
    <row r="350" spans="1:8" x14ac:dyDescent="0.3">
      <c r="A350" s="13">
        <v>2014</v>
      </c>
      <c r="B350" s="13" t="s">
        <v>370</v>
      </c>
      <c r="C350" s="13" t="s">
        <v>39</v>
      </c>
      <c r="D350" s="13" t="s">
        <v>40</v>
      </c>
      <c r="E350" s="13" t="s">
        <v>41</v>
      </c>
      <c r="F350" s="14">
        <v>4666</v>
      </c>
      <c r="G350" s="13">
        <v>5623</v>
      </c>
      <c r="H350" s="15" t="s">
        <v>389</v>
      </c>
    </row>
    <row r="351" spans="1:8" x14ac:dyDescent="0.3">
      <c r="A351" s="13">
        <v>2014</v>
      </c>
      <c r="B351" s="13" t="s">
        <v>370</v>
      </c>
      <c r="C351" s="13" t="s">
        <v>39</v>
      </c>
      <c r="D351" s="13" t="s">
        <v>40</v>
      </c>
      <c r="E351" s="13" t="s">
        <v>41</v>
      </c>
      <c r="F351" s="14">
        <f>G351*1.5</f>
        <v>10992</v>
      </c>
      <c r="G351" s="13">
        <v>7328</v>
      </c>
      <c r="H351" s="15" t="s">
        <v>390</v>
      </c>
    </row>
    <row r="352" spans="1:8" x14ac:dyDescent="0.3">
      <c r="A352" s="13">
        <v>2015</v>
      </c>
      <c r="B352" s="13" t="s">
        <v>370</v>
      </c>
      <c r="C352" s="13" t="s">
        <v>39</v>
      </c>
      <c r="D352" s="13" t="s">
        <v>40</v>
      </c>
      <c r="E352" s="13" t="s">
        <v>41</v>
      </c>
      <c r="F352" s="14">
        <f>G352*1.4</f>
        <v>7872.2</v>
      </c>
      <c r="G352" s="13">
        <v>5623</v>
      </c>
      <c r="H352" s="15" t="s">
        <v>391</v>
      </c>
    </row>
    <row r="353" spans="1:8" x14ac:dyDescent="0.3">
      <c r="A353" s="13">
        <v>2015</v>
      </c>
      <c r="B353" s="13" t="s">
        <v>370</v>
      </c>
      <c r="C353" s="13" t="s">
        <v>39</v>
      </c>
      <c r="D353" s="13" t="s">
        <v>40</v>
      </c>
      <c r="E353" s="13" t="s">
        <v>41</v>
      </c>
      <c r="F353" s="14">
        <f>G353*1.4</f>
        <v>10259.199999999999</v>
      </c>
      <c r="G353" s="13">
        <v>7328</v>
      </c>
      <c r="H353" s="15" t="s">
        <v>392</v>
      </c>
    </row>
    <row r="354" spans="1:8" x14ac:dyDescent="0.3">
      <c r="A354" s="13">
        <v>2015</v>
      </c>
      <c r="B354" s="13" t="s">
        <v>370</v>
      </c>
      <c r="C354" s="13" t="s">
        <v>39</v>
      </c>
      <c r="D354" s="13" t="s">
        <v>40</v>
      </c>
      <c r="E354" s="13" t="s">
        <v>41</v>
      </c>
      <c r="F354" s="14">
        <f>G354*1.4</f>
        <v>7872.2</v>
      </c>
      <c r="G354" s="13">
        <v>5623</v>
      </c>
      <c r="H354" s="15" t="s">
        <v>393</v>
      </c>
    </row>
    <row r="355" spans="1:8" x14ac:dyDescent="0.3">
      <c r="A355" s="13">
        <v>2015</v>
      </c>
      <c r="B355" s="13" t="s">
        <v>370</v>
      </c>
      <c r="C355" s="13" t="s">
        <v>39</v>
      </c>
      <c r="D355" s="13" t="s">
        <v>40</v>
      </c>
      <c r="E355" s="13" t="s">
        <v>41</v>
      </c>
      <c r="F355" s="14">
        <f>G355*1.4</f>
        <v>10259.199999999999</v>
      </c>
      <c r="G355" s="13">
        <v>7328</v>
      </c>
      <c r="H355" s="15" t="s">
        <v>394</v>
      </c>
    </row>
    <row r="356" spans="1:8" x14ac:dyDescent="0.3">
      <c r="A356" s="13">
        <v>2013</v>
      </c>
      <c r="B356" s="13" t="s">
        <v>370</v>
      </c>
      <c r="C356" s="13" t="s">
        <v>23</v>
      </c>
      <c r="D356" s="13" t="s">
        <v>60</v>
      </c>
      <c r="E356" s="13" t="s">
        <v>61</v>
      </c>
      <c r="F356" s="14">
        <f>G356*1.25</f>
        <v>622.5</v>
      </c>
      <c r="G356" s="13">
        <v>498</v>
      </c>
      <c r="H356" s="15" t="s">
        <v>395</v>
      </c>
    </row>
    <row r="357" spans="1:8" x14ac:dyDescent="0.3">
      <c r="A357" s="13">
        <v>2013</v>
      </c>
      <c r="B357" s="13" t="s">
        <v>370</v>
      </c>
      <c r="C357" s="13" t="s">
        <v>27</v>
      </c>
      <c r="D357" s="13" t="s">
        <v>60</v>
      </c>
      <c r="E357" s="13" t="s">
        <v>61</v>
      </c>
      <c r="F357" s="14">
        <f>G357*1.25</f>
        <v>5733.75</v>
      </c>
      <c r="G357" s="13">
        <v>4587</v>
      </c>
      <c r="H357" s="15" t="s">
        <v>396</v>
      </c>
    </row>
    <row r="358" spans="1:8" x14ac:dyDescent="0.3">
      <c r="A358" s="13">
        <v>2013</v>
      </c>
      <c r="B358" s="13" t="s">
        <v>370</v>
      </c>
      <c r="C358" s="13" t="s">
        <v>23</v>
      </c>
      <c r="D358" s="13" t="s">
        <v>60</v>
      </c>
      <c r="E358" s="13" t="s">
        <v>61</v>
      </c>
      <c r="F358" s="14">
        <f>G358*1.25</f>
        <v>622.5</v>
      </c>
      <c r="G358" s="13">
        <v>498</v>
      </c>
      <c r="H358" s="15" t="s">
        <v>397</v>
      </c>
    </row>
    <row r="359" spans="1:8" x14ac:dyDescent="0.3">
      <c r="A359" s="13">
        <v>2013</v>
      </c>
      <c r="B359" s="13" t="s">
        <v>370</v>
      </c>
      <c r="C359" s="13" t="s">
        <v>27</v>
      </c>
      <c r="D359" s="13" t="s">
        <v>60</v>
      </c>
      <c r="E359" s="13" t="s">
        <v>61</v>
      </c>
      <c r="F359" s="14">
        <f>G359*1.25</f>
        <v>5733.75</v>
      </c>
      <c r="G359" s="13">
        <v>4587</v>
      </c>
      <c r="H359" s="15" t="s">
        <v>398</v>
      </c>
    </row>
    <row r="360" spans="1:8" x14ac:dyDescent="0.3">
      <c r="A360" s="13">
        <v>2014</v>
      </c>
      <c r="B360" s="13" t="s">
        <v>370</v>
      </c>
      <c r="C360" s="13" t="s">
        <v>23</v>
      </c>
      <c r="D360" s="13" t="s">
        <v>60</v>
      </c>
      <c r="E360" s="13" t="s">
        <v>61</v>
      </c>
      <c r="F360" s="14">
        <f>G360*1.5</f>
        <v>747</v>
      </c>
      <c r="G360" s="13">
        <v>498</v>
      </c>
      <c r="H360" s="15" t="s">
        <v>399</v>
      </c>
    </row>
    <row r="361" spans="1:8" x14ac:dyDescent="0.3">
      <c r="A361" s="13">
        <v>2014</v>
      </c>
      <c r="B361" s="13" t="s">
        <v>370</v>
      </c>
      <c r="C361" s="13" t="s">
        <v>27</v>
      </c>
      <c r="D361" s="13" t="s">
        <v>60</v>
      </c>
      <c r="E361" s="13" t="s">
        <v>61</v>
      </c>
      <c r="F361" s="14">
        <f>G361*1.5</f>
        <v>6880.5</v>
      </c>
      <c r="G361" s="13">
        <v>4587</v>
      </c>
      <c r="H361" s="15" t="s">
        <v>400</v>
      </c>
    </row>
    <row r="362" spans="1:8" x14ac:dyDescent="0.3">
      <c r="A362" s="13">
        <v>2014</v>
      </c>
      <c r="B362" s="13" t="s">
        <v>370</v>
      </c>
      <c r="C362" s="13" t="s">
        <v>23</v>
      </c>
      <c r="D362" s="13" t="s">
        <v>60</v>
      </c>
      <c r="E362" s="13" t="s">
        <v>61</v>
      </c>
      <c r="F362" s="14">
        <f>G362*1.5</f>
        <v>747</v>
      </c>
      <c r="G362" s="13">
        <v>498</v>
      </c>
      <c r="H362" s="15" t="s">
        <v>401</v>
      </c>
    </row>
    <row r="363" spans="1:8" x14ac:dyDescent="0.3">
      <c r="A363" s="13">
        <v>2014</v>
      </c>
      <c r="B363" s="13" t="s">
        <v>370</v>
      </c>
      <c r="C363" s="13" t="s">
        <v>27</v>
      </c>
      <c r="D363" s="13" t="s">
        <v>60</v>
      </c>
      <c r="E363" s="13" t="s">
        <v>61</v>
      </c>
      <c r="F363" s="14">
        <f>G363*1.5</f>
        <v>6880.5</v>
      </c>
      <c r="G363" s="13">
        <v>4587</v>
      </c>
      <c r="H363" s="15" t="s">
        <v>402</v>
      </c>
    </row>
    <row r="364" spans="1:8" x14ac:dyDescent="0.3">
      <c r="A364" s="13">
        <v>2015</v>
      </c>
      <c r="B364" s="13" t="s">
        <v>370</v>
      </c>
      <c r="C364" s="13" t="s">
        <v>23</v>
      </c>
      <c r="D364" s="13" t="s">
        <v>60</v>
      </c>
      <c r="E364" s="13" t="s">
        <v>61</v>
      </c>
      <c r="F364" s="14">
        <f>G364*1.4</f>
        <v>697.19999999999993</v>
      </c>
      <c r="G364" s="13">
        <v>498</v>
      </c>
      <c r="H364" s="15" t="s">
        <v>403</v>
      </c>
    </row>
    <row r="365" spans="1:8" x14ac:dyDescent="0.3">
      <c r="A365" s="13">
        <v>2015</v>
      </c>
      <c r="B365" s="13" t="s">
        <v>370</v>
      </c>
      <c r="C365" s="13" t="s">
        <v>27</v>
      </c>
      <c r="D365" s="13" t="s">
        <v>60</v>
      </c>
      <c r="E365" s="13" t="s">
        <v>61</v>
      </c>
      <c r="F365" s="14">
        <f>G365*1.4</f>
        <v>6421.7999999999993</v>
      </c>
      <c r="G365" s="13">
        <v>4587</v>
      </c>
      <c r="H365" s="15" t="s">
        <v>404</v>
      </c>
    </row>
    <row r="366" spans="1:8" x14ac:dyDescent="0.3">
      <c r="A366" s="13">
        <v>2015</v>
      </c>
      <c r="B366" s="13" t="s">
        <v>370</v>
      </c>
      <c r="C366" s="13" t="s">
        <v>23</v>
      </c>
      <c r="D366" s="13" t="s">
        <v>60</v>
      </c>
      <c r="E366" s="13" t="s">
        <v>61</v>
      </c>
      <c r="F366" s="14">
        <f>G366*1.4</f>
        <v>697.19999999999993</v>
      </c>
      <c r="G366" s="13">
        <v>498</v>
      </c>
      <c r="H366" s="15" t="s">
        <v>405</v>
      </c>
    </row>
    <row r="367" spans="1:8" x14ac:dyDescent="0.3">
      <c r="A367" s="13">
        <v>2015</v>
      </c>
      <c r="B367" s="13" t="s">
        <v>370</v>
      </c>
      <c r="C367" s="13" t="s">
        <v>27</v>
      </c>
      <c r="D367" s="13" t="s">
        <v>60</v>
      </c>
      <c r="E367" s="13" t="s">
        <v>61</v>
      </c>
      <c r="F367" s="14">
        <f>G367*1.4</f>
        <v>6421.7999999999993</v>
      </c>
      <c r="G367" s="13">
        <v>4587</v>
      </c>
      <c r="H367" s="15" t="s">
        <v>406</v>
      </c>
    </row>
    <row r="368" spans="1:8" x14ac:dyDescent="0.3">
      <c r="A368" s="13">
        <v>2013</v>
      </c>
      <c r="B368" s="13" t="s">
        <v>370</v>
      </c>
      <c r="C368" s="13" t="s">
        <v>27</v>
      </c>
      <c r="D368" s="13" t="s">
        <v>74</v>
      </c>
      <c r="E368" s="13" t="s">
        <v>25</v>
      </c>
      <c r="F368" s="14">
        <f>G368*1.25</f>
        <v>10308.75</v>
      </c>
      <c r="G368" s="13">
        <v>8247</v>
      </c>
      <c r="H368" s="15" t="s">
        <v>407</v>
      </c>
    </row>
    <row r="369" spans="1:8" x14ac:dyDescent="0.3">
      <c r="A369" s="13">
        <v>2013</v>
      </c>
      <c r="B369" s="13" t="s">
        <v>370</v>
      </c>
      <c r="C369" s="13" t="s">
        <v>39</v>
      </c>
      <c r="D369" s="13" t="s">
        <v>74</v>
      </c>
      <c r="E369" s="13" t="s">
        <v>25</v>
      </c>
      <c r="F369" s="14">
        <f>G369*1.25</f>
        <v>11026.25</v>
      </c>
      <c r="G369" s="13">
        <v>8821</v>
      </c>
      <c r="H369" s="15" t="s">
        <v>408</v>
      </c>
    </row>
    <row r="370" spans="1:8" x14ac:dyDescent="0.3">
      <c r="A370" s="13">
        <v>2013</v>
      </c>
      <c r="B370" s="13" t="s">
        <v>370</v>
      </c>
      <c r="C370" s="13" t="s">
        <v>27</v>
      </c>
      <c r="D370" s="13" t="s">
        <v>74</v>
      </c>
      <c r="E370" s="13" t="s">
        <v>25</v>
      </c>
      <c r="F370" s="14">
        <f>G370*1.25</f>
        <v>10308.75</v>
      </c>
      <c r="G370" s="13">
        <v>8247</v>
      </c>
      <c r="H370" s="15" t="s">
        <v>409</v>
      </c>
    </row>
    <row r="371" spans="1:8" x14ac:dyDescent="0.3">
      <c r="A371" s="13">
        <v>2013</v>
      </c>
      <c r="B371" s="13" t="s">
        <v>370</v>
      </c>
      <c r="C371" s="13" t="s">
        <v>39</v>
      </c>
      <c r="D371" s="13" t="s">
        <v>74</v>
      </c>
      <c r="E371" s="13" t="s">
        <v>25</v>
      </c>
      <c r="F371" s="14">
        <f>G371*1.25</f>
        <v>11026.25</v>
      </c>
      <c r="G371" s="13">
        <v>8821</v>
      </c>
      <c r="H371" s="15" t="s">
        <v>410</v>
      </c>
    </row>
    <row r="372" spans="1:8" x14ac:dyDescent="0.3">
      <c r="A372" s="13">
        <v>2014</v>
      </c>
      <c r="B372" s="13" t="s">
        <v>370</v>
      </c>
      <c r="C372" s="13" t="s">
        <v>27</v>
      </c>
      <c r="D372" s="13" t="s">
        <v>74</v>
      </c>
      <c r="E372" s="13" t="s">
        <v>25</v>
      </c>
      <c r="F372" s="14">
        <f>G372*1.5</f>
        <v>12370.5</v>
      </c>
      <c r="G372" s="13">
        <v>8247</v>
      </c>
      <c r="H372" s="15" t="s">
        <v>411</v>
      </c>
    </row>
    <row r="373" spans="1:8" x14ac:dyDescent="0.3">
      <c r="A373" s="13">
        <v>2014</v>
      </c>
      <c r="B373" s="13" t="s">
        <v>370</v>
      </c>
      <c r="C373" s="13" t="s">
        <v>39</v>
      </c>
      <c r="D373" s="13" t="s">
        <v>74</v>
      </c>
      <c r="E373" s="13" t="s">
        <v>25</v>
      </c>
      <c r="F373" s="14">
        <f>G373*1.5</f>
        <v>13231.5</v>
      </c>
      <c r="G373" s="13">
        <v>8821</v>
      </c>
      <c r="H373" s="15" t="s">
        <v>412</v>
      </c>
    </row>
    <row r="374" spans="1:8" x14ac:dyDescent="0.3">
      <c r="A374" s="13">
        <v>2014</v>
      </c>
      <c r="B374" s="13" t="s">
        <v>370</v>
      </c>
      <c r="C374" s="13" t="s">
        <v>27</v>
      </c>
      <c r="D374" s="13" t="s">
        <v>74</v>
      </c>
      <c r="E374" s="13" t="s">
        <v>25</v>
      </c>
      <c r="F374" s="14">
        <f>G374*1.5</f>
        <v>12370.5</v>
      </c>
      <c r="G374" s="13">
        <v>8247</v>
      </c>
      <c r="H374" s="15" t="s">
        <v>413</v>
      </c>
    </row>
    <row r="375" spans="1:8" x14ac:dyDescent="0.3">
      <c r="A375" s="13">
        <v>2014</v>
      </c>
      <c r="B375" s="13" t="s">
        <v>370</v>
      </c>
      <c r="C375" s="13" t="s">
        <v>39</v>
      </c>
      <c r="D375" s="13" t="s">
        <v>74</v>
      </c>
      <c r="E375" s="13" t="s">
        <v>25</v>
      </c>
      <c r="F375" s="14">
        <f>G375*1.5</f>
        <v>13231.5</v>
      </c>
      <c r="G375" s="13">
        <v>8821</v>
      </c>
      <c r="H375" s="15" t="s">
        <v>414</v>
      </c>
    </row>
    <row r="376" spans="1:8" x14ac:dyDescent="0.3">
      <c r="A376" s="13">
        <v>2015</v>
      </c>
      <c r="B376" s="13" t="s">
        <v>370</v>
      </c>
      <c r="C376" s="13" t="s">
        <v>27</v>
      </c>
      <c r="D376" s="13" t="s">
        <v>74</v>
      </c>
      <c r="E376" s="13" t="s">
        <v>25</v>
      </c>
      <c r="F376" s="14">
        <f>G376*1.4</f>
        <v>11545.8</v>
      </c>
      <c r="G376" s="13">
        <v>8247</v>
      </c>
      <c r="H376" s="15" t="s">
        <v>415</v>
      </c>
    </row>
    <row r="377" spans="1:8" x14ac:dyDescent="0.3">
      <c r="A377" s="13">
        <v>2015</v>
      </c>
      <c r="B377" s="13" t="s">
        <v>370</v>
      </c>
      <c r="C377" s="13" t="s">
        <v>39</v>
      </c>
      <c r="D377" s="13" t="s">
        <v>74</v>
      </c>
      <c r="E377" s="13" t="s">
        <v>25</v>
      </c>
      <c r="F377" s="14">
        <f>G377*1.4</f>
        <v>12349.4</v>
      </c>
      <c r="G377" s="13">
        <v>8821</v>
      </c>
      <c r="H377" s="15" t="s">
        <v>416</v>
      </c>
    </row>
    <row r="378" spans="1:8" x14ac:dyDescent="0.3">
      <c r="A378" s="13">
        <v>2015</v>
      </c>
      <c r="B378" s="13" t="s">
        <v>370</v>
      </c>
      <c r="C378" s="13" t="s">
        <v>27</v>
      </c>
      <c r="D378" s="13" t="s">
        <v>74</v>
      </c>
      <c r="E378" s="13" t="s">
        <v>25</v>
      </c>
      <c r="F378" s="14">
        <f>G378*1.4</f>
        <v>11545.8</v>
      </c>
      <c r="G378" s="13">
        <v>8247</v>
      </c>
      <c r="H378" s="15" t="s">
        <v>417</v>
      </c>
    </row>
    <row r="379" spans="1:8" x14ac:dyDescent="0.3">
      <c r="A379" s="13">
        <v>2015</v>
      </c>
      <c r="B379" s="13" t="s">
        <v>370</v>
      </c>
      <c r="C379" s="13" t="s">
        <v>39</v>
      </c>
      <c r="D379" s="13" t="s">
        <v>74</v>
      </c>
      <c r="E379" s="13" t="s">
        <v>25</v>
      </c>
      <c r="F379" s="14">
        <f>G379*1.4</f>
        <v>12349.4</v>
      </c>
      <c r="G379" s="13">
        <v>8821</v>
      </c>
      <c r="H379" s="15" t="s">
        <v>418</v>
      </c>
    </row>
    <row r="380" spans="1:8" x14ac:dyDescent="0.3">
      <c r="A380" s="13">
        <v>2013</v>
      </c>
      <c r="B380" s="13" t="s">
        <v>370</v>
      </c>
      <c r="C380" s="13" t="s">
        <v>23</v>
      </c>
      <c r="D380" s="13" t="s">
        <v>88</v>
      </c>
      <c r="E380" s="13" t="s">
        <v>89</v>
      </c>
      <c r="F380" s="14">
        <f>G380*1.25</f>
        <v>3247.5</v>
      </c>
      <c r="G380" s="13">
        <v>2598</v>
      </c>
      <c r="H380" s="15" t="s">
        <v>419</v>
      </c>
    </row>
    <row r="381" spans="1:8" x14ac:dyDescent="0.3">
      <c r="A381" s="13">
        <v>2013</v>
      </c>
      <c r="B381" s="13" t="s">
        <v>370</v>
      </c>
      <c r="C381" s="13" t="s">
        <v>87</v>
      </c>
      <c r="D381" s="13" t="s">
        <v>88</v>
      </c>
      <c r="E381" s="13" t="s">
        <v>89</v>
      </c>
      <c r="F381" s="14">
        <f>G381*1.25</f>
        <v>2570</v>
      </c>
      <c r="G381" s="13">
        <v>2056</v>
      </c>
      <c r="H381" s="15" t="s">
        <v>420</v>
      </c>
    </row>
    <row r="382" spans="1:8" x14ac:dyDescent="0.3">
      <c r="A382" s="13">
        <v>2013</v>
      </c>
      <c r="B382" s="13" t="s">
        <v>370</v>
      </c>
      <c r="C382" s="13" t="s">
        <v>23</v>
      </c>
      <c r="D382" s="13" t="s">
        <v>88</v>
      </c>
      <c r="E382" s="13" t="s">
        <v>89</v>
      </c>
      <c r="F382" s="14">
        <f>G382*1.25</f>
        <v>3247.5</v>
      </c>
      <c r="G382" s="13">
        <v>2598</v>
      </c>
      <c r="H382" s="15" t="s">
        <v>421</v>
      </c>
    </row>
    <row r="383" spans="1:8" x14ac:dyDescent="0.3">
      <c r="A383" s="13">
        <v>2013</v>
      </c>
      <c r="B383" s="13" t="s">
        <v>370</v>
      </c>
      <c r="C383" s="13" t="s">
        <v>87</v>
      </c>
      <c r="D383" s="13" t="s">
        <v>88</v>
      </c>
      <c r="E383" s="13" t="s">
        <v>89</v>
      </c>
      <c r="F383" s="14">
        <f>G383*1.25</f>
        <v>2570</v>
      </c>
      <c r="G383" s="13">
        <v>2056</v>
      </c>
      <c r="H383" s="15" t="s">
        <v>422</v>
      </c>
    </row>
    <row r="384" spans="1:8" x14ac:dyDescent="0.3">
      <c r="A384" s="13">
        <v>2014</v>
      </c>
      <c r="B384" s="13" t="s">
        <v>370</v>
      </c>
      <c r="C384" s="13" t="s">
        <v>23</v>
      </c>
      <c r="D384" s="13" t="s">
        <v>88</v>
      </c>
      <c r="E384" s="13" t="s">
        <v>89</v>
      </c>
      <c r="F384" s="14">
        <f>G384*1.5</f>
        <v>3897</v>
      </c>
      <c r="G384" s="13">
        <v>2598</v>
      </c>
      <c r="H384" s="15" t="s">
        <v>423</v>
      </c>
    </row>
    <row r="385" spans="1:8" x14ac:dyDescent="0.3">
      <c r="A385" s="13">
        <v>2014</v>
      </c>
      <c r="B385" s="13" t="s">
        <v>370</v>
      </c>
      <c r="C385" s="13" t="s">
        <v>87</v>
      </c>
      <c r="D385" s="13" t="s">
        <v>88</v>
      </c>
      <c r="E385" s="13" t="s">
        <v>89</v>
      </c>
      <c r="F385" s="14">
        <f>G385*1.5</f>
        <v>3084</v>
      </c>
      <c r="G385" s="13">
        <v>2056</v>
      </c>
      <c r="H385" s="15" t="s">
        <v>424</v>
      </c>
    </row>
    <row r="386" spans="1:8" x14ac:dyDescent="0.3">
      <c r="A386" s="13">
        <v>2014</v>
      </c>
      <c r="B386" s="13" t="s">
        <v>370</v>
      </c>
      <c r="C386" s="13" t="s">
        <v>23</v>
      </c>
      <c r="D386" s="13" t="s">
        <v>88</v>
      </c>
      <c r="E386" s="13" t="s">
        <v>89</v>
      </c>
      <c r="F386" s="14">
        <f>G386*1.5</f>
        <v>3897</v>
      </c>
      <c r="G386" s="13">
        <v>2598</v>
      </c>
      <c r="H386" s="15" t="s">
        <v>425</v>
      </c>
    </row>
    <row r="387" spans="1:8" x14ac:dyDescent="0.3">
      <c r="A387" s="13">
        <v>2014</v>
      </c>
      <c r="B387" s="13" t="s">
        <v>370</v>
      </c>
      <c r="C387" s="13" t="s">
        <v>87</v>
      </c>
      <c r="D387" s="13" t="s">
        <v>88</v>
      </c>
      <c r="E387" s="13" t="s">
        <v>89</v>
      </c>
      <c r="F387" s="14">
        <f>G387*1.5</f>
        <v>3084</v>
      </c>
      <c r="G387" s="13">
        <v>2056</v>
      </c>
      <c r="H387" s="15" t="s">
        <v>426</v>
      </c>
    </row>
    <row r="388" spans="1:8" x14ac:dyDescent="0.3">
      <c r="A388" s="13">
        <v>2015</v>
      </c>
      <c r="B388" s="13" t="s">
        <v>370</v>
      </c>
      <c r="C388" s="13" t="s">
        <v>23</v>
      </c>
      <c r="D388" s="13" t="s">
        <v>88</v>
      </c>
      <c r="E388" s="13" t="s">
        <v>89</v>
      </c>
      <c r="F388" s="14">
        <f>G388*1.4</f>
        <v>3637.2</v>
      </c>
      <c r="G388" s="13">
        <v>2598</v>
      </c>
      <c r="H388" s="15" t="s">
        <v>427</v>
      </c>
    </row>
    <row r="389" spans="1:8" x14ac:dyDescent="0.3">
      <c r="A389" s="13">
        <v>2015</v>
      </c>
      <c r="B389" s="13" t="s">
        <v>370</v>
      </c>
      <c r="C389" s="13" t="s">
        <v>87</v>
      </c>
      <c r="D389" s="13" t="s">
        <v>88</v>
      </c>
      <c r="E389" s="13" t="s">
        <v>89</v>
      </c>
      <c r="F389" s="14">
        <f>G389*1.4</f>
        <v>2878.3999999999996</v>
      </c>
      <c r="G389" s="13">
        <v>2056</v>
      </c>
      <c r="H389" s="15" t="s">
        <v>428</v>
      </c>
    </row>
    <row r="390" spans="1:8" x14ac:dyDescent="0.3">
      <c r="A390" s="13">
        <v>2015</v>
      </c>
      <c r="B390" s="13" t="s">
        <v>370</v>
      </c>
      <c r="C390" s="13" t="s">
        <v>23</v>
      </c>
      <c r="D390" s="13" t="s">
        <v>88</v>
      </c>
      <c r="E390" s="13" t="s">
        <v>89</v>
      </c>
      <c r="F390" s="14">
        <f>G390*1.4</f>
        <v>3637.2</v>
      </c>
      <c r="G390" s="13">
        <v>2598</v>
      </c>
      <c r="H390" s="15" t="s">
        <v>429</v>
      </c>
    </row>
    <row r="391" spans="1:8" x14ac:dyDescent="0.3">
      <c r="A391" s="13">
        <v>2015</v>
      </c>
      <c r="B391" s="13" t="s">
        <v>370</v>
      </c>
      <c r="C391" s="13" t="s">
        <v>87</v>
      </c>
      <c r="D391" s="13" t="s">
        <v>88</v>
      </c>
      <c r="E391" s="13" t="s">
        <v>89</v>
      </c>
      <c r="F391" s="14">
        <f>G391*1.4</f>
        <v>2878.3999999999996</v>
      </c>
      <c r="G391" s="13">
        <v>2056</v>
      </c>
      <c r="H391" s="15" t="s">
        <v>430</v>
      </c>
    </row>
    <row r="392" spans="1:8" x14ac:dyDescent="0.3">
      <c r="A392" s="13">
        <v>2013</v>
      </c>
      <c r="B392" s="13" t="s">
        <v>431</v>
      </c>
      <c r="C392" s="13" t="s">
        <v>23</v>
      </c>
      <c r="D392" s="13" t="s">
        <v>24</v>
      </c>
      <c r="E392" s="13" t="s">
        <v>25</v>
      </c>
      <c r="F392" s="14">
        <f>G392*1.25</f>
        <v>7360</v>
      </c>
      <c r="G392" s="13">
        <v>5888</v>
      </c>
      <c r="H392" s="15" t="s">
        <v>432</v>
      </c>
    </row>
    <row r="393" spans="1:8" x14ac:dyDescent="0.3">
      <c r="A393" s="13">
        <v>2013</v>
      </c>
      <c r="B393" s="13" t="s">
        <v>431</v>
      </c>
      <c r="C393" s="13" t="s">
        <v>27</v>
      </c>
      <c r="D393" s="13" t="s">
        <v>24</v>
      </c>
      <c r="E393" s="13" t="s">
        <v>25</v>
      </c>
      <c r="F393" s="14">
        <f>G393*1.25</f>
        <v>2956.25</v>
      </c>
      <c r="G393" s="13">
        <v>2365</v>
      </c>
      <c r="H393" s="15" t="s">
        <v>433</v>
      </c>
    </row>
    <row r="394" spans="1:8" x14ac:dyDescent="0.3">
      <c r="A394" s="13">
        <v>2013</v>
      </c>
      <c r="B394" s="13" t="s">
        <v>431</v>
      </c>
      <c r="C394" s="13" t="s">
        <v>23</v>
      </c>
      <c r="D394" s="13" t="s">
        <v>24</v>
      </c>
      <c r="E394" s="13" t="s">
        <v>25</v>
      </c>
      <c r="F394" s="14">
        <f>G394*1.25</f>
        <v>7360</v>
      </c>
      <c r="G394" s="13">
        <v>5888</v>
      </c>
      <c r="H394" s="15" t="s">
        <v>434</v>
      </c>
    </row>
    <row r="395" spans="1:8" x14ac:dyDescent="0.3">
      <c r="A395" s="13">
        <v>2013</v>
      </c>
      <c r="B395" s="13" t="s">
        <v>431</v>
      </c>
      <c r="C395" s="13" t="s">
        <v>27</v>
      </c>
      <c r="D395" s="13" t="s">
        <v>24</v>
      </c>
      <c r="E395" s="13" t="s">
        <v>25</v>
      </c>
      <c r="F395" s="14">
        <f>G395*1.25</f>
        <v>2956.25</v>
      </c>
      <c r="G395" s="13">
        <v>2365</v>
      </c>
      <c r="H395" s="15" t="s">
        <v>435</v>
      </c>
    </row>
    <row r="396" spans="1:8" x14ac:dyDescent="0.3">
      <c r="A396" s="13">
        <v>2014</v>
      </c>
      <c r="B396" s="13" t="s">
        <v>431</v>
      </c>
      <c r="C396" s="13" t="s">
        <v>23</v>
      </c>
      <c r="D396" s="13" t="s">
        <v>24</v>
      </c>
      <c r="E396" s="13" t="s">
        <v>25</v>
      </c>
      <c r="F396" s="14">
        <v>8832</v>
      </c>
      <c r="G396" s="13">
        <v>5888</v>
      </c>
      <c r="H396" s="15" t="s">
        <v>436</v>
      </c>
    </row>
    <row r="397" spans="1:8" x14ac:dyDescent="0.3">
      <c r="A397" s="13">
        <v>2014</v>
      </c>
      <c r="B397" s="13" t="s">
        <v>431</v>
      </c>
      <c r="C397" s="13" t="s">
        <v>27</v>
      </c>
      <c r="D397" s="13" t="s">
        <v>24</v>
      </c>
      <c r="E397" s="13" t="s">
        <v>25</v>
      </c>
      <c r="F397" s="14">
        <v>3547.5</v>
      </c>
      <c r="G397" s="13">
        <v>2365</v>
      </c>
      <c r="H397" s="15" t="s">
        <v>437</v>
      </c>
    </row>
    <row r="398" spans="1:8" x14ac:dyDescent="0.3">
      <c r="A398" s="13">
        <v>2014</v>
      </c>
      <c r="B398" s="13" t="s">
        <v>431</v>
      </c>
      <c r="C398" s="13" t="s">
        <v>23</v>
      </c>
      <c r="D398" s="13" t="s">
        <v>24</v>
      </c>
      <c r="E398" s="13" t="s">
        <v>25</v>
      </c>
      <c r="F398" s="14">
        <v>8832</v>
      </c>
      <c r="G398" s="13">
        <v>5888</v>
      </c>
      <c r="H398" s="15" t="s">
        <v>438</v>
      </c>
    </row>
    <row r="399" spans="1:8" x14ac:dyDescent="0.3">
      <c r="A399" s="13">
        <v>2014</v>
      </c>
      <c r="B399" s="13" t="s">
        <v>431</v>
      </c>
      <c r="C399" s="13" t="s">
        <v>27</v>
      </c>
      <c r="D399" s="13" t="s">
        <v>24</v>
      </c>
      <c r="E399" s="13" t="s">
        <v>25</v>
      </c>
      <c r="F399" s="14">
        <v>3547.5</v>
      </c>
      <c r="G399" s="13">
        <v>2365</v>
      </c>
      <c r="H399" s="15" t="s">
        <v>439</v>
      </c>
    </row>
    <row r="400" spans="1:8" x14ac:dyDescent="0.3">
      <c r="A400" s="13">
        <v>2015</v>
      </c>
      <c r="B400" s="13" t="s">
        <v>431</v>
      </c>
      <c r="C400" s="13" t="s">
        <v>23</v>
      </c>
      <c r="D400" s="13" t="s">
        <v>24</v>
      </c>
      <c r="E400" s="13" t="s">
        <v>25</v>
      </c>
      <c r="F400" s="14">
        <f>G400*1.4</f>
        <v>8243.1999999999989</v>
      </c>
      <c r="G400" s="13">
        <v>5888</v>
      </c>
      <c r="H400" s="15" t="s">
        <v>440</v>
      </c>
    </row>
    <row r="401" spans="1:8" x14ac:dyDescent="0.3">
      <c r="A401" s="13">
        <v>2015</v>
      </c>
      <c r="B401" s="13" t="s">
        <v>431</v>
      </c>
      <c r="C401" s="13" t="s">
        <v>27</v>
      </c>
      <c r="D401" s="13" t="s">
        <v>24</v>
      </c>
      <c r="E401" s="13" t="s">
        <v>25</v>
      </c>
      <c r="F401" s="14">
        <f>G401*1.4</f>
        <v>3311</v>
      </c>
      <c r="G401" s="13">
        <v>2365</v>
      </c>
      <c r="H401" s="15" t="s">
        <v>441</v>
      </c>
    </row>
    <row r="402" spans="1:8" x14ac:dyDescent="0.3">
      <c r="A402" s="13">
        <v>2015</v>
      </c>
      <c r="B402" s="13" t="s">
        <v>431</v>
      </c>
      <c r="C402" s="13" t="s">
        <v>23</v>
      </c>
      <c r="D402" s="13" t="s">
        <v>24</v>
      </c>
      <c r="E402" s="13" t="s">
        <v>25</v>
      </c>
      <c r="F402" s="14">
        <f>G402*1.4</f>
        <v>8243.1999999999989</v>
      </c>
      <c r="G402" s="13">
        <v>5888</v>
      </c>
      <c r="H402" s="15" t="s">
        <v>442</v>
      </c>
    </row>
    <row r="403" spans="1:8" x14ac:dyDescent="0.3">
      <c r="A403" s="13">
        <v>2015</v>
      </c>
      <c r="B403" s="13" t="s">
        <v>431</v>
      </c>
      <c r="C403" s="13" t="s">
        <v>27</v>
      </c>
      <c r="D403" s="13" t="s">
        <v>24</v>
      </c>
      <c r="E403" s="13" t="s">
        <v>25</v>
      </c>
      <c r="F403" s="14">
        <f>G403*1.4</f>
        <v>3311</v>
      </c>
      <c r="G403" s="13">
        <v>2365</v>
      </c>
      <c r="H403" s="15" t="s">
        <v>443</v>
      </c>
    </row>
    <row r="404" spans="1:8" x14ac:dyDescent="0.3">
      <c r="A404" s="13">
        <v>2013</v>
      </c>
      <c r="B404" s="13" t="s">
        <v>431</v>
      </c>
      <c r="C404" s="13" t="s">
        <v>23</v>
      </c>
      <c r="D404" s="13" t="s">
        <v>40</v>
      </c>
      <c r="E404" s="13" t="s">
        <v>41</v>
      </c>
      <c r="F404" s="14">
        <f t="shared" ref="F404:F409" si="13">G404*1.25</f>
        <v>7360</v>
      </c>
      <c r="G404" s="13">
        <v>5888</v>
      </c>
      <c r="H404" s="15" t="s">
        <v>444</v>
      </c>
    </row>
    <row r="405" spans="1:8" x14ac:dyDescent="0.3">
      <c r="A405" s="13">
        <v>2013</v>
      </c>
      <c r="B405" s="13" t="s">
        <v>431</v>
      </c>
      <c r="C405" s="13" t="s">
        <v>39</v>
      </c>
      <c r="D405" s="13" t="s">
        <v>40</v>
      </c>
      <c r="E405" s="13" t="s">
        <v>41</v>
      </c>
      <c r="F405" s="14">
        <f t="shared" si="13"/>
        <v>11177.5</v>
      </c>
      <c r="G405" s="13">
        <v>8942</v>
      </c>
      <c r="H405" s="15" t="s">
        <v>445</v>
      </c>
    </row>
    <row r="406" spans="1:8" x14ac:dyDescent="0.3">
      <c r="A406" s="13">
        <v>2013</v>
      </c>
      <c r="B406" s="13" t="s">
        <v>431</v>
      </c>
      <c r="C406" s="13" t="s">
        <v>87</v>
      </c>
      <c r="D406" s="13" t="s">
        <v>40</v>
      </c>
      <c r="E406" s="13" t="s">
        <v>41</v>
      </c>
      <c r="F406" s="14">
        <f t="shared" si="13"/>
        <v>3355</v>
      </c>
      <c r="G406" s="13">
        <v>2684</v>
      </c>
      <c r="H406" s="15" t="s">
        <v>446</v>
      </c>
    </row>
    <row r="407" spans="1:8" x14ac:dyDescent="0.3">
      <c r="A407" s="13">
        <v>2013</v>
      </c>
      <c r="B407" s="13" t="s">
        <v>431</v>
      </c>
      <c r="C407" s="13" t="s">
        <v>23</v>
      </c>
      <c r="D407" s="13" t="s">
        <v>40</v>
      </c>
      <c r="E407" s="13" t="s">
        <v>41</v>
      </c>
      <c r="F407" s="14">
        <f t="shared" si="13"/>
        <v>7360</v>
      </c>
      <c r="G407" s="13">
        <v>5888</v>
      </c>
      <c r="H407" s="15" t="s">
        <v>447</v>
      </c>
    </row>
    <row r="408" spans="1:8" x14ac:dyDescent="0.3">
      <c r="A408" s="13">
        <v>2013</v>
      </c>
      <c r="B408" s="13" t="s">
        <v>431</v>
      </c>
      <c r="C408" s="13" t="s">
        <v>39</v>
      </c>
      <c r="D408" s="13" t="s">
        <v>40</v>
      </c>
      <c r="E408" s="13" t="s">
        <v>41</v>
      </c>
      <c r="F408" s="14">
        <f t="shared" si="13"/>
        <v>11177.5</v>
      </c>
      <c r="G408" s="13">
        <v>8942</v>
      </c>
      <c r="H408" s="15" t="s">
        <v>448</v>
      </c>
    </row>
    <row r="409" spans="1:8" x14ac:dyDescent="0.3">
      <c r="A409" s="13">
        <v>2013</v>
      </c>
      <c r="B409" s="13" t="s">
        <v>431</v>
      </c>
      <c r="C409" s="13" t="s">
        <v>87</v>
      </c>
      <c r="D409" s="13" t="s">
        <v>40</v>
      </c>
      <c r="E409" s="13" t="s">
        <v>41</v>
      </c>
      <c r="F409" s="14">
        <f t="shared" si="13"/>
        <v>3355</v>
      </c>
      <c r="G409" s="13">
        <v>2684</v>
      </c>
      <c r="H409" s="15" t="s">
        <v>449</v>
      </c>
    </row>
    <row r="410" spans="1:8" x14ac:dyDescent="0.3">
      <c r="A410" s="13">
        <v>2014</v>
      </c>
      <c r="B410" s="13" t="s">
        <v>431</v>
      </c>
      <c r="C410" s="13" t="s">
        <v>23</v>
      </c>
      <c r="D410" s="13" t="s">
        <v>40</v>
      </c>
      <c r="E410" s="13" t="s">
        <v>41</v>
      </c>
      <c r="F410" s="14">
        <f t="shared" ref="F410:F415" si="14">G410*1.5</f>
        <v>8832</v>
      </c>
      <c r="G410" s="13">
        <v>5888</v>
      </c>
      <c r="H410" s="15" t="s">
        <v>450</v>
      </c>
    </row>
    <row r="411" spans="1:8" x14ac:dyDescent="0.3">
      <c r="A411" s="13">
        <v>2014</v>
      </c>
      <c r="B411" s="13" t="s">
        <v>431</v>
      </c>
      <c r="C411" s="13" t="s">
        <v>39</v>
      </c>
      <c r="D411" s="13" t="s">
        <v>40</v>
      </c>
      <c r="E411" s="13" t="s">
        <v>41</v>
      </c>
      <c r="F411" s="14">
        <f t="shared" si="14"/>
        <v>13413</v>
      </c>
      <c r="G411" s="13">
        <v>8942</v>
      </c>
      <c r="H411" s="15" t="s">
        <v>451</v>
      </c>
    </row>
    <row r="412" spans="1:8" x14ac:dyDescent="0.3">
      <c r="A412" s="13">
        <v>2014</v>
      </c>
      <c r="B412" s="13" t="s">
        <v>431</v>
      </c>
      <c r="C412" s="13" t="s">
        <v>87</v>
      </c>
      <c r="D412" s="13" t="s">
        <v>40</v>
      </c>
      <c r="E412" s="13" t="s">
        <v>41</v>
      </c>
      <c r="F412" s="14">
        <f t="shared" si="14"/>
        <v>4026</v>
      </c>
      <c r="G412" s="13">
        <v>2684</v>
      </c>
      <c r="H412" s="15" t="s">
        <v>452</v>
      </c>
    </row>
    <row r="413" spans="1:8" x14ac:dyDescent="0.3">
      <c r="A413" s="13">
        <v>2014</v>
      </c>
      <c r="B413" s="13" t="s">
        <v>431</v>
      </c>
      <c r="C413" s="13" t="s">
        <v>23</v>
      </c>
      <c r="D413" s="13" t="s">
        <v>40</v>
      </c>
      <c r="E413" s="13" t="s">
        <v>41</v>
      </c>
      <c r="F413" s="14">
        <f t="shared" si="14"/>
        <v>8832</v>
      </c>
      <c r="G413" s="13">
        <v>5888</v>
      </c>
      <c r="H413" s="15" t="s">
        <v>453</v>
      </c>
    </row>
    <row r="414" spans="1:8" x14ac:dyDescent="0.3">
      <c r="A414" s="13">
        <v>2014</v>
      </c>
      <c r="B414" s="13" t="s">
        <v>431</v>
      </c>
      <c r="C414" s="13" t="s">
        <v>39</v>
      </c>
      <c r="D414" s="13" t="s">
        <v>40</v>
      </c>
      <c r="E414" s="13" t="s">
        <v>41</v>
      </c>
      <c r="F414" s="14">
        <f t="shared" si="14"/>
        <v>13413</v>
      </c>
      <c r="G414" s="13">
        <v>8942</v>
      </c>
      <c r="H414" s="15" t="s">
        <v>454</v>
      </c>
    </row>
    <row r="415" spans="1:8" x14ac:dyDescent="0.3">
      <c r="A415" s="13">
        <v>2014</v>
      </c>
      <c r="B415" s="13" t="s">
        <v>431</v>
      </c>
      <c r="C415" s="13" t="s">
        <v>87</v>
      </c>
      <c r="D415" s="13" t="s">
        <v>40</v>
      </c>
      <c r="E415" s="13" t="s">
        <v>41</v>
      </c>
      <c r="F415" s="14">
        <f t="shared" si="14"/>
        <v>4026</v>
      </c>
      <c r="G415" s="13">
        <v>2684</v>
      </c>
      <c r="H415" s="15" t="s">
        <v>455</v>
      </c>
    </row>
    <row r="416" spans="1:8" x14ac:dyDescent="0.3">
      <c r="A416" s="13">
        <v>2015</v>
      </c>
      <c r="B416" s="13" t="s">
        <v>431</v>
      </c>
      <c r="C416" s="13" t="s">
        <v>23</v>
      </c>
      <c r="D416" s="13" t="s">
        <v>40</v>
      </c>
      <c r="E416" s="13" t="s">
        <v>41</v>
      </c>
      <c r="F416" s="14">
        <f t="shared" ref="F416:F421" si="15">G416*1.4</f>
        <v>8243.1999999999989</v>
      </c>
      <c r="G416" s="13">
        <v>5888</v>
      </c>
      <c r="H416" s="15" t="s">
        <v>456</v>
      </c>
    </row>
    <row r="417" spans="1:8" x14ac:dyDescent="0.3">
      <c r="A417" s="13">
        <v>2015</v>
      </c>
      <c r="B417" s="13" t="s">
        <v>431</v>
      </c>
      <c r="C417" s="13" t="s">
        <v>39</v>
      </c>
      <c r="D417" s="13" t="s">
        <v>40</v>
      </c>
      <c r="E417" s="13" t="s">
        <v>41</v>
      </c>
      <c r="F417" s="14">
        <f t="shared" si="15"/>
        <v>12518.8</v>
      </c>
      <c r="G417" s="13">
        <v>8942</v>
      </c>
      <c r="H417" s="15" t="s">
        <v>457</v>
      </c>
    </row>
    <row r="418" spans="1:8" x14ac:dyDescent="0.3">
      <c r="A418" s="13">
        <v>2015</v>
      </c>
      <c r="B418" s="13" t="s">
        <v>431</v>
      </c>
      <c r="C418" s="13" t="s">
        <v>87</v>
      </c>
      <c r="D418" s="13" t="s">
        <v>40</v>
      </c>
      <c r="E418" s="13" t="s">
        <v>41</v>
      </c>
      <c r="F418" s="14">
        <f t="shared" si="15"/>
        <v>3757.6</v>
      </c>
      <c r="G418" s="13">
        <v>2684</v>
      </c>
      <c r="H418" s="15" t="s">
        <v>458</v>
      </c>
    </row>
    <row r="419" spans="1:8" x14ac:dyDescent="0.3">
      <c r="A419" s="13">
        <v>2015</v>
      </c>
      <c r="B419" s="13" t="s">
        <v>431</v>
      </c>
      <c r="C419" s="13" t="s">
        <v>23</v>
      </c>
      <c r="D419" s="13" t="s">
        <v>40</v>
      </c>
      <c r="E419" s="13" t="s">
        <v>41</v>
      </c>
      <c r="F419" s="14">
        <f t="shared" si="15"/>
        <v>8243.1999999999989</v>
      </c>
      <c r="G419" s="13">
        <v>5888</v>
      </c>
      <c r="H419" s="15" t="s">
        <v>459</v>
      </c>
    </row>
    <row r="420" spans="1:8" x14ac:dyDescent="0.3">
      <c r="A420" s="13">
        <v>2015</v>
      </c>
      <c r="B420" s="13" t="s">
        <v>431</v>
      </c>
      <c r="C420" s="13" t="s">
        <v>39</v>
      </c>
      <c r="D420" s="13" t="s">
        <v>40</v>
      </c>
      <c r="E420" s="13" t="s">
        <v>41</v>
      </c>
      <c r="F420" s="14">
        <f t="shared" si="15"/>
        <v>12518.8</v>
      </c>
      <c r="G420" s="13">
        <v>8942</v>
      </c>
      <c r="H420" s="15" t="s">
        <v>460</v>
      </c>
    </row>
    <row r="421" spans="1:8" x14ac:dyDescent="0.3">
      <c r="A421" s="13">
        <v>2015</v>
      </c>
      <c r="B421" s="13" t="s">
        <v>431</v>
      </c>
      <c r="C421" s="13" t="s">
        <v>87</v>
      </c>
      <c r="D421" s="13" t="s">
        <v>40</v>
      </c>
      <c r="E421" s="13" t="s">
        <v>41</v>
      </c>
      <c r="F421" s="14">
        <f t="shared" si="15"/>
        <v>3757.6</v>
      </c>
      <c r="G421" s="13">
        <v>2684</v>
      </c>
      <c r="H421" s="15" t="s">
        <v>461</v>
      </c>
    </row>
    <row r="422" spans="1:8" x14ac:dyDescent="0.3">
      <c r="A422" s="13">
        <v>2013</v>
      </c>
      <c r="B422" s="13" t="s">
        <v>431</v>
      </c>
      <c r="C422" s="13" t="s">
        <v>39</v>
      </c>
      <c r="D422" s="13" t="s">
        <v>60</v>
      </c>
      <c r="E422" s="13" t="s">
        <v>61</v>
      </c>
      <c r="F422" s="14">
        <f>G422*1.25</f>
        <v>7905</v>
      </c>
      <c r="G422" s="13">
        <v>6324</v>
      </c>
      <c r="H422" s="15" t="s">
        <v>462</v>
      </c>
    </row>
    <row r="423" spans="1:8" x14ac:dyDescent="0.3">
      <c r="A423" s="13">
        <v>2013</v>
      </c>
      <c r="B423" s="13" t="s">
        <v>431</v>
      </c>
      <c r="C423" s="13" t="s">
        <v>87</v>
      </c>
      <c r="D423" s="13" t="s">
        <v>60</v>
      </c>
      <c r="E423" s="13" t="s">
        <v>61</v>
      </c>
      <c r="F423" s="14">
        <f>G423*1.25</f>
        <v>6118.75</v>
      </c>
      <c r="G423" s="13">
        <v>4895</v>
      </c>
      <c r="H423" s="15" t="s">
        <v>463</v>
      </c>
    </row>
    <row r="424" spans="1:8" x14ac:dyDescent="0.3">
      <c r="A424" s="13">
        <v>2013</v>
      </c>
      <c r="B424" s="13" t="s">
        <v>431</v>
      </c>
      <c r="C424" s="13" t="s">
        <v>39</v>
      </c>
      <c r="D424" s="13" t="s">
        <v>60</v>
      </c>
      <c r="E424" s="13" t="s">
        <v>61</v>
      </c>
      <c r="F424" s="14">
        <f>G424*1.25</f>
        <v>7905</v>
      </c>
      <c r="G424" s="13">
        <v>6324</v>
      </c>
      <c r="H424" s="15" t="s">
        <v>464</v>
      </c>
    </row>
    <row r="425" spans="1:8" x14ac:dyDescent="0.3">
      <c r="A425" s="13">
        <v>2013</v>
      </c>
      <c r="B425" s="13" t="s">
        <v>431</v>
      </c>
      <c r="C425" s="13" t="s">
        <v>87</v>
      </c>
      <c r="D425" s="13" t="s">
        <v>60</v>
      </c>
      <c r="E425" s="13" t="s">
        <v>61</v>
      </c>
      <c r="F425" s="14">
        <f>G425*1.25</f>
        <v>6118.75</v>
      </c>
      <c r="G425" s="13">
        <v>4895</v>
      </c>
      <c r="H425" s="15" t="s">
        <v>465</v>
      </c>
    </row>
    <row r="426" spans="1:8" x14ac:dyDescent="0.3">
      <c r="A426" s="13">
        <v>2014</v>
      </c>
      <c r="B426" s="13" t="s">
        <v>431</v>
      </c>
      <c r="C426" s="13" t="s">
        <v>39</v>
      </c>
      <c r="D426" s="13" t="s">
        <v>60</v>
      </c>
      <c r="E426" s="13" t="s">
        <v>61</v>
      </c>
      <c r="F426" s="14">
        <f>G426*1.5</f>
        <v>9486</v>
      </c>
      <c r="G426" s="13">
        <v>6324</v>
      </c>
      <c r="H426" s="15" t="s">
        <v>466</v>
      </c>
    </row>
    <row r="427" spans="1:8" x14ac:dyDescent="0.3">
      <c r="A427" s="13">
        <v>2014</v>
      </c>
      <c r="B427" s="13" t="s">
        <v>431</v>
      </c>
      <c r="C427" s="13" t="s">
        <v>87</v>
      </c>
      <c r="D427" s="13" t="s">
        <v>60</v>
      </c>
      <c r="E427" s="13" t="s">
        <v>61</v>
      </c>
      <c r="F427" s="14">
        <f>G427*1.5</f>
        <v>7342.5</v>
      </c>
      <c r="G427" s="13">
        <v>4895</v>
      </c>
      <c r="H427" s="15" t="s">
        <v>467</v>
      </c>
    </row>
    <row r="428" spans="1:8" x14ac:dyDescent="0.3">
      <c r="A428" s="13">
        <v>2014</v>
      </c>
      <c r="B428" s="13" t="s">
        <v>431</v>
      </c>
      <c r="C428" s="13" t="s">
        <v>39</v>
      </c>
      <c r="D428" s="13" t="s">
        <v>60</v>
      </c>
      <c r="E428" s="13" t="s">
        <v>61</v>
      </c>
      <c r="F428" s="14">
        <f>G428*1.5</f>
        <v>9486</v>
      </c>
      <c r="G428" s="13">
        <v>6324</v>
      </c>
      <c r="H428" s="15" t="s">
        <v>468</v>
      </c>
    </row>
    <row r="429" spans="1:8" x14ac:dyDescent="0.3">
      <c r="A429" s="13">
        <v>2014</v>
      </c>
      <c r="B429" s="13" t="s">
        <v>431</v>
      </c>
      <c r="C429" s="13" t="s">
        <v>87</v>
      </c>
      <c r="D429" s="13" t="s">
        <v>60</v>
      </c>
      <c r="E429" s="13" t="s">
        <v>61</v>
      </c>
      <c r="F429" s="14">
        <f>G429*1.5</f>
        <v>7342.5</v>
      </c>
      <c r="G429" s="13">
        <v>4895</v>
      </c>
      <c r="H429" s="15" t="s">
        <v>469</v>
      </c>
    </row>
    <row r="430" spans="1:8" x14ac:dyDescent="0.3">
      <c r="A430" s="13">
        <v>2015</v>
      </c>
      <c r="B430" s="13" t="s">
        <v>431</v>
      </c>
      <c r="C430" s="13" t="s">
        <v>39</v>
      </c>
      <c r="D430" s="13" t="s">
        <v>60</v>
      </c>
      <c r="E430" s="13" t="s">
        <v>61</v>
      </c>
      <c r="F430" s="14">
        <f>G430*1.4</f>
        <v>8853.5999999999985</v>
      </c>
      <c r="G430" s="13">
        <v>6324</v>
      </c>
      <c r="H430" s="15" t="s">
        <v>470</v>
      </c>
    </row>
    <row r="431" spans="1:8" x14ac:dyDescent="0.3">
      <c r="A431" s="13">
        <v>2015</v>
      </c>
      <c r="B431" s="13" t="s">
        <v>431</v>
      </c>
      <c r="C431" s="13" t="s">
        <v>87</v>
      </c>
      <c r="D431" s="13" t="s">
        <v>60</v>
      </c>
      <c r="E431" s="13" t="s">
        <v>61</v>
      </c>
      <c r="F431" s="14">
        <f>G431*1.4</f>
        <v>6853</v>
      </c>
      <c r="G431" s="13">
        <v>4895</v>
      </c>
      <c r="H431" s="15" t="s">
        <v>471</v>
      </c>
    </row>
    <row r="432" spans="1:8" x14ac:dyDescent="0.3">
      <c r="A432" s="13">
        <v>2015</v>
      </c>
      <c r="B432" s="13" t="s">
        <v>431</v>
      </c>
      <c r="C432" s="13" t="s">
        <v>39</v>
      </c>
      <c r="D432" s="13" t="s">
        <v>60</v>
      </c>
      <c r="E432" s="13" t="s">
        <v>61</v>
      </c>
      <c r="F432" s="14">
        <f>G432*1.4</f>
        <v>8853.5999999999985</v>
      </c>
      <c r="G432" s="13">
        <v>6324</v>
      </c>
      <c r="H432" s="15" t="s">
        <v>472</v>
      </c>
    </row>
    <row r="433" spans="1:8" x14ac:dyDescent="0.3">
      <c r="A433" s="13">
        <v>2015</v>
      </c>
      <c r="B433" s="13" t="s">
        <v>431</v>
      </c>
      <c r="C433" s="13" t="s">
        <v>87</v>
      </c>
      <c r="D433" s="13" t="s">
        <v>60</v>
      </c>
      <c r="E433" s="13" t="s">
        <v>61</v>
      </c>
      <c r="F433" s="14">
        <f>G433*1.4</f>
        <v>6853</v>
      </c>
      <c r="G433" s="13">
        <v>4895</v>
      </c>
      <c r="H433" s="15" t="s">
        <v>473</v>
      </c>
    </row>
    <row r="434" spans="1:8" x14ac:dyDescent="0.3">
      <c r="A434" s="13">
        <v>2013</v>
      </c>
      <c r="B434" s="13" t="s">
        <v>431</v>
      </c>
      <c r="C434" s="13" t="s">
        <v>27</v>
      </c>
      <c r="D434" s="13" t="s">
        <v>88</v>
      </c>
      <c r="E434" s="13" t="s">
        <v>89</v>
      </c>
      <c r="F434" s="14">
        <f>G434*1.25</f>
        <v>2956.25</v>
      </c>
      <c r="G434" s="13">
        <v>2365</v>
      </c>
      <c r="H434" s="15" t="s">
        <v>474</v>
      </c>
    </row>
    <row r="435" spans="1:8" x14ac:dyDescent="0.3">
      <c r="A435" s="13">
        <v>2013</v>
      </c>
      <c r="B435" s="13" t="s">
        <v>431</v>
      </c>
      <c r="C435" s="13" t="s">
        <v>39</v>
      </c>
      <c r="D435" s="13" t="s">
        <v>88</v>
      </c>
      <c r="E435" s="13" t="s">
        <v>89</v>
      </c>
      <c r="F435" s="14">
        <f>G435*1.25</f>
        <v>2698.75</v>
      </c>
      <c r="G435" s="13">
        <v>2159</v>
      </c>
      <c r="H435" s="15" t="s">
        <v>475</v>
      </c>
    </row>
    <row r="436" spans="1:8" x14ac:dyDescent="0.3">
      <c r="A436" s="13">
        <v>2013</v>
      </c>
      <c r="B436" s="13" t="s">
        <v>431</v>
      </c>
      <c r="C436" s="13" t="s">
        <v>27</v>
      </c>
      <c r="D436" s="13" t="s">
        <v>88</v>
      </c>
      <c r="E436" s="13" t="s">
        <v>89</v>
      </c>
      <c r="F436" s="14">
        <f>G436*1.25</f>
        <v>2956.25</v>
      </c>
      <c r="G436" s="13">
        <v>2365</v>
      </c>
      <c r="H436" s="15" t="s">
        <v>476</v>
      </c>
    </row>
    <row r="437" spans="1:8" x14ac:dyDescent="0.3">
      <c r="A437" s="13">
        <v>2013</v>
      </c>
      <c r="B437" s="13" t="s">
        <v>431</v>
      </c>
      <c r="C437" s="13" t="s">
        <v>39</v>
      </c>
      <c r="D437" s="13" t="s">
        <v>88</v>
      </c>
      <c r="E437" s="13" t="s">
        <v>89</v>
      </c>
      <c r="F437" s="14">
        <f>G437*1.25</f>
        <v>2698.75</v>
      </c>
      <c r="G437" s="13">
        <v>2159</v>
      </c>
      <c r="H437" s="15" t="s">
        <v>477</v>
      </c>
    </row>
    <row r="438" spans="1:8" x14ac:dyDescent="0.3">
      <c r="A438" s="13">
        <v>2014</v>
      </c>
      <c r="B438" s="13" t="s">
        <v>431</v>
      </c>
      <c r="C438" s="13" t="s">
        <v>27</v>
      </c>
      <c r="D438" s="13" t="s">
        <v>88</v>
      </c>
      <c r="E438" s="13" t="s">
        <v>89</v>
      </c>
      <c r="F438" s="14">
        <f>G438*1.5</f>
        <v>3547.5</v>
      </c>
      <c r="G438" s="13">
        <v>2365</v>
      </c>
      <c r="H438" s="15" t="s">
        <v>478</v>
      </c>
    </row>
    <row r="439" spans="1:8" x14ac:dyDescent="0.3">
      <c r="A439" s="13">
        <v>2014</v>
      </c>
      <c r="B439" s="13" t="s">
        <v>431</v>
      </c>
      <c r="C439" s="13" t="s">
        <v>39</v>
      </c>
      <c r="D439" s="13" t="s">
        <v>88</v>
      </c>
      <c r="E439" s="13" t="s">
        <v>89</v>
      </c>
      <c r="F439" s="14">
        <f>G439*1.5</f>
        <v>3238.5</v>
      </c>
      <c r="G439" s="13">
        <v>2159</v>
      </c>
      <c r="H439" s="15" t="s">
        <v>479</v>
      </c>
    </row>
    <row r="440" spans="1:8" x14ac:dyDescent="0.3">
      <c r="A440" s="13">
        <v>2014</v>
      </c>
      <c r="B440" s="13" t="s">
        <v>431</v>
      </c>
      <c r="C440" s="13" t="s">
        <v>27</v>
      </c>
      <c r="D440" s="13" t="s">
        <v>88</v>
      </c>
      <c r="E440" s="13" t="s">
        <v>89</v>
      </c>
      <c r="F440" s="14">
        <f>G440*1.5</f>
        <v>3547.5</v>
      </c>
      <c r="G440" s="13">
        <v>2365</v>
      </c>
      <c r="H440" s="15" t="s">
        <v>480</v>
      </c>
    </row>
    <row r="441" spans="1:8" x14ac:dyDescent="0.3">
      <c r="A441" s="13">
        <v>2014</v>
      </c>
      <c r="B441" s="13" t="s">
        <v>431</v>
      </c>
      <c r="C441" s="13" t="s">
        <v>39</v>
      </c>
      <c r="D441" s="13" t="s">
        <v>88</v>
      </c>
      <c r="E441" s="13" t="s">
        <v>89</v>
      </c>
      <c r="F441" s="14">
        <f>G441*1.5</f>
        <v>3238.5</v>
      </c>
      <c r="G441" s="13">
        <v>2159</v>
      </c>
      <c r="H441" s="15" t="s">
        <v>481</v>
      </c>
    </row>
    <row r="442" spans="1:8" x14ac:dyDescent="0.3">
      <c r="A442" s="13">
        <v>2015</v>
      </c>
      <c r="B442" s="13" t="s">
        <v>431</v>
      </c>
      <c r="C442" s="13" t="s">
        <v>27</v>
      </c>
      <c r="D442" s="13" t="s">
        <v>88</v>
      </c>
      <c r="E442" s="13" t="s">
        <v>89</v>
      </c>
      <c r="F442" s="14">
        <f>G442*1.4</f>
        <v>3311</v>
      </c>
      <c r="G442" s="13">
        <v>2365</v>
      </c>
      <c r="H442" s="15" t="s">
        <v>482</v>
      </c>
    </row>
    <row r="443" spans="1:8" x14ac:dyDescent="0.3">
      <c r="A443" s="13">
        <v>2015</v>
      </c>
      <c r="B443" s="13" t="s">
        <v>431</v>
      </c>
      <c r="C443" s="13" t="s">
        <v>39</v>
      </c>
      <c r="D443" s="13" t="s">
        <v>88</v>
      </c>
      <c r="E443" s="13" t="s">
        <v>89</v>
      </c>
      <c r="F443" s="14">
        <f>G443*1.4</f>
        <v>3022.6</v>
      </c>
      <c r="G443" s="13">
        <v>2159</v>
      </c>
      <c r="H443" s="15" t="s">
        <v>483</v>
      </c>
    </row>
    <row r="444" spans="1:8" x14ac:dyDescent="0.3">
      <c r="A444" s="13">
        <v>2015</v>
      </c>
      <c r="B444" s="13" t="s">
        <v>431</v>
      </c>
      <c r="C444" s="13" t="s">
        <v>27</v>
      </c>
      <c r="D444" s="13" t="s">
        <v>88</v>
      </c>
      <c r="E444" s="13" t="s">
        <v>89</v>
      </c>
      <c r="F444" s="14">
        <f>G444*1.4</f>
        <v>3311</v>
      </c>
      <c r="G444" s="13">
        <v>2365</v>
      </c>
      <c r="H444" s="15" t="s">
        <v>484</v>
      </c>
    </row>
    <row r="445" spans="1:8" x14ac:dyDescent="0.3">
      <c r="A445" s="13">
        <v>2015</v>
      </c>
      <c r="B445" s="13" t="s">
        <v>431</v>
      </c>
      <c r="C445" s="13" t="s">
        <v>39</v>
      </c>
      <c r="D445" s="13" t="s">
        <v>88</v>
      </c>
      <c r="E445" s="13" t="s">
        <v>89</v>
      </c>
      <c r="F445" s="14">
        <f>G445*1.4</f>
        <v>3022.6</v>
      </c>
      <c r="G445" s="13">
        <v>2159</v>
      </c>
      <c r="H445" s="15" t="s">
        <v>485</v>
      </c>
    </row>
  </sheetData>
  <pageMargins left="0.7" right="0.7" top="0.75" bottom="0.75" header="0.3" footer="0.3"/>
  <ignoredErrors>
    <ignoredError sqref="H2:H44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A678-07E5-46E3-B9E9-719B2FE0FB05}">
  <sheetPr codeName="Sheet3"/>
  <dimension ref="A1:J92"/>
  <sheetViews>
    <sheetView zoomScaleNormal="100" workbookViewId="0">
      <selection activeCell="I1" sqref="I1"/>
    </sheetView>
  </sheetViews>
  <sheetFormatPr defaultRowHeight="14.4" x14ac:dyDescent="0.3"/>
  <cols>
    <col min="1" max="1" width="13.77734375" bestFit="1" customWidth="1"/>
    <col min="2" max="2" width="32.21875" bestFit="1" customWidth="1"/>
    <col min="3" max="3" width="22.109375" bestFit="1" customWidth="1"/>
    <col min="4" max="4" width="27.77734375" bestFit="1" customWidth="1"/>
    <col min="5" max="5" width="40.5546875" bestFit="1" customWidth="1"/>
    <col min="6" max="6" width="13.5546875" bestFit="1" customWidth="1"/>
    <col min="7" max="8" width="13.33203125" bestFit="1" customWidth="1"/>
    <col min="9" max="9" width="11.109375" bestFit="1" customWidth="1"/>
    <col min="10" max="10" width="15" bestFit="1" customWidth="1"/>
  </cols>
  <sheetData>
    <row r="1" spans="1:10" x14ac:dyDescent="0.3">
      <c r="A1" t="s">
        <v>488</v>
      </c>
      <c r="B1" t="s">
        <v>489</v>
      </c>
      <c r="C1" t="s">
        <v>490</v>
      </c>
      <c r="D1" t="s">
        <v>491</v>
      </c>
      <c r="E1" t="s">
        <v>492</v>
      </c>
      <c r="F1" t="s">
        <v>493</v>
      </c>
      <c r="G1" t="s">
        <v>18</v>
      </c>
      <c r="H1" t="s">
        <v>494</v>
      </c>
      <c r="I1" t="s">
        <v>495</v>
      </c>
      <c r="J1" t="s">
        <v>496</v>
      </c>
    </row>
    <row r="2" spans="1:10" x14ac:dyDescent="0.3">
      <c r="A2" s="17" t="s">
        <v>497</v>
      </c>
      <c r="B2" s="17" t="s">
        <v>498</v>
      </c>
      <c r="C2" s="17" t="s">
        <v>499</v>
      </c>
      <c r="D2" s="17" t="s">
        <v>500</v>
      </c>
      <c r="E2" s="17" t="s">
        <v>501</v>
      </c>
      <c r="F2" s="17" t="s">
        <v>502</v>
      </c>
      <c r="G2" s="17" t="s">
        <v>503</v>
      </c>
      <c r="H2" s="17" t="s">
        <v>504</v>
      </c>
      <c r="I2" s="17" t="s">
        <v>505</v>
      </c>
      <c r="J2" s="17" t="s">
        <v>506</v>
      </c>
    </row>
    <row r="3" spans="1:10" x14ac:dyDescent="0.3">
      <c r="A3" s="17" t="s">
        <v>507</v>
      </c>
      <c r="B3" s="17" t="s">
        <v>508</v>
      </c>
      <c r="C3" s="17" t="s">
        <v>509</v>
      </c>
      <c r="D3" s="17" t="s">
        <v>510</v>
      </c>
      <c r="E3" s="17" t="s">
        <v>511</v>
      </c>
      <c r="F3" s="17" t="s">
        <v>512</v>
      </c>
      <c r="G3" s="17" t="s">
        <v>503</v>
      </c>
      <c r="H3" s="17" t="s">
        <v>513</v>
      </c>
      <c r="I3" s="17" t="s">
        <v>514</v>
      </c>
      <c r="J3" s="17" t="s">
        <v>515</v>
      </c>
    </row>
    <row r="4" spans="1:10" x14ac:dyDescent="0.3">
      <c r="A4" s="17" t="s">
        <v>516</v>
      </c>
      <c r="B4" s="17" t="s">
        <v>517</v>
      </c>
      <c r="C4" s="17" t="s">
        <v>518</v>
      </c>
      <c r="D4" s="17" t="s">
        <v>510</v>
      </c>
      <c r="E4" s="17" t="s">
        <v>519</v>
      </c>
      <c r="F4" s="17" t="s">
        <v>512</v>
      </c>
      <c r="G4" s="17" t="s">
        <v>503</v>
      </c>
      <c r="H4" s="17" t="s">
        <v>520</v>
      </c>
      <c r="I4" s="17" t="s">
        <v>514</v>
      </c>
      <c r="J4" s="17" t="s">
        <v>521</v>
      </c>
    </row>
    <row r="5" spans="1:10" x14ac:dyDescent="0.3">
      <c r="A5" s="17" t="s">
        <v>522</v>
      </c>
      <c r="B5" s="17" t="s">
        <v>523</v>
      </c>
      <c r="C5" s="17" t="s">
        <v>524</v>
      </c>
      <c r="D5" s="17" t="s">
        <v>500</v>
      </c>
      <c r="E5" s="17" t="s">
        <v>525</v>
      </c>
      <c r="F5" s="17" t="s">
        <v>526</v>
      </c>
      <c r="G5" s="17" t="s">
        <v>503</v>
      </c>
      <c r="H5" s="17" t="s">
        <v>527</v>
      </c>
      <c r="I5" s="17" t="s">
        <v>528</v>
      </c>
      <c r="J5" s="17" t="s">
        <v>529</v>
      </c>
    </row>
    <row r="6" spans="1:10" x14ac:dyDescent="0.3">
      <c r="A6" s="17" t="s">
        <v>530</v>
      </c>
      <c r="B6" s="17" t="s">
        <v>531</v>
      </c>
      <c r="C6" s="17" t="s">
        <v>532</v>
      </c>
      <c r="D6" s="17" t="s">
        <v>533</v>
      </c>
      <c r="E6" s="17" t="s">
        <v>534</v>
      </c>
      <c r="F6" s="17" t="s">
        <v>535</v>
      </c>
      <c r="G6" s="17" t="s">
        <v>503</v>
      </c>
      <c r="H6" s="17" t="s">
        <v>536</v>
      </c>
      <c r="I6" s="17" t="s">
        <v>537</v>
      </c>
      <c r="J6" s="17" t="s">
        <v>538</v>
      </c>
    </row>
    <row r="7" spans="1:10" x14ac:dyDescent="0.3">
      <c r="A7" s="17" t="s">
        <v>539</v>
      </c>
      <c r="B7" s="17" t="s">
        <v>540</v>
      </c>
      <c r="C7" s="17" t="s">
        <v>541</v>
      </c>
      <c r="D7" s="17" t="s">
        <v>500</v>
      </c>
      <c r="E7" s="17" t="s">
        <v>542</v>
      </c>
      <c r="F7" s="17" t="s">
        <v>543</v>
      </c>
      <c r="G7" s="17" t="s">
        <v>503</v>
      </c>
      <c r="H7" s="17" t="s">
        <v>544</v>
      </c>
      <c r="I7" s="17" t="s">
        <v>505</v>
      </c>
      <c r="J7" s="17" t="s">
        <v>545</v>
      </c>
    </row>
    <row r="8" spans="1:10" x14ac:dyDescent="0.3">
      <c r="A8" s="17" t="s">
        <v>546</v>
      </c>
      <c r="B8" s="17" t="s">
        <v>547</v>
      </c>
      <c r="C8" s="17" t="s">
        <v>548</v>
      </c>
      <c r="D8" s="17" t="s">
        <v>549</v>
      </c>
      <c r="E8" s="17" t="s">
        <v>550</v>
      </c>
      <c r="F8" s="17" t="s">
        <v>551</v>
      </c>
      <c r="G8" s="17" t="s">
        <v>503</v>
      </c>
      <c r="H8" s="17" t="s">
        <v>552</v>
      </c>
      <c r="I8" s="17" t="s">
        <v>553</v>
      </c>
      <c r="J8" s="17" t="s">
        <v>554</v>
      </c>
    </row>
    <row r="9" spans="1:10" x14ac:dyDescent="0.3">
      <c r="A9" s="17" t="s">
        <v>555</v>
      </c>
      <c r="B9" s="17" t="s">
        <v>556</v>
      </c>
      <c r="C9" s="17" t="s">
        <v>557</v>
      </c>
      <c r="D9" s="17" t="s">
        <v>510</v>
      </c>
      <c r="E9" s="17" t="s">
        <v>558</v>
      </c>
      <c r="F9" s="17" t="s">
        <v>559</v>
      </c>
      <c r="G9" s="17" t="s">
        <v>503</v>
      </c>
      <c r="H9" s="17" t="s">
        <v>560</v>
      </c>
      <c r="I9" s="17" t="s">
        <v>561</v>
      </c>
      <c r="J9" s="17" t="s">
        <v>562</v>
      </c>
    </row>
    <row r="10" spans="1:10" x14ac:dyDescent="0.3">
      <c r="A10" s="17" t="s">
        <v>563</v>
      </c>
      <c r="B10" s="17" t="s">
        <v>564</v>
      </c>
      <c r="C10" s="17" t="s">
        <v>565</v>
      </c>
      <c r="D10" s="17" t="s">
        <v>510</v>
      </c>
      <c r="E10" s="17" t="s">
        <v>566</v>
      </c>
      <c r="F10" s="17" t="s">
        <v>567</v>
      </c>
      <c r="G10" s="17" t="s">
        <v>503</v>
      </c>
      <c r="H10" s="17" t="s">
        <v>568</v>
      </c>
      <c r="I10" s="17" t="s">
        <v>553</v>
      </c>
      <c r="J10" s="17" t="s">
        <v>569</v>
      </c>
    </row>
    <row r="11" spans="1:10" x14ac:dyDescent="0.3">
      <c r="A11" s="17" t="s">
        <v>570</v>
      </c>
      <c r="B11" s="17" t="s">
        <v>571</v>
      </c>
      <c r="C11" s="17" t="s">
        <v>572</v>
      </c>
      <c r="D11" s="17" t="s">
        <v>573</v>
      </c>
      <c r="E11" s="17" t="s">
        <v>574</v>
      </c>
      <c r="F11" s="17" t="s">
        <v>575</v>
      </c>
      <c r="G11" s="17" t="s">
        <v>576</v>
      </c>
      <c r="H11" s="17" t="s">
        <v>577</v>
      </c>
      <c r="I11" s="17" t="s">
        <v>578</v>
      </c>
      <c r="J11" s="17" t="s">
        <v>579</v>
      </c>
    </row>
    <row r="12" spans="1:10" x14ac:dyDescent="0.3">
      <c r="A12" s="17" t="s">
        <v>580</v>
      </c>
      <c r="B12" s="17" t="s">
        <v>581</v>
      </c>
      <c r="C12" s="17" t="s">
        <v>582</v>
      </c>
      <c r="D12" s="17" t="s">
        <v>500</v>
      </c>
      <c r="E12" s="17" t="s">
        <v>583</v>
      </c>
      <c r="F12" s="17" t="s">
        <v>526</v>
      </c>
      <c r="G12" s="17" t="s">
        <v>503</v>
      </c>
      <c r="H12" s="17" t="s">
        <v>584</v>
      </c>
      <c r="I12" s="17" t="s">
        <v>528</v>
      </c>
      <c r="J12" s="17" t="s">
        <v>585</v>
      </c>
    </row>
    <row r="13" spans="1:10" x14ac:dyDescent="0.3">
      <c r="A13" s="17" t="s">
        <v>586</v>
      </c>
      <c r="B13" s="17" t="s">
        <v>587</v>
      </c>
      <c r="C13" s="17" t="s">
        <v>588</v>
      </c>
      <c r="D13" s="17" t="s">
        <v>589</v>
      </c>
      <c r="E13" s="17" t="s">
        <v>590</v>
      </c>
      <c r="F13" s="17" t="s">
        <v>591</v>
      </c>
      <c r="G13" s="17" t="s">
        <v>503</v>
      </c>
      <c r="H13" s="17" t="s">
        <v>592</v>
      </c>
      <c r="I13" s="17" t="s">
        <v>593</v>
      </c>
      <c r="J13" s="17" t="s">
        <v>594</v>
      </c>
    </row>
    <row r="14" spans="1:10" x14ac:dyDescent="0.3">
      <c r="A14" s="17" t="s">
        <v>595</v>
      </c>
      <c r="B14" s="17" t="s">
        <v>596</v>
      </c>
      <c r="C14" s="17" t="s">
        <v>597</v>
      </c>
      <c r="D14" s="17" t="s">
        <v>549</v>
      </c>
      <c r="E14" s="17" t="s">
        <v>598</v>
      </c>
      <c r="F14" s="17" t="s">
        <v>512</v>
      </c>
      <c r="G14" s="17" t="s">
        <v>503</v>
      </c>
      <c r="H14" s="17" t="s">
        <v>599</v>
      </c>
      <c r="I14" s="17" t="s">
        <v>514</v>
      </c>
      <c r="J14" s="17" t="s">
        <v>600</v>
      </c>
    </row>
    <row r="15" spans="1:10" x14ac:dyDescent="0.3">
      <c r="A15" s="17" t="s">
        <v>601</v>
      </c>
      <c r="B15" s="17" t="s">
        <v>602</v>
      </c>
      <c r="C15" s="17" t="s">
        <v>603</v>
      </c>
      <c r="D15" s="17" t="s">
        <v>510</v>
      </c>
      <c r="E15" s="17" t="s">
        <v>604</v>
      </c>
      <c r="F15" s="17" t="s">
        <v>605</v>
      </c>
      <c r="G15" s="17" t="s">
        <v>503</v>
      </c>
      <c r="H15" s="17" t="s">
        <v>606</v>
      </c>
      <c r="I15" s="17" t="s">
        <v>607</v>
      </c>
      <c r="J15" s="17" t="s">
        <v>608</v>
      </c>
    </row>
    <row r="16" spans="1:10" x14ac:dyDescent="0.3">
      <c r="A16" s="17" t="s">
        <v>609</v>
      </c>
      <c r="B16" s="17" t="s">
        <v>610</v>
      </c>
      <c r="C16" s="17" t="s">
        <v>611</v>
      </c>
      <c r="D16" s="17" t="s">
        <v>612</v>
      </c>
      <c r="E16" s="17" t="s">
        <v>613</v>
      </c>
      <c r="F16" s="17" t="s">
        <v>614</v>
      </c>
      <c r="G16" s="17" t="s">
        <v>615</v>
      </c>
      <c r="H16" s="17" t="s">
        <v>616</v>
      </c>
      <c r="I16" s="17" t="s">
        <v>617</v>
      </c>
      <c r="J16" s="17" t="s">
        <v>618</v>
      </c>
    </row>
    <row r="17" spans="1:10" x14ac:dyDescent="0.3">
      <c r="A17" s="17" t="s">
        <v>619</v>
      </c>
      <c r="B17" s="17" t="s">
        <v>620</v>
      </c>
      <c r="C17" s="17" t="s">
        <v>621</v>
      </c>
      <c r="D17" s="17" t="s">
        <v>500</v>
      </c>
      <c r="E17" s="17" t="s">
        <v>622</v>
      </c>
      <c r="F17" s="17" t="s">
        <v>526</v>
      </c>
      <c r="G17" s="17" t="s">
        <v>503</v>
      </c>
      <c r="H17" s="17" t="s">
        <v>623</v>
      </c>
      <c r="I17" s="17" t="s">
        <v>528</v>
      </c>
      <c r="J17" s="17" t="s">
        <v>624</v>
      </c>
    </row>
    <row r="18" spans="1:10" x14ac:dyDescent="0.3">
      <c r="A18" s="17" t="s">
        <v>625</v>
      </c>
      <c r="B18" s="17" t="s">
        <v>626</v>
      </c>
      <c r="C18" s="17" t="s">
        <v>627</v>
      </c>
      <c r="D18" s="17" t="s">
        <v>533</v>
      </c>
      <c r="E18" s="17" t="s">
        <v>628</v>
      </c>
      <c r="F18" s="17" t="s">
        <v>629</v>
      </c>
      <c r="G18" s="17" t="s">
        <v>503</v>
      </c>
      <c r="H18" s="17" t="s">
        <v>630</v>
      </c>
      <c r="I18" s="17" t="s">
        <v>505</v>
      </c>
      <c r="J18" s="17" t="s">
        <v>631</v>
      </c>
    </row>
    <row r="19" spans="1:10" x14ac:dyDescent="0.3">
      <c r="A19" s="17" t="s">
        <v>632</v>
      </c>
      <c r="B19" s="17" t="s">
        <v>633</v>
      </c>
      <c r="C19" s="17" t="s">
        <v>634</v>
      </c>
      <c r="D19" s="17" t="s">
        <v>510</v>
      </c>
      <c r="E19" s="17" t="s">
        <v>635</v>
      </c>
      <c r="F19" s="17" t="s">
        <v>636</v>
      </c>
      <c r="G19" s="17" t="s">
        <v>503</v>
      </c>
      <c r="H19" s="17" t="s">
        <v>637</v>
      </c>
      <c r="I19" s="17" t="s">
        <v>553</v>
      </c>
      <c r="J19" s="17" t="s">
        <v>638</v>
      </c>
    </row>
    <row r="20" spans="1:10" x14ac:dyDescent="0.3">
      <c r="A20" s="17" t="s">
        <v>639</v>
      </c>
      <c r="B20" s="17" t="s">
        <v>640</v>
      </c>
      <c r="C20" s="17" t="s">
        <v>641</v>
      </c>
      <c r="D20" s="17" t="s">
        <v>589</v>
      </c>
      <c r="E20" s="17" t="s">
        <v>642</v>
      </c>
      <c r="F20" s="17" t="s">
        <v>526</v>
      </c>
      <c r="G20" s="17" t="s">
        <v>503</v>
      </c>
      <c r="H20" s="17" t="s">
        <v>643</v>
      </c>
      <c r="I20" s="17" t="s">
        <v>528</v>
      </c>
      <c r="J20" s="17" t="s">
        <v>644</v>
      </c>
    </row>
    <row r="21" spans="1:10" x14ac:dyDescent="0.3">
      <c r="A21" s="17" t="s">
        <v>645</v>
      </c>
      <c r="B21" s="17" t="s">
        <v>646</v>
      </c>
      <c r="C21" s="17" t="s">
        <v>647</v>
      </c>
      <c r="D21" s="17" t="s">
        <v>648</v>
      </c>
      <c r="E21" s="17" t="s">
        <v>649</v>
      </c>
      <c r="F21" s="17" t="s">
        <v>650</v>
      </c>
      <c r="G21" s="17" t="s">
        <v>503</v>
      </c>
      <c r="H21" s="17" t="s">
        <v>651</v>
      </c>
      <c r="I21" s="17" t="s">
        <v>652</v>
      </c>
      <c r="J21" s="17" t="s">
        <v>653</v>
      </c>
    </row>
    <row r="22" spans="1:10" x14ac:dyDescent="0.3">
      <c r="A22" s="17" t="s">
        <v>654</v>
      </c>
      <c r="B22" s="17" t="s">
        <v>655</v>
      </c>
      <c r="C22" s="17" t="s">
        <v>656</v>
      </c>
      <c r="D22" s="17" t="s">
        <v>657</v>
      </c>
      <c r="E22" s="17" t="s">
        <v>658</v>
      </c>
      <c r="F22" s="17" t="s">
        <v>614</v>
      </c>
      <c r="G22" s="17" t="s">
        <v>615</v>
      </c>
      <c r="H22" s="17" t="s">
        <v>659</v>
      </c>
      <c r="I22" s="17" t="s">
        <v>617</v>
      </c>
      <c r="J22" s="17" t="s">
        <v>660</v>
      </c>
    </row>
    <row r="23" spans="1:10" x14ac:dyDescent="0.3">
      <c r="A23" s="17" t="s">
        <v>661</v>
      </c>
      <c r="B23" s="17" t="s">
        <v>662</v>
      </c>
      <c r="C23" s="17" t="s">
        <v>663</v>
      </c>
      <c r="D23" s="17" t="s">
        <v>573</v>
      </c>
      <c r="E23" s="17" t="s">
        <v>664</v>
      </c>
      <c r="F23" s="17" t="s">
        <v>559</v>
      </c>
      <c r="G23" s="17" t="s">
        <v>503</v>
      </c>
      <c r="H23" s="17" t="s">
        <v>665</v>
      </c>
      <c r="I23" s="17" t="s">
        <v>561</v>
      </c>
      <c r="J23" s="17" t="s">
        <v>666</v>
      </c>
    </row>
    <row r="24" spans="1:10" x14ac:dyDescent="0.3">
      <c r="A24" s="17" t="s">
        <v>667</v>
      </c>
      <c r="B24" s="17" t="s">
        <v>668</v>
      </c>
      <c r="C24" s="17" t="s">
        <v>669</v>
      </c>
      <c r="D24" s="17" t="s">
        <v>670</v>
      </c>
      <c r="E24" s="17" t="s">
        <v>671</v>
      </c>
      <c r="F24" s="17" t="s">
        <v>672</v>
      </c>
      <c r="G24" s="17" t="s">
        <v>503</v>
      </c>
      <c r="H24" s="17" t="s">
        <v>673</v>
      </c>
      <c r="I24" s="17" t="s">
        <v>553</v>
      </c>
      <c r="J24" s="17" t="s">
        <v>674</v>
      </c>
    </row>
    <row r="25" spans="1:10" x14ac:dyDescent="0.3">
      <c r="A25" s="17" t="s">
        <v>675</v>
      </c>
      <c r="B25" s="17" t="s">
        <v>676</v>
      </c>
      <c r="C25" s="17" t="s">
        <v>677</v>
      </c>
      <c r="D25" s="17" t="s">
        <v>510</v>
      </c>
      <c r="E25" s="17" t="s">
        <v>678</v>
      </c>
      <c r="F25" s="17" t="s">
        <v>679</v>
      </c>
      <c r="G25" s="17" t="s">
        <v>503</v>
      </c>
      <c r="H25" s="17" t="s">
        <v>680</v>
      </c>
      <c r="I25" s="17" t="s">
        <v>537</v>
      </c>
      <c r="J25" s="17" t="s">
        <v>681</v>
      </c>
    </row>
    <row r="26" spans="1:10" x14ac:dyDescent="0.3">
      <c r="A26" s="17" t="s">
        <v>682</v>
      </c>
      <c r="B26" s="17" t="s">
        <v>683</v>
      </c>
      <c r="C26" s="17" t="s">
        <v>684</v>
      </c>
      <c r="D26" s="17" t="s">
        <v>549</v>
      </c>
      <c r="E26" s="17" t="s">
        <v>685</v>
      </c>
      <c r="F26" s="17" t="s">
        <v>686</v>
      </c>
      <c r="G26" s="17" t="s">
        <v>503</v>
      </c>
      <c r="H26" s="17" t="s">
        <v>687</v>
      </c>
      <c r="I26" s="17" t="s">
        <v>505</v>
      </c>
      <c r="J26" s="17" t="s">
        <v>688</v>
      </c>
    </row>
    <row r="27" spans="1:10" x14ac:dyDescent="0.3">
      <c r="A27" s="17" t="s">
        <v>689</v>
      </c>
      <c r="B27" s="17" t="s">
        <v>690</v>
      </c>
      <c r="C27" s="17" t="s">
        <v>691</v>
      </c>
      <c r="D27" s="17" t="s">
        <v>549</v>
      </c>
      <c r="E27" s="17" t="s">
        <v>692</v>
      </c>
      <c r="F27" s="17" t="s">
        <v>636</v>
      </c>
      <c r="G27" s="17" t="s">
        <v>503</v>
      </c>
      <c r="H27" s="17" t="s">
        <v>637</v>
      </c>
      <c r="I27" s="17" t="s">
        <v>553</v>
      </c>
      <c r="J27" s="17" t="s">
        <v>693</v>
      </c>
    </row>
    <row r="28" spans="1:10" x14ac:dyDescent="0.3">
      <c r="A28" s="17" t="s">
        <v>694</v>
      </c>
      <c r="B28" s="17" t="s">
        <v>695</v>
      </c>
      <c r="C28" s="17" t="s">
        <v>696</v>
      </c>
      <c r="D28" s="17" t="s">
        <v>500</v>
      </c>
      <c r="E28" s="17" t="s">
        <v>697</v>
      </c>
      <c r="F28" s="17" t="s">
        <v>698</v>
      </c>
      <c r="G28" s="17" t="s">
        <v>503</v>
      </c>
      <c r="H28" s="17" t="s">
        <v>699</v>
      </c>
      <c r="I28" s="17" t="s">
        <v>700</v>
      </c>
      <c r="J28" s="17" t="s">
        <v>701</v>
      </c>
    </row>
    <row r="29" spans="1:10" x14ac:dyDescent="0.3">
      <c r="A29" s="17" t="s">
        <v>702</v>
      </c>
      <c r="B29" s="17" t="s">
        <v>703</v>
      </c>
      <c r="C29" s="17" t="s">
        <v>704</v>
      </c>
      <c r="D29" s="17" t="s">
        <v>648</v>
      </c>
      <c r="E29" s="17" t="s">
        <v>705</v>
      </c>
      <c r="F29" s="17" t="s">
        <v>706</v>
      </c>
      <c r="G29" s="17" t="s">
        <v>503</v>
      </c>
      <c r="H29" s="17" t="s">
        <v>707</v>
      </c>
      <c r="I29" s="17" t="s">
        <v>708</v>
      </c>
      <c r="J29" s="17" t="s">
        <v>709</v>
      </c>
    </row>
    <row r="30" spans="1:10" x14ac:dyDescent="0.3">
      <c r="A30" s="17" t="s">
        <v>710</v>
      </c>
      <c r="B30" s="17" t="s">
        <v>711</v>
      </c>
      <c r="C30" s="17" t="s">
        <v>712</v>
      </c>
      <c r="D30" s="17" t="s">
        <v>549</v>
      </c>
      <c r="E30" s="17" t="s">
        <v>713</v>
      </c>
      <c r="F30" s="17" t="s">
        <v>714</v>
      </c>
      <c r="G30" s="17" t="s">
        <v>503</v>
      </c>
      <c r="H30" s="17" t="s">
        <v>715</v>
      </c>
      <c r="I30" s="17" t="s">
        <v>561</v>
      </c>
      <c r="J30" s="17" t="s">
        <v>716</v>
      </c>
    </row>
    <row r="31" spans="1:10" x14ac:dyDescent="0.3">
      <c r="A31" s="17" t="s">
        <v>717</v>
      </c>
      <c r="B31" s="17" t="s">
        <v>718</v>
      </c>
      <c r="C31" s="17" t="s">
        <v>719</v>
      </c>
      <c r="D31" s="17" t="s">
        <v>648</v>
      </c>
      <c r="E31" s="17" t="s">
        <v>720</v>
      </c>
      <c r="F31" s="17" t="s">
        <v>721</v>
      </c>
      <c r="G31" s="17" t="s">
        <v>503</v>
      </c>
      <c r="H31" s="17" t="s">
        <v>722</v>
      </c>
      <c r="I31" s="17" t="s">
        <v>561</v>
      </c>
      <c r="J31" s="17" t="s">
        <v>723</v>
      </c>
    </row>
    <row r="32" spans="1:10" x14ac:dyDescent="0.3">
      <c r="A32" s="17" t="s">
        <v>724</v>
      </c>
      <c r="B32" s="17" t="s">
        <v>725</v>
      </c>
      <c r="C32" s="17" t="s">
        <v>726</v>
      </c>
      <c r="D32" s="17" t="s">
        <v>612</v>
      </c>
      <c r="E32" s="17" t="s">
        <v>727</v>
      </c>
      <c r="F32" s="17" t="s">
        <v>728</v>
      </c>
      <c r="G32" s="17" t="s">
        <v>615</v>
      </c>
      <c r="H32" s="17" t="s">
        <v>729</v>
      </c>
      <c r="I32" s="17" t="s">
        <v>617</v>
      </c>
      <c r="J32" s="17" t="s">
        <v>730</v>
      </c>
    </row>
    <row r="33" spans="1:10" x14ac:dyDescent="0.3">
      <c r="A33" s="17" t="s">
        <v>731</v>
      </c>
      <c r="B33" s="17" t="s">
        <v>732</v>
      </c>
      <c r="C33" s="17" t="s">
        <v>733</v>
      </c>
      <c r="D33" s="17" t="s">
        <v>549</v>
      </c>
      <c r="E33" s="17" t="s">
        <v>734</v>
      </c>
      <c r="F33" s="17" t="s">
        <v>735</v>
      </c>
      <c r="G33" s="17" t="s">
        <v>736</v>
      </c>
      <c r="H33" s="17" t="s">
        <v>737</v>
      </c>
      <c r="I33" s="17" t="s">
        <v>738</v>
      </c>
      <c r="J33" s="17" t="s">
        <v>739</v>
      </c>
    </row>
    <row r="34" spans="1:10" x14ac:dyDescent="0.3">
      <c r="A34" s="17" t="s">
        <v>740</v>
      </c>
      <c r="B34" s="17" t="s">
        <v>741</v>
      </c>
      <c r="C34" s="17" t="s">
        <v>742</v>
      </c>
      <c r="D34" s="17" t="s">
        <v>510</v>
      </c>
      <c r="E34" s="17" t="s">
        <v>743</v>
      </c>
      <c r="F34" s="17" t="s">
        <v>744</v>
      </c>
      <c r="G34" s="17" t="s">
        <v>745</v>
      </c>
      <c r="H34" s="17" t="s">
        <v>746</v>
      </c>
      <c r="I34" s="17" t="s">
        <v>747</v>
      </c>
      <c r="J34" s="17" t="s">
        <v>748</v>
      </c>
    </row>
    <row r="35" spans="1:10" x14ac:dyDescent="0.3">
      <c r="A35" s="17" t="s">
        <v>749</v>
      </c>
      <c r="B35" s="17" t="s">
        <v>750</v>
      </c>
      <c r="C35" s="17" t="s">
        <v>751</v>
      </c>
      <c r="D35" s="17" t="s">
        <v>573</v>
      </c>
      <c r="E35" s="17" t="s">
        <v>752</v>
      </c>
      <c r="F35" s="17" t="s">
        <v>753</v>
      </c>
      <c r="G35" s="17" t="s">
        <v>754</v>
      </c>
      <c r="H35" s="17" t="s">
        <v>755</v>
      </c>
      <c r="I35" s="17" t="s">
        <v>617</v>
      </c>
      <c r="J35" s="17" t="s">
        <v>756</v>
      </c>
    </row>
    <row r="36" spans="1:10" x14ac:dyDescent="0.3">
      <c r="A36" s="17" t="s">
        <v>757</v>
      </c>
      <c r="B36" s="17" t="s">
        <v>758</v>
      </c>
      <c r="C36" s="17" t="s">
        <v>759</v>
      </c>
      <c r="D36" s="17" t="s">
        <v>500</v>
      </c>
      <c r="E36" s="17" t="s">
        <v>760</v>
      </c>
      <c r="F36" s="17" t="s">
        <v>761</v>
      </c>
      <c r="G36" s="17" t="s">
        <v>762</v>
      </c>
      <c r="H36" s="17" t="s">
        <v>763</v>
      </c>
      <c r="I36" s="17" t="s">
        <v>747</v>
      </c>
      <c r="J36" s="17" t="s">
        <v>764</v>
      </c>
    </row>
    <row r="37" spans="1:10" x14ac:dyDescent="0.3">
      <c r="A37" s="17" t="s">
        <v>765</v>
      </c>
      <c r="B37" s="17" t="s">
        <v>766</v>
      </c>
      <c r="C37" s="17" t="s">
        <v>767</v>
      </c>
      <c r="D37" s="17" t="s">
        <v>500</v>
      </c>
      <c r="E37" s="17" t="s">
        <v>768</v>
      </c>
      <c r="F37" s="17" t="s">
        <v>769</v>
      </c>
      <c r="G37" s="17" t="s">
        <v>736</v>
      </c>
      <c r="H37" s="17" t="s">
        <v>770</v>
      </c>
      <c r="I37" s="17" t="s">
        <v>738</v>
      </c>
      <c r="J37" s="17" t="s">
        <v>771</v>
      </c>
    </row>
    <row r="38" spans="1:10" x14ac:dyDescent="0.3">
      <c r="A38" s="17" t="s">
        <v>772</v>
      </c>
      <c r="B38" s="17" t="s">
        <v>773</v>
      </c>
      <c r="C38" s="17" t="s">
        <v>774</v>
      </c>
      <c r="D38" s="17" t="s">
        <v>612</v>
      </c>
      <c r="E38" s="17" t="s">
        <v>775</v>
      </c>
      <c r="F38" s="17" t="s">
        <v>776</v>
      </c>
      <c r="G38" s="17" t="s">
        <v>777</v>
      </c>
      <c r="H38" s="17" t="s">
        <v>503</v>
      </c>
      <c r="I38" s="17" t="s">
        <v>778</v>
      </c>
      <c r="J38" s="17" t="s">
        <v>779</v>
      </c>
    </row>
    <row r="39" spans="1:10" x14ac:dyDescent="0.3">
      <c r="A39" s="17" t="s">
        <v>780</v>
      </c>
      <c r="B39" s="17" t="s">
        <v>781</v>
      </c>
      <c r="C39" s="17" t="s">
        <v>782</v>
      </c>
      <c r="D39" s="17" t="s">
        <v>549</v>
      </c>
      <c r="E39" s="17" t="s">
        <v>783</v>
      </c>
      <c r="F39" s="17" t="s">
        <v>784</v>
      </c>
      <c r="G39" s="17" t="s">
        <v>785</v>
      </c>
      <c r="H39" s="17" t="s">
        <v>786</v>
      </c>
      <c r="I39" s="17" t="s">
        <v>528</v>
      </c>
      <c r="J39" s="17" t="s">
        <v>787</v>
      </c>
    </row>
    <row r="40" spans="1:10" x14ac:dyDescent="0.3">
      <c r="A40" s="17" t="s">
        <v>788</v>
      </c>
      <c r="B40" s="17" t="s">
        <v>789</v>
      </c>
      <c r="C40" s="17" t="s">
        <v>790</v>
      </c>
      <c r="D40" s="17" t="s">
        <v>612</v>
      </c>
      <c r="E40" s="17" t="s">
        <v>791</v>
      </c>
      <c r="F40" s="17" t="s">
        <v>792</v>
      </c>
      <c r="G40" s="17" t="s">
        <v>503</v>
      </c>
      <c r="H40" s="17" t="s">
        <v>793</v>
      </c>
      <c r="I40" s="17" t="s">
        <v>505</v>
      </c>
      <c r="J40" s="17" t="s">
        <v>794</v>
      </c>
    </row>
    <row r="41" spans="1:10" x14ac:dyDescent="0.3">
      <c r="A41" s="17" t="s">
        <v>795</v>
      </c>
      <c r="B41" s="17" t="s">
        <v>796</v>
      </c>
      <c r="C41" s="17" t="s">
        <v>797</v>
      </c>
      <c r="D41" s="17" t="s">
        <v>500</v>
      </c>
      <c r="E41" s="17" t="s">
        <v>798</v>
      </c>
      <c r="F41" s="17" t="s">
        <v>799</v>
      </c>
      <c r="G41" s="17" t="s">
        <v>503</v>
      </c>
      <c r="H41" s="17" t="s">
        <v>800</v>
      </c>
      <c r="I41" s="17" t="s">
        <v>553</v>
      </c>
      <c r="J41" s="17" t="s">
        <v>801</v>
      </c>
    </row>
    <row r="42" spans="1:10" x14ac:dyDescent="0.3">
      <c r="A42" s="17" t="s">
        <v>802</v>
      </c>
      <c r="B42" s="17" t="s">
        <v>803</v>
      </c>
      <c r="C42" s="17" t="s">
        <v>804</v>
      </c>
      <c r="D42" s="17" t="s">
        <v>648</v>
      </c>
      <c r="E42" s="17" t="s">
        <v>805</v>
      </c>
      <c r="F42" s="17" t="s">
        <v>806</v>
      </c>
      <c r="G42" s="17" t="s">
        <v>503</v>
      </c>
      <c r="H42" s="17" t="s">
        <v>807</v>
      </c>
      <c r="I42" s="17" t="s">
        <v>553</v>
      </c>
      <c r="J42" s="17" t="s">
        <v>808</v>
      </c>
    </row>
    <row r="43" spans="1:10" x14ac:dyDescent="0.3">
      <c r="A43" s="17" t="s">
        <v>809</v>
      </c>
      <c r="B43" s="17" t="s">
        <v>810</v>
      </c>
      <c r="C43" s="17" t="s">
        <v>811</v>
      </c>
      <c r="D43" s="17" t="s">
        <v>657</v>
      </c>
      <c r="E43" s="17" t="s">
        <v>812</v>
      </c>
      <c r="F43" s="17" t="s">
        <v>813</v>
      </c>
      <c r="G43" s="17" t="s">
        <v>576</v>
      </c>
      <c r="H43" s="17" t="s">
        <v>814</v>
      </c>
      <c r="I43" s="17" t="s">
        <v>578</v>
      </c>
      <c r="J43" s="17" t="s">
        <v>815</v>
      </c>
    </row>
    <row r="44" spans="1:10" x14ac:dyDescent="0.3">
      <c r="A44" s="17" t="s">
        <v>816</v>
      </c>
      <c r="B44" s="17" t="s">
        <v>817</v>
      </c>
      <c r="C44" s="17" t="s">
        <v>818</v>
      </c>
      <c r="D44" s="17" t="s">
        <v>549</v>
      </c>
      <c r="E44" s="17" t="s">
        <v>819</v>
      </c>
      <c r="F44" s="17" t="s">
        <v>820</v>
      </c>
      <c r="G44" s="17" t="s">
        <v>821</v>
      </c>
      <c r="H44" s="17" t="s">
        <v>822</v>
      </c>
      <c r="I44" s="17" t="s">
        <v>738</v>
      </c>
      <c r="J44" s="17" t="s">
        <v>823</v>
      </c>
    </row>
    <row r="45" spans="1:10" x14ac:dyDescent="0.3">
      <c r="A45" s="17" t="s">
        <v>824</v>
      </c>
      <c r="B45" s="17" t="s">
        <v>825</v>
      </c>
      <c r="C45" s="17" t="s">
        <v>826</v>
      </c>
      <c r="D45" s="17" t="s">
        <v>500</v>
      </c>
      <c r="E45" s="17" t="s">
        <v>827</v>
      </c>
      <c r="F45" s="17" t="s">
        <v>828</v>
      </c>
      <c r="G45" s="17" t="s">
        <v>503</v>
      </c>
      <c r="H45" s="17" t="s">
        <v>829</v>
      </c>
      <c r="I45" s="17" t="s">
        <v>505</v>
      </c>
      <c r="J45" s="17" t="s">
        <v>830</v>
      </c>
    </row>
    <row r="46" spans="1:10" x14ac:dyDescent="0.3">
      <c r="A46" s="17" t="s">
        <v>831</v>
      </c>
      <c r="B46" s="17" t="s">
        <v>832</v>
      </c>
      <c r="C46" s="17" t="s">
        <v>833</v>
      </c>
      <c r="D46" s="17" t="s">
        <v>510</v>
      </c>
      <c r="E46" s="17" t="s">
        <v>834</v>
      </c>
      <c r="F46" s="17" t="s">
        <v>835</v>
      </c>
      <c r="G46" s="17" t="s">
        <v>836</v>
      </c>
      <c r="H46" s="17" t="s">
        <v>837</v>
      </c>
      <c r="I46" s="17" t="s">
        <v>738</v>
      </c>
      <c r="J46" s="17" t="s">
        <v>838</v>
      </c>
    </row>
    <row r="47" spans="1:10" x14ac:dyDescent="0.3">
      <c r="A47" s="17" t="s">
        <v>839</v>
      </c>
      <c r="B47" s="17" t="s">
        <v>840</v>
      </c>
      <c r="C47" s="17" t="s">
        <v>841</v>
      </c>
      <c r="D47" s="17" t="s">
        <v>573</v>
      </c>
      <c r="E47" s="17" t="s">
        <v>842</v>
      </c>
      <c r="F47" s="17" t="s">
        <v>843</v>
      </c>
      <c r="G47" s="17" t="s">
        <v>844</v>
      </c>
      <c r="H47" s="17" t="s">
        <v>845</v>
      </c>
      <c r="I47" s="17" t="s">
        <v>747</v>
      </c>
      <c r="J47" s="17" t="s">
        <v>846</v>
      </c>
    </row>
    <row r="48" spans="1:10" x14ac:dyDescent="0.3">
      <c r="A48" s="17" t="s">
        <v>847</v>
      </c>
      <c r="B48" s="17" t="s">
        <v>848</v>
      </c>
      <c r="C48" s="17" t="s">
        <v>849</v>
      </c>
      <c r="D48" s="17" t="s">
        <v>510</v>
      </c>
      <c r="E48" s="17" t="s">
        <v>850</v>
      </c>
      <c r="F48" s="17" t="s">
        <v>851</v>
      </c>
      <c r="G48" s="17" t="s">
        <v>852</v>
      </c>
      <c r="H48" s="17" t="s">
        <v>853</v>
      </c>
      <c r="I48" s="17" t="s">
        <v>747</v>
      </c>
      <c r="J48" s="17" t="s">
        <v>854</v>
      </c>
    </row>
    <row r="49" spans="1:10" x14ac:dyDescent="0.3">
      <c r="A49" s="17" t="s">
        <v>855</v>
      </c>
      <c r="B49" s="17" t="s">
        <v>856</v>
      </c>
      <c r="C49" s="17" t="s">
        <v>857</v>
      </c>
      <c r="D49" s="17" t="s">
        <v>648</v>
      </c>
      <c r="E49" s="17" t="s">
        <v>858</v>
      </c>
      <c r="F49" s="17" t="s">
        <v>859</v>
      </c>
      <c r="G49" s="17" t="s">
        <v>736</v>
      </c>
      <c r="H49" s="17" t="s">
        <v>860</v>
      </c>
      <c r="I49" s="17" t="s">
        <v>738</v>
      </c>
      <c r="J49" s="17" t="s">
        <v>861</v>
      </c>
    </row>
    <row r="50" spans="1:10" x14ac:dyDescent="0.3">
      <c r="A50" s="17" t="s">
        <v>862</v>
      </c>
      <c r="B50" s="17" t="s">
        <v>863</v>
      </c>
      <c r="C50" s="17" t="s">
        <v>864</v>
      </c>
      <c r="D50" s="17" t="s">
        <v>549</v>
      </c>
      <c r="E50" s="17" t="s">
        <v>865</v>
      </c>
      <c r="F50" s="17" t="s">
        <v>866</v>
      </c>
      <c r="G50" s="17" t="s">
        <v>503</v>
      </c>
      <c r="H50" s="17" t="s">
        <v>867</v>
      </c>
      <c r="I50" s="17" t="s">
        <v>700</v>
      </c>
      <c r="J50" s="17" t="s">
        <v>868</v>
      </c>
    </row>
    <row r="51" spans="1:10" x14ac:dyDescent="0.3">
      <c r="A51" s="17" t="s">
        <v>869</v>
      </c>
      <c r="B51" s="17" t="s">
        <v>870</v>
      </c>
      <c r="C51" s="17" t="s">
        <v>871</v>
      </c>
      <c r="D51" s="17" t="s">
        <v>589</v>
      </c>
      <c r="E51" s="17" t="s">
        <v>872</v>
      </c>
      <c r="F51" s="17" t="s">
        <v>873</v>
      </c>
      <c r="G51" s="17" t="s">
        <v>503</v>
      </c>
      <c r="H51" s="17" t="s">
        <v>874</v>
      </c>
      <c r="I51" s="17" t="s">
        <v>875</v>
      </c>
      <c r="J51" s="17" t="s">
        <v>876</v>
      </c>
    </row>
    <row r="52" spans="1:10" x14ac:dyDescent="0.3">
      <c r="A52" s="17" t="s">
        <v>877</v>
      </c>
      <c r="B52" s="17" t="s">
        <v>878</v>
      </c>
      <c r="C52" s="17" t="s">
        <v>879</v>
      </c>
      <c r="D52" s="17" t="s">
        <v>657</v>
      </c>
      <c r="E52" s="17" t="s">
        <v>880</v>
      </c>
      <c r="F52" s="17" t="s">
        <v>881</v>
      </c>
      <c r="G52" s="17" t="s">
        <v>882</v>
      </c>
      <c r="H52" s="17" t="s">
        <v>883</v>
      </c>
      <c r="I52" s="17" t="s">
        <v>578</v>
      </c>
      <c r="J52" s="17" t="s">
        <v>884</v>
      </c>
    </row>
    <row r="53" spans="1:10" x14ac:dyDescent="0.3">
      <c r="A53" s="17" t="s">
        <v>885</v>
      </c>
      <c r="B53" s="17" t="s">
        <v>886</v>
      </c>
      <c r="C53" s="17" t="s">
        <v>887</v>
      </c>
      <c r="D53" s="17" t="s">
        <v>657</v>
      </c>
      <c r="E53" s="17" t="s">
        <v>888</v>
      </c>
      <c r="F53" s="17" t="s">
        <v>889</v>
      </c>
      <c r="G53" s="17" t="s">
        <v>503</v>
      </c>
      <c r="H53" s="17" t="s">
        <v>890</v>
      </c>
      <c r="I53" s="17" t="s">
        <v>505</v>
      </c>
      <c r="J53" s="17" t="s">
        <v>891</v>
      </c>
    </row>
    <row r="54" spans="1:10" x14ac:dyDescent="0.3">
      <c r="A54" s="17" t="s">
        <v>892</v>
      </c>
      <c r="B54" s="17" t="s">
        <v>893</v>
      </c>
      <c r="C54" s="17" t="s">
        <v>894</v>
      </c>
      <c r="D54" s="17" t="s">
        <v>612</v>
      </c>
      <c r="E54" s="17" t="s">
        <v>895</v>
      </c>
      <c r="F54" s="17" t="s">
        <v>526</v>
      </c>
      <c r="G54" s="17" t="s">
        <v>503</v>
      </c>
      <c r="H54" s="17" t="s">
        <v>896</v>
      </c>
      <c r="I54" s="17" t="s">
        <v>528</v>
      </c>
      <c r="J54" s="17" t="s">
        <v>897</v>
      </c>
    </row>
    <row r="55" spans="1:10" x14ac:dyDescent="0.3">
      <c r="A55" s="17" t="s">
        <v>898</v>
      </c>
      <c r="B55" s="17" t="s">
        <v>899</v>
      </c>
      <c r="C55" s="17" t="s">
        <v>900</v>
      </c>
      <c r="D55" s="17" t="s">
        <v>589</v>
      </c>
      <c r="E55" s="17" t="s">
        <v>901</v>
      </c>
      <c r="F55" s="17" t="s">
        <v>591</v>
      </c>
      <c r="G55" s="17" t="s">
        <v>503</v>
      </c>
      <c r="H55" s="17" t="s">
        <v>592</v>
      </c>
      <c r="I55" s="17" t="s">
        <v>593</v>
      </c>
      <c r="J55" s="17" t="s">
        <v>902</v>
      </c>
    </row>
    <row r="56" spans="1:10" x14ac:dyDescent="0.3">
      <c r="A56" s="17" t="s">
        <v>903</v>
      </c>
      <c r="B56" s="17" t="s">
        <v>904</v>
      </c>
      <c r="C56" s="17" t="s">
        <v>905</v>
      </c>
      <c r="D56" s="17" t="s">
        <v>500</v>
      </c>
      <c r="E56" s="17" t="s">
        <v>906</v>
      </c>
      <c r="F56" s="17" t="s">
        <v>907</v>
      </c>
      <c r="G56" s="17" t="s">
        <v>908</v>
      </c>
      <c r="H56" s="17" t="s">
        <v>909</v>
      </c>
      <c r="I56" s="17" t="s">
        <v>738</v>
      </c>
      <c r="J56" s="17" t="s">
        <v>910</v>
      </c>
    </row>
    <row r="57" spans="1:10" x14ac:dyDescent="0.3">
      <c r="A57" s="17" t="s">
        <v>911</v>
      </c>
      <c r="B57" s="17" t="s">
        <v>912</v>
      </c>
      <c r="C57" s="17" t="s">
        <v>913</v>
      </c>
      <c r="D57" s="17" t="s">
        <v>510</v>
      </c>
      <c r="E57" s="17" t="s">
        <v>914</v>
      </c>
      <c r="F57" s="17" t="s">
        <v>915</v>
      </c>
      <c r="G57" s="17" t="s">
        <v>503</v>
      </c>
      <c r="H57" s="17" t="s">
        <v>916</v>
      </c>
      <c r="I57" s="17" t="s">
        <v>505</v>
      </c>
      <c r="J57" s="17" t="s">
        <v>917</v>
      </c>
    </row>
    <row r="58" spans="1:10" x14ac:dyDescent="0.3">
      <c r="A58" s="17" t="s">
        <v>918</v>
      </c>
      <c r="B58" s="17" t="s">
        <v>919</v>
      </c>
      <c r="C58" s="17" t="s">
        <v>920</v>
      </c>
      <c r="D58" s="17" t="s">
        <v>510</v>
      </c>
      <c r="E58" s="17" t="s">
        <v>921</v>
      </c>
      <c r="F58" s="17" t="s">
        <v>922</v>
      </c>
      <c r="G58" s="17" t="s">
        <v>503</v>
      </c>
      <c r="H58" s="17" t="s">
        <v>923</v>
      </c>
      <c r="I58" s="17" t="s">
        <v>553</v>
      </c>
      <c r="J58" s="17" t="s">
        <v>924</v>
      </c>
    </row>
    <row r="59" spans="1:10" x14ac:dyDescent="0.3">
      <c r="A59" s="17" t="s">
        <v>925</v>
      </c>
      <c r="B59" s="17" t="s">
        <v>926</v>
      </c>
      <c r="C59" s="17" t="s">
        <v>927</v>
      </c>
      <c r="D59" s="17" t="s">
        <v>500</v>
      </c>
      <c r="E59" s="17" t="s">
        <v>928</v>
      </c>
      <c r="F59" s="17" t="s">
        <v>512</v>
      </c>
      <c r="G59" s="17" t="s">
        <v>503</v>
      </c>
      <c r="H59" s="17" t="s">
        <v>929</v>
      </c>
      <c r="I59" s="17" t="s">
        <v>514</v>
      </c>
      <c r="J59" s="17" t="s">
        <v>930</v>
      </c>
    </row>
    <row r="60" spans="1:10" x14ac:dyDescent="0.3">
      <c r="A60" s="17" t="s">
        <v>931</v>
      </c>
      <c r="B60" s="17" t="s">
        <v>932</v>
      </c>
      <c r="C60" s="17" t="s">
        <v>933</v>
      </c>
      <c r="D60" s="17" t="s">
        <v>648</v>
      </c>
      <c r="E60" s="17" t="s">
        <v>934</v>
      </c>
      <c r="F60" s="17" t="s">
        <v>935</v>
      </c>
      <c r="G60" s="17" t="s">
        <v>503</v>
      </c>
      <c r="H60" s="17" t="s">
        <v>936</v>
      </c>
      <c r="I60" s="17" t="s">
        <v>652</v>
      </c>
      <c r="J60" s="17" t="s">
        <v>937</v>
      </c>
    </row>
    <row r="61" spans="1:10" x14ac:dyDescent="0.3">
      <c r="A61" s="17" t="s">
        <v>938</v>
      </c>
      <c r="B61" s="17" t="s">
        <v>939</v>
      </c>
      <c r="C61" s="17" t="s">
        <v>940</v>
      </c>
      <c r="D61" s="17" t="s">
        <v>500</v>
      </c>
      <c r="E61" s="17" t="s">
        <v>941</v>
      </c>
      <c r="F61" s="17" t="s">
        <v>706</v>
      </c>
      <c r="G61" s="17" t="s">
        <v>503</v>
      </c>
      <c r="H61" s="17" t="s">
        <v>942</v>
      </c>
      <c r="I61" s="17" t="s">
        <v>708</v>
      </c>
      <c r="J61" s="17" t="s">
        <v>943</v>
      </c>
    </row>
    <row r="62" spans="1:10" x14ac:dyDescent="0.3">
      <c r="A62" s="17" t="s">
        <v>944</v>
      </c>
      <c r="B62" s="17" t="s">
        <v>945</v>
      </c>
      <c r="C62" s="17" t="s">
        <v>946</v>
      </c>
      <c r="D62" s="17" t="s">
        <v>573</v>
      </c>
      <c r="E62" s="17" t="s">
        <v>947</v>
      </c>
      <c r="F62" s="17" t="s">
        <v>753</v>
      </c>
      <c r="G62" s="17" t="s">
        <v>754</v>
      </c>
      <c r="H62" s="17" t="s">
        <v>948</v>
      </c>
      <c r="I62" s="17" t="s">
        <v>617</v>
      </c>
      <c r="J62" s="17" t="s">
        <v>949</v>
      </c>
    </row>
    <row r="63" spans="1:10" x14ac:dyDescent="0.3">
      <c r="A63" s="17" t="s">
        <v>950</v>
      </c>
      <c r="B63" s="17" t="s">
        <v>951</v>
      </c>
      <c r="C63" s="17" t="s">
        <v>952</v>
      </c>
      <c r="D63" s="17" t="s">
        <v>657</v>
      </c>
      <c r="E63" s="17" t="s">
        <v>953</v>
      </c>
      <c r="F63" s="17" t="s">
        <v>614</v>
      </c>
      <c r="G63" s="17" t="s">
        <v>615</v>
      </c>
      <c r="H63" s="17" t="s">
        <v>954</v>
      </c>
      <c r="I63" s="17" t="s">
        <v>617</v>
      </c>
      <c r="J63" s="17" t="s">
        <v>955</v>
      </c>
    </row>
    <row r="64" spans="1:10" x14ac:dyDescent="0.3">
      <c r="A64" s="17" t="s">
        <v>956</v>
      </c>
      <c r="B64" s="17" t="s">
        <v>957</v>
      </c>
      <c r="C64" s="17" t="s">
        <v>958</v>
      </c>
      <c r="D64" s="17" t="s">
        <v>573</v>
      </c>
      <c r="E64" s="17" t="s">
        <v>959</v>
      </c>
      <c r="F64" s="17" t="s">
        <v>960</v>
      </c>
      <c r="G64" s="17" t="s">
        <v>503</v>
      </c>
      <c r="H64" s="17" t="s">
        <v>961</v>
      </c>
      <c r="I64" s="17" t="s">
        <v>505</v>
      </c>
      <c r="J64" s="17" t="s">
        <v>962</v>
      </c>
    </row>
    <row r="65" spans="1:10" x14ac:dyDescent="0.3">
      <c r="A65" s="17" t="s">
        <v>963</v>
      </c>
      <c r="B65" s="17" t="s">
        <v>964</v>
      </c>
      <c r="C65" s="17" t="s">
        <v>965</v>
      </c>
      <c r="D65" s="17" t="s">
        <v>500</v>
      </c>
      <c r="E65" s="17" t="s">
        <v>966</v>
      </c>
      <c r="F65" s="17" t="s">
        <v>591</v>
      </c>
      <c r="G65" s="17" t="s">
        <v>503</v>
      </c>
      <c r="H65" s="17" t="s">
        <v>592</v>
      </c>
      <c r="I65" s="17" t="s">
        <v>593</v>
      </c>
      <c r="J65" s="17" t="s">
        <v>967</v>
      </c>
    </row>
    <row r="66" spans="1:10" x14ac:dyDescent="0.3">
      <c r="A66" s="17" t="s">
        <v>968</v>
      </c>
      <c r="B66" s="17" t="s">
        <v>969</v>
      </c>
      <c r="C66" s="17" t="s">
        <v>970</v>
      </c>
      <c r="D66" s="17" t="s">
        <v>971</v>
      </c>
      <c r="E66" s="17" t="s">
        <v>972</v>
      </c>
      <c r="F66" s="17" t="s">
        <v>973</v>
      </c>
      <c r="G66" s="17" t="s">
        <v>974</v>
      </c>
      <c r="H66" s="17" t="s">
        <v>975</v>
      </c>
      <c r="I66" s="17" t="s">
        <v>738</v>
      </c>
      <c r="J66" s="17" t="s">
        <v>976</v>
      </c>
    </row>
    <row r="67" spans="1:10" x14ac:dyDescent="0.3">
      <c r="A67" s="17" t="s">
        <v>977</v>
      </c>
      <c r="B67" s="17" t="s">
        <v>978</v>
      </c>
      <c r="C67" s="17" t="s">
        <v>979</v>
      </c>
      <c r="D67" s="17" t="s">
        <v>612</v>
      </c>
      <c r="E67" s="17" t="s">
        <v>980</v>
      </c>
      <c r="F67" s="17" t="s">
        <v>981</v>
      </c>
      <c r="G67" s="17" t="s">
        <v>503</v>
      </c>
      <c r="H67" s="17" t="s">
        <v>982</v>
      </c>
      <c r="I67" s="17" t="s">
        <v>700</v>
      </c>
      <c r="J67" s="17" t="s">
        <v>983</v>
      </c>
    </row>
    <row r="68" spans="1:10" x14ac:dyDescent="0.3">
      <c r="A68" s="17" t="s">
        <v>984</v>
      </c>
      <c r="B68" s="17" t="s">
        <v>985</v>
      </c>
      <c r="C68" s="17" t="s">
        <v>986</v>
      </c>
      <c r="D68" s="17" t="s">
        <v>670</v>
      </c>
      <c r="E68" s="17" t="s">
        <v>987</v>
      </c>
      <c r="F68" s="17" t="s">
        <v>753</v>
      </c>
      <c r="G68" s="17" t="s">
        <v>754</v>
      </c>
      <c r="H68" s="17" t="s">
        <v>988</v>
      </c>
      <c r="I68" s="17" t="s">
        <v>617</v>
      </c>
      <c r="J68" s="17" t="s">
        <v>989</v>
      </c>
    </row>
    <row r="69" spans="1:10" x14ac:dyDescent="0.3">
      <c r="A69" s="17" t="s">
        <v>990</v>
      </c>
      <c r="B69" s="17" t="s">
        <v>991</v>
      </c>
      <c r="C69" s="17" t="s">
        <v>992</v>
      </c>
      <c r="D69" s="17" t="s">
        <v>648</v>
      </c>
      <c r="E69" s="17" t="s">
        <v>993</v>
      </c>
      <c r="F69" s="17" t="s">
        <v>994</v>
      </c>
      <c r="G69" s="17" t="s">
        <v>503</v>
      </c>
      <c r="H69" s="17" t="s">
        <v>995</v>
      </c>
      <c r="I69" s="17" t="s">
        <v>607</v>
      </c>
      <c r="J69" s="17" t="s">
        <v>996</v>
      </c>
    </row>
    <row r="70" spans="1:10" x14ac:dyDescent="0.3">
      <c r="A70" s="17" t="s">
        <v>997</v>
      </c>
      <c r="B70" s="17" t="s">
        <v>998</v>
      </c>
      <c r="C70" s="17" t="s">
        <v>999</v>
      </c>
      <c r="D70" s="17" t="s">
        <v>573</v>
      </c>
      <c r="E70" s="17" t="s">
        <v>1000</v>
      </c>
      <c r="F70" s="17" t="s">
        <v>559</v>
      </c>
      <c r="G70" s="17" t="s">
        <v>503</v>
      </c>
      <c r="H70" s="17" t="s">
        <v>1001</v>
      </c>
      <c r="I70" s="17" t="s">
        <v>561</v>
      </c>
      <c r="J70" s="17" t="s">
        <v>1002</v>
      </c>
    </row>
    <row r="71" spans="1:10" x14ac:dyDescent="0.3">
      <c r="A71" s="17" t="s">
        <v>1003</v>
      </c>
      <c r="B71" s="17" t="s">
        <v>1004</v>
      </c>
      <c r="C71" s="17" t="s">
        <v>1005</v>
      </c>
      <c r="D71" s="17" t="s">
        <v>510</v>
      </c>
      <c r="E71" s="17" t="s">
        <v>1006</v>
      </c>
      <c r="F71" s="17" t="s">
        <v>1007</v>
      </c>
      <c r="G71" s="17" t="s">
        <v>503</v>
      </c>
      <c r="H71" s="17" t="s">
        <v>1008</v>
      </c>
      <c r="I71" s="17" t="s">
        <v>1009</v>
      </c>
      <c r="J71" s="17" t="s">
        <v>1010</v>
      </c>
    </row>
    <row r="72" spans="1:10" x14ac:dyDescent="0.3">
      <c r="A72" s="17" t="s">
        <v>1011</v>
      </c>
      <c r="B72" s="17" t="s">
        <v>1012</v>
      </c>
      <c r="C72" s="17" t="s">
        <v>1013</v>
      </c>
      <c r="D72" s="17" t="s">
        <v>500</v>
      </c>
      <c r="E72" s="17" t="s">
        <v>1014</v>
      </c>
      <c r="F72" s="17" t="s">
        <v>1015</v>
      </c>
      <c r="G72" s="17" t="s">
        <v>1016</v>
      </c>
      <c r="H72" s="17" t="s">
        <v>1017</v>
      </c>
      <c r="I72" s="17" t="s">
        <v>738</v>
      </c>
      <c r="J72" s="17" t="s">
        <v>1018</v>
      </c>
    </row>
    <row r="73" spans="1:10" x14ac:dyDescent="0.3">
      <c r="A73" s="17" t="s">
        <v>1019</v>
      </c>
      <c r="B73" s="17" t="s">
        <v>1020</v>
      </c>
      <c r="C73" s="17" t="s">
        <v>1021</v>
      </c>
      <c r="D73" s="17" t="s">
        <v>648</v>
      </c>
      <c r="E73" s="17" t="s">
        <v>1022</v>
      </c>
      <c r="F73" s="17" t="s">
        <v>526</v>
      </c>
      <c r="G73" s="17" t="s">
        <v>503</v>
      </c>
      <c r="H73" s="17" t="s">
        <v>1023</v>
      </c>
      <c r="I73" s="17" t="s">
        <v>528</v>
      </c>
      <c r="J73" s="17" t="s">
        <v>1024</v>
      </c>
    </row>
    <row r="74" spans="1:10" x14ac:dyDescent="0.3">
      <c r="A74" s="17" t="s">
        <v>1025</v>
      </c>
      <c r="B74" s="17" t="s">
        <v>1026</v>
      </c>
      <c r="C74" s="17" t="s">
        <v>1027</v>
      </c>
      <c r="D74" s="17" t="s">
        <v>510</v>
      </c>
      <c r="E74" s="17" t="s">
        <v>1028</v>
      </c>
      <c r="F74" s="17" t="s">
        <v>1029</v>
      </c>
      <c r="G74" s="17" t="s">
        <v>503</v>
      </c>
      <c r="H74" s="17" t="s">
        <v>1030</v>
      </c>
      <c r="I74" s="17" t="s">
        <v>1031</v>
      </c>
      <c r="J74" s="17" t="s">
        <v>1032</v>
      </c>
    </row>
    <row r="75" spans="1:10" x14ac:dyDescent="0.3">
      <c r="A75" s="17" t="s">
        <v>1033</v>
      </c>
      <c r="B75" s="17" t="s">
        <v>1034</v>
      </c>
      <c r="C75" s="17" t="s">
        <v>1035</v>
      </c>
      <c r="D75" s="17" t="s">
        <v>549</v>
      </c>
      <c r="E75" s="17" t="s">
        <v>1036</v>
      </c>
      <c r="F75" s="17" t="s">
        <v>922</v>
      </c>
      <c r="G75" s="17" t="s">
        <v>503</v>
      </c>
      <c r="H75" s="17" t="s">
        <v>1037</v>
      </c>
      <c r="I75" s="17" t="s">
        <v>553</v>
      </c>
      <c r="J75" s="17" t="s">
        <v>1038</v>
      </c>
    </row>
    <row r="76" spans="1:10" x14ac:dyDescent="0.3">
      <c r="A76" s="17" t="s">
        <v>1039</v>
      </c>
      <c r="B76" s="17" t="s">
        <v>1040</v>
      </c>
      <c r="C76" s="17" t="s">
        <v>1041</v>
      </c>
      <c r="D76" s="17" t="s">
        <v>648</v>
      </c>
      <c r="E76" s="17" t="s">
        <v>1042</v>
      </c>
      <c r="F76" s="17" t="s">
        <v>1043</v>
      </c>
      <c r="G76" s="17" t="s">
        <v>1044</v>
      </c>
      <c r="H76" s="17" t="s">
        <v>1045</v>
      </c>
      <c r="I76" s="17" t="s">
        <v>738</v>
      </c>
      <c r="J76" s="17" t="s">
        <v>1046</v>
      </c>
    </row>
    <row r="77" spans="1:10" x14ac:dyDescent="0.3">
      <c r="A77" s="17" t="s">
        <v>1047</v>
      </c>
      <c r="B77" s="17" t="s">
        <v>1048</v>
      </c>
      <c r="C77" s="17" t="s">
        <v>1049</v>
      </c>
      <c r="D77" s="17" t="s">
        <v>573</v>
      </c>
      <c r="E77" s="17" t="s">
        <v>1050</v>
      </c>
      <c r="F77" s="17" t="s">
        <v>1051</v>
      </c>
      <c r="G77" s="17" t="s">
        <v>503</v>
      </c>
      <c r="H77" s="17" t="s">
        <v>1052</v>
      </c>
      <c r="I77" s="17" t="s">
        <v>875</v>
      </c>
      <c r="J77" s="17" t="s">
        <v>1053</v>
      </c>
    </row>
    <row r="78" spans="1:10" x14ac:dyDescent="0.3">
      <c r="A78" s="17" t="s">
        <v>1054</v>
      </c>
      <c r="B78" s="17" t="s">
        <v>1055</v>
      </c>
      <c r="C78" s="17" t="s">
        <v>1056</v>
      </c>
      <c r="D78" s="17" t="s">
        <v>549</v>
      </c>
      <c r="E78" s="17" t="s">
        <v>1057</v>
      </c>
      <c r="F78" s="17" t="s">
        <v>859</v>
      </c>
      <c r="G78" s="17" t="s">
        <v>736</v>
      </c>
      <c r="H78" s="17" t="s">
        <v>1058</v>
      </c>
      <c r="I78" s="17" t="s">
        <v>738</v>
      </c>
      <c r="J78" s="17" t="s">
        <v>1059</v>
      </c>
    </row>
    <row r="79" spans="1:10" x14ac:dyDescent="0.3">
      <c r="A79" s="17" t="s">
        <v>1060</v>
      </c>
      <c r="B79" s="17" t="s">
        <v>1061</v>
      </c>
      <c r="C79" s="17" t="s">
        <v>1062</v>
      </c>
      <c r="D79" s="17" t="s">
        <v>657</v>
      </c>
      <c r="E79" s="17" t="s">
        <v>1063</v>
      </c>
      <c r="F79" s="17" t="s">
        <v>1064</v>
      </c>
      <c r="G79" s="17" t="s">
        <v>1065</v>
      </c>
      <c r="H79" s="17" t="s">
        <v>1066</v>
      </c>
      <c r="I79" s="17" t="s">
        <v>738</v>
      </c>
      <c r="J79" s="17" t="s">
        <v>1067</v>
      </c>
    </row>
    <row r="80" spans="1:10" x14ac:dyDescent="0.3">
      <c r="A80" s="17" t="s">
        <v>1068</v>
      </c>
      <c r="B80" s="17" t="s">
        <v>1069</v>
      </c>
      <c r="C80" s="17" t="s">
        <v>1070</v>
      </c>
      <c r="D80" s="17" t="s">
        <v>549</v>
      </c>
      <c r="E80" s="17" t="s">
        <v>1071</v>
      </c>
      <c r="F80" s="17" t="s">
        <v>1072</v>
      </c>
      <c r="G80" s="17" t="s">
        <v>503</v>
      </c>
      <c r="H80" s="17" t="s">
        <v>1073</v>
      </c>
      <c r="I80" s="17" t="s">
        <v>505</v>
      </c>
      <c r="J80" s="17" t="s">
        <v>1074</v>
      </c>
    </row>
    <row r="81" spans="1:10" x14ac:dyDescent="0.3">
      <c r="A81" s="17" t="s">
        <v>1075</v>
      </c>
      <c r="B81" s="17" t="s">
        <v>1076</v>
      </c>
      <c r="C81" s="17" t="s">
        <v>1077</v>
      </c>
      <c r="D81" s="17" t="s">
        <v>510</v>
      </c>
      <c r="E81" s="17" t="s">
        <v>1078</v>
      </c>
      <c r="F81" s="17" t="s">
        <v>512</v>
      </c>
      <c r="G81" s="17" t="s">
        <v>503</v>
      </c>
      <c r="H81" s="17" t="s">
        <v>929</v>
      </c>
      <c r="I81" s="17" t="s">
        <v>514</v>
      </c>
      <c r="J81" s="17" t="s">
        <v>1079</v>
      </c>
    </row>
    <row r="82" spans="1:10" x14ac:dyDescent="0.3">
      <c r="A82" s="17" t="s">
        <v>1080</v>
      </c>
      <c r="B82" s="17" t="s">
        <v>1081</v>
      </c>
      <c r="C82" s="17" t="s">
        <v>1082</v>
      </c>
      <c r="D82" s="17" t="s">
        <v>500</v>
      </c>
      <c r="E82" s="17" t="s">
        <v>1083</v>
      </c>
      <c r="F82" s="17" t="s">
        <v>614</v>
      </c>
      <c r="G82" s="17" t="s">
        <v>615</v>
      </c>
      <c r="H82" s="17" t="s">
        <v>1084</v>
      </c>
      <c r="I82" s="17" t="s">
        <v>617</v>
      </c>
      <c r="J82" s="17" t="s">
        <v>1085</v>
      </c>
    </row>
    <row r="83" spans="1:10" x14ac:dyDescent="0.3">
      <c r="A83" s="17" t="s">
        <v>1086</v>
      </c>
      <c r="B83" s="17" t="s">
        <v>1087</v>
      </c>
      <c r="C83" s="17" t="s">
        <v>1088</v>
      </c>
      <c r="D83" s="17" t="s">
        <v>612</v>
      </c>
      <c r="E83" s="17" t="s">
        <v>1089</v>
      </c>
      <c r="F83" s="17" t="s">
        <v>1090</v>
      </c>
      <c r="G83" s="17" t="s">
        <v>821</v>
      </c>
      <c r="H83" s="17" t="s">
        <v>1091</v>
      </c>
      <c r="I83" s="17" t="s">
        <v>738</v>
      </c>
      <c r="J83" s="17" t="s">
        <v>1092</v>
      </c>
    </row>
    <row r="84" spans="1:10" x14ac:dyDescent="0.3">
      <c r="A84" s="17" t="s">
        <v>1093</v>
      </c>
      <c r="B84" s="17" t="s">
        <v>1094</v>
      </c>
      <c r="C84" s="17" t="s">
        <v>1095</v>
      </c>
      <c r="D84" s="17" t="s">
        <v>648</v>
      </c>
      <c r="E84" s="17" t="s">
        <v>1096</v>
      </c>
      <c r="F84" s="17" t="s">
        <v>1097</v>
      </c>
      <c r="G84" s="17" t="s">
        <v>503</v>
      </c>
      <c r="H84" s="17" t="s">
        <v>1098</v>
      </c>
      <c r="I84" s="17" t="s">
        <v>1031</v>
      </c>
      <c r="J84" s="17" t="s">
        <v>1099</v>
      </c>
    </row>
    <row r="85" spans="1:10" x14ac:dyDescent="0.3">
      <c r="A85" s="17" t="s">
        <v>1100</v>
      </c>
      <c r="B85" s="17" t="s">
        <v>1101</v>
      </c>
      <c r="C85" s="17" t="s">
        <v>1102</v>
      </c>
      <c r="D85" s="17" t="s">
        <v>589</v>
      </c>
      <c r="E85" s="17" t="s">
        <v>1103</v>
      </c>
      <c r="F85" s="17" t="s">
        <v>1104</v>
      </c>
      <c r="G85" s="17" t="s">
        <v>503</v>
      </c>
      <c r="H85" s="17" t="s">
        <v>1105</v>
      </c>
      <c r="I85" s="17" t="s">
        <v>553</v>
      </c>
      <c r="J85" s="17" t="s">
        <v>1106</v>
      </c>
    </row>
    <row r="86" spans="1:10" x14ac:dyDescent="0.3">
      <c r="A86" s="17" t="s">
        <v>1107</v>
      </c>
      <c r="B86" s="17" t="s">
        <v>1108</v>
      </c>
      <c r="C86" s="17" t="s">
        <v>1109</v>
      </c>
      <c r="D86" s="17" t="s">
        <v>573</v>
      </c>
      <c r="E86" s="17" t="s">
        <v>1110</v>
      </c>
      <c r="F86" s="17" t="s">
        <v>1111</v>
      </c>
      <c r="G86" s="17" t="s">
        <v>503</v>
      </c>
      <c r="H86" s="17" t="s">
        <v>1112</v>
      </c>
      <c r="I86" s="17" t="s">
        <v>553</v>
      </c>
      <c r="J86" s="17" t="s">
        <v>1113</v>
      </c>
    </row>
    <row r="87" spans="1:10" x14ac:dyDescent="0.3">
      <c r="A87" s="17" t="s">
        <v>1114</v>
      </c>
      <c r="B87" s="17" t="s">
        <v>1115</v>
      </c>
      <c r="C87" s="17" t="s">
        <v>1116</v>
      </c>
      <c r="D87" s="17" t="s">
        <v>500</v>
      </c>
      <c r="E87" s="17" t="s">
        <v>1117</v>
      </c>
      <c r="F87" s="17" t="s">
        <v>1118</v>
      </c>
      <c r="G87" s="17" t="s">
        <v>503</v>
      </c>
      <c r="H87" s="17" t="s">
        <v>1119</v>
      </c>
      <c r="I87" s="17" t="s">
        <v>505</v>
      </c>
      <c r="J87" s="17" t="s">
        <v>1120</v>
      </c>
    </row>
    <row r="88" spans="1:10" x14ac:dyDescent="0.3">
      <c r="A88" s="17" t="s">
        <v>1121</v>
      </c>
      <c r="B88" s="17" t="s">
        <v>1122</v>
      </c>
      <c r="C88" s="17" t="s">
        <v>1123</v>
      </c>
      <c r="D88" s="17" t="s">
        <v>573</v>
      </c>
      <c r="E88" s="17" t="s">
        <v>1124</v>
      </c>
      <c r="F88" s="17" t="s">
        <v>1125</v>
      </c>
      <c r="G88" s="17" t="s">
        <v>503</v>
      </c>
      <c r="H88" s="17" t="s">
        <v>1126</v>
      </c>
      <c r="I88" s="17" t="s">
        <v>1127</v>
      </c>
      <c r="J88" s="17" t="s">
        <v>1128</v>
      </c>
    </row>
    <row r="89" spans="1:10" x14ac:dyDescent="0.3">
      <c r="A89" s="17" t="s">
        <v>1129</v>
      </c>
      <c r="B89" s="17" t="s">
        <v>1130</v>
      </c>
      <c r="C89" s="17" t="s">
        <v>1131</v>
      </c>
      <c r="D89" s="17" t="s">
        <v>648</v>
      </c>
      <c r="E89" s="17" t="s">
        <v>1132</v>
      </c>
      <c r="F89" s="17" t="s">
        <v>1133</v>
      </c>
      <c r="G89" s="17" t="s">
        <v>615</v>
      </c>
      <c r="H89" s="17" t="s">
        <v>1134</v>
      </c>
      <c r="I89" s="17" t="s">
        <v>617</v>
      </c>
      <c r="J89" s="17" t="s">
        <v>1135</v>
      </c>
    </row>
    <row r="90" spans="1:10" x14ac:dyDescent="0.3">
      <c r="A90" s="17" t="s">
        <v>1136</v>
      </c>
      <c r="B90" s="17" t="s">
        <v>1137</v>
      </c>
      <c r="C90" s="17" t="s">
        <v>1138</v>
      </c>
      <c r="D90" s="17" t="s">
        <v>510</v>
      </c>
      <c r="E90" s="17" t="s">
        <v>1139</v>
      </c>
      <c r="F90" s="17" t="s">
        <v>1140</v>
      </c>
      <c r="G90" s="17" t="s">
        <v>821</v>
      </c>
      <c r="H90" s="17" t="s">
        <v>1141</v>
      </c>
      <c r="I90" s="17" t="s">
        <v>738</v>
      </c>
      <c r="J90" s="17" t="s">
        <v>1142</v>
      </c>
    </row>
    <row r="91" spans="1:10" x14ac:dyDescent="0.3">
      <c r="A91" s="17" t="s">
        <v>1143</v>
      </c>
      <c r="B91" s="17" t="s">
        <v>1144</v>
      </c>
      <c r="C91" s="17" t="s">
        <v>1145</v>
      </c>
      <c r="D91" s="17" t="s">
        <v>1146</v>
      </c>
      <c r="E91" s="17" t="s">
        <v>1147</v>
      </c>
      <c r="F91" s="17" t="s">
        <v>1148</v>
      </c>
      <c r="G91" s="17" t="s">
        <v>503</v>
      </c>
      <c r="H91" s="17" t="s">
        <v>1149</v>
      </c>
      <c r="I91" s="17" t="s">
        <v>1127</v>
      </c>
      <c r="J91" s="17" t="s">
        <v>1150</v>
      </c>
    </row>
    <row r="92" spans="1:10" x14ac:dyDescent="0.3">
      <c r="A92" s="18" t="s">
        <v>1151</v>
      </c>
      <c r="B92" s="18" t="s">
        <v>1152</v>
      </c>
      <c r="C92" s="18" t="s">
        <v>1153</v>
      </c>
      <c r="D92" s="18" t="s">
        <v>510</v>
      </c>
      <c r="E92" s="18" t="s">
        <v>1154</v>
      </c>
      <c r="F92" s="18" t="s">
        <v>1155</v>
      </c>
      <c r="G92" s="18" t="s">
        <v>503</v>
      </c>
      <c r="H92" s="18" t="s">
        <v>1156</v>
      </c>
      <c r="I92" s="18" t="s">
        <v>1157</v>
      </c>
      <c r="J92" s="18" t="s">
        <v>1158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711B-9C19-41B8-A856-7B19A68FE71A}">
  <sheetPr codeName="Sheet4"/>
  <dimension ref="B4:E9"/>
  <sheetViews>
    <sheetView workbookViewId="0">
      <selection activeCell="M19" sqref="M19"/>
    </sheetView>
  </sheetViews>
  <sheetFormatPr defaultRowHeight="14.4" x14ac:dyDescent="0.3"/>
  <cols>
    <col min="2" max="2" width="17.6640625" bestFit="1" customWidth="1"/>
    <col min="3" max="3" width="20" bestFit="1" customWidth="1"/>
    <col min="4" max="4" width="11.5546875" bestFit="1" customWidth="1"/>
    <col min="5" max="5" width="13.5546875" bestFit="1" customWidth="1"/>
  </cols>
  <sheetData>
    <row r="4" spans="2:5" ht="21" x14ac:dyDescent="0.4">
      <c r="B4" s="19" t="s">
        <v>488</v>
      </c>
      <c r="C4" s="19" t="s">
        <v>490</v>
      </c>
      <c r="D4" s="19" t="s">
        <v>495</v>
      </c>
      <c r="E4" s="19" t="s">
        <v>493</v>
      </c>
    </row>
    <row r="5" spans="2:5" x14ac:dyDescent="0.3">
      <c r="B5" s="20" t="s">
        <v>824</v>
      </c>
      <c r="C5" s="20" t="str">
        <f>INDEX(CustomerInfo[#All],MATCH('Beyond VLOOKUP'!$B5,'Customer Info'!$A$2:$A$92,0),MATCH('Beyond VLOOKUP'!C$4,CustomerInfo[#Headers],0))</f>
        <v>John Steel</v>
      </c>
      <c r="D5" s="20" t="str">
        <f>INDEX(CustomerInfo[#All],MATCH('Beyond VLOOKUP'!$B5,'Customer Info'!$A$2:$A$92,0),MATCH('Beyond VLOOKUP'!D$4,CustomerInfo[#Headers],0))</f>
        <v>USA</v>
      </c>
      <c r="E5" s="20" t="str">
        <f>INDEX(CustomerInfo[#All],MATCH('Beyond VLOOKUP'!$B5,'Customer Info'!$A$2:$A$92,0),MATCH('Beyond VLOOKUP'!E$4,CustomerInfo[#Headers],0))</f>
        <v>Walla Walla</v>
      </c>
    </row>
    <row r="6" spans="2:5" x14ac:dyDescent="0.3">
      <c r="B6" s="20" t="s">
        <v>831</v>
      </c>
      <c r="C6" s="20" t="str">
        <f>INDEX(CustomerInfo[#All],MATCH('Beyond VLOOKUP'!$B6,'Customer Info'!$A$2:$A$92,0),MATCH('Beyond VLOOKUP'!C$4,CustomerInfo[#Headers],0))</f>
        <v>Renate Messner</v>
      </c>
      <c r="D6" s="20" t="str">
        <f>INDEX(CustomerInfo[#All],MATCH('Beyond VLOOKUP'!$B6,'Customer Info'!$A$2:$A$92,0),MATCH('Beyond VLOOKUP'!D$4,CustomerInfo[#Headers],0))</f>
        <v>Germany</v>
      </c>
      <c r="E6" s="20" t="str">
        <f>INDEX(CustomerInfo[#All],MATCH('Beyond VLOOKUP'!$B6,'Customer Info'!$A$2:$A$92,0),MATCH('Beyond VLOOKUP'!E$4,CustomerInfo[#Headers],0))</f>
        <v xml:space="preserve">Frankfurt a.M. </v>
      </c>
    </row>
    <row r="7" spans="2:5" x14ac:dyDescent="0.3">
      <c r="B7" s="20" t="s">
        <v>839</v>
      </c>
      <c r="C7" s="20" t="str">
        <f>INDEX(CustomerInfo[#All],MATCH('Beyond VLOOKUP'!$B7,'Customer Info'!$A$2:$A$92,0),MATCH('Beyond VLOOKUP'!C$4,CustomerInfo[#Headers],0))</f>
        <v>Jaime Yorres</v>
      </c>
      <c r="D7" s="20" t="str">
        <f>INDEX(CustomerInfo[#All],MATCH('Beyond VLOOKUP'!$B7,'Customer Info'!$A$2:$A$92,0),MATCH('Beyond VLOOKUP'!D$4,CustomerInfo[#Headers],0))</f>
        <v>USA</v>
      </c>
      <c r="E7" s="20" t="str">
        <f>INDEX(CustomerInfo[#All],MATCH('Beyond VLOOKUP'!$B7,'Customer Info'!$A$2:$A$92,0),MATCH('Beyond VLOOKUP'!E$4,CustomerInfo[#Headers],0))</f>
        <v>San Francisco</v>
      </c>
    </row>
    <row r="8" spans="2:5" x14ac:dyDescent="0.3">
      <c r="B8" s="20" t="s">
        <v>847</v>
      </c>
      <c r="C8" s="20" t="str">
        <f>INDEX(CustomerInfo[#All],MATCH('Beyond VLOOKUP'!$B8,'Customer Info'!$A$2:$A$92,0),MATCH('Beyond VLOOKUP'!C$4,CustomerInfo[#Headers],0))</f>
        <v>Carlos González</v>
      </c>
      <c r="D8" s="20" t="str">
        <f>INDEX(CustomerInfo[#All],MATCH('Beyond VLOOKUP'!$B8,'Customer Info'!$A$2:$A$92,0),MATCH('Beyond VLOOKUP'!D$4,CustomerInfo[#Headers],0))</f>
        <v>Venezuela</v>
      </c>
      <c r="E8" s="20" t="str">
        <f>INDEX(CustomerInfo[#All],MATCH('Beyond VLOOKUP'!$B8,'Customer Info'!$A$2:$A$92,0),MATCH('Beyond VLOOKUP'!E$4,CustomerInfo[#Headers],0))</f>
        <v>Barquisimeto</v>
      </c>
    </row>
    <row r="9" spans="2:5" x14ac:dyDescent="0.3">
      <c r="B9" s="20" t="s">
        <v>855</v>
      </c>
      <c r="C9" s="20" t="str">
        <f>INDEX(CustomerInfo[#All],MATCH('Beyond VLOOKUP'!$B9,'Customer Info'!$A$2:$A$92,0),MATCH('Beyond VLOOKUP'!C$4,CustomerInfo[#Headers],0))</f>
        <v>Felipe Izquierdo</v>
      </c>
      <c r="D9" s="20" t="str">
        <f>INDEX(CustomerInfo[#All],MATCH('Beyond VLOOKUP'!$B9,'Customer Info'!$A$2:$A$92,0),MATCH('Beyond VLOOKUP'!D$4,CustomerInfo[#Headers],0))</f>
        <v>Venezuela</v>
      </c>
      <c r="E9" s="20" t="str">
        <f>INDEX(CustomerInfo[#All],MATCH('Beyond VLOOKUP'!$B9,'Customer Info'!$A$2:$A$92,0),MATCH('Beyond VLOOKUP'!E$4,CustomerInfo[#Headers],0))</f>
        <v>I. de Margarita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5B14-8010-404D-983B-DE6E1ACDD62B}">
  <sheetPr codeName="Sheet5"/>
  <dimension ref="A1:L25"/>
  <sheetViews>
    <sheetView workbookViewId="0">
      <selection activeCell="N19" sqref="N19"/>
    </sheetView>
  </sheetViews>
  <sheetFormatPr defaultRowHeight="14.4" x14ac:dyDescent="0.3"/>
  <cols>
    <col min="1" max="1" width="12.33203125" bestFit="1" customWidth="1"/>
    <col min="2" max="2" width="25.44140625" bestFit="1" customWidth="1"/>
    <col min="3" max="3" width="11.21875" bestFit="1" customWidth="1"/>
    <col min="5" max="5" width="10.77734375" bestFit="1" customWidth="1"/>
    <col min="6" max="6" width="6.21875" bestFit="1" customWidth="1"/>
    <col min="7" max="7" width="13.21875" bestFit="1" customWidth="1"/>
    <col min="8" max="8" width="10.77734375" bestFit="1" customWidth="1"/>
    <col min="10" max="10" width="12.33203125" bestFit="1" customWidth="1"/>
  </cols>
  <sheetData>
    <row r="1" spans="1:12" x14ac:dyDescent="0.3">
      <c r="A1" s="23" t="s">
        <v>1159</v>
      </c>
      <c r="B1" s="23" t="s">
        <v>1160</v>
      </c>
      <c r="C1" s="23" t="s">
        <v>1161</v>
      </c>
      <c r="E1" s="25" t="s">
        <v>1210</v>
      </c>
      <c r="F1" s="25" t="s">
        <v>1211</v>
      </c>
      <c r="G1" s="25" t="s">
        <v>1212</v>
      </c>
      <c r="H1" s="24" t="s">
        <v>1213</v>
      </c>
      <c r="J1" s="23" t="s">
        <v>1159</v>
      </c>
      <c r="K1" s="24" t="s">
        <v>1213</v>
      </c>
      <c r="L1" s="24" t="s">
        <v>1214</v>
      </c>
    </row>
    <row r="2" spans="1:12" x14ac:dyDescent="0.3">
      <c r="A2" s="21" t="s">
        <v>1162</v>
      </c>
      <c r="B2" s="21" t="s">
        <v>1163</v>
      </c>
      <c r="C2" s="22">
        <v>13.65</v>
      </c>
      <c r="E2" s="20" t="str">
        <f>LEFT(A2,3)</f>
        <v>ACM</v>
      </c>
      <c r="F2" s="20" t="str">
        <f>MID(A2,4,3)</f>
        <v>110</v>
      </c>
      <c r="G2" s="20" t="str">
        <f>RIGHT(A2,2+H2-8)</f>
        <v>WW</v>
      </c>
      <c r="H2" s="20">
        <f>LEN(A2)</f>
        <v>8</v>
      </c>
      <c r="J2" s="20" t="str">
        <f>CONCATENATE(E2,F2,G2)</f>
        <v>ACM110WW</v>
      </c>
      <c r="K2" s="20">
        <f>LEN(J2)</f>
        <v>8</v>
      </c>
      <c r="L2" s="20" t="str">
        <f>IF(H2=K2,"CORRECT","FAULT")</f>
        <v>CORRECT</v>
      </c>
    </row>
    <row r="3" spans="1:12" x14ac:dyDescent="0.3">
      <c r="A3" s="21" t="s">
        <v>1164</v>
      </c>
      <c r="B3" s="21" t="s">
        <v>1165</v>
      </c>
      <c r="C3" s="22">
        <v>12.19</v>
      </c>
      <c r="E3" s="20" t="str">
        <f t="shared" ref="E3:E25" si="0">LEFT(A3,3)</f>
        <v>ACM</v>
      </c>
      <c r="F3" s="20" t="str">
        <f t="shared" ref="F3:F25" si="1">MID(A3,4,3)</f>
        <v>111</v>
      </c>
      <c r="G3" s="20" t="str">
        <f t="shared" ref="G3:G25" si="2">RIGHT(A3,2+H3-8)</f>
        <v>WW</v>
      </c>
      <c r="H3" s="20">
        <f t="shared" ref="H3:H25" si="3">LEN(A3)</f>
        <v>8</v>
      </c>
      <c r="J3" s="20" t="str">
        <f t="shared" ref="J3:J25" si="4">CONCATENATE(E3,F3,G3)</f>
        <v>ACM111WW</v>
      </c>
      <c r="K3" s="20">
        <f t="shared" ref="K3:K25" si="5">LEN(J3)</f>
        <v>8</v>
      </c>
      <c r="L3" s="20" t="str">
        <f t="shared" ref="L3:L25" si="6">IF(H3=K3,"CORRECT","FAULT")</f>
        <v>CORRECT</v>
      </c>
    </row>
    <row r="4" spans="1:12" x14ac:dyDescent="0.3">
      <c r="A4" s="21" t="s">
        <v>1166</v>
      </c>
      <c r="B4" s="21" t="s">
        <v>1167</v>
      </c>
      <c r="C4" s="22">
        <v>10.89</v>
      </c>
      <c r="E4" s="20" t="str">
        <f t="shared" si="0"/>
        <v>ACM</v>
      </c>
      <c r="F4" s="20" t="str">
        <f t="shared" si="1"/>
        <v>150</v>
      </c>
      <c r="G4" s="20" t="str">
        <f t="shared" si="2"/>
        <v>WW</v>
      </c>
      <c r="H4" s="20">
        <f t="shared" si="3"/>
        <v>8</v>
      </c>
      <c r="J4" s="20" t="str">
        <f t="shared" si="4"/>
        <v>ACM150WW</v>
      </c>
      <c r="K4" s="20">
        <f t="shared" si="5"/>
        <v>8</v>
      </c>
      <c r="L4" s="20" t="str">
        <f t="shared" si="6"/>
        <v>CORRECT</v>
      </c>
    </row>
    <row r="5" spans="1:12" x14ac:dyDescent="0.3">
      <c r="A5" s="21" t="s">
        <v>1168</v>
      </c>
      <c r="B5" s="21" t="s">
        <v>1169</v>
      </c>
      <c r="C5" s="22">
        <v>9.75</v>
      </c>
      <c r="E5" s="20" t="str">
        <f t="shared" si="0"/>
        <v>ACM</v>
      </c>
      <c r="F5" s="20" t="str">
        <f t="shared" si="1"/>
        <v>321</v>
      </c>
      <c r="G5" s="20" t="str">
        <f t="shared" si="2"/>
        <v>DP</v>
      </c>
      <c r="H5" s="20">
        <f t="shared" si="3"/>
        <v>8</v>
      </c>
      <c r="J5" s="20" t="str">
        <f t="shared" si="4"/>
        <v>ACM321DP</v>
      </c>
      <c r="K5" s="20">
        <f t="shared" si="5"/>
        <v>8</v>
      </c>
      <c r="L5" s="20" t="str">
        <f t="shared" si="6"/>
        <v>CORRECT</v>
      </c>
    </row>
    <row r="6" spans="1:12" x14ac:dyDescent="0.3">
      <c r="A6" s="21" t="s">
        <v>1170</v>
      </c>
      <c r="B6" s="21" t="s">
        <v>1171</v>
      </c>
      <c r="C6" s="22">
        <v>9.59</v>
      </c>
      <c r="E6" s="20" t="str">
        <f t="shared" si="0"/>
        <v>ACM</v>
      </c>
      <c r="F6" s="20" t="str">
        <f t="shared" si="1"/>
        <v>322</v>
      </c>
      <c r="G6" s="20" t="str">
        <f t="shared" si="2"/>
        <v>DP</v>
      </c>
      <c r="H6" s="20">
        <f t="shared" si="3"/>
        <v>8</v>
      </c>
      <c r="J6" s="20" t="str">
        <f t="shared" si="4"/>
        <v>ACM322DP</v>
      </c>
      <c r="K6" s="20">
        <f t="shared" si="5"/>
        <v>8</v>
      </c>
      <c r="L6" s="20" t="str">
        <f t="shared" si="6"/>
        <v>CORRECT</v>
      </c>
    </row>
    <row r="7" spans="1:12" x14ac:dyDescent="0.3">
      <c r="A7" s="21" t="s">
        <v>1172</v>
      </c>
      <c r="B7" s="21" t="s">
        <v>1173</v>
      </c>
      <c r="C7" s="22">
        <v>10.4</v>
      </c>
      <c r="E7" s="20" t="str">
        <f t="shared" si="0"/>
        <v>ACM</v>
      </c>
      <c r="F7" s="20" t="str">
        <f t="shared" si="1"/>
        <v>325</v>
      </c>
      <c r="G7" s="20" t="str">
        <f t="shared" si="2"/>
        <v>DP</v>
      </c>
      <c r="H7" s="20">
        <f t="shared" si="3"/>
        <v>8</v>
      </c>
      <c r="J7" s="20" t="str">
        <f t="shared" si="4"/>
        <v>ACM325DP</v>
      </c>
      <c r="K7" s="20">
        <f t="shared" si="5"/>
        <v>8</v>
      </c>
      <c r="L7" s="20" t="str">
        <f t="shared" si="6"/>
        <v>CORRECT</v>
      </c>
    </row>
    <row r="8" spans="1:12" x14ac:dyDescent="0.3">
      <c r="A8" s="21" t="s">
        <v>1174</v>
      </c>
      <c r="B8" s="21" t="s">
        <v>1175</v>
      </c>
      <c r="C8" s="22">
        <v>10.56</v>
      </c>
      <c r="E8" s="20" t="str">
        <f t="shared" si="0"/>
        <v>ACM</v>
      </c>
      <c r="F8" s="20" t="str">
        <f t="shared" si="1"/>
        <v>330</v>
      </c>
      <c r="G8" s="20" t="str">
        <f t="shared" si="2"/>
        <v>DP</v>
      </c>
      <c r="H8" s="20">
        <f t="shared" si="3"/>
        <v>8</v>
      </c>
      <c r="J8" s="20" t="str">
        <f t="shared" si="4"/>
        <v>ACM330DP</v>
      </c>
      <c r="K8" s="20">
        <f t="shared" si="5"/>
        <v>8</v>
      </c>
      <c r="L8" s="20" t="str">
        <f t="shared" si="6"/>
        <v>CORRECT</v>
      </c>
    </row>
    <row r="9" spans="1:12" x14ac:dyDescent="0.3">
      <c r="A9" s="21" t="s">
        <v>1176</v>
      </c>
      <c r="B9" s="21" t="s">
        <v>1177</v>
      </c>
      <c r="C9" s="22">
        <v>9.75</v>
      </c>
      <c r="E9" s="20" t="str">
        <f t="shared" si="0"/>
        <v>ACM</v>
      </c>
      <c r="F9" s="20" t="str">
        <f t="shared" si="1"/>
        <v>450</v>
      </c>
      <c r="G9" s="20" t="str">
        <f t="shared" si="2"/>
        <v>DP</v>
      </c>
      <c r="H9" s="20">
        <f t="shared" si="3"/>
        <v>8</v>
      </c>
      <c r="J9" s="20" t="str">
        <f t="shared" si="4"/>
        <v>ACM450DP</v>
      </c>
      <c r="K9" s="20">
        <f t="shared" si="5"/>
        <v>8</v>
      </c>
      <c r="L9" s="20" t="str">
        <f t="shared" si="6"/>
        <v>CORRECT</v>
      </c>
    </row>
    <row r="10" spans="1:12" x14ac:dyDescent="0.3">
      <c r="A10" s="21" t="s">
        <v>1178</v>
      </c>
      <c r="B10" s="21" t="s">
        <v>1179</v>
      </c>
      <c r="C10" s="22">
        <v>9.75</v>
      </c>
      <c r="E10" s="20" t="str">
        <f t="shared" si="0"/>
        <v>ACM</v>
      </c>
      <c r="F10" s="20" t="str">
        <f t="shared" si="1"/>
        <v>460</v>
      </c>
      <c r="G10" s="20" t="str">
        <f t="shared" si="2"/>
        <v>DP</v>
      </c>
      <c r="H10" s="20">
        <f t="shared" si="3"/>
        <v>8</v>
      </c>
      <c r="J10" s="20" t="str">
        <f t="shared" si="4"/>
        <v>ACM460DP</v>
      </c>
      <c r="K10" s="20">
        <f t="shared" si="5"/>
        <v>8</v>
      </c>
      <c r="L10" s="20" t="str">
        <f t="shared" si="6"/>
        <v>CORRECT</v>
      </c>
    </row>
    <row r="11" spans="1:12" x14ac:dyDescent="0.3">
      <c r="A11" s="21" t="s">
        <v>1180</v>
      </c>
      <c r="B11" s="21" t="s">
        <v>1181</v>
      </c>
      <c r="C11" s="22">
        <v>4.0599999999999996</v>
      </c>
      <c r="E11" s="20" t="str">
        <f t="shared" si="0"/>
        <v>AST</v>
      </c>
      <c r="F11" s="20" t="str">
        <f t="shared" si="1"/>
        <v>530</v>
      </c>
      <c r="G11" s="20" t="str">
        <f t="shared" si="2"/>
        <v>OL</v>
      </c>
      <c r="H11" s="20">
        <f t="shared" si="3"/>
        <v>8</v>
      </c>
      <c r="J11" s="20" t="str">
        <f t="shared" si="4"/>
        <v>AST530OL</v>
      </c>
      <c r="K11" s="20">
        <f t="shared" si="5"/>
        <v>8</v>
      </c>
      <c r="L11" s="20" t="str">
        <f t="shared" si="6"/>
        <v>CORRECT</v>
      </c>
    </row>
    <row r="12" spans="1:12" x14ac:dyDescent="0.3">
      <c r="A12" s="21" t="s">
        <v>1182</v>
      </c>
      <c r="B12" s="21" t="s">
        <v>1183</v>
      </c>
      <c r="C12" s="22">
        <v>5.04</v>
      </c>
      <c r="E12" s="20" t="str">
        <f t="shared" si="0"/>
        <v>AST</v>
      </c>
      <c r="F12" s="20" t="str">
        <f t="shared" si="1"/>
        <v>100</v>
      </c>
      <c r="G12" s="20" t="str">
        <f t="shared" si="2"/>
        <v>TF</v>
      </c>
      <c r="H12" s="20">
        <f t="shared" si="3"/>
        <v>8</v>
      </c>
      <c r="J12" s="20" t="str">
        <f t="shared" si="4"/>
        <v>AST100TF</v>
      </c>
      <c r="K12" s="20">
        <f t="shared" si="5"/>
        <v>8</v>
      </c>
      <c r="L12" s="20" t="str">
        <f t="shared" si="6"/>
        <v>CORRECT</v>
      </c>
    </row>
    <row r="13" spans="1:12" x14ac:dyDescent="0.3">
      <c r="A13" s="21" t="s">
        <v>1184</v>
      </c>
      <c r="B13" s="21" t="s">
        <v>1185</v>
      </c>
      <c r="C13" s="22">
        <v>3.9</v>
      </c>
      <c r="E13" s="20" t="str">
        <f t="shared" si="0"/>
        <v>AST</v>
      </c>
      <c r="F13" s="20" t="str">
        <f t="shared" si="1"/>
        <v>130</v>
      </c>
      <c r="G13" s="20" t="str">
        <f t="shared" si="2"/>
        <v>OL</v>
      </c>
      <c r="H13" s="20">
        <f t="shared" si="3"/>
        <v>8</v>
      </c>
      <c r="J13" s="20" t="str">
        <f t="shared" si="4"/>
        <v>AST130OL</v>
      </c>
      <c r="K13" s="20">
        <f t="shared" si="5"/>
        <v>8</v>
      </c>
      <c r="L13" s="20" t="str">
        <f t="shared" si="6"/>
        <v>CORRECT</v>
      </c>
    </row>
    <row r="14" spans="1:12" x14ac:dyDescent="0.3">
      <c r="A14" s="21" t="s">
        <v>1186</v>
      </c>
      <c r="B14" s="21" t="s">
        <v>1187</v>
      </c>
      <c r="C14" s="22">
        <v>4.55</v>
      </c>
      <c r="E14" s="20" t="str">
        <f t="shared" si="0"/>
        <v>AST</v>
      </c>
      <c r="F14" s="20" t="str">
        <f t="shared" si="1"/>
        <v>140</v>
      </c>
      <c r="G14" s="20" t="str">
        <f t="shared" si="2"/>
        <v>OL</v>
      </c>
      <c r="H14" s="20">
        <f t="shared" si="3"/>
        <v>8</v>
      </c>
      <c r="J14" s="20" t="str">
        <f t="shared" si="4"/>
        <v>AST140OL</v>
      </c>
      <c r="K14" s="20">
        <f t="shared" si="5"/>
        <v>8</v>
      </c>
      <c r="L14" s="20" t="str">
        <f t="shared" si="6"/>
        <v>CORRECT</v>
      </c>
    </row>
    <row r="15" spans="1:12" x14ac:dyDescent="0.3">
      <c r="A15" s="21" t="s">
        <v>1188</v>
      </c>
      <c r="B15" s="21" t="s">
        <v>1189</v>
      </c>
      <c r="C15" s="22">
        <v>5.2</v>
      </c>
      <c r="E15" s="20" t="str">
        <f t="shared" si="0"/>
        <v>AST</v>
      </c>
      <c r="F15" s="20" t="str">
        <f t="shared" si="1"/>
        <v>300</v>
      </c>
      <c r="G15" s="20" t="str">
        <f t="shared" si="2"/>
        <v>GO</v>
      </c>
      <c r="H15" s="20">
        <f t="shared" si="3"/>
        <v>8</v>
      </c>
      <c r="J15" s="20" t="str">
        <f t="shared" si="4"/>
        <v>AST300GO</v>
      </c>
      <c r="K15" s="20">
        <f t="shared" si="5"/>
        <v>8</v>
      </c>
      <c r="L15" s="20" t="str">
        <f t="shared" si="6"/>
        <v>CORRECT</v>
      </c>
    </row>
    <row r="16" spans="1:12" x14ac:dyDescent="0.3">
      <c r="A16" s="21" t="s">
        <v>1190</v>
      </c>
      <c r="B16" s="21" t="s">
        <v>1191</v>
      </c>
      <c r="C16" s="22">
        <v>7.31</v>
      </c>
      <c r="E16" s="20" t="str">
        <f t="shared" si="0"/>
        <v>AST</v>
      </c>
      <c r="F16" s="20" t="str">
        <f t="shared" si="1"/>
        <v>121</v>
      </c>
      <c r="G16" s="20" t="str">
        <f t="shared" si="2"/>
        <v>BF</v>
      </c>
      <c r="H16" s="20">
        <f t="shared" si="3"/>
        <v>8</v>
      </c>
      <c r="J16" s="20" t="str">
        <f t="shared" si="4"/>
        <v>AST121BF</v>
      </c>
      <c r="K16" s="20">
        <f t="shared" si="5"/>
        <v>8</v>
      </c>
      <c r="L16" s="20" t="str">
        <f t="shared" si="6"/>
        <v>CORRECT</v>
      </c>
    </row>
    <row r="17" spans="1:12" x14ac:dyDescent="0.3">
      <c r="A17" s="21" t="s">
        <v>1192</v>
      </c>
      <c r="B17" s="21" t="s">
        <v>1193</v>
      </c>
      <c r="C17" s="22">
        <v>6.5</v>
      </c>
      <c r="E17" s="20" t="str">
        <f t="shared" si="0"/>
        <v>AST</v>
      </c>
      <c r="F17" s="20" t="str">
        <f t="shared" si="1"/>
        <v>132</v>
      </c>
      <c r="G17" s="20" t="str">
        <f t="shared" si="2"/>
        <v>PS</v>
      </c>
      <c r="H17" s="20">
        <f t="shared" si="3"/>
        <v>8</v>
      </c>
      <c r="J17" s="20" t="str">
        <f t="shared" si="4"/>
        <v>AST132PS</v>
      </c>
      <c r="K17" s="20">
        <f t="shared" si="5"/>
        <v>8</v>
      </c>
      <c r="L17" s="20" t="str">
        <f t="shared" si="6"/>
        <v>CORRECT</v>
      </c>
    </row>
    <row r="18" spans="1:12" x14ac:dyDescent="0.3">
      <c r="A18" s="21" t="s">
        <v>1194</v>
      </c>
      <c r="B18" s="21" t="s">
        <v>1195</v>
      </c>
      <c r="C18" s="22">
        <v>4.55</v>
      </c>
      <c r="E18" s="20" t="str">
        <f t="shared" si="0"/>
        <v>AST</v>
      </c>
      <c r="F18" s="20" t="str">
        <f t="shared" si="1"/>
        <v>205</v>
      </c>
      <c r="G18" s="20" t="str">
        <f t="shared" si="2"/>
        <v>0995</v>
      </c>
      <c r="H18" s="20">
        <f t="shared" si="3"/>
        <v>10</v>
      </c>
      <c r="J18" s="20" t="str">
        <f t="shared" si="4"/>
        <v>AST2050995</v>
      </c>
      <c r="K18" s="20">
        <f t="shared" si="5"/>
        <v>10</v>
      </c>
      <c r="L18" s="20" t="str">
        <f t="shared" si="6"/>
        <v>CORRECT</v>
      </c>
    </row>
    <row r="19" spans="1:12" x14ac:dyDescent="0.3">
      <c r="A19" s="21" t="s">
        <v>1196</v>
      </c>
      <c r="B19" s="21" t="s">
        <v>1197</v>
      </c>
      <c r="C19" s="22">
        <v>14.3</v>
      </c>
      <c r="E19" s="20" t="str">
        <f t="shared" si="0"/>
        <v>BVR</v>
      </c>
      <c r="F19" s="20" t="str">
        <f t="shared" si="1"/>
        <v>590</v>
      </c>
      <c r="G19" s="20" t="str">
        <f t="shared" si="2"/>
        <v>WF</v>
      </c>
      <c r="H19" s="20">
        <f t="shared" si="3"/>
        <v>8</v>
      </c>
      <c r="J19" s="20" t="str">
        <f t="shared" si="4"/>
        <v>BVR590WF</v>
      </c>
      <c r="K19" s="20">
        <f t="shared" si="5"/>
        <v>8</v>
      </c>
      <c r="L19" s="20" t="str">
        <f t="shared" si="6"/>
        <v>CORRECT</v>
      </c>
    </row>
    <row r="20" spans="1:12" x14ac:dyDescent="0.3">
      <c r="A20" s="21" t="s">
        <v>1198</v>
      </c>
      <c r="B20" s="21" t="s">
        <v>1199</v>
      </c>
      <c r="C20" s="22">
        <v>13.81</v>
      </c>
      <c r="E20" s="20" t="str">
        <f t="shared" si="0"/>
        <v>BVR</v>
      </c>
      <c r="F20" s="20" t="str">
        <f t="shared" si="1"/>
        <v>690</v>
      </c>
      <c r="G20" s="20" t="str">
        <f t="shared" si="2"/>
        <v>AF</v>
      </c>
      <c r="H20" s="20">
        <f t="shared" si="3"/>
        <v>8</v>
      </c>
      <c r="J20" s="20" t="str">
        <f t="shared" si="4"/>
        <v>BVR690AF</v>
      </c>
      <c r="K20" s="20">
        <f t="shared" si="5"/>
        <v>8</v>
      </c>
      <c r="L20" s="20" t="str">
        <f t="shared" si="6"/>
        <v>CORRECT</v>
      </c>
    </row>
    <row r="21" spans="1:12" x14ac:dyDescent="0.3">
      <c r="A21" s="21" t="s">
        <v>1200</v>
      </c>
      <c r="B21" s="21" t="s">
        <v>1201</v>
      </c>
      <c r="C21" s="22">
        <v>7.31</v>
      </c>
      <c r="E21" s="20" t="str">
        <f t="shared" si="0"/>
        <v>TRA</v>
      </c>
      <c r="F21" s="20" t="str">
        <f t="shared" si="1"/>
        <v>203</v>
      </c>
      <c r="G21" s="20" t="str">
        <f t="shared" si="2"/>
        <v>OF</v>
      </c>
      <c r="H21" s="20">
        <f t="shared" si="3"/>
        <v>8</v>
      </c>
      <c r="J21" s="20" t="str">
        <f t="shared" si="4"/>
        <v>TRA203OF</v>
      </c>
      <c r="K21" s="20">
        <f t="shared" si="5"/>
        <v>8</v>
      </c>
      <c r="L21" s="20" t="str">
        <f t="shared" si="6"/>
        <v>CORRECT</v>
      </c>
    </row>
    <row r="22" spans="1:12" x14ac:dyDescent="0.3">
      <c r="A22" s="21" t="s">
        <v>1202</v>
      </c>
      <c r="B22" s="21" t="s">
        <v>1203</v>
      </c>
      <c r="C22" s="22">
        <v>7.31</v>
      </c>
      <c r="E22" s="20" t="str">
        <f t="shared" si="0"/>
        <v>TRA</v>
      </c>
      <c r="F22" s="20" t="str">
        <f t="shared" si="1"/>
        <v>205</v>
      </c>
      <c r="G22" s="20" t="str">
        <f t="shared" si="2"/>
        <v>OF</v>
      </c>
      <c r="H22" s="20">
        <f t="shared" si="3"/>
        <v>8</v>
      </c>
      <c r="J22" s="20" t="str">
        <f t="shared" si="4"/>
        <v>TRA205OF</v>
      </c>
      <c r="K22" s="20">
        <f t="shared" si="5"/>
        <v>8</v>
      </c>
      <c r="L22" s="20" t="str">
        <f t="shared" si="6"/>
        <v>CORRECT</v>
      </c>
    </row>
    <row r="23" spans="1:12" x14ac:dyDescent="0.3">
      <c r="A23" s="21" t="s">
        <v>1204</v>
      </c>
      <c r="B23" s="21" t="s">
        <v>1205</v>
      </c>
      <c r="C23" s="22">
        <v>7.31</v>
      </c>
      <c r="E23" s="20" t="str">
        <f t="shared" si="0"/>
        <v>TRA</v>
      </c>
      <c r="F23" s="20" t="str">
        <f t="shared" si="1"/>
        <v>207</v>
      </c>
      <c r="G23" s="20" t="str">
        <f t="shared" si="2"/>
        <v>OF</v>
      </c>
      <c r="H23" s="20">
        <f t="shared" si="3"/>
        <v>8</v>
      </c>
      <c r="J23" s="20" t="str">
        <f t="shared" si="4"/>
        <v>TRA207OF</v>
      </c>
      <c r="K23" s="20">
        <f t="shared" si="5"/>
        <v>8</v>
      </c>
      <c r="L23" s="20" t="str">
        <f t="shared" si="6"/>
        <v>CORRECT</v>
      </c>
    </row>
    <row r="24" spans="1:12" x14ac:dyDescent="0.3">
      <c r="A24" s="21" t="s">
        <v>1206</v>
      </c>
      <c r="B24" s="21" t="s">
        <v>1207</v>
      </c>
      <c r="C24" s="22">
        <v>7.64</v>
      </c>
      <c r="E24" s="20" t="str">
        <f t="shared" si="0"/>
        <v>TRA</v>
      </c>
      <c r="F24" s="20" t="str">
        <f t="shared" si="1"/>
        <v>310</v>
      </c>
      <c r="G24" s="20" t="str">
        <f t="shared" si="2"/>
        <v>OF</v>
      </c>
      <c r="H24" s="20">
        <f t="shared" si="3"/>
        <v>8</v>
      </c>
      <c r="J24" s="20" t="str">
        <f t="shared" si="4"/>
        <v>TRA310OF</v>
      </c>
      <c r="K24" s="20">
        <f t="shared" si="5"/>
        <v>8</v>
      </c>
      <c r="L24" s="20" t="str">
        <f t="shared" si="6"/>
        <v>CORRECT</v>
      </c>
    </row>
    <row r="25" spans="1:12" x14ac:dyDescent="0.3">
      <c r="A25" s="21" t="s">
        <v>1208</v>
      </c>
      <c r="B25" s="21" t="s">
        <v>1209</v>
      </c>
      <c r="C25" s="22">
        <v>6.14</v>
      </c>
      <c r="E25" s="20" t="str">
        <f t="shared" si="0"/>
        <v>TRA</v>
      </c>
      <c r="F25" s="20" t="str">
        <f t="shared" si="1"/>
        <v>610</v>
      </c>
      <c r="G25" s="20" t="str">
        <f t="shared" si="2"/>
        <v>OF</v>
      </c>
      <c r="H25" s="20">
        <f t="shared" si="3"/>
        <v>8</v>
      </c>
      <c r="J25" s="20" t="str">
        <f t="shared" si="4"/>
        <v>TRA610OF</v>
      </c>
      <c r="K25" s="20">
        <f t="shared" si="5"/>
        <v>8</v>
      </c>
      <c r="L25" s="20" t="str">
        <f t="shared" si="6"/>
        <v>CORRECT</v>
      </c>
    </row>
  </sheetData>
  <conditionalFormatting sqref="H2:H25">
    <cfRule type="cellIs" dxfId="1" priority="3" operator="greaterThan">
      <formula>8</formula>
    </cfRule>
  </conditionalFormatting>
  <conditionalFormatting sqref="L2:L25">
    <cfRule type="containsText" dxfId="0" priority="1" operator="containsText" text="CORR">
      <formula>NOT(ISERROR(SEARCH("CORR",L2)))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477A-408D-4691-BE28-CE339E814F1A}">
  <sheetPr codeName="Sheet6"/>
  <dimension ref="B3:D5"/>
  <sheetViews>
    <sheetView showFormulas="1" workbookViewId="0">
      <selection activeCell="B19" sqref="B19"/>
    </sheetView>
  </sheetViews>
  <sheetFormatPr defaultRowHeight="14.4" x14ac:dyDescent="0.3"/>
  <cols>
    <col min="2" max="2" width="15" bestFit="1" customWidth="1"/>
    <col min="3" max="3" width="10.21875" bestFit="1" customWidth="1"/>
  </cols>
  <sheetData>
    <row r="3" spans="2:4" x14ac:dyDescent="0.3">
      <c r="B3" s="16" t="s">
        <v>1215</v>
      </c>
      <c r="C3" s="26">
        <f>SUMIF!N4/SUMIF!M4</f>
        <v>1.4011452245147056</v>
      </c>
      <c r="D3" s="16"/>
    </row>
    <row r="5" spans="2:4" x14ac:dyDescent="0.3">
      <c r="B5" t="s">
        <v>1238</v>
      </c>
    </row>
  </sheetData>
  <pageMargins left="0.7" right="0.7" top="0.75" bottom="0.75" header="0.3" footer="0.3"/>
  <cellWatches>
    <cellWatch r="C3"/>
  </cellWatch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7D7D6-4831-4969-9C77-01EE62EE742D}">
  <sheetPr codeName="Sheet7"/>
  <dimension ref="A1:O23"/>
  <sheetViews>
    <sheetView workbookViewId="0">
      <selection activeCell="L17" sqref="L17"/>
    </sheetView>
  </sheetViews>
  <sheetFormatPr defaultRowHeight="14.4" x14ac:dyDescent="0.3"/>
  <cols>
    <col min="1" max="1" width="17.44140625" bestFit="1" customWidth="1"/>
    <col min="2" max="2" width="10.44140625" bestFit="1" customWidth="1"/>
    <col min="4" max="4" width="12.109375" bestFit="1" customWidth="1"/>
    <col min="5" max="5" width="11.21875" bestFit="1" customWidth="1"/>
    <col min="11" max="11" width="14.44140625" bestFit="1" customWidth="1"/>
    <col min="12" max="12" width="20" customWidth="1"/>
    <col min="13" max="14" width="14.44140625" bestFit="1" customWidth="1"/>
    <col min="15" max="15" width="16.21875" bestFit="1" customWidth="1"/>
  </cols>
  <sheetData>
    <row r="1" spans="1:15" ht="15.6" x14ac:dyDescent="0.3">
      <c r="A1" s="30" t="s">
        <v>1217</v>
      </c>
      <c r="B1" s="31">
        <v>220000</v>
      </c>
      <c r="C1" s="32"/>
      <c r="D1" s="33" t="s">
        <v>1218</v>
      </c>
      <c r="J1" s="63" t="s">
        <v>18</v>
      </c>
      <c r="K1" s="63" t="s">
        <v>1240</v>
      </c>
      <c r="L1" s="63" t="s">
        <v>1241</v>
      </c>
      <c r="M1" s="63" t="s">
        <v>1242</v>
      </c>
      <c r="N1" s="63" t="s">
        <v>1243</v>
      </c>
      <c r="O1" s="63" t="s">
        <v>1244</v>
      </c>
    </row>
    <row r="2" spans="1:15" ht="15" thickBot="1" x14ac:dyDescent="0.35">
      <c r="A2" s="30" t="s">
        <v>1219</v>
      </c>
      <c r="B2" s="34">
        <v>0.08</v>
      </c>
      <c r="C2" s="32"/>
      <c r="D2" s="35">
        <f>-PMT(B2/12,B3,B1)</f>
        <v>1697.9956826206067</v>
      </c>
      <c r="E2" t="s">
        <v>1222</v>
      </c>
      <c r="J2" s="64" t="s">
        <v>61</v>
      </c>
      <c r="K2" s="65">
        <v>79786</v>
      </c>
      <c r="L2" s="65">
        <f>K2*K10+K2</f>
        <v>82578.509999999995</v>
      </c>
      <c r="M2" s="65">
        <f>L2*K10+L2</f>
        <v>85468.757849999995</v>
      </c>
      <c r="N2" s="65">
        <f>M2*K10+M2</f>
        <v>88460.164374749991</v>
      </c>
      <c r="O2" s="65">
        <f>SUM(K2:N2)</f>
        <v>336293.43222474999</v>
      </c>
    </row>
    <row r="3" spans="1:15" x14ac:dyDescent="0.3">
      <c r="A3" s="30" t="s">
        <v>1220</v>
      </c>
      <c r="B3" s="36">
        <v>300</v>
      </c>
      <c r="C3" s="32"/>
      <c r="D3" s="32"/>
      <c r="J3" s="64" t="s">
        <v>1245</v>
      </c>
      <c r="K3" s="65">
        <v>68831</v>
      </c>
      <c r="L3" s="65">
        <f>K3*K11+K3</f>
        <v>70689.437000000005</v>
      </c>
      <c r="M3" s="65">
        <f>L3*K11+L3</f>
        <v>72598.051799000008</v>
      </c>
      <c r="N3" s="65">
        <f>M3*K11+M3</f>
        <v>74558.199197573005</v>
      </c>
      <c r="O3" s="65">
        <f>SUM(K3:N3)</f>
        <v>286676.68799657305</v>
      </c>
    </row>
    <row r="4" spans="1:15" ht="15" thickBot="1" x14ac:dyDescent="0.35">
      <c r="J4" s="64" t="s">
        <v>41</v>
      </c>
      <c r="K4" s="65">
        <v>70846</v>
      </c>
      <c r="L4" s="65">
        <f>K4*K12+K4</f>
        <v>74246.608000000007</v>
      </c>
      <c r="M4" s="65">
        <f>L4*K12+L4</f>
        <v>77810.445184000011</v>
      </c>
      <c r="N4" s="65">
        <f>M4*K12+M4</f>
        <v>81545.346552832008</v>
      </c>
      <c r="O4" s="65">
        <f>SUM(K4:N4)</f>
        <v>304448.39973683201</v>
      </c>
    </row>
    <row r="5" spans="1:15" x14ac:dyDescent="0.3">
      <c r="A5" s="30" t="s">
        <v>1217</v>
      </c>
      <c r="B5" s="31">
        <v>142520.97486285039</v>
      </c>
      <c r="C5" s="32"/>
      <c r="D5" s="33" t="s">
        <v>1218</v>
      </c>
      <c r="E5" t="s">
        <v>1221</v>
      </c>
      <c r="J5" s="64" t="s">
        <v>89</v>
      </c>
      <c r="K5" s="65">
        <v>68987</v>
      </c>
      <c r="L5" s="65">
        <f>K5*K13+K5</f>
        <v>70297.752999999997</v>
      </c>
      <c r="M5" s="65">
        <f>L5*K13+L5</f>
        <v>71633.410306999998</v>
      </c>
      <c r="N5" s="65">
        <f>M5*K13+M5</f>
        <v>72994.445102832993</v>
      </c>
      <c r="O5" s="65">
        <f>SUM(K5:N5)</f>
        <v>283912.60840983299</v>
      </c>
    </row>
    <row r="6" spans="1:15" ht="16.2" thickBot="1" x14ac:dyDescent="0.35">
      <c r="A6" s="30" t="s">
        <v>1219</v>
      </c>
      <c r="B6" s="34">
        <v>0.08</v>
      </c>
      <c r="C6" s="32"/>
      <c r="D6" s="35">
        <f>-PMT(B6/12,B7,B5)</f>
        <v>1099.9999999999998</v>
      </c>
      <c r="E6" s="37">
        <v>1100</v>
      </c>
      <c r="F6" t="s">
        <v>1223</v>
      </c>
      <c r="J6" s="44" t="s">
        <v>1246</v>
      </c>
      <c r="K6" s="66">
        <f>SUM(K2:K5)</f>
        <v>288450</v>
      </c>
      <c r="L6" s="66">
        <f>SUM(L2:L5)</f>
        <v>297812.30799999996</v>
      </c>
      <c r="M6" s="66">
        <f>SUM(M2:M5)</f>
        <v>307510.66514</v>
      </c>
      <c r="N6" s="66">
        <f>SUM(N2:N5)</f>
        <v>317558.15522798797</v>
      </c>
      <c r="O6" s="66">
        <f>SUM(O2:O5)</f>
        <v>1211331.1283679882</v>
      </c>
    </row>
    <row r="7" spans="1:15" x14ac:dyDescent="0.3">
      <c r="A7" s="30" t="s">
        <v>1220</v>
      </c>
      <c r="B7" s="36">
        <v>300</v>
      </c>
      <c r="C7" s="32"/>
      <c r="D7" s="32"/>
      <c r="J7" s="32"/>
      <c r="K7" s="32"/>
      <c r="L7" s="32"/>
      <c r="M7" s="32"/>
      <c r="N7" s="32"/>
      <c r="O7" s="32"/>
    </row>
    <row r="8" spans="1:15" ht="15" thickBot="1" x14ac:dyDescent="0.35">
      <c r="J8" s="32"/>
      <c r="K8" s="32"/>
      <c r="L8" s="32"/>
      <c r="M8" s="32"/>
      <c r="N8" s="32"/>
      <c r="O8" s="32"/>
    </row>
    <row r="9" spans="1:15" x14ac:dyDescent="0.3">
      <c r="A9" s="30" t="s">
        <v>1217</v>
      </c>
      <c r="B9" s="31">
        <v>220000</v>
      </c>
      <c r="C9" s="32"/>
      <c r="D9" s="33" t="s">
        <v>1218</v>
      </c>
      <c r="J9" s="67" t="s">
        <v>1247</v>
      </c>
      <c r="K9" s="67"/>
      <c r="L9" s="32"/>
      <c r="M9" s="32"/>
      <c r="N9" s="32"/>
      <c r="O9" s="32"/>
    </row>
    <row r="10" spans="1:15" ht="15" thickBot="1" x14ac:dyDescent="0.35">
      <c r="A10" s="30" t="s">
        <v>1219</v>
      </c>
      <c r="B10" s="34">
        <v>0.08</v>
      </c>
      <c r="C10" s="32"/>
      <c r="D10" s="35">
        <f>-PMT(B10/12,B11,B9)</f>
        <v>1697.9956826206067</v>
      </c>
      <c r="J10" s="68" t="s">
        <v>61</v>
      </c>
      <c r="K10" s="69">
        <v>3.5000000000000003E-2</v>
      </c>
      <c r="L10" s="70" t="s">
        <v>1248</v>
      </c>
      <c r="M10" s="32"/>
      <c r="N10" s="32"/>
      <c r="O10" s="32"/>
    </row>
    <row r="11" spans="1:15" x14ac:dyDescent="0.3">
      <c r="A11" s="30" t="s">
        <v>1220</v>
      </c>
      <c r="B11" s="36">
        <v>300</v>
      </c>
      <c r="C11" s="32"/>
      <c r="D11" s="32"/>
      <c r="J11" s="68" t="s">
        <v>1245</v>
      </c>
      <c r="K11" s="69">
        <v>2.7E-2</v>
      </c>
      <c r="L11" s="70"/>
      <c r="M11" s="32"/>
      <c r="N11" s="32"/>
      <c r="O11" s="32"/>
    </row>
    <row r="12" spans="1:15" x14ac:dyDescent="0.3">
      <c r="J12" s="68" t="s">
        <v>41</v>
      </c>
      <c r="K12" s="69">
        <v>4.8000000000000001E-2</v>
      </c>
      <c r="L12" s="70"/>
      <c r="M12" s="32"/>
      <c r="N12" s="32"/>
      <c r="O12" s="32"/>
    </row>
    <row r="13" spans="1:15" x14ac:dyDescent="0.3">
      <c r="A13" s="59" t="s">
        <v>1237</v>
      </c>
      <c r="B13" s="61">
        <f>-PMT(B10/12,B11,B9)</f>
        <v>1697.9956826206067</v>
      </c>
      <c r="C13" t="s">
        <v>1239</v>
      </c>
      <c r="J13" s="68" t="s">
        <v>89</v>
      </c>
      <c r="K13" s="69">
        <v>1.9E-2</v>
      </c>
      <c r="L13" s="70"/>
      <c r="M13" s="32"/>
      <c r="N13" s="32"/>
      <c r="O13" s="32"/>
    </row>
    <row r="14" spans="1:15" x14ac:dyDescent="0.3">
      <c r="A14" s="60">
        <v>7.1999999999999995E-2</v>
      </c>
      <c r="B14" s="62">
        <f t="dataTable" ref="B14:B23" dt2D="0" dtr="0" r1="B10"/>
        <v>1583.0951210909752</v>
      </c>
    </row>
    <row r="15" spans="1:15" x14ac:dyDescent="0.3">
      <c r="A15" s="60">
        <v>7.3999999999999996E-2</v>
      </c>
      <c r="B15" s="62">
        <v>1611.497514443214</v>
      </c>
    </row>
    <row r="16" spans="1:15" x14ac:dyDescent="0.3">
      <c r="A16" s="60">
        <v>7.5999999999999998E-2</v>
      </c>
      <c r="B16" s="62">
        <v>1640.1176197281529</v>
      </c>
    </row>
    <row r="17" spans="1:2" x14ac:dyDescent="0.3">
      <c r="A17" s="60">
        <v>7.8E-2</v>
      </c>
      <c r="B17" s="62">
        <v>1668.9516205156874</v>
      </c>
    </row>
    <row r="18" spans="1:2" x14ac:dyDescent="0.3">
      <c r="A18" s="60">
        <v>0.08</v>
      </c>
      <c r="B18" s="62">
        <v>1697.9956826206067</v>
      </c>
    </row>
    <row r="19" spans="1:2" x14ac:dyDescent="0.3">
      <c r="A19" s="60">
        <v>8.2000000000000003E-2</v>
      </c>
      <c r="B19" s="62">
        <v>1727.2459583496675</v>
      </c>
    </row>
    <row r="20" spans="1:2" x14ac:dyDescent="0.3">
      <c r="A20" s="60">
        <v>8.4000000000000005E-2</v>
      </c>
      <c r="B20" s="62">
        <v>1756.6985906477048</v>
      </c>
    </row>
    <row r="21" spans="1:2" x14ac:dyDescent="0.3">
      <c r="A21" s="60">
        <v>8.5999999999999993E-2</v>
      </c>
      <c r="B21" s="62">
        <v>1786.3497171365261</v>
      </c>
    </row>
    <row r="22" spans="1:2" x14ac:dyDescent="0.3">
      <c r="A22" s="60">
        <v>8.7999999999999995E-2</v>
      </c>
      <c r="B22" s="62">
        <v>1816.1954740409187</v>
      </c>
    </row>
    <row r="23" spans="1:2" x14ac:dyDescent="0.3">
      <c r="A23" s="60">
        <v>0.09</v>
      </c>
      <c r="B23" s="62">
        <v>1846.2319999966555</v>
      </c>
    </row>
  </sheetData>
  <scenarios current="1" show="1">
    <scenario name="Default Scenario" locked="1" count="4" user="Adi Prezes" comment="Created by Adrian on 08-11-2022">
      <inputCells r="K10" val="0.032" numFmtId="10"/>
      <inputCells r="K11" val="0.022" numFmtId="10"/>
      <inputCells r="K12" val="0.042" numFmtId="10"/>
      <inputCells r="K13" val="0.012" numFmtId="10"/>
    </scenario>
    <scenario name="Best Case Scenario" locked="1" count="4" user="Adi Prezes" comment="Created by Adrian on 08-11-2022">
      <inputCells r="K10" val="0.035" numFmtId="10"/>
      <inputCells r="K11" val="0.027" numFmtId="10"/>
      <inputCells r="K12" val="0.048" numFmtId="10"/>
      <inputCells r="K13" val="0.019" numFmtId="10"/>
    </scenario>
  </scenarios>
  <mergeCells count="2">
    <mergeCell ref="J9:K9"/>
    <mergeCell ref="L10:L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6368-CF6E-4EC6-8A59-92E1D1F7267D}">
  <sheetPr codeName="Sheet8"/>
  <dimension ref="A1:I17"/>
  <sheetViews>
    <sheetView workbookViewId="0">
      <selection activeCell="H28" sqref="H28"/>
    </sheetView>
  </sheetViews>
  <sheetFormatPr defaultRowHeight="14.4" x14ac:dyDescent="0.3"/>
  <cols>
    <col min="1" max="1" width="25.44140625" bestFit="1" customWidth="1"/>
    <col min="7" max="7" width="10.77734375" bestFit="1" customWidth="1"/>
    <col min="8" max="8" width="14.88671875" bestFit="1" customWidth="1"/>
    <col min="9" max="9" width="16.33203125" bestFit="1" customWidth="1"/>
  </cols>
  <sheetData>
    <row r="1" spans="1:9" ht="15.6" x14ac:dyDescent="0.3">
      <c r="A1" s="38"/>
      <c r="B1" s="39"/>
      <c r="C1" s="39"/>
      <c r="D1" s="39"/>
      <c r="E1" s="39"/>
      <c r="F1" s="39"/>
      <c r="G1" s="39"/>
      <c r="H1" s="40"/>
      <c r="I1" s="40"/>
    </row>
    <row r="2" spans="1:9" ht="15" thickBot="1" x14ac:dyDescent="0.35">
      <c r="A2" s="40"/>
      <c r="B2" s="40"/>
      <c r="C2" s="40"/>
      <c r="D2" s="40"/>
      <c r="E2" s="40"/>
      <c r="F2" s="40"/>
      <c r="G2" s="40"/>
      <c r="H2" s="40"/>
      <c r="I2" s="40"/>
    </row>
    <row r="3" spans="1:9" ht="15.6" x14ac:dyDescent="0.3">
      <c r="A3" s="40"/>
      <c r="B3" s="40"/>
      <c r="C3" s="40"/>
      <c r="D3" s="40"/>
      <c r="E3" s="40"/>
      <c r="F3" s="40"/>
      <c r="G3" s="41" t="s">
        <v>1224</v>
      </c>
      <c r="H3" s="42" t="s">
        <v>1225</v>
      </c>
      <c r="I3" s="40"/>
    </row>
    <row r="4" spans="1:9" ht="16.2" thickBot="1" x14ac:dyDescent="0.35">
      <c r="A4" s="43" t="s">
        <v>503</v>
      </c>
      <c r="B4" s="44" t="s">
        <v>1226</v>
      </c>
      <c r="C4" s="44" t="s">
        <v>1227</v>
      </c>
      <c r="D4" s="44" t="s">
        <v>1228</v>
      </c>
      <c r="E4" s="44" t="s">
        <v>1229</v>
      </c>
      <c r="F4" s="32"/>
      <c r="G4" s="45" t="s">
        <v>1230</v>
      </c>
      <c r="H4" s="46" t="s">
        <v>1224</v>
      </c>
      <c r="I4" s="40"/>
    </row>
    <row r="5" spans="1:9" ht="15.6" x14ac:dyDescent="0.3">
      <c r="A5" s="47" t="s">
        <v>1231</v>
      </c>
      <c r="B5" s="58">
        <v>70</v>
      </c>
      <c r="C5" s="58">
        <v>20</v>
      </c>
      <c r="D5" s="58">
        <v>80</v>
      </c>
      <c r="E5" s="58">
        <v>49.999999000000003</v>
      </c>
      <c r="F5" s="32"/>
      <c r="G5" s="48">
        <v>1.25</v>
      </c>
      <c r="H5" s="49">
        <f>G5*(B5+C5+D5+E5)</f>
        <v>274.99999875000003</v>
      </c>
      <c r="I5" s="40"/>
    </row>
    <row r="6" spans="1:9" ht="15.6" x14ac:dyDescent="0.3">
      <c r="A6" s="47" t="s">
        <v>1232</v>
      </c>
      <c r="B6" s="58">
        <v>20</v>
      </c>
      <c r="C6" s="58">
        <v>20</v>
      </c>
      <c r="D6" s="58">
        <v>20</v>
      </c>
      <c r="E6" s="58">
        <v>20</v>
      </c>
      <c r="F6" s="32"/>
      <c r="G6" s="48">
        <v>1.84</v>
      </c>
      <c r="H6" s="49">
        <f>G6*(B6+C6+D6+E6)</f>
        <v>147.20000000000002</v>
      </c>
      <c r="I6" s="40"/>
    </row>
    <row r="7" spans="1:9" ht="15.6" x14ac:dyDescent="0.3">
      <c r="A7" s="47" t="s">
        <v>1233</v>
      </c>
      <c r="B7" s="58">
        <v>20</v>
      </c>
      <c r="C7" s="58">
        <v>20</v>
      </c>
      <c r="D7" s="58">
        <v>20</v>
      </c>
      <c r="E7" s="58">
        <v>20</v>
      </c>
      <c r="F7" s="32"/>
      <c r="G7" s="48">
        <v>1.45</v>
      </c>
      <c r="H7" s="49">
        <f>G7*(B7+C7+D7+E7)</f>
        <v>116</v>
      </c>
      <c r="I7" s="40"/>
    </row>
    <row r="8" spans="1:9" ht="15.6" x14ac:dyDescent="0.3">
      <c r="A8" s="50" t="s">
        <v>1234</v>
      </c>
      <c r="B8" s="55">
        <f>SUM(B5:B7)</f>
        <v>110</v>
      </c>
      <c r="C8" s="55">
        <f>SUM(C5:C7)</f>
        <v>60</v>
      </c>
      <c r="D8" s="55">
        <f>SUM(D5:D7)</f>
        <v>120</v>
      </c>
      <c r="E8" s="55">
        <f>SUM(E5:E7)</f>
        <v>89.999999000000003</v>
      </c>
      <c r="F8" s="32"/>
      <c r="G8" s="51"/>
      <c r="H8" s="57">
        <f>H5+H6+H7</f>
        <v>538.19999875000008</v>
      </c>
      <c r="I8" s="40" t="s">
        <v>1236</v>
      </c>
    </row>
    <row r="9" spans="1:9" ht="15.6" x14ac:dyDescent="0.3">
      <c r="A9" s="52"/>
      <c r="B9" s="53"/>
      <c r="C9" s="53"/>
      <c r="D9" s="53"/>
      <c r="E9" s="53"/>
      <c r="F9" s="32"/>
      <c r="G9" s="40"/>
      <c r="H9" s="40"/>
      <c r="I9" s="40"/>
    </row>
    <row r="10" spans="1:9" ht="15.6" x14ac:dyDescent="0.3">
      <c r="A10" s="54" t="s">
        <v>1235</v>
      </c>
      <c r="B10" s="55">
        <v>110</v>
      </c>
      <c r="C10" s="55">
        <v>60</v>
      </c>
      <c r="D10" s="55">
        <v>120</v>
      </c>
      <c r="E10" s="55">
        <v>90</v>
      </c>
      <c r="F10" s="32"/>
      <c r="G10" s="40"/>
      <c r="H10" s="40"/>
      <c r="I10" s="40"/>
    </row>
    <row r="11" spans="1:9" ht="15.6" x14ac:dyDescent="0.3">
      <c r="A11" s="56"/>
      <c r="B11" s="40"/>
      <c r="C11" s="40"/>
      <c r="D11" s="40"/>
      <c r="E11" s="40"/>
      <c r="F11" s="32"/>
      <c r="G11" s="40"/>
      <c r="H11" s="40"/>
      <c r="I11" s="40"/>
    </row>
    <row r="12" spans="1:9" x14ac:dyDescent="0.3">
      <c r="A12" s="40"/>
      <c r="B12" s="40"/>
      <c r="C12" s="40"/>
      <c r="D12" s="40"/>
      <c r="E12" s="40"/>
      <c r="F12" s="40"/>
      <c r="G12" s="40"/>
      <c r="H12" s="40"/>
      <c r="I12" s="40"/>
    </row>
    <row r="13" spans="1:9" x14ac:dyDescent="0.3">
      <c r="A13" s="40"/>
      <c r="B13" s="40"/>
      <c r="C13" s="40"/>
      <c r="D13" s="40"/>
      <c r="E13" s="40"/>
      <c r="F13" s="40"/>
      <c r="G13" s="40"/>
      <c r="H13" s="40"/>
      <c r="I13" s="40"/>
    </row>
    <row r="14" spans="1:9" x14ac:dyDescent="0.3">
      <c r="A14" s="40"/>
      <c r="B14" s="40"/>
      <c r="C14" s="40"/>
      <c r="D14" s="40"/>
      <c r="E14" s="40"/>
      <c r="F14" s="40"/>
      <c r="G14" s="40"/>
      <c r="H14" s="40"/>
      <c r="I14" s="40"/>
    </row>
    <row r="15" spans="1:9" x14ac:dyDescent="0.3">
      <c r="A15" s="40"/>
      <c r="B15" s="40"/>
      <c r="C15" s="40"/>
      <c r="D15" s="40"/>
      <c r="E15" s="40"/>
      <c r="F15" s="40"/>
      <c r="G15" s="40"/>
      <c r="H15" s="40"/>
      <c r="I15" s="40"/>
    </row>
    <row r="16" spans="1:9" x14ac:dyDescent="0.3">
      <c r="A16" s="40"/>
      <c r="B16" s="40"/>
      <c r="C16" s="40"/>
      <c r="D16" s="40"/>
      <c r="E16" s="40"/>
      <c r="F16" s="40"/>
      <c r="G16" s="40"/>
      <c r="H16" s="40"/>
      <c r="I16" s="40"/>
    </row>
    <row r="17" spans="1:9" x14ac:dyDescent="0.3">
      <c r="A17" s="40"/>
      <c r="B17" s="40"/>
      <c r="C17" s="40"/>
      <c r="D17" s="40"/>
      <c r="E17" s="40"/>
      <c r="F17" s="40"/>
      <c r="G17" s="40"/>
      <c r="H17" s="40"/>
      <c r="I17" s="40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43DDA-87E1-4537-B364-5848CD25AFE3}">
  <sheetPr codeName="Sheet9"/>
  <dimension ref="A1:H445"/>
  <sheetViews>
    <sheetView workbookViewId="0">
      <selection activeCell="Q24" sqref="Q24"/>
    </sheetView>
  </sheetViews>
  <sheetFormatPr defaultRowHeight="14.4" x14ac:dyDescent="0.3"/>
  <cols>
    <col min="1" max="1" width="7.88671875" bestFit="1" customWidth="1"/>
    <col min="2" max="2" width="11.21875" bestFit="1" customWidth="1"/>
    <col min="3" max="3" width="12.5546875" bestFit="1" customWidth="1"/>
    <col min="4" max="4" width="17.77734375" bestFit="1" customWidth="1"/>
    <col min="5" max="6" width="11.5546875" bestFit="1" customWidth="1"/>
    <col min="7" max="7" width="9" bestFit="1" customWidth="1"/>
    <col min="8" max="8" width="12.6640625" bestFit="1" customWidth="1"/>
  </cols>
  <sheetData>
    <row r="1" spans="1:8" ht="23.4" x14ac:dyDescent="0.45">
      <c r="A1" s="71" t="s">
        <v>14</v>
      </c>
      <c r="B1" s="71" t="s">
        <v>15</v>
      </c>
      <c r="C1" s="71" t="s">
        <v>16</v>
      </c>
      <c r="D1" s="71" t="s">
        <v>1249</v>
      </c>
      <c r="E1" s="71" t="s">
        <v>18</v>
      </c>
      <c r="F1" s="71" t="s">
        <v>19</v>
      </c>
      <c r="G1" s="71" t="s">
        <v>20</v>
      </c>
      <c r="H1" s="71" t="s">
        <v>21</v>
      </c>
    </row>
    <row r="2" spans="1:8" x14ac:dyDescent="0.3">
      <c r="A2" s="13">
        <v>2013</v>
      </c>
      <c r="B2" s="13" t="s">
        <v>22</v>
      </c>
      <c r="C2" s="13" t="s">
        <v>23</v>
      </c>
      <c r="D2" s="13" t="s">
        <v>24</v>
      </c>
      <c r="E2" s="13" t="s">
        <v>25</v>
      </c>
      <c r="F2" s="73">
        <v>14596.5</v>
      </c>
      <c r="G2" s="13">
        <v>9731</v>
      </c>
      <c r="H2" s="15" t="s">
        <v>26</v>
      </c>
    </row>
    <row r="3" spans="1:8" x14ac:dyDescent="0.3">
      <c r="A3" s="13">
        <v>2013</v>
      </c>
      <c r="B3" s="13" t="s">
        <v>22</v>
      </c>
      <c r="C3" s="13" t="s">
        <v>23</v>
      </c>
      <c r="D3" s="13" t="s">
        <v>24</v>
      </c>
      <c r="E3" s="13" t="s">
        <v>25</v>
      </c>
      <c r="F3" s="73">
        <v>14596.5</v>
      </c>
      <c r="G3" s="13">
        <v>9731</v>
      </c>
      <c r="H3" s="15" t="s">
        <v>29</v>
      </c>
    </row>
    <row r="4" spans="1:8" x14ac:dyDescent="0.3">
      <c r="A4" s="13">
        <v>2014</v>
      </c>
      <c r="B4" s="13" t="s">
        <v>22</v>
      </c>
      <c r="C4" s="13" t="s">
        <v>23</v>
      </c>
      <c r="D4" s="13" t="s">
        <v>24</v>
      </c>
      <c r="E4" s="13" t="s">
        <v>25</v>
      </c>
      <c r="F4" s="73">
        <v>14596.5</v>
      </c>
      <c r="G4" s="13">
        <v>9731</v>
      </c>
      <c r="H4" s="15" t="s">
        <v>31</v>
      </c>
    </row>
    <row r="5" spans="1:8" x14ac:dyDescent="0.3">
      <c r="A5" s="13">
        <v>2014</v>
      </c>
      <c r="B5" s="13" t="s">
        <v>22</v>
      </c>
      <c r="C5" s="13" t="s">
        <v>23</v>
      </c>
      <c r="D5" s="13" t="s">
        <v>24</v>
      </c>
      <c r="E5" s="13" t="s">
        <v>25</v>
      </c>
      <c r="F5" s="73">
        <v>14596.5</v>
      </c>
      <c r="G5" s="13">
        <v>9731</v>
      </c>
      <c r="H5" s="15" t="s">
        <v>33</v>
      </c>
    </row>
    <row r="6" spans="1:8" x14ac:dyDescent="0.3">
      <c r="A6" s="13">
        <v>2015</v>
      </c>
      <c r="B6" s="13" t="s">
        <v>22</v>
      </c>
      <c r="C6" s="13" t="s">
        <v>23</v>
      </c>
      <c r="D6" s="13" t="s">
        <v>24</v>
      </c>
      <c r="E6" s="13" t="s">
        <v>25</v>
      </c>
      <c r="F6" s="73">
        <v>14596.5</v>
      </c>
      <c r="G6" s="13">
        <v>9731</v>
      </c>
      <c r="H6" s="15" t="s">
        <v>35</v>
      </c>
    </row>
    <row r="7" spans="1:8" x14ac:dyDescent="0.3">
      <c r="A7" s="13">
        <v>2015</v>
      </c>
      <c r="B7" s="13" t="s">
        <v>22</v>
      </c>
      <c r="C7" s="13" t="s">
        <v>23</v>
      </c>
      <c r="D7" s="13" t="s">
        <v>24</v>
      </c>
      <c r="E7" s="13" t="s">
        <v>25</v>
      </c>
      <c r="F7" s="73">
        <v>14596.5</v>
      </c>
      <c r="G7" s="13">
        <v>9731</v>
      </c>
      <c r="H7" s="15" t="s">
        <v>37</v>
      </c>
    </row>
    <row r="8" spans="1:8" x14ac:dyDescent="0.3">
      <c r="A8" s="13">
        <v>2013</v>
      </c>
      <c r="B8" s="13" t="s">
        <v>22</v>
      </c>
      <c r="C8" s="13" t="s">
        <v>23</v>
      </c>
      <c r="D8" s="13" t="s">
        <v>40</v>
      </c>
      <c r="E8" s="13" t="s">
        <v>41</v>
      </c>
      <c r="F8" s="73">
        <f>G8*1.5</f>
        <v>8943</v>
      </c>
      <c r="G8" s="13">
        <v>5962</v>
      </c>
      <c r="H8" s="15" t="s">
        <v>44</v>
      </c>
    </row>
    <row r="9" spans="1:8" x14ac:dyDescent="0.3">
      <c r="A9" s="13">
        <v>2013</v>
      </c>
      <c r="B9" s="13" t="s">
        <v>22</v>
      </c>
      <c r="C9" s="13" t="s">
        <v>23</v>
      </c>
      <c r="D9" s="13" t="s">
        <v>40</v>
      </c>
      <c r="E9" s="13" t="s">
        <v>41</v>
      </c>
      <c r="F9" s="73">
        <f>G9*1.5</f>
        <v>8943</v>
      </c>
      <c r="G9" s="13">
        <v>5962</v>
      </c>
      <c r="H9" s="15" t="s">
        <v>47</v>
      </c>
    </row>
    <row r="10" spans="1:8" x14ac:dyDescent="0.3">
      <c r="A10" s="13">
        <v>2014</v>
      </c>
      <c r="B10" s="13" t="s">
        <v>22</v>
      </c>
      <c r="C10" s="13" t="s">
        <v>23</v>
      </c>
      <c r="D10" s="13" t="s">
        <v>40</v>
      </c>
      <c r="E10" s="13" t="s">
        <v>41</v>
      </c>
      <c r="F10" s="73">
        <f>G10*1.5</f>
        <v>8943</v>
      </c>
      <c r="G10" s="13">
        <v>5962</v>
      </c>
      <c r="H10" s="15" t="s">
        <v>50</v>
      </c>
    </row>
    <row r="11" spans="1:8" x14ac:dyDescent="0.3">
      <c r="A11" s="13">
        <v>2014</v>
      </c>
      <c r="B11" s="13" t="s">
        <v>22</v>
      </c>
      <c r="C11" s="13" t="s">
        <v>23</v>
      </c>
      <c r="D11" s="13" t="s">
        <v>40</v>
      </c>
      <c r="E11" s="13" t="s">
        <v>41</v>
      </c>
      <c r="F11" s="73">
        <f>G11*1.5</f>
        <v>8943</v>
      </c>
      <c r="G11" s="13">
        <v>5962</v>
      </c>
      <c r="H11" s="15" t="s">
        <v>53</v>
      </c>
    </row>
    <row r="12" spans="1:8" x14ac:dyDescent="0.3">
      <c r="A12" s="13">
        <v>2015</v>
      </c>
      <c r="B12" s="13" t="s">
        <v>22</v>
      </c>
      <c r="C12" s="13" t="s">
        <v>23</v>
      </c>
      <c r="D12" s="13" t="s">
        <v>40</v>
      </c>
      <c r="E12" s="13" t="s">
        <v>41</v>
      </c>
      <c r="F12" s="73">
        <f>G12*1.5</f>
        <v>8943</v>
      </c>
      <c r="G12" s="13">
        <v>5962</v>
      </c>
      <c r="H12" s="15" t="s">
        <v>56</v>
      </c>
    </row>
    <row r="13" spans="1:8" x14ac:dyDescent="0.3">
      <c r="A13" s="13">
        <v>2015</v>
      </c>
      <c r="B13" s="13" t="s">
        <v>22</v>
      </c>
      <c r="C13" s="13" t="s">
        <v>23</v>
      </c>
      <c r="D13" s="13" t="s">
        <v>40</v>
      </c>
      <c r="E13" s="13" t="s">
        <v>41</v>
      </c>
      <c r="F13" s="73">
        <f>G13*1.5</f>
        <v>8943</v>
      </c>
      <c r="G13" s="13">
        <v>5962</v>
      </c>
      <c r="H13" s="15" t="s">
        <v>59</v>
      </c>
    </row>
    <row r="14" spans="1:8" x14ac:dyDescent="0.3">
      <c r="A14" s="13">
        <v>2013</v>
      </c>
      <c r="B14" s="13" t="s">
        <v>22</v>
      </c>
      <c r="C14" s="13" t="s">
        <v>23</v>
      </c>
      <c r="D14" s="13" t="s">
        <v>74</v>
      </c>
      <c r="E14" s="13" t="s">
        <v>25</v>
      </c>
      <c r="F14" s="73">
        <f>G14*1.5</f>
        <v>14596.5</v>
      </c>
      <c r="G14" s="13">
        <v>9731</v>
      </c>
      <c r="H14" s="15" t="s">
        <v>75</v>
      </c>
    </row>
    <row r="15" spans="1:8" x14ac:dyDescent="0.3">
      <c r="A15" s="13">
        <v>2013</v>
      </c>
      <c r="B15" s="13" t="s">
        <v>22</v>
      </c>
      <c r="C15" s="13" t="s">
        <v>23</v>
      </c>
      <c r="D15" s="13" t="s">
        <v>74</v>
      </c>
      <c r="E15" s="13" t="s">
        <v>25</v>
      </c>
      <c r="F15" s="73">
        <f>G15*1.5</f>
        <v>14596.5</v>
      </c>
      <c r="G15" s="13">
        <v>9731</v>
      </c>
      <c r="H15" s="15" t="s">
        <v>77</v>
      </c>
    </row>
    <row r="16" spans="1:8" x14ac:dyDescent="0.3">
      <c r="A16" s="13">
        <v>2014</v>
      </c>
      <c r="B16" s="13" t="s">
        <v>22</v>
      </c>
      <c r="C16" s="13" t="s">
        <v>23</v>
      </c>
      <c r="D16" s="13" t="s">
        <v>74</v>
      </c>
      <c r="E16" s="13" t="s">
        <v>25</v>
      </c>
      <c r="F16" s="73">
        <f>G16*1.5</f>
        <v>14596.5</v>
      </c>
      <c r="G16" s="13">
        <v>9731</v>
      </c>
      <c r="H16" s="15" t="s">
        <v>79</v>
      </c>
    </row>
    <row r="17" spans="1:8" x14ac:dyDescent="0.3">
      <c r="A17" s="13">
        <v>2014</v>
      </c>
      <c r="B17" s="13" t="s">
        <v>22</v>
      </c>
      <c r="C17" s="13" t="s">
        <v>23</v>
      </c>
      <c r="D17" s="13" t="s">
        <v>74</v>
      </c>
      <c r="E17" s="13" t="s">
        <v>25</v>
      </c>
      <c r="F17" s="73">
        <f>G17*1.5</f>
        <v>14596.5</v>
      </c>
      <c r="G17" s="13">
        <v>9731</v>
      </c>
      <c r="H17" s="15" t="s">
        <v>81</v>
      </c>
    </row>
    <row r="18" spans="1:8" x14ac:dyDescent="0.3">
      <c r="A18" s="13">
        <v>2015</v>
      </c>
      <c r="B18" s="13" t="s">
        <v>22</v>
      </c>
      <c r="C18" s="13" t="s">
        <v>23</v>
      </c>
      <c r="D18" s="13" t="s">
        <v>74</v>
      </c>
      <c r="E18" s="13" t="s">
        <v>25</v>
      </c>
      <c r="F18" s="73">
        <f>G18*1.5</f>
        <v>14596.5</v>
      </c>
      <c r="G18" s="13">
        <v>9731</v>
      </c>
      <c r="H18" s="15" t="s">
        <v>83</v>
      </c>
    </row>
    <row r="19" spans="1:8" x14ac:dyDescent="0.3">
      <c r="A19" s="13">
        <v>2015</v>
      </c>
      <c r="B19" s="13" t="s">
        <v>22</v>
      </c>
      <c r="C19" s="13" t="s">
        <v>23</v>
      </c>
      <c r="D19" s="13" t="s">
        <v>74</v>
      </c>
      <c r="E19" s="13" t="s">
        <v>25</v>
      </c>
      <c r="F19" s="73">
        <f>G19*1.5</f>
        <v>14596.5</v>
      </c>
      <c r="G19" s="13">
        <v>9731</v>
      </c>
      <c r="H19" s="15" t="s">
        <v>85</v>
      </c>
    </row>
    <row r="20" spans="1:8" x14ac:dyDescent="0.3">
      <c r="A20" s="13">
        <v>2013</v>
      </c>
      <c r="B20" s="13" t="s">
        <v>96</v>
      </c>
      <c r="C20" s="13" t="s">
        <v>23</v>
      </c>
      <c r="D20" s="13" t="s">
        <v>60</v>
      </c>
      <c r="E20" s="13" t="s">
        <v>61</v>
      </c>
      <c r="F20" s="73">
        <v>3897</v>
      </c>
      <c r="G20" s="13">
        <v>2598</v>
      </c>
      <c r="H20" s="15" t="s">
        <v>115</v>
      </c>
    </row>
    <row r="21" spans="1:8" x14ac:dyDescent="0.3">
      <c r="A21" s="13">
        <v>2013</v>
      </c>
      <c r="B21" s="13" t="s">
        <v>96</v>
      </c>
      <c r="C21" s="13" t="s">
        <v>23</v>
      </c>
      <c r="D21" s="13" t="s">
        <v>60</v>
      </c>
      <c r="E21" s="13" t="s">
        <v>61</v>
      </c>
      <c r="F21" s="73">
        <v>8832</v>
      </c>
      <c r="G21" s="13">
        <v>5888</v>
      </c>
      <c r="H21" s="15" t="s">
        <v>116</v>
      </c>
    </row>
    <row r="22" spans="1:8" x14ac:dyDescent="0.3">
      <c r="A22" s="13">
        <v>2013</v>
      </c>
      <c r="B22" s="13" t="s">
        <v>96</v>
      </c>
      <c r="C22" s="13" t="s">
        <v>23</v>
      </c>
      <c r="D22" s="13" t="s">
        <v>60</v>
      </c>
      <c r="E22" s="13" t="s">
        <v>61</v>
      </c>
      <c r="F22" s="73">
        <v>3000</v>
      </c>
      <c r="G22" s="13">
        <v>2598</v>
      </c>
      <c r="H22" s="15" t="s">
        <v>117</v>
      </c>
    </row>
    <row r="23" spans="1:8" x14ac:dyDescent="0.3">
      <c r="A23" s="13">
        <v>2013</v>
      </c>
      <c r="B23" s="13" t="s">
        <v>96</v>
      </c>
      <c r="C23" s="13" t="s">
        <v>23</v>
      </c>
      <c r="D23" s="13" t="s">
        <v>60</v>
      </c>
      <c r="E23" s="13" t="s">
        <v>61</v>
      </c>
      <c r="F23" s="73">
        <v>8832</v>
      </c>
      <c r="G23" s="13">
        <v>5888</v>
      </c>
      <c r="H23" s="15" t="s">
        <v>118</v>
      </c>
    </row>
    <row r="24" spans="1:8" x14ac:dyDescent="0.3">
      <c r="A24" s="13">
        <v>2014</v>
      </c>
      <c r="B24" s="13" t="s">
        <v>96</v>
      </c>
      <c r="C24" s="13" t="s">
        <v>23</v>
      </c>
      <c r="D24" s="13" t="s">
        <v>60</v>
      </c>
      <c r="E24" s="13" t="s">
        <v>61</v>
      </c>
      <c r="F24" s="73">
        <v>3897</v>
      </c>
      <c r="G24" s="13">
        <v>2598</v>
      </c>
      <c r="H24" s="15" t="s">
        <v>119</v>
      </c>
    </row>
    <row r="25" spans="1:8" x14ac:dyDescent="0.3">
      <c r="A25" s="13">
        <v>2014</v>
      </c>
      <c r="B25" s="13" t="s">
        <v>96</v>
      </c>
      <c r="C25" s="13" t="s">
        <v>23</v>
      </c>
      <c r="D25" s="13" t="s">
        <v>60</v>
      </c>
      <c r="E25" s="13" t="s">
        <v>61</v>
      </c>
      <c r="F25" s="73">
        <v>8832</v>
      </c>
      <c r="G25" s="13">
        <v>5888</v>
      </c>
      <c r="H25" s="15" t="s">
        <v>120</v>
      </c>
    </row>
    <row r="26" spans="1:8" x14ac:dyDescent="0.3">
      <c r="A26" s="13">
        <v>2014</v>
      </c>
      <c r="B26" s="13" t="s">
        <v>96</v>
      </c>
      <c r="C26" s="13" t="s">
        <v>23</v>
      </c>
      <c r="D26" s="13" t="s">
        <v>60</v>
      </c>
      <c r="E26" s="13" t="s">
        <v>61</v>
      </c>
      <c r="F26" s="73">
        <v>3897</v>
      </c>
      <c r="G26" s="13">
        <v>2598</v>
      </c>
      <c r="H26" s="15" t="s">
        <v>121</v>
      </c>
    </row>
    <row r="27" spans="1:8" x14ac:dyDescent="0.3">
      <c r="A27" s="13">
        <v>2014</v>
      </c>
      <c r="B27" s="13" t="s">
        <v>96</v>
      </c>
      <c r="C27" s="13" t="s">
        <v>23</v>
      </c>
      <c r="D27" s="13" t="s">
        <v>60</v>
      </c>
      <c r="E27" s="13" t="s">
        <v>61</v>
      </c>
      <c r="F27" s="73">
        <v>8832</v>
      </c>
      <c r="G27" s="13">
        <v>5888</v>
      </c>
      <c r="H27" s="15" t="s">
        <v>122</v>
      </c>
    </row>
    <row r="28" spans="1:8" x14ac:dyDescent="0.3">
      <c r="A28" s="13">
        <v>2015</v>
      </c>
      <c r="B28" s="13" t="s">
        <v>96</v>
      </c>
      <c r="C28" s="13" t="s">
        <v>23</v>
      </c>
      <c r="D28" s="13" t="s">
        <v>60</v>
      </c>
      <c r="E28" s="13" t="s">
        <v>61</v>
      </c>
      <c r="F28" s="73">
        <v>3897</v>
      </c>
      <c r="G28" s="13">
        <v>2598</v>
      </c>
      <c r="H28" s="15" t="s">
        <v>123</v>
      </c>
    </row>
    <row r="29" spans="1:8" x14ac:dyDescent="0.3">
      <c r="A29" s="13">
        <v>2015</v>
      </c>
      <c r="B29" s="13" t="s">
        <v>96</v>
      </c>
      <c r="C29" s="13" t="s">
        <v>23</v>
      </c>
      <c r="D29" s="13" t="s">
        <v>60</v>
      </c>
      <c r="E29" s="13" t="s">
        <v>61</v>
      </c>
      <c r="F29" s="73">
        <v>8832</v>
      </c>
      <c r="G29" s="13">
        <v>5888</v>
      </c>
      <c r="H29" s="15" t="s">
        <v>124</v>
      </c>
    </row>
    <row r="30" spans="1:8" x14ac:dyDescent="0.3">
      <c r="A30" s="13">
        <v>2015</v>
      </c>
      <c r="B30" s="13" t="s">
        <v>96</v>
      </c>
      <c r="C30" s="13" t="s">
        <v>23</v>
      </c>
      <c r="D30" s="13" t="s">
        <v>60</v>
      </c>
      <c r="E30" s="13" t="s">
        <v>61</v>
      </c>
      <c r="F30" s="73">
        <v>3897</v>
      </c>
      <c r="G30" s="13">
        <v>2598</v>
      </c>
      <c r="H30" s="15" t="s">
        <v>125</v>
      </c>
    </row>
    <row r="31" spans="1:8" x14ac:dyDescent="0.3">
      <c r="A31" s="13">
        <v>2015</v>
      </c>
      <c r="B31" s="13" t="s">
        <v>96</v>
      </c>
      <c r="C31" s="13" t="s">
        <v>23</v>
      </c>
      <c r="D31" s="13" t="s">
        <v>60</v>
      </c>
      <c r="E31" s="13" t="s">
        <v>61</v>
      </c>
      <c r="F31" s="73">
        <v>8832</v>
      </c>
      <c r="G31" s="13">
        <v>5888</v>
      </c>
      <c r="H31" s="15" t="s">
        <v>126</v>
      </c>
    </row>
    <row r="32" spans="1:8" x14ac:dyDescent="0.3">
      <c r="A32" s="13">
        <v>2013</v>
      </c>
      <c r="B32" s="13" t="s">
        <v>96</v>
      </c>
      <c r="C32" s="13" t="s">
        <v>23</v>
      </c>
      <c r="D32" s="13" t="s">
        <v>88</v>
      </c>
      <c r="E32" s="13" t="s">
        <v>89</v>
      </c>
      <c r="F32" s="73">
        <f>G32*1.25</f>
        <v>12206.25</v>
      </c>
      <c r="G32" s="13">
        <v>9765</v>
      </c>
      <c r="H32" s="15" t="s">
        <v>140</v>
      </c>
    </row>
    <row r="33" spans="1:8" x14ac:dyDescent="0.3">
      <c r="A33" s="13">
        <v>2013</v>
      </c>
      <c r="B33" s="13" t="s">
        <v>96</v>
      </c>
      <c r="C33" s="13" t="s">
        <v>23</v>
      </c>
      <c r="D33" s="13" t="s">
        <v>88</v>
      </c>
      <c r="E33" s="13" t="s">
        <v>89</v>
      </c>
      <c r="F33" s="73">
        <f>G33*1.25</f>
        <v>12206.25</v>
      </c>
      <c r="G33" s="13">
        <v>9765</v>
      </c>
      <c r="H33" s="15" t="s">
        <v>142</v>
      </c>
    </row>
    <row r="34" spans="1:8" x14ac:dyDescent="0.3">
      <c r="A34" s="13">
        <v>2014</v>
      </c>
      <c r="B34" s="13" t="s">
        <v>96</v>
      </c>
      <c r="C34" s="13" t="s">
        <v>23</v>
      </c>
      <c r="D34" s="13" t="s">
        <v>88</v>
      </c>
      <c r="E34" s="13" t="s">
        <v>89</v>
      </c>
      <c r="F34" s="73">
        <f>G34*1.5</f>
        <v>14647.5</v>
      </c>
      <c r="G34" s="13">
        <v>9765</v>
      </c>
      <c r="H34" s="15" t="s">
        <v>144</v>
      </c>
    </row>
    <row r="35" spans="1:8" x14ac:dyDescent="0.3">
      <c r="A35" s="13">
        <v>2014</v>
      </c>
      <c r="B35" s="13" t="s">
        <v>96</v>
      </c>
      <c r="C35" s="13" t="s">
        <v>23</v>
      </c>
      <c r="D35" s="13" t="s">
        <v>88</v>
      </c>
      <c r="E35" s="13" t="s">
        <v>89</v>
      </c>
      <c r="F35" s="73">
        <f>G35*1.5</f>
        <v>14647.5</v>
      </c>
      <c r="G35" s="13">
        <v>9765</v>
      </c>
      <c r="H35" s="15" t="s">
        <v>146</v>
      </c>
    </row>
    <row r="36" spans="1:8" x14ac:dyDescent="0.3">
      <c r="A36" s="13">
        <v>2015</v>
      </c>
      <c r="B36" s="13" t="s">
        <v>96</v>
      </c>
      <c r="C36" s="13" t="s">
        <v>23</v>
      </c>
      <c r="D36" s="13" t="s">
        <v>88</v>
      </c>
      <c r="E36" s="13" t="s">
        <v>89</v>
      </c>
      <c r="F36" s="73">
        <f>G36*1.5</f>
        <v>14647.5</v>
      </c>
      <c r="G36" s="13">
        <v>9765</v>
      </c>
      <c r="H36" s="15" t="s">
        <v>148</v>
      </c>
    </row>
    <row r="37" spans="1:8" x14ac:dyDescent="0.3">
      <c r="A37" s="13">
        <v>2015</v>
      </c>
      <c r="B37" s="13" t="s">
        <v>96</v>
      </c>
      <c r="C37" s="13" t="s">
        <v>23</v>
      </c>
      <c r="D37" s="13" t="s">
        <v>88</v>
      </c>
      <c r="E37" s="13" t="s">
        <v>89</v>
      </c>
      <c r="F37" s="73">
        <f>G37*1.5</f>
        <v>14647.5</v>
      </c>
      <c r="G37" s="13">
        <v>9765</v>
      </c>
      <c r="H37" s="15" t="s">
        <v>150</v>
      </c>
    </row>
    <row r="38" spans="1:8" x14ac:dyDescent="0.3">
      <c r="A38" s="13">
        <v>2013</v>
      </c>
      <c r="B38" s="13" t="s">
        <v>151</v>
      </c>
      <c r="C38" s="13" t="s">
        <v>23</v>
      </c>
      <c r="D38" s="13" t="s">
        <v>60</v>
      </c>
      <c r="E38" s="13" t="s">
        <v>61</v>
      </c>
      <c r="F38" s="73">
        <f>G38*1.25</f>
        <v>12163.75</v>
      </c>
      <c r="G38" s="13">
        <v>9731</v>
      </c>
      <c r="H38" s="15" t="s">
        <v>177</v>
      </c>
    </row>
    <row r="39" spans="1:8" x14ac:dyDescent="0.3">
      <c r="A39" s="13">
        <v>2013</v>
      </c>
      <c r="B39" s="13" t="s">
        <v>151</v>
      </c>
      <c r="C39" s="13" t="s">
        <v>23</v>
      </c>
      <c r="D39" s="13" t="s">
        <v>60</v>
      </c>
      <c r="E39" s="13" t="s">
        <v>61</v>
      </c>
      <c r="F39" s="73">
        <f>G39*1.25</f>
        <v>12163.75</v>
      </c>
      <c r="G39" s="13">
        <v>9731</v>
      </c>
      <c r="H39" s="15" t="s">
        <v>179</v>
      </c>
    </row>
    <row r="40" spans="1:8" x14ac:dyDescent="0.3">
      <c r="A40" s="13">
        <v>2014</v>
      </c>
      <c r="B40" s="13" t="s">
        <v>151</v>
      </c>
      <c r="C40" s="13" t="s">
        <v>23</v>
      </c>
      <c r="D40" s="13" t="s">
        <v>60</v>
      </c>
      <c r="E40" s="13" t="s">
        <v>61</v>
      </c>
      <c r="F40" s="73">
        <v>14596.5</v>
      </c>
      <c r="G40" s="13">
        <v>9731</v>
      </c>
      <c r="H40" s="15" t="s">
        <v>181</v>
      </c>
    </row>
    <row r="41" spans="1:8" x14ac:dyDescent="0.3">
      <c r="A41" s="13">
        <v>2014</v>
      </c>
      <c r="B41" s="13" t="s">
        <v>151</v>
      </c>
      <c r="C41" s="13" t="s">
        <v>23</v>
      </c>
      <c r="D41" s="13" t="s">
        <v>60</v>
      </c>
      <c r="E41" s="13" t="s">
        <v>61</v>
      </c>
      <c r="F41" s="73">
        <v>14596.5</v>
      </c>
      <c r="G41" s="13">
        <v>9731</v>
      </c>
      <c r="H41" s="15" t="s">
        <v>183</v>
      </c>
    </row>
    <row r="42" spans="1:8" x14ac:dyDescent="0.3">
      <c r="A42" s="13">
        <v>2015</v>
      </c>
      <c r="B42" s="13" t="s">
        <v>151</v>
      </c>
      <c r="C42" s="13" t="s">
        <v>23</v>
      </c>
      <c r="D42" s="13" t="s">
        <v>60</v>
      </c>
      <c r="E42" s="13" t="s">
        <v>61</v>
      </c>
      <c r="F42" s="73">
        <v>14596.5</v>
      </c>
      <c r="G42" s="13">
        <v>9731</v>
      </c>
      <c r="H42" s="15" t="s">
        <v>185</v>
      </c>
    </row>
    <row r="43" spans="1:8" x14ac:dyDescent="0.3">
      <c r="A43" s="13">
        <v>2015</v>
      </c>
      <c r="B43" s="13" t="s">
        <v>151</v>
      </c>
      <c r="C43" s="13" t="s">
        <v>23</v>
      </c>
      <c r="D43" s="13" t="s">
        <v>60</v>
      </c>
      <c r="E43" s="13" t="s">
        <v>61</v>
      </c>
      <c r="F43" s="73">
        <v>14596.5</v>
      </c>
      <c r="G43" s="13">
        <v>9731</v>
      </c>
      <c r="H43" s="15" t="s">
        <v>187</v>
      </c>
    </row>
    <row r="44" spans="1:8" x14ac:dyDescent="0.3">
      <c r="A44" s="13">
        <v>2013</v>
      </c>
      <c r="B44" s="13" t="s">
        <v>151</v>
      </c>
      <c r="C44" s="13" t="s">
        <v>23</v>
      </c>
      <c r="D44" s="13" t="s">
        <v>88</v>
      </c>
      <c r="E44" s="13" t="s">
        <v>89</v>
      </c>
      <c r="F44" s="73">
        <f>G44*1.25</f>
        <v>1248.75</v>
      </c>
      <c r="G44" s="13">
        <v>999</v>
      </c>
      <c r="H44" s="15" t="s">
        <v>200</v>
      </c>
    </row>
    <row r="45" spans="1:8" x14ac:dyDescent="0.3">
      <c r="A45" s="13">
        <v>2013</v>
      </c>
      <c r="B45" s="13" t="s">
        <v>151</v>
      </c>
      <c r="C45" s="13" t="s">
        <v>23</v>
      </c>
      <c r="D45" s="13" t="s">
        <v>88</v>
      </c>
      <c r="E45" s="13" t="s">
        <v>89</v>
      </c>
      <c r="F45" s="73">
        <f>G45*1.25</f>
        <v>1248.75</v>
      </c>
      <c r="G45" s="13">
        <v>999</v>
      </c>
      <c r="H45" s="15" t="s">
        <v>202</v>
      </c>
    </row>
    <row r="46" spans="1:8" x14ac:dyDescent="0.3">
      <c r="A46" s="13">
        <v>2014</v>
      </c>
      <c r="B46" s="13" t="s">
        <v>151</v>
      </c>
      <c r="C46" s="13" t="s">
        <v>23</v>
      </c>
      <c r="D46" s="13" t="s">
        <v>88</v>
      </c>
      <c r="E46" s="13" t="s">
        <v>89</v>
      </c>
      <c r="F46" s="73">
        <f>G46*1.5</f>
        <v>1498.5</v>
      </c>
      <c r="G46" s="13">
        <v>999</v>
      </c>
      <c r="H46" s="15" t="s">
        <v>204</v>
      </c>
    </row>
    <row r="47" spans="1:8" x14ac:dyDescent="0.3">
      <c r="A47" s="13">
        <v>2014</v>
      </c>
      <c r="B47" s="13" t="s">
        <v>151</v>
      </c>
      <c r="C47" s="13" t="s">
        <v>23</v>
      </c>
      <c r="D47" s="13" t="s">
        <v>88</v>
      </c>
      <c r="E47" s="13" t="s">
        <v>89</v>
      </c>
      <c r="F47" s="73">
        <f>G47*1.5</f>
        <v>1498.5</v>
      </c>
      <c r="G47" s="13">
        <v>999</v>
      </c>
      <c r="H47" s="15" t="s">
        <v>206</v>
      </c>
    </row>
    <row r="48" spans="1:8" x14ac:dyDescent="0.3">
      <c r="A48" s="13">
        <v>2015</v>
      </c>
      <c r="B48" s="13" t="s">
        <v>151</v>
      </c>
      <c r="C48" s="13" t="s">
        <v>23</v>
      </c>
      <c r="D48" s="13" t="s">
        <v>88</v>
      </c>
      <c r="E48" s="13" t="s">
        <v>89</v>
      </c>
      <c r="F48" s="73">
        <f>G48*1.4</f>
        <v>1398.6</v>
      </c>
      <c r="G48" s="13">
        <v>999</v>
      </c>
      <c r="H48" s="15" t="s">
        <v>208</v>
      </c>
    </row>
    <row r="49" spans="1:8" x14ac:dyDescent="0.3">
      <c r="A49" s="13">
        <v>2015</v>
      </c>
      <c r="B49" s="13" t="s">
        <v>151</v>
      </c>
      <c r="C49" s="13" t="s">
        <v>23</v>
      </c>
      <c r="D49" s="13" t="s">
        <v>88</v>
      </c>
      <c r="E49" s="13" t="s">
        <v>89</v>
      </c>
      <c r="F49" s="73">
        <f>G49*1.4</f>
        <v>1398.6</v>
      </c>
      <c r="G49" s="13">
        <v>999</v>
      </c>
      <c r="H49" s="15" t="s">
        <v>210</v>
      </c>
    </row>
    <row r="50" spans="1:8" x14ac:dyDescent="0.3">
      <c r="A50" s="13">
        <v>2013</v>
      </c>
      <c r="B50" s="13" t="s">
        <v>212</v>
      </c>
      <c r="C50" s="13" t="s">
        <v>23</v>
      </c>
      <c r="D50" s="13" t="s">
        <v>24</v>
      </c>
      <c r="E50" s="13" t="s">
        <v>25</v>
      </c>
      <c r="F50" s="73">
        <f>G50*1.25</f>
        <v>1705</v>
      </c>
      <c r="G50" s="13">
        <v>1364</v>
      </c>
      <c r="H50" s="15" t="s">
        <v>216</v>
      </c>
    </row>
    <row r="51" spans="1:8" x14ac:dyDescent="0.3">
      <c r="A51" s="13">
        <v>2013</v>
      </c>
      <c r="B51" s="13" t="s">
        <v>212</v>
      </c>
      <c r="C51" s="13" t="s">
        <v>23</v>
      </c>
      <c r="D51" s="13" t="s">
        <v>24</v>
      </c>
      <c r="E51" s="13" t="s">
        <v>25</v>
      </c>
      <c r="F51" s="73">
        <f>G51*1.25</f>
        <v>1705</v>
      </c>
      <c r="G51" s="13">
        <v>1364</v>
      </c>
      <c r="H51" s="15" t="s">
        <v>220</v>
      </c>
    </row>
    <row r="52" spans="1:8" x14ac:dyDescent="0.3">
      <c r="A52" s="13">
        <v>2014</v>
      </c>
      <c r="B52" s="13" t="s">
        <v>212</v>
      </c>
      <c r="C52" s="13" t="s">
        <v>23</v>
      </c>
      <c r="D52" s="13" t="s">
        <v>24</v>
      </c>
      <c r="E52" s="13" t="s">
        <v>25</v>
      </c>
      <c r="F52" s="73">
        <v>2046</v>
      </c>
      <c r="G52" s="13">
        <v>1364</v>
      </c>
      <c r="H52" s="15" t="s">
        <v>224</v>
      </c>
    </row>
    <row r="53" spans="1:8" x14ac:dyDescent="0.3">
      <c r="A53" s="13">
        <v>2014</v>
      </c>
      <c r="B53" s="13" t="s">
        <v>212</v>
      </c>
      <c r="C53" s="13" t="s">
        <v>23</v>
      </c>
      <c r="D53" s="13" t="s">
        <v>24</v>
      </c>
      <c r="E53" s="13" t="s">
        <v>25</v>
      </c>
      <c r="F53" s="73">
        <v>2046</v>
      </c>
      <c r="G53" s="13">
        <v>1364</v>
      </c>
      <c r="H53" s="15" t="s">
        <v>228</v>
      </c>
    </row>
    <row r="54" spans="1:8" x14ac:dyDescent="0.3">
      <c r="A54" s="13">
        <v>2015</v>
      </c>
      <c r="B54" s="13" t="s">
        <v>212</v>
      </c>
      <c r="C54" s="13" t="s">
        <v>23</v>
      </c>
      <c r="D54" s="13" t="s">
        <v>24</v>
      </c>
      <c r="E54" s="13" t="s">
        <v>25</v>
      </c>
      <c r="F54" s="73">
        <f>G54*1.4</f>
        <v>1909.6</v>
      </c>
      <c r="G54" s="13">
        <v>1364</v>
      </c>
      <c r="H54" s="15" t="s">
        <v>232</v>
      </c>
    </row>
    <row r="55" spans="1:8" x14ac:dyDescent="0.3">
      <c r="A55" s="13">
        <v>2015</v>
      </c>
      <c r="B55" s="13" t="s">
        <v>212</v>
      </c>
      <c r="C55" s="13" t="s">
        <v>23</v>
      </c>
      <c r="D55" s="13" t="s">
        <v>24</v>
      </c>
      <c r="E55" s="13" t="s">
        <v>25</v>
      </c>
      <c r="F55" s="73">
        <f>G55*1.4</f>
        <v>1909.6</v>
      </c>
      <c r="G55" s="13">
        <v>1364</v>
      </c>
      <c r="H55" s="15" t="s">
        <v>236</v>
      </c>
    </row>
    <row r="56" spans="1:8" x14ac:dyDescent="0.3">
      <c r="A56" s="13">
        <v>2013</v>
      </c>
      <c r="B56" s="13" t="s">
        <v>212</v>
      </c>
      <c r="C56" s="13" t="s">
        <v>23</v>
      </c>
      <c r="D56" s="13" t="s">
        <v>74</v>
      </c>
      <c r="E56" s="13" t="s">
        <v>25</v>
      </c>
      <c r="F56" s="73">
        <f>G56*1.25</f>
        <v>1705</v>
      </c>
      <c r="G56" s="13">
        <v>1364</v>
      </c>
      <c r="H56" s="15" t="s">
        <v>280</v>
      </c>
    </row>
    <row r="57" spans="1:8" x14ac:dyDescent="0.3">
      <c r="A57" s="13">
        <v>2013</v>
      </c>
      <c r="B57" s="13" t="s">
        <v>212</v>
      </c>
      <c r="C57" s="13" t="s">
        <v>23</v>
      </c>
      <c r="D57" s="13" t="s">
        <v>74</v>
      </c>
      <c r="E57" s="13" t="s">
        <v>25</v>
      </c>
      <c r="F57" s="73">
        <f>G57*1.25</f>
        <v>1705</v>
      </c>
      <c r="G57" s="13">
        <v>1364</v>
      </c>
      <c r="H57" s="15" t="s">
        <v>282</v>
      </c>
    </row>
    <row r="58" spans="1:8" x14ac:dyDescent="0.3">
      <c r="A58" s="13">
        <v>2014</v>
      </c>
      <c r="B58" s="13" t="s">
        <v>212</v>
      </c>
      <c r="C58" s="13" t="s">
        <v>23</v>
      </c>
      <c r="D58" s="13" t="s">
        <v>74</v>
      </c>
      <c r="E58" s="13" t="s">
        <v>25</v>
      </c>
      <c r="F58" s="73">
        <f>G58*1.5</f>
        <v>2046</v>
      </c>
      <c r="G58" s="13">
        <v>1364</v>
      </c>
      <c r="H58" s="15" t="s">
        <v>284</v>
      </c>
    </row>
    <row r="59" spans="1:8" x14ac:dyDescent="0.3">
      <c r="A59" s="13">
        <v>2014</v>
      </c>
      <c r="B59" s="13" t="s">
        <v>212</v>
      </c>
      <c r="C59" s="13" t="s">
        <v>23</v>
      </c>
      <c r="D59" s="13" t="s">
        <v>74</v>
      </c>
      <c r="E59" s="13" t="s">
        <v>25</v>
      </c>
      <c r="F59" s="73">
        <f>G59*1.5</f>
        <v>2046</v>
      </c>
      <c r="G59" s="13">
        <v>1364</v>
      </c>
      <c r="H59" s="15" t="s">
        <v>286</v>
      </c>
    </row>
    <row r="60" spans="1:8" x14ac:dyDescent="0.3">
      <c r="A60" s="13">
        <v>2015</v>
      </c>
      <c r="B60" s="13" t="s">
        <v>212</v>
      </c>
      <c r="C60" s="13" t="s">
        <v>23</v>
      </c>
      <c r="D60" s="13" t="s">
        <v>74</v>
      </c>
      <c r="E60" s="13" t="s">
        <v>25</v>
      </c>
      <c r="F60" s="73">
        <f>G60*1.4</f>
        <v>1909.6</v>
      </c>
      <c r="G60" s="13">
        <v>1364</v>
      </c>
      <c r="H60" s="15" t="s">
        <v>288</v>
      </c>
    </row>
    <row r="61" spans="1:8" x14ac:dyDescent="0.3">
      <c r="A61" s="13">
        <v>2015</v>
      </c>
      <c r="B61" s="13" t="s">
        <v>212</v>
      </c>
      <c r="C61" s="13" t="s">
        <v>23</v>
      </c>
      <c r="D61" s="13" t="s">
        <v>74</v>
      </c>
      <c r="E61" s="13" t="s">
        <v>25</v>
      </c>
      <c r="F61" s="73">
        <f>G61*1.4</f>
        <v>1909.6</v>
      </c>
      <c r="G61" s="13">
        <v>1364</v>
      </c>
      <c r="H61" s="15" t="s">
        <v>290</v>
      </c>
    </row>
    <row r="62" spans="1:8" x14ac:dyDescent="0.3">
      <c r="A62" s="13">
        <v>2013</v>
      </c>
      <c r="B62" s="13" t="s">
        <v>303</v>
      </c>
      <c r="C62" s="13" t="s">
        <v>23</v>
      </c>
      <c r="D62" s="13" t="s">
        <v>40</v>
      </c>
      <c r="E62" s="13" t="s">
        <v>41</v>
      </c>
      <c r="F62" s="73">
        <f>G62*1.25</f>
        <v>622.5</v>
      </c>
      <c r="G62" s="13">
        <v>498</v>
      </c>
      <c r="H62" s="15" t="s">
        <v>316</v>
      </c>
    </row>
    <row r="63" spans="1:8" x14ac:dyDescent="0.3">
      <c r="A63" s="13">
        <v>2013</v>
      </c>
      <c r="B63" s="13" t="s">
        <v>303</v>
      </c>
      <c r="C63" s="13" t="s">
        <v>23</v>
      </c>
      <c r="D63" s="13" t="s">
        <v>40</v>
      </c>
      <c r="E63" s="13" t="s">
        <v>41</v>
      </c>
      <c r="F63" s="73">
        <f>G63*1.25</f>
        <v>622.5</v>
      </c>
      <c r="G63" s="13">
        <v>498</v>
      </c>
      <c r="H63" s="15" t="s">
        <v>318</v>
      </c>
    </row>
    <row r="64" spans="1:8" x14ac:dyDescent="0.3">
      <c r="A64" s="13">
        <v>2014</v>
      </c>
      <c r="B64" s="13" t="s">
        <v>303</v>
      </c>
      <c r="C64" s="13" t="s">
        <v>23</v>
      </c>
      <c r="D64" s="13" t="s">
        <v>40</v>
      </c>
      <c r="E64" s="13" t="s">
        <v>41</v>
      </c>
      <c r="F64" s="73">
        <f>G64*1.5</f>
        <v>747</v>
      </c>
      <c r="G64" s="13">
        <v>498</v>
      </c>
      <c r="H64" s="15" t="s">
        <v>320</v>
      </c>
    </row>
    <row r="65" spans="1:8" x14ac:dyDescent="0.3">
      <c r="A65" s="13">
        <v>2014</v>
      </c>
      <c r="B65" s="13" t="s">
        <v>303</v>
      </c>
      <c r="C65" s="13" t="s">
        <v>23</v>
      </c>
      <c r="D65" s="13" t="s">
        <v>40</v>
      </c>
      <c r="E65" s="13" t="s">
        <v>41</v>
      </c>
      <c r="F65" s="73">
        <f>G65*1.5</f>
        <v>747</v>
      </c>
      <c r="G65" s="13">
        <v>498</v>
      </c>
      <c r="H65" s="15" t="s">
        <v>322</v>
      </c>
    </row>
    <row r="66" spans="1:8" x14ac:dyDescent="0.3">
      <c r="A66" s="13">
        <v>2015</v>
      </c>
      <c r="B66" s="13" t="s">
        <v>303</v>
      </c>
      <c r="C66" s="13" t="s">
        <v>23</v>
      </c>
      <c r="D66" s="13" t="s">
        <v>40</v>
      </c>
      <c r="E66" s="13" t="s">
        <v>41</v>
      </c>
      <c r="F66" s="73">
        <f>G66*1.4</f>
        <v>697.19999999999993</v>
      </c>
      <c r="G66" s="13">
        <v>498</v>
      </c>
      <c r="H66" s="15" t="s">
        <v>324</v>
      </c>
    </row>
    <row r="67" spans="1:8" x14ac:dyDescent="0.3">
      <c r="A67" s="13">
        <v>2015</v>
      </c>
      <c r="B67" s="13" t="s">
        <v>303</v>
      </c>
      <c r="C67" s="13" t="s">
        <v>23</v>
      </c>
      <c r="D67" s="13" t="s">
        <v>40</v>
      </c>
      <c r="E67" s="13" t="s">
        <v>41</v>
      </c>
      <c r="F67" s="73">
        <f>G67*1.4</f>
        <v>697.19999999999993</v>
      </c>
      <c r="G67" s="13">
        <v>498</v>
      </c>
      <c r="H67" s="15" t="s">
        <v>326</v>
      </c>
    </row>
    <row r="68" spans="1:8" x14ac:dyDescent="0.3">
      <c r="A68" s="13">
        <v>2013</v>
      </c>
      <c r="B68" s="13" t="s">
        <v>370</v>
      </c>
      <c r="C68" s="13" t="s">
        <v>23</v>
      </c>
      <c r="D68" s="13" t="s">
        <v>24</v>
      </c>
      <c r="E68" s="13" t="s">
        <v>25</v>
      </c>
      <c r="F68" s="73">
        <f>G68*1.25</f>
        <v>3247.5</v>
      </c>
      <c r="G68" s="13">
        <v>2598</v>
      </c>
      <c r="H68" s="15" t="s">
        <v>372</v>
      </c>
    </row>
    <row r="69" spans="1:8" x14ac:dyDescent="0.3">
      <c r="A69" s="13">
        <v>2013</v>
      </c>
      <c r="B69" s="13" t="s">
        <v>370</v>
      </c>
      <c r="C69" s="13" t="s">
        <v>23</v>
      </c>
      <c r="D69" s="13" t="s">
        <v>24</v>
      </c>
      <c r="E69" s="13" t="s">
        <v>25</v>
      </c>
      <c r="F69" s="73">
        <f>G69*1.25</f>
        <v>3247.5</v>
      </c>
      <c r="G69" s="13">
        <v>2598</v>
      </c>
      <c r="H69" s="15" t="s">
        <v>374</v>
      </c>
    </row>
    <row r="70" spans="1:8" x14ac:dyDescent="0.3">
      <c r="A70" s="13">
        <v>2014</v>
      </c>
      <c r="B70" s="13" t="s">
        <v>370</v>
      </c>
      <c r="C70" s="13" t="s">
        <v>23</v>
      </c>
      <c r="D70" s="13" t="s">
        <v>24</v>
      </c>
      <c r="E70" s="13" t="s">
        <v>25</v>
      </c>
      <c r="F70" s="73">
        <v>3897</v>
      </c>
      <c r="G70" s="13">
        <v>2598</v>
      </c>
      <c r="H70" s="15" t="s">
        <v>376</v>
      </c>
    </row>
    <row r="71" spans="1:8" x14ac:dyDescent="0.3">
      <c r="A71" s="13">
        <v>2014</v>
      </c>
      <c r="B71" s="13" t="s">
        <v>370</v>
      </c>
      <c r="C71" s="13" t="s">
        <v>23</v>
      </c>
      <c r="D71" s="13" t="s">
        <v>24</v>
      </c>
      <c r="E71" s="13" t="s">
        <v>25</v>
      </c>
      <c r="F71" s="73">
        <v>3897</v>
      </c>
      <c r="G71" s="13">
        <v>2598</v>
      </c>
      <c r="H71" s="15" t="s">
        <v>378</v>
      </c>
    </row>
    <row r="72" spans="1:8" x14ac:dyDescent="0.3">
      <c r="A72" s="13">
        <v>2015</v>
      </c>
      <c r="B72" s="13" t="s">
        <v>370</v>
      </c>
      <c r="C72" s="13" t="s">
        <v>23</v>
      </c>
      <c r="D72" s="13" t="s">
        <v>24</v>
      </c>
      <c r="E72" s="13" t="s">
        <v>25</v>
      </c>
      <c r="F72" s="73">
        <f>G72*1.4</f>
        <v>3637.2</v>
      </c>
      <c r="G72" s="13">
        <v>2598</v>
      </c>
      <c r="H72" s="15" t="s">
        <v>380</v>
      </c>
    </row>
    <row r="73" spans="1:8" x14ac:dyDescent="0.3">
      <c r="A73" s="13">
        <v>2015</v>
      </c>
      <c r="B73" s="13" t="s">
        <v>370</v>
      </c>
      <c r="C73" s="13" t="s">
        <v>23</v>
      </c>
      <c r="D73" s="13" t="s">
        <v>24</v>
      </c>
      <c r="E73" s="13" t="s">
        <v>25</v>
      </c>
      <c r="F73" s="73">
        <f>G73*1.4</f>
        <v>3637.2</v>
      </c>
      <c r="G73" s="13">
        <v>2598</v>
      </c>
      <c r="H73" s="15" t="s">
        <v>382</v>
      </c>
    </row>
    <row r="74" spans="1:8" x14ac:dyDescent="0.3">
      <c r="A74" s="13">
        <v>2013</v>
      </c>
      <c r="B74" s="13" t="s">
        <v>370</v>
      </c>
      <c r="C74" s="13" t="s">
        <v>23</v>
      </c>
      <c r="D74" s="13" t="s">
        <v>60</v>
      </c>
      <c r="E74" s="13" t="s">
        <v>61</v>
      </c>
      <c r="F74" s="73">
        <f>G74*1.25</f>
        <v>622.5</v>
      </c>
      <c r="G74" s="13">
        <v>498</v>
      </c>
      <c r="H74" s="15" t="s">
        <v>395</v>
      </c>
    </row>
    <row r="75" spans="1:8" x14ac:dyDescent="0.3">
      <c r="A75" s="13">
        <v>2013</v>
      </c>
      <c r="B75" s="13" t="s">
        <v>370</v>
      </c>
      <c r="C75" s="13" t="s">
        <v>23</v>
      </c>
      <c r="D75" s="13" t="s">
        <v>60</v>
      </c>
      <c r="E75" s="13" t="s">
        <v>61</v>
      </c>
      <c r="F75" s="73">
        <f>G75*1.25</f>
        <v>622.5</v>
      </c>
      <c r="G75" s="13">
        <v>498</v>
      </c>
      <c r="H75" s="15" t="s">
        <v>397</v>
      </c>
    </row>
    <row r="76" spans="1:8" x14ac:dyDescent="0.3">
      <c r="A76" s="13">
        <v>2014</v>
      </c>
      <c r="B76" s="13" t="s">
        <v>370</v>
      </c>
      <c r="C76" s="13" t="s">
        <v>23</v>
      </c>
      <c r="D76" s="13" t="s">
        <v>60</v>
      </c>
      <c r="E76" s="13" t="s">
        <v>61</v>
      </c>
      <c r="F76" s="73">
        <f>G76*1.5</f>
        <v>747</v>
      </c>
      <c r="G76" s="13">
        <v>498</v>
      </c>
      <c r="H76" s="15" t="s">
        <v>399</v>
      </c>
    </row>
    <row r="77" spans="1:8" x14ac:dyDescent="0.3">
      <c r="A77" s="13">
        <v>2014</v>
      </c>
      <c r="B77" s="13" t="s">
        <v>370</v>
      </c>
      <c r="C77" s="13" t="s">
        <v>23</v>
      </c>
      <c r="D77" s="13" t="s">
        <v>60</v>
      </c>
      <c r="E77" s="13" t="s">
        <v>61</v>
      </c>
      <c r="F77" s="73">
        <f>G77*1.5</f>
        <v>747</v>
      </c>
      <c r="G77" s="13">
        <v>498</v>
      </c>
      <c r="H77" s="15" t="s">
        <v>401</v>
      </c>
    </row>
    <row r="78" spans="1:8" x14ac:dyDescent="0.3">
      <c r="A78" s="13">
        <v>2015</v>
      </c>
      <c r="B78" s="13" t="s">
        <v>370</v>
      </c>
      <c r="C78" s="13" t="s">
        <v>23</v>
      </c>
      <c r="D78" s="13" t="s">
        <v>60</v>
      </c>
      <c r="E78" s="13" t="s">
        <v>61</v>
      </c>
      <c r="F78" s="73">
        <f>G78*1.4</f>
        <v>697.19999999999993</v>
      </c>
      <c r="G78" s="13">
        <v>498</v>
      </c>
      <c r="H78" s="15" t="s">
        <v>403</v>
      </c>
    </row>
    <row r="79" spans="1:8" x14ac:dyDescent="0.3">
      <c r="A79" s="13">
        <v>2015</v>
      </c>
      <c r="B79" s="13" t="s">
        <v>370</v>
      </c>
      <c r="C79" s="13" t="s">
        <v>23</v>
      </c>
      <c r="D79" s="13" t="s">
        <v>60</v>
      </c>
      <c r="E79" s="13" t="s">
        <v>61</v>
      </c>
      <c r="F79" s="73">
        <f>G79*1.4</f>
        <v>697.19999999999993</v>
      </c>
      <c r="G79" s="13">
        <v>498</v>
      </c>
      <c r="H79" s="15" t="s">
        <v>405</v>
      </c>
    </row>
    <row r="80" spans="1:8" x14ac:dyDescent="0.3">
      <c r="A80" s="13">
        <v>2013</v>
      </c>
      <c r="B80" s="13" t="s">
        <v>370</v>
      </c>
      <c r="C80" s="13" t="s">
        <v>23</v>
      </c>
      <c r="D80" s="13" t="s">
        <v>88</v>
      </c>
      <c r="E80" s="13" t="s">
        <v>89</v>
      </c>
      <c r="F80" s="73">
        <f>G80*1.25</f>
        <v>3247.5</v>
      </c>
      <c r="G80" s="13">
        <v>2598</v>
      </c>
      <c r="H80" s="15" t="s">
        <v>419</v>
      </c>
    </row>
    <row r="81" spans="1:8" x14ac:dyDescent="0.3">
      <c r="A81" s="13">
        <v>2013</v>
      </c>
      <c r="B81" s="13" t="s">
        <v>370</v>
      </c>
      <c r="C81" s="13" t="s">
        <v>23</v>
      </c>
      <c r="D81" s="13" t="s">
        <v>88</v>
      </c>
      <c r="E81" s="13" t="s">
        <v>89</v>
      </c>
      <c r="F81" s="73">
        <f>G81*1.25</f>
        <v>3247.5</v>
      </c>
      <c r="G81" s="13">
        <v>2598</v>
      </c>
      <c r="H81" s="15" t="s">
        <v>421</v>
      </c>
    </row>
    <row r="82" spans="1:8" x14ac:dyDescent="0.3">
      <c r="A82" s="13">
        <v>2014</v>
      </c>
      <c r="B82" s="13" t="s">
        <v>370</v>
      </c>
      <c r="C82" s="13" t="s">
        <v>23</v>
      </c>
      <c r="D82" s="13" t="s">
        <v>88</v>
      </c>
      <c r="E82" s="13" t="s">
        <v>89</v>
      </c>
      <c r="F82" s="73">
        <f>G82*1.5</f>
        <v>3897</v>
      </c>
      <c r="G82" s="13">
        <v>2598</v>
      </c>
      <c r="H82" s="15" t="s">
        <v>423</v>
      </c>
    </row>
    <row r="83" spans="1:8" x14ac:dyDescent="0.3">
      <c r="A83" s="13">
        <v>2014</v>
      </c>
      <c r="B83" s="13" t="s">
        <v>370</v>
      </c>
      <c r="C83" s="13" t="s">
        <v>23</v>
      </c>
      <c r="D83" s="13" t="s">
        <v>88</v>
      </c>
      <c r="E83" s="13" t="s">
        <v>89</v>
      </c>
      <c r="F83" s="73">
        <f>G83*1.5</f>
        <v>3897</v>
      </c>
      <c r="G83" s="13">
        <v>2598</v>
      </c>
      <c r="H83" s="15" t="s">
        <v>425</v>
      </c>
    </row>
    <row r="84" spans="1:8" x14ac:dyDescent="0.3">
      <c r="A84" s="13">
        <v>2015</v>
      </c>
      <c r="B84" s="13" t="s">
        <v>370</v>
      </c>
      <c r="C84" s="13" t="s">
        <v>23</v>
      </c>
      <c r="D84" s="13" t="s">
        <v>88</v>
      </c>
      <c r="E84" s="13" t="s">
        <v>89</v>
      </c>
      <c r="F84" s="73">
        <f>G84*1.4</f>
        <v>3637.2</v>
      </c>
      <c r="G84" s="13">
        <v>2598</v>
      </c>
      <c r="H84" s="15" t="s">
        <v>427</v>
      </c>
    </row>
    <row r="85" spans="1:8" x14ac:dyDescent="0.3">
      <c r="A85" s="13">
        <v>2015</v>
      </c>
      <c r="B85" s="13" t="s">
        <v>370</v>
      </c>
      <c r="C85" s="13" t="s">
        <v>23</v>
      </c>
      <c r="D85" s="13" t="s">
        <v>88</v>
      </c>
      <c r="E85" s="13" t="s">
        <v>89</v>
      </c>
      <c r="F85" s="73">
        <f>G85*1.4</f>
        <v>3637.2</v>
      </c>
      <c r="G85" s="13">
        <v>2598</v>
      </c>
      <c r="H85" s="15" t="s">
        <v>429</v>
      </c>
    </row>
    <row r="86" spans="1:8" x14ac:dyDescent="0.3">
      <c r="A86" s="13">
        <v>2013</v>
      </c>
      <c r="B86" s="13" t="s">
        <v>431</v>
      </c>
      <c r="C86" s="13" t="s">
        <v>23</v>
      </c>
      <c r="D86" s="13" t="s">
        <v>24</v>
      </c>
      <c r="E86" s="13" t="s">
        <v>25</v>
      </c>
      <c r="F86" s="73">
        <f>G86*1.25</f>
        <v>7360</v>
      </c>
      <c r="G86" s="13">
        <v>5888</v>
      </c>
      <c r="H86" s="15" t="s">
        <v>432</v>
      </c>
    </row>
    <row r="87" spans="1:8" x14ac:dyDescent="0.3">
      <c r="A87" s="13">
        <v>2013</v>
      </c>
      <c r="B87" s="13" t="s">
        <v>431</v>
      </c>
      <c r="C87" s="13" t="s">
        <v>23</v>
      </c>
      <c r="D87" s="13" t="s">
        <v>24</v>
      </c>
      <c r="E87" s="13" t="s">
        <v>25</v>
      </c>
      <c r="F87" s="73">
        <f>G87*1.25</f>
        <v>7360</v>
      </c>
      <c r="G87" s="13">
        <v>5888</v>
      </c>
      <c r="H87" s="15" t="s">
        <v>434</v>
      </c>
    </row>
    <row r="88" spans="1:8" x14ac:dyDescent="0.3">
      <c r="A88" s="13">
        <v>2014</v>
      </c>
      <c r="B88" s="13" t="s">
        <v>431</v>
      </c>
      <c r="C88" s="13" t="s">
        <v>23</v>
      </c>
      <c r="D88" s="13" t="s">
        <v>24</v>
      </c>
      <c r="E88" s="13" t="s">
        <v>25</v>
      </c>
      <c r="F88" s="73">
        <v>8832</v>
      </c>
      <c r="G88" s="13">
        <v>5888</v>
      </c>
      <c r="H88" s="15" t="s">
        <v>436</v>
      </c>
    </row>
    <row r="89" spans="1:8" x14ac:dyDescent="0.3">
      <c r="A89" s="13">
        <v>2014</v>
      </c>
      <c r="B89" s="13" t="s">
        <v>431</v>
      </c>
      <c r="C89" s="13" t="s">
        <v>23</v>
      </c>
      <c r="D89" s="13" t="s">
        <v>24</v>
      </c>
      <c r="E89" s="13" t="s">
        <v>25</v>
      </c>
      <c r="F89" s="73">
        <v>8832</v>
      </c>
      <c r="G89" s="13">
        <v>5888</v>
      </c>
      <c r="H89" s="15" t="s">
        <v>438</v>
      </c>
    </row>
    <row r="90" spans="1:8" x14ac:dyDescent="0.3">
      <c r="A90" s="13">
        <v>2015</v>
      </c>
      <c r="B90" s="13" t="s">
        <v>431</v>
      </c>
      <c r="C90" s="13" t="s">
        <v>23</v>
      </c>
      <c r="D90" s="13" t="s">
        <v>24</v>
      </c>
      <c r="E90" s="13" t="s">
        <v>25</v>
      </c>
      <c r="F90" s="73">
        <f>G90*1.4</f>
        <v>8243.1999999999989</v>
      </c>
      <c r="G90" s="13">
        <v>5888</v>
      </c>
      <c r="H90" s="15" t="s">
        <v>440</v>
      </c>
    </row>
    <row r="91" spans="1:8" x14ac:dyDescent="0.3">
      <c r="A91" s="13">
        <v>2015</v>
      </c>
      <c r="B91" s="13" t="s">
        <v>431</v>
      </c>
      <c r="C91" s="13" t="s">
        <v>23</v>
      </c>
      <c r="D91" s="13" t="s">
        <v>24</v>
      </c>
      <c r="E91" s="13" t="s">
        <v>25</v>
      </c>
      <c r="F91" s="73">
        <f>G91*1.4</f>
        <v>8243.1999999999989</v>
      </c>
      <c r="G91" s="13">
        <v>5888</v>
      </c>
      <c r="H91" s="15" t="s">
        <v>442</v>
      </c>
    </row>
    <row r="92" spans="1:8" x14ac:dyDescent="0.3">
      <c r="A92" s="13">
        <v>2013</v>
      </c>
      <c r="B92" s="13" t="s">
        <v>431</v>
      </c>
      <c r="C92" s="13" t="s">
        <v>23</v>
      </c>
      <c r="D92" s="13" t="s">
        <v>40</v>
      </c>
      <c r="E92" s="13" t="s">
        <v>41</v>
      </c>
      <c r="F92" s="73">
        <f>G92*1.25</f>
        <v>7360</v>
      </c>
      <c r="G92" s="13">
        <v>5888</v>
      </c>
      <c r="H92" s="15" t="s">
        <v>444</v>
      </c>
    </row>
    <row r="93" spans="1:8" x14ac:dyDescent="0.3">
      <c r="A93" s="13">
        <v>2013</v>
      </c>
      <c r="B93" s="13" t="s">
        <v>431</v>
      </c>
      <c r="C93" s="13" t="s">
        <v>23</v>
      </c>
      <c r="D93" s="13" t="s">
        <v>40</v>
      </c>
      <c r="E93" s="13" t="s">
        <v>41</v>
      </c>
      <c r="F93" s="73">
        <f>G93*1.25</f>
        <v>7360</v>
      </c>
      <c r="G93" s="13">
        <v>5888</v>
      </c>
      <c r="H93" s="15" t="s">
        <v>447</v>
      </c>
    </row>
    <row r="94" spans="1:8" x14ac:dyDescent="0.3">
      <c r="A94" s="13">
        <v>2014</v>
      </c>
      <c r="B94" s="13" t="s">
        <v>431</v>
      </c>
      <c r="C94" s="13" t="s">
        <v>23</v>
      </c>
      <c r="D94" s="13" t="s">
        <v>40</v>
      </c>
      <c r="E94" s="13" t="s">
        <v>41</v>
      </c>
      <c r="F94" s="73">
        <f>G94*1.5</f>
        <v>8832</v>
      </c>
      <c r="G94" s="13">
        <v>5888</v>
      </c>
      <c r="H94" s="15" t="s">
        <v>450</v>
      </c>
    </row>
    <row r="95" spans="1:8" x14ac:dyDescent="0.3">
      <c r="A95" s="13">
        <v>2014</v>
      </c>
      <c r="B95" s="13" t="s">
        <v>431</v>
      </c>
      <c r="C95" s="13" t="s">
        <v>23</v>
      </c>
      <c r="D95" s="13" t="s">
        <v>40</v>
      </c>
      <c r="E95" s="13" t="s">
        <v>41</v>
      </c>
      <c r="F95" s="73">
        <f>G95*1.5</f>
        <v>8832</v>
      </c>
      <c r="G95" s="13">
        <v>5888</v>
      </c>
      <c r="H95" s="15" t="s">
        <v>453</v>
      </c>
    </row>
    <row r="96" spans="1:8" x14ac:dyDescent="0.3">
      <c r="A96" s="13">
        <v>2015</v>
      </c>
      <c r="B96" s="13" t="s">
        <v>431</v>
      </c>
      <c r="C96" s="13" t="s">
        <v>23</v>
      </c>
      <c r="D96" s="13" t="s">
        <v>40</v>
      </c>
      <c r="E96" s="13" t="s">
        <v>41</v>
      </c>
      <c r="F96" s="73">
        <f>G96*1.4</f>
        <v>8243.1999999999989</v>
      </c>
      <c r="G96" s="13">
        <v>5888</v>
      </c>
      <c r="H96" s="15" t="s">
        <v>456</v>
      </c>
    </row>
    <row r="97" spans="1:8" x14ac:dyDescent="0.3">
      <c r="A97" s="13">
        <v>2015</v>
      </c>
      <c r="B97" s="13" t="s">
        <v>431</v>
      </c>
      <c r="C97" s="13" t="s">
        <v>23</v>
      </c>
      <c r="D97" s="13" t="s">
        <v>40</v>
      </c>
      <c r="E97" s="13" t="s">
        <v>41</v>
      </c>
      <c r="F97" s="73">
        <f>G97*1.4</f>
        <v>8243.1999999999989</v>
      </c>
      <c r="G97" s="13">
        <v>5888</v>
      </c>
      <c r="H97" s="15" t="s">
        <v>459</v>
      </c>
    </row>
    <row r="98" spans="1:8" x14ac:dyDescent="0.3">
      <c r="A98" s="13">
        <v>2013</v>
      </c>
      <c r="B98" s="13" t="s">
        <v>22</v>
      </c>
      <c r="C98" s="13" t="s">
        <v>39</v>
      </c>
      <c r="D98" s="13" t="s">
        <v>40</v>
      </c>
      <c r="E98" s="13" t="s">
        <v>41</v>
      </c>
      <c r="F98" s="73">
        <f>G98*1.5</f>
        <v>2395.5</v>
      </c>
      <c r="G98" s="13">
        <v>1597</v>
      </c>
      <c r="H98" s="15" t="s">
        <v>42</v>
      </c>
    </row>
    <row r="99" spans="1:8" x14ac:dyDescent="0.3">
      <c r="A99" s="13">
        <v>2013</v>
      </c>
      <c r="B99" s="13" t="s">
        <v>22</v>
      </c>
      <c r="C99" s="13" t="s">
        <v>39</v>
      </c>
      <c r="D99" s="13" t="s">
        <v>40</v>
      </c>
      <c r="E99" s="13" t="s">
        <v>41</v>
      </c>
      <c r="F99" s="73">
        <f>G99*1.5</f>
        <v>11761.5</v>
      </c>
      <c r="G99" s="13">
        <v>7841</v>
      </c>
      <c r="H99" s="15" t="s">
        <v>43</v>
      </c>
    </row>
    <row r="100" spans="1:8" x14ac:dyDescent="0.3">
      <c r="A100" s="13">
        <v>2013</v>
      </c>
      <c r="B100" s="13" t="s">
        <v>22</v>
      </c>
      <c r="C100" s="13" t="s">
        <v>39</v>
      </c>
      <c r="D100" s="13" t="s">
        <v>40</v>
      </c>
      <c r="E100" s="13" t="s">
        <v>41</v>
      </c>
      <c r="F100" s="73">
        <f>G100*1.5</f>
        <v>2395.5</v>
      </c>
      <c r="G100" s="13">
        <v>1597</v>
      </c>
      <c r="H100" s="15" t="s">
        <v>45</v>
      </c>
    </row>
    <row r="101" spans="1:8" x14ac:dyDescent="0.3">
      <c r="A101" s="13">
        <v>2013</v>
      </c>
      <c r="B101" s="13" t="s">
        <v>22</v>
      </c>
      <c r="C101" s="13" t="s">
        <v>39</v>
      </c>
      <c r="D101" s="13" t="s">
        <v>40</v>
      </c>
      <c r="E101" s="13" t="s">
        <v>41</v>
      </c>
      <c r="F101" s="73">
        <f>G101*1.5</f>
        <v>11761.5</v>
      </c>
      <c r="G101" s="13">
        <v>7841</v>
      </c>
      <c r="H101" s="15" t="s">
        <v>46</v>
      </c>
    </row>
    <row r="102" spans="1:8" x14ac:dyDescent="0.3">
      <c r="A102" s="13">
        <v>2014</v>
      </c>
      <c r="B102" s="13" t="s">
        <v>22</v>
      </c>
      <c r="C102" s="13" t="s">
        <v>39</v>
      </c>
      <c r="D102" s="13" t="s">
        <v>40</v>
      </c>
      <c r="E102" s="13" t="s">
        <v>41</v>
      </c>
      <c r="F102" s="73">
        <f>G102*1.5</f>
        <v>2395.5</v>
      </c>
      <c r="G102" s="13">
        <v>1597</v>
      </c>
      <c r="H102" s="15" t="s">
        <v>48</v>
      </c>
    </row>
    <row r="103" spans="1:8" x14ac:dyDescent="0.3">
      <c r="A103" s="13">
        <v>2014</v>
      </c>
      <c r="B103" s="13" t="s">
        <v>22</v>
      </c>
      <c r="C103" s="13" t="s">
        <v>39</v>
      </c>
      <c r="D103" s="13" t="s">
        <v>40</v>
      </c>
      <c r="E103" s="13" t="s">
        <v>41</v>
      </c>
      <c r="F103" s="73">
        <f>G103*1.5</f>
        <v>11761.5</v>
      </c>
      <c r="G103" s="13">
        <v>7841</v>
      </c>
      <c r="H103" s="15" t="s">
        <v>49</v>
      </c>
    </row>
    <row r="104" spans="1:8" x14ac:dyDescent="0.3">
      <c r="A104" s="13">
        <v>2014</v>
      </c>
      <c r="B104" s="13" t="s">
        <v>22</v>
      </c>
      <c r="C104" s="13" t="s">
        <v>39</v>
      </c>
      <c r="D104" s="13" t="s">
        <v>40</v>
      </c>
      <c r="E104" s="13" t="s">
        <v>41</v>
      </c>
      <c r="F104" s="73">
        <f>G104*1.5</f>
        <v>2395.5</v>
      </c>
      <c r="G104" s="13">
        <v>1597</v>
      </c>
      <c r="H104" s="15" t="s">
        <v>51</v>
      </c>
    </row>
    <row r="105" spans="1:8" x14ac:dyDescent="0.3">
      <c r="A105" s="13">
        <v>2014</v>
      </c>
      <c r="B105" s="13" t="s">
        <v>22</v>
      </c>
      <c r="C105" s="13" t="s">
        <v>39</v>
      </c>
      <c r="D105" s="13" t="s">
        <v>40</v>
      </c>
      <c r="E105" s="13" t="s">
        <v>41</v>
      </c>
      <c r="F105" s="73">
        <f>G105*1.5</f>
        <v>11761.5</v>
      </c>
      <c r="G105" s="13">
        <v>7841</v>
      </c>
      <c r="H105" s="15" t="s">
        <v>52</v>
      </c>
    </row>
    <row r="106" spans="1:8" x14ac:dyDescent="0.3">
      <c r="A106" s="13">
        <v>2015</v>
      </c>
      <c r="B106" s="13" t="s">
        <v>22</v>
      </c>
      <c r="C106" s="13" t="s">
        <v>39</v>
      </c>
      <c r="D106" s="13" t="s">
        <v>40</v>
      </c>
      <c r="E106" s="13" t="s">
        <v>41</v>
      </c>
      <c r="F106" s="73">
        <f>G106*1.5</f>
        <v>2395.5</v>
      </c>
      <c r="G106" s="13">
        <v>1597</v>
      </c>
      <c r="H106" s="15" t="s">
        <v>54</v>
      </c>
    </row>
    <row r="107" spans="1:8" x14ac:dyDescent="0.3">
      <c r="A107" s="13">
        <v>2015</v>
      </c>
      <c r="B107" s="13" t="s">
        <v>22</v>
      </c>
      <c r="C107" s="13" t="s">
        <v>39</v>
      </c>
      <c r="D107" s="13" t="s">
        <v>40</v>
      </c>
      <c r="E107" s="13" t="s">
        <v>41</v>
      </c>
      <c r="F107" s="73">
        <f>G107*1.5</f>
        <v>11761.5</v>
      </c>
      <c r="G107" s="13">
        <v>7841</v>
      </c>
      <c r="H107" s="15" t="s">
        <v>55</v>
      </c>
    </row>
    <row r="108" spans="1:8" x14ac:dyDescent="0.3">
      <c r="A108" s="13">
        <v>2015</v>
      </c>
      <c r="B108" s="13" t="s">
        <v>22</v>
      </c>
      <c r="C108" s="13" t="s">
        <v>39</v>
      </c>
      <c r="D108" s="13" t="s">
        <v>40</v>
      </c>
      <c r="E108" s="13" t="s">
        <v>41</v>
      </c>
      <c r="F108" s="73">
        <f>G108*1.5</f>
        <v>2395.5</v>
      </c>
      <c r="G108" s="13">
        <v>1597</v>
      </c>
      <c r="H108" s="15" t="s">
        <v>57</v>
      </c>
    </row>
    <row r="109" spans="1:8" x14ac:dyDescent="0.3">
      <c r="A109" s="13">
        <v>2015</v>
      </c>
      <c r="B109" s="13" t="s">
        <v>22</v>
      </c>
      <c r="C109" s="13" t="s">
        <v>39</v>
      </c>
      <c r="D109" s="13" t="s">
        <v>40</v>
      </c>
      <c r="E109" s="13" t="s">
        <v>41</v>
      </c>
      <c r="F109" s="73">
        <f>G109*1.5</f>
        <v>11761.5</v>
      </c>
      <c r="G109" s="13">
        <v>7841</v>
      </c>
      <c r="H109" s="15" t="s">
        <v>58</v>
      </c>
    </row>
    <row r="110" spans="1:8" x14ac:dyDescent="0.3">
      <c r="A110" s="13">
        <v>2013</v>
      </c>
      <c r="B110" s="13" t="s">
        <v>22</v>
      </c>
      <c r="C110" s="13" t="s">
        <v>39</v>
      </c>
      <c r="D110" s="13" t="s">
        <v>60</v>
      </c>
      <c r="E110" s="13" t="s">
        <v>61</v>
      </c>
      <c r="F110" s="73">
        <v>4666</v>
      </c>
      <c r="G110" s="13">
        <v>5623</v>
      </c>
      <c r="H110" s="15" t="s">
        <v>62</v>
      </c>
    </row>
    <row r="111" spans="1:8" x14ac:dyDescent="0.3">
      <c r="A111" s="13">
        <v>2013</v>
      </c>
      <c r="B111" s="13" t="s">
        <v>22</v>
      </c>
      <c r="C111" s="13" t="s">
        <v>39</v>
      </c>
      <c r="D111" s="13" t="s">
        <v>60</v>
      </c>
      <c r="E111" s="13" t="s">
        <v>61</v>
      </c>
      <c r="F111" s="73">
        <f>G111*1.5</f>
        <v>7318.5</v>
      </c>
      <c r="G111" s="13">
        <v>4879</v>
      </c>
      <c r="H111" s="15" t="s">
        <v>63</v>
      </c>
    </row>
    <row r="112" spans="1:8" x14ac:dyDescent="0.3">
      <c r="A112" s="13">
        <v>2013</v>
      </c>
      <c r="B112" s="13" t="s">
        <v>22</v>
      </c>
      <c r="C112" s="13" t="s">
        <v>39</v>
      </c>
      <c r="D112" s="13" t="s">
        <v>60</v>
      </c>
      <c r="E112" s="13" t="s">
        <v>61</v>
      </c>
      <c r="F112" s="73">
        <v>5500</v>
      </c>
      <c r="G112" s="13">
        <v>5623</v>
      </c>
      <c r="H112" s="15" t="s">
        <v>64</v>
      </c>
    </row>
    <row r="113" spans="1:8" x14ac:dyDescent="0.3">
      <c r="A113" s="13">
        <v>2013</v>
      </c>
      <c r="B113" s="13" t="s">
        <v>22</v>
      </c>
      <c r="C113" s="13" t="s">
        <v>39</v>
      </c>
      <c r="D113" s="13" t="s">
        <v>60</v>
      </c>
      <c r="E113" s="13" t="s">
        <v>61</v>
      </c>
      <c r="F113" s="73">
        <f>G113*1.5</f>
        <v>7318.5</v>
      </c>
      <c r="G113" s="13">
        <v>4879</v>
      </c>
      <c r="H113" s="15" t="s">
        <v>65</v>
      </c>
    </row>
    <row r="114" spans="1:8" x14ac:dyDescent="0.3">
      <c r="A114" s="13">
        <v>2014</v>
      </c>
      <c r="B114" s="13" t="s">
        <v>22</v>
      </c>
      <c r="C114" s="13" t="s">
        <v>39</v>
      </c>
      <c r="D114" s="13" t="s">
        <v>60</v>
      </c>
      <c r="E114" s="13" t="s">
        <v>61</v>
      </c>
      <c r="F114" s="73">
        <v>4666</v>
      </c>
      <c r="G114" s="13">
        <v>5623</v>
      </c>
      <c r="H114" s="15" t="s">
        <v>66</v>
      </c>
    </row>
    <row r="115" spans="1:8" x14ac:dyDescent="0.3">
      <c r="A115" s="13">
        <v>2014</v>
      </c>
      <c r="B115" s="13" t="s">
        <v>22</v>
      </c>
      <c r="C115" s="13" t="s">
        <v>39</v>
      </c>
      <c r="D115" s="13" t="s">
        <v>60</v>
      </c>
      <c r="E115" s="13" t="s">
        <v>61</v>
      </c>
      <c r="F115" s="73">
        <f>G115*1.5</f>
        <v>7318.5</v>
      </c>
      <c r="G115" s="13">
        <v>4879</v>
      </c>
      <c r="H115" s="15" t="s">
        <v>67</v>
      </c>
    </row>
    <row r="116" spans="1:8" x14ac:dyDescent="0.3">
      <c r="A116" s="13">
        <v>2014</v>
      </c>
      <c r="B116" s="13" t="s">
        <v>22</v>
      </c>
      <c r="C116" s="13" t="s">
        <v>39</v>
      </c>
      <c r="D116" s="13" t="s">
        <v>60</v>
      </c>
      <c r="E116" s="13" t="s">
        <v>61</v>
      </c>
      <c r="F116" s="73">
        <v>4666</v>
      </c>
      <c r="G116" s="13">
        <v>5623</v>
      </c>
      <c r="H116" s="15" t="s">
        <v>68</v>
      </c>
    </row>
    <row r="117" spans="1:8" x14ac:dyDescent="0.3">
      <c r="A117" s="13">
        <v>2014</v>
      </c>
      <c r="B117" s="13" t="s">
        <v>22</v>
      </c>
      <c r="C117" s="13" t="s">
        <v>39</v>
      </c>
      <c r="D117" s="13" t="s">
        <v>60</v>
      </c>
      <c r="E117" s="13" t="s">
        <v>61</v>
      </c>
      <c r="F117" s="73">
        <f>G117*1.5</f>
        <v>7318.5</v>
      </c>
      <c r="G117" s="13">
        <v>4879</v>
      </c>
      <c r="H117" s="15" t="s">
        <v>69</v>
      </c>
    </row>
    <row r="118" spans="1:8" x14ac:dyDescent="0.3">
      <c r="A118" s="13">
        <v>2015</v>
      </c>
      <c r="B118" s="13" t="s">
        <v>22</v>
      </c>
      <c r="C118" s="13" t="s">
        <v>39</v>
      </c>
      <c r="D118" s="13" t="s">
        <v>60</v>
      </c>
      <c r="E118" s="13" t="s">
        <v>61</v>
      </c>
      <c r="F118" s="73">
        <v>4666</v>
      </c>
      <c r="G118" s="13">
        <v>5623</v>
      </c>
      <c r="H118" s="15" t="s">
        <v>70</v>
      </c>
    </row>
    <row r="119" spans="1:8" x14ac:dyDescent="0.3">
      <c r="A119" s="13">
        <v>2015</v>
      </c>
      <c r="B119" s="13" t="s">
        <v>22</v>
      </c>
      <c r="C119" s="13" t="s">
        <v>39</v>
      </c>
      <c r="D119" s="13" t="s">
        <v>60</v>
      </c>
      <c r="E119" s="13" t="s">
        <v>61</v>
      </c>
      <c r="F119" s="73">
        <f>G119*1.5</f>
        <v>7318.5</v>
      </c>
      <c r="G119" s="13">
        <v>4879</v>
      </c>
      <c r="H119" s="15" t="s">
        <v>71</v>
      </c>
    </row>
    <row r="120" spans="1:8" x14ac:dyDescent="0.3">
      <c r="A120" s="13">
        <v>2015</v>
      </c>
      <c r="B120" s="13" t="s">
        <v>22</v>
      </c>
      <c r="C120" s="13" t="s">
        <v>39</v>
      </c>
      <c r="D120" s="13" t="s">
        <v>60</v>
      </c>
      <c r="E120" s="13" t="s">
        <v>61</v>
      </c>
      <c r="F120" s="73">
        <v>4666</v>
      </c>
      <c r="G120" s="13">
        <v>5623</v>
      </c>
      <c r="H120" s="15" t="s">
        <v>72</v>
      </c>
    </row>
    <row r="121" spans="1:8" x14ac:dyDescent="0.3">
      <c r="A121" s="13">
        <v>2015</v>
      </c>
      <c r="B121" s="13" t="s">
        <v>22</v>
      </c>
      <c r="C121" s="13" t="s">
        <v>39</v>
      </c>
      <c r="D121" s="13" t="s">
        <v>60</v>
      </c>
      <c r="E121" s="13" t="s">
        <v>61</v>
      </c>
      <c r="F121" s="73">
        <f>G121*1.5</f>
        <v>7318.5</v>
      </c>
      <c r="G121" s="13">
        <v>4879</v>
      </c>
      <c r="H121" s="15" t="s">
        <v>73</v>
      </c>
    </row>
    <row r="122" spans="1:8" x14ac:dyDescent="0.3">
      <c r="A122" s="13">
        <v>2013</v>
      </c>
      <c r="B122" s="13" t="s">
        <v>96</v>
      </c>
      <c r="C122" s="13" t="s">
        <v>39</v>
      </c>
      <c r="D122" s="13" t="s">
        <v>24</v>
      </c>
      <c r="E122" s="13" t="s">
        <v>25</v>
      </c>
      <c r="F122" s="73">
        <v>13428</v>
      </c>
      <c r="G122" s="13">
        <v>8952</v>
      </c>
      <c r="H122" s="15" t="s">
        <v>98</v>
      </c>
    </row>
    <row r="123" spans="1:8" x14ac:dyDescent="0.3">
      <c r="A123" s="13">
        <v>2013</v>
      </c>
      <c r="B123" s="13" t="s">
        <v>96</v>
      </c>
      <c r="C123" s="13" t="s">
        <v>39</v>
      </c>
      <c r="D123" s="13" t="s">
        <v>24</v>
      </c>
      <c r="E123" s="13" t="s">
        <v>25</v>
      </c>
      <c r="F123" s="73">
        <v>13428</v>
      </c>
      <c r="G123" s="13">
        <v>8952</v>
      </c>
      <c r="H123" s="15" t="s">
        <v>100</v>
      </c>
    </row>
    <row r="124" spans="1:8" x14ac:dyDescent="0.3">
      <c r="A124" s="13">
        <v>2014</v>
      </c>
      <c r="B124" s="13" t="s">
        <v>96</v>
      </c>
      <c r="C124" s="13" t="s">
        <v>39</v>
      </c>
      <c r="D124" s="13" t="s">
        <v>24</v>
      </c>
      <c r="E124" s="13" t="s">
        <v>25</v>
      </c>
      <c r="F124" s="73">
        <v>13428</v>
      </c>
      <c r="G124" s="13">
        <v>8952</v>
      </c>
      <c r="H124" s="15" t="s">
        <v>102</v>
      </c>
    </row>
    <row r="125" spans="1:8" x14ac:dyDescent="0.3">
      <c r="A125" s="13">
        <v>2014</v>
      </c>
      <c r="B125" s="13" t="s">
        <v>96</v>
      </c>
      <c r="C125" s="13" t="s">
        <v>39</v>
      </c>
      <c r="D125" s="13" t="s">
        <v>24</v>
      </c>
      <c r="E125" s="13" t="s">
        <v>25</v>
      </c>
      <c r="F125" s="73">
        <v>13428</v>
      </c>
      <c r="G125" s="13">
        <v>8952</v>
      </c>
      <c r="H125" s="15" t="s">
        <v>104</v>
      </c>
    </row>
    <row r="126" spans="1:8" x14ac:dyDescent="0.3">
      <c r="A126" s="13">
        <v>2015</v>
      </c>
      <c r="B126" s="13" t="s">
        <v>96</v>
      </c>
      <c r="C126" s="13" t="s">
        <v>39</v>
      </c>
      <c r="D126" s="13" t="s">
        <v>24</v>
      </c>
      <c r="E126" s="13" t="s">
        <v>25</v>
      </c>
      <c r="F126" s="73">
        <v>13428</v>
      </c>
      <c r="G126" s="13">
        <v>8952</v>
      </c>
      <c r="H126" s="15" t="s">
        <v>106</v>
      </c>
    </row>
    <row r="127" spans="1:8" x14ac:dyDescent="0.3">
      <c r="A127" s="13">
        <v>2015</v>
      </c>
      <c r="B127" s="13" t="s">
        <v>96</v>
      </c>
      <c r="C127" s="13" t="s">
        <v>39</v>
      </c>
      <c r="D127" s="13" t="s">
        <v>24</v>
      </c>
      <c r="E127" s="13" t="s">
        <v>25</v>
      </c>
      <c r="F127" s="73">
        <v>13428</v>
      </c>
      <c r="G127" s="13">
        <v>8952</v>
      </c>
      <c r="H127" s="15" t="s">
        <v>108</v>
      </c>
    </row>
    <row r="128" spans="1:8" x14ac:dyDescent="0.3">
      <c r="A128" s="13">
        <v>2013</v>
      </c>
      <c r="B128" s="13" t="s">
        <v>96</v>
      </c>
      <c r="C128" s="13" t="s">
        <v>39</v>
      </c>
      <c r="D128" s="13" t="s">
        <v>40</v>
      </c>
      <c r="E128" s="13" t="s">
        <v>41</v>
      </c>
      <c r="F128" s="73">
        <f>G128*1.5</f>
        <v>4887</v>
      </c>
      <c r="G128" s="13">
        <v>3258</v>
      </c>
      <c r="H128" s="15" t="s">
        <v>109</v>
      </c>
    </row>
    <row r="129" spans="1:8" x14ac:dyDescent="0.3">
      <c r="A129" s="13">
        <v>2013</v>
      </c>
      <c r="B129" s="13" t="s">
        <v>96</v>
      </c>
      <c r="C129" s="13" t="s">
        <v>39</v>
      </c>
      <c r="D129" s="13" t="s">
        <v>40</v>
      </c>
      <c r="E129" s="13" t="s">
        <v>41</v>
      </c>
      <c r="F129" s="73">
        <f>G129*1.5</f>
        <v>4887</v>
      </c>
      <c r="G129" s="13">
        <v>3258</v>
      </c>
      <c r="H129" s="15" t="s">
        <v>110</v>
      </c>
    </row>
    <row r="130" spans="1:8" x14ac:dyDescent="0.3">
      <c r="A130" s="13">
        <v>2014</v>
      </c>
      <c r="B130" s="13" t="s">
        <v>96</v>
      </c>
      <c r="C130" s="13" t="s">
        <v>39</v>
      </c>
      <c r="D130" s="13" t="s">
        <v>40</v>
      </c>
      <c r="E130" s="13" t="s">
        <v>41</v>
      </c>
      <c r="F130" s="73">
        <f>G130*1.5</f>
        <v>4887</v>
      </c>
      <c r="G130" s="13">
        <v>3258</v>
      </c>
      <c r="H130" s="15" t="s">
        <v>111</v>
      </c>
    </row>
    <row r="131" spans="1:8" x14ac:dyDescent="0.3">
      <c r="A131" s="13">
        <v>2014</v>
      </c>
      <c r="B131" s="13" t="s">
        <v>96</v>
      </c>
      <c r="C131" s="13" t="s">
        <v>39</v>
      </c>
      <c r="D131" s="13" t="s">
        <v>40</v>
      </c>
      <c r="E131" s="13" t="s">
        <v>41</v>
      </c>
      <c r="F131" s="73">
        <f>G131*1.5</f>
        <v>4887</v>
      </c>
      <c r="G131" s="13">
        <v>3258</v>
      </c>
      <c r="H131" s="15" t="s">
        <v>112</v>
      </c>
    </row>
    <row r="132" spans="1:8" x14ac:dyDescent="0.3">
      <c r="A132" s="13">
        <v>2015</v>
      </c>
      <c r="B132" s="13" t="s">
        <v>96</v>
      </c>
      <c r="C132" s="13" t="s">
        <v>39</v>
      </c>
      <c r="D132" s="13" t="s">
        <v>40</v>
      </c>
      <c r="E132" s="13" t="s">
        <v>41</v>
      </c>
      <c r="F132" s="73">
        <f>G132*1.5</f>
        <v>4887</v>
      </c>
      <c r="G132" s="13">
        <v>3258</v>
      </c>
      <c r="H132" s="15" t="s">
        <v>113</v>
      </c>
    </row>
    <row r="133" spans="1:8" x14ac:dyDescent="0.3">
      <c r="A133" s="13">
        <v>2015</v>
      </c>
      <c r="B133" s="13" t="s">
        <v>96</v>
      </c>
      <c r="C133" s="13" t="s">
        <v>39</v>
      </c>
      <c r="D133" s="13" t="s">
        <v>40</v>
      </c>
      <c r="E133" s="13" t="s">
        <v>41</v>
      </c>
      <c r="F133" s="73">
        <f>G133*1.5</f>
        <v>4887</v>
      </c>
      <c r="G133" s="13">
        <v>3258</v>
      </c>
      <c r="H133" s="15" t="s">
        <v>114</v>
      </c>
    </row>
    <row r="134" spans="1:8" x14ac:dyDescent="0.3">
      <c r="A134" s="13">
        <v>2013</v>
      </c>
      <c r="B134" s="13" t="s">
        <v>96</v>
      </c>
      <c r="C134" s="13" t="s">
        <v>39</v>
      </c>
      <c r="D134" s="13" t="s">
        <v>74</v>
      </c>
      <c r="E134" s="13" t="s">
        <v>25</v>
      </c>
      <c r="F134" s="73">
        <f>G134*1.25</f>
        <v>11190</v>
      </c>
      <c r="G134" s="13">
        <v>8952</v>
      </c>
      <c r="H134" s="15" t="s">
        <v>127</v>
      </c>
    </row>
    <row r="135" spans="1:8" x14ac:dyDescent="0.3">
      <c r="A135" s="13">
        <v>2013</v>
      </c>
      <c r="B135" s="13" t="s">
        <v>96</v>
      </c>
      <c r="C135" s="13" t="s">
        <v>39</v>
      </c>
      <c r="D135" s="13" t="s">
        <v>74</v>
      </c>
      <c r="E135" s="13" t="s">
        <v>25</v>
      </c>
      <c r="F135" s="73">
        <f>G135*1.25</f>
        <v>11190</v>
      </c>
      <c r="G135" s="13">
        <v>8952</v>
      </c>
      <c r="H135" s="15" t="s">
        <v>129</v>
      </c>
    </row>
    <row r="136" spans="1:8" x14ac:dyDescent="0.3">
      <c r="A136" s="13">
        <v>2014</v>
      </c>
      <c r="B136" s="13" t="s">
        <v>96</v>
      </c>
      <c r="C136" s="13" t="s">
        <v>39</v>
      </c>
      <c r="D136" s="13" t="s">
        <v>74</v>
      </c>
      <c r="E136" s="13" t="s">
        <v>25</v>
      </c>
      <c r="F136" s="73">
        <f>G136*1.5</f>
        <v>13428</v>
      </c>
      <c r="G136" s="13">
        <v>8952</v>
      </c>
      <c r="H136" s="15" t="s">
        <v>131</v>
      </c>
    </row>
    <row r="137" spans="1:8" x14ac:dyDescent="0.3">
      <c r="A137" s="13">
        <v>2014</v>
      </c>
      <c r="B137" s="13" t="s">
        <v>96</v>
      </c>
      <c r="C137" s="13" t="s">
        <v>39</v>
      </c>
      <c r="D137" s="13" t="s">
        <v>74</v>
      </c>
      <c r="E137" s="13" t="s">
        <v>25</v>
      </c>
      <c r="F137" s="73">
        <f>G137*1.5</f>
        <v>13428</v>
      </c>
      <c r="G137" s="13">
        <v>8952</v>
      </c>
      <c r="H137" s="15" t="s">
        <v>133</v>
      </c>
    </row>
    <row r="138" spans="1:8" x14ac:dyDescent="0.3">
      <c r="A138" s="13">
        <v>2015</v>
      </c>
      <c r="B138" s="13" t="s">
        <v>96</v>
      </c>
      <c r="C138" s="13" t="s">
        <v>39</v>
      </c>
      <c r="D138" s="13" t="s">
        <v>74</v>
      </c>
      <c r="E138" s="13" t="s">
        <v>25</v>
      </c>
      <c r="F138" s="73">
        <f>G138*1.5</f>
        <v>13428</v>
      </c>
      <c r="G138" s="13">
        <v>8952</v>
      </c>
      <c r="H138" s="15" t="s">
        <v>135</v>
      </c>
    </row>
    <row r="139" spans="1:8" x14ac:dyDescent="0.3">
      <c r="A139" s="13">
        <v>2015</v>
      </c>
      <c r="B139" s="13" t="s">
        <v>96</v>
      </c>
      <c r="C139" s="13" t="s">
        <v>39</v>
      </c>
      <c r="D139" s="13" t="s">
        <v>74</v>
      </c>
      <c r="E139" s="13" t="s">
        <v>25</v>
      </c>
      <c r="F139" s="73">
        <f>G139*1.5</f>
        <v>13428</v>
      </c>
      <c r="G139" s="13">
        <v>8952</v>
      </c>
      <c r="H139" s="15" t="s">
        <v>137</v>
      </c>
    </row>
    <row r="140" spans="1:8" x14ac:dyDescent="0.3">
      <c r="A140" s="13">
        <v>2013</v>
      </c>
      <c r="B140" s="13" t="s">
        <v>151</v>
      </c>
      <c r="C140" s="13" t="s">
        <v>39</v>
      </c>
      <c r="D140" s="13" t="s">
        <v>24</v>
      </c>
      <c r="E140" s="13" t="s">
        <v>25</v>
      </c>
      <c r="F140" s="73">
        <f>G140*1.25</f>
        <v>4483.75</v>
      </c>
      <c r="G140" s="13">
        <v>3587</v>
      </c>
      <c r="H140" s="15" t="s">
        <v>153</v>
      </c>
    </row>
    <row r="141" spans="1:8" x14ac:dyDescent="0.3">
      <c r="A141" s="13">
        <v>2013</v>
      </c>
      <c r="B141" s="13" t="s">
        <v>151</v>
      </c>
      <c r="C141" s="13" t="s">
        <v>39</v>
      </c>
      <c r="D141" s="13" t="s">
        <v>24</v>
      </c>
      <c r="E141" s="13" t="s">
        <v>25</v>
      </c>
      <c r="F141" s="73">
        <f>G141*1.25</f>
        <v>4483.75</v>
      </c>
      <c r="G141" s="13">
        <v>3587</v>
      </c>
      <c r="H141" s="15" t="s">
        <v>155</v>
      </c>
    </row>
    <row r="142" spans="1:8" x14ac:dyDescent="0.3">
      <c r="A142" s="13">
        <v>2014</v>
      </c>
      <c r="B142" s="13" t="s">
        <v>151</v>
      </c>
      <c r="C142" s="13" t="s">
        <v>39</v>
      </c>
      <c r="D142" s="13" t="s">
        <v>24</v>
      </c>
      <c r="E142" s="13" t="s">
        <v>25</v>
      </c>
      <c r="F142" s="73">
        <v>5380.5</v>
      </c>
      <c r="G142" s="13">
        <v>3587</v>
      </c>
      <c r="H142" s="15" t="s">
        <v>157</v>
      </c>
    </row>
    <row r="143" spans="1:8" x14ac:dyDescent="0.3">
      <c r="A143" s="13">
        <v>2014</v>
      </c>
      <c r="B143" s="13" t="s">
        <v>151</v>
      </c>
      <c r="C143" s="13" t="s">
        <v>39</v>
      </c>
      <c r="D143" s="13" t="s">
        <v>24</v>
      </c>
      <c r="E143" s="13" t="s">
        <v>25</v>
      </c>
      <c r="F143" s="73">
        <v>5380.5</v>
      </c>
      <c r="G143" s="13">
        <v>3587</v>
      </c>
      <c r="H143" s="15" t="s">
        <v>159</v>
      </c>
    </row>
    <row r="144" spans="1:8" x14ac:dyDescent="0.3">
      <c r="A144" s="13">
        <v>2015</v>
      </c>
      <c r="B144" s="13" t="s">
        <v>151</v>
      </c>
      <c r="C144" s="13" t="s">
        <v>39</v>
      </c>
      <c r="D144" s="13" t="s">
        <v>24</v>
      </c>
      <c r="E144" s="13" t="s">
        <v>25</v>
      </c>
      <c r="F144" s="73">
        <v>5380.5</v>
      </c>
      <c r="G144" s="13">
        <v>3587</v>
      </c>
      <c r="H144" s="15" t="s">
        <v>161</v>
      </c>
    </row>
    <row r="145" spans="1:8" x14ac:dyDescent="0.3">
      <c r="A145" s="13">
        <v>2015</v>
      </c>
      <c r="B145" s="13" t="s">
        <v>151</v>
      </c>
      <c r="C145" s="13" t="s">
        <v>39</v>
      </c>
      <c r="D145" s="13" t="s">
        <v>24</v>
      </c>
      <c r="E145" s="13" t="s">
        <v>25</v>
      </c>
      <c r="F145" s="73">
        <v>5380.5</v>
      </c>
      <c r="G145" s="13">
        <v>3587</v>
      </c>
      <c r="H145" s="15" t="s">
        <v>163</v>
      </c>
    </row>
    <row r="146" spans="1:8" x14ac:dyDescent="0.3">
      <c r="A146" s="13">
        <v>2013</v>
      </c>
      <c r="B146" s="13" t="s">
        <v>151</v>
      </c>
      <c r="C146" s="13" t="s">
        <v>39</v>
      </c>
      <c r="D146" s="13" t="s">
        <v>40</v>
      </c>
      <c r="E146" s="13" t="s">
        <v>41</v>
      </c>
      <c r="F146" s="73">
        <f>G146*1.25</f>
        <v>722.5</v>
      </c>
      <c r="G146" s="13">
        <v>578</v>
      </c>
      <c r="H146" s="15" t="s">
        <v>165</v>
      </c>
    </row>
    <row r="147" spans="1:8" x14ac:dyDescent="0.3">
      <c r="A147" s="13">
        <v>2013</v>
      </c>
      <c r="B147" s="13" t="s">
        <v>151</v>
      </c>
      <c r="C147" s="13" t="s">
        <v>39</v>
      </c>
      <c r="D147" s="13" t="s">
        <v>40</v>
      </c>
      <c r="E147" s="13" t="s">
        <v>41</v>
      </c>
      <c r="F147" s="73">
        <f>G147*1.25</f>
        <v>722.5</v>
      </c>
      <c r="G147" s="13">
        <v>578</v>
      </c>
      <c r="H147" s="15" t="s">
        <v>167</v>
      </c>
    </row>
    <row r="148" spans="1:8" x14ac:dyDescent="0.3">
      <c r="A148" s="13">
        <v>2014</v>
      </c>
      <c r="B148" s="13" t="s">
        <v>151</v>
      </c>
      <c r="C148" s="13" t="s">
        <v>39</v>
      </c>
      <c r="D148" s="13" t="s">
        <v>40</v>
      </c>
      <c r="E148" s="13" t="s">
        <v>41</v>
      </c>
      <c r="F148" s="73">
        <f>G148*1.5</f>
        <v>867</v>
      </c>
      <c r="G148" s="13">
        <v>578</v>
      </c>
      <c r="H148" s="15" t="s">
        <v>169</v>
      </c>
    </row>
    <row r="149" spans="1:8" x14ac:dyDescent="0.3">
      <c r="A149" s="13">
        <v>2014</v>
      </c>
      <c r="B149" s="13" t="s">
        <v>151</v>
      </c>
      <c r="C149" s="13" t="s">
        <v>39</v>
      </c>
      <c r="D149" s="13" t="s">
        <v>40</v>
      </c>
      <c r="E149" s="13" t="s">
        <v>41</v>
      </c>
      <c r="F149" s="73">
        <f>G149*1.5</f>
        <v>867</v>
      </c>
      <c r="G149" s="13">
        <v>578</v>
      </c>
      <c r="H149" s="15" t="s">
        <v>171</v>
      </c>
    </row>
    <row r="150" spans="1:8" x14ac:dyDescent="0.3">
      <c r="A150" s="13">
        <v>2015</v>
      </c>
      <c r="B150" s="13" t="s">
        <v>151</v>
      </c>
      <c r="C150" s="13" t="s">
        <v>39</v>
      </c>
      <c r="D150" s="13" t="s">
        <v>40</v>
      </c>
      <c r="E150" s="13" t="s">
        <v>41</v>
      </c>
      <c r="F150" s="73">
        <f>G150*1.5</f>
        <v>867</v>
      </c>
      <c r="G150" s="13">
        <v>578</v>
      </c>
      <c r="H150" s="15" t="s">
        <v>173</v>
      </c>
    </row>
    <row r="151" spans="1:8" x14ac:dyDescent="0.3">
      <c r="A151" s="13">
        <v>2015</v>
      </c>
      <c r="B151" s="13" t="s">
        <v>151</v>
      </c>
      <c r="C151" s="13" t="s">
        <v>39</v>
      </c>
      <c r="D151" s="13" t="s">
        <v>40</v>
      </c>
      <c r="E151" s="13" t="s">
        <v>41</v>
      </c>
      <c r="F151" s="73">
        <f>G151*1.5</f>
        <v>867</v>
      </c>
      <c r="G151" s="13">
        <v>578</v>
      </c>
      <c r="H151" s="15" t="s">
        <v>175</v>
      </c>
    </row>
    <row r="152" spans="1:8" x14ac:dyDescent="0.3">
      <c r="A152" s="13">
        <v>2013</v>
      </c>
      <c r="B152" s="13" t="s">
        <v>151</v>
      </c>
      <c r="C152" s="13" t="s">
        <v>39</v>
      </c>
      <c r="D152" s="13" t="s">
        <v>74</v>
      </c>
      <c r="E152" s="13" t="s">
        <v>25</v>
      </c>
      <c r="F152" s="73">
        <f>G152*1.25</f>
        <v>4483.75</v>
      </c>
      <c r="G152" s="13">
        <v>3587</v>
      </c>
      <c r="H152" s="15" t="s">
        <v>188</v>
      </c>
    </row>
    <row r="153" spans="1:8" x14ac:dyDescent="0.3">
      <c r="A153" s="13">
        <v>2013</v>
      </c>
      <c r="B153" s="13" t="s">
        <v>151</v>
      </c>
      <c r="C153" s="13" t="s">
        <v>39</v>
      </c>
      <c r="D153" s="13" t="s">
        <v>74</v>
      </c>
      <c r="E153" s="13" t="s">
        <v>25</v>
      </c>
      <c r="F153" s="73">
        <f>G153*1.25</f>
        <v>4483.75</v>
      </c>
      <c r="G153" s="13">
        <v>3587</v>
      </c>
      <c r="H153" s="15" t="s">
        <v>190</v>
      </c>
    </row>
    <row r="154" spans="1:8" x14ac:dyDescent="0.3">
      <c r="A154" s="13">
        <v>2014</v>
      </c>
      <c r="B154" s="13" t="s">
        <v>151</v>
      </c>
      <c r="C154" s="13" t="s">
        <v>39</v>
      </c>
      <c r="D154" s="13" t="s">
        <v>74</v>
      </c>
      <c r="E154" s="13" t="s">
        <v>25</v>
      </c>
      <c r="F154" s="73">
        <f>G154*1.5</f>
        <v>5380.5</v>
      </c>
      <c r="G154" s="13">
        <v>3587</v>
      </c>
      <c r="H154" s="15" t="s">
        <v>192</v>
      </c>
    </row>
    <row r="155" spans="1:8" x14ac:dyDescent="0.3">
      <c r="A155" s="13">
        <v>2014</v>
      </c>
      <c r="B155" s="13" t="s">
        <v>151</v>
      </c>
      <c r="C155" s="13" t="s">
        <v>39</v>
      </c>
      <c r="D155" s="13" t="s">
        <v>74</v>
      </c>
      <c r="E155" s="13" t="s">
        <v>25</v>
      </c>
      <c r="F155" s="73">
        <f>G155*1.5</f>
        <v>5380.5</v>
      </c>
      <c r="G155" s="13">
        <v>3587</v>
      </c>
      <c r="H155" s="15" t="s">
        <v>194</v>
      </c>
    </row>
    <row r="156" spans="1:8" x14ac:dyDescent="0.3">
      <c r="A156" s="13">
        <v>2015</v>
      </c>
      <c r="B156" s="13" t="s">
        <v>151</v>
      </c>
      <c r="C156" s="13" t="s">
        <v>39</v>
      </c>
      <c r="D156" s="13" t="s">
        <v>74</v>
      </c>
      <c r="E156" s="13" t="s">
        <v>25</v>
      </c>
      <c r="F156" s="73">
        <f>G156*1.4</f>
        <v>5021.7999999999993</v>
      </c>
      <c r="G156" s="13">
        <v>3587</v>
      </c>
      <c r="H156" s="15" t="s">
        <v>196</v>
      </c>
    </row>
    <row r="157" spans="1:8" x14ac:dyDescent="0.3">
      <c r="A157" s="13">
        <v>2015</v>
      </c>
      <c r="B157" s="13" t="s">
        <v>151</v>
      </c>
      <c r="C157" s="13" t="s">
        <v>39</v>
      </c>
      <c r="D157" s="13" t="s">
        <v>74</v>
      </c>
      <c r="E157" s="13" t="s">
        <v>25</v>
      </c>
      <c r="F157" s="73">
        <f>G157*1.4</f>
        <v>5021.7999999999993</v>
      </c>
      <c r="G157" s="13">
        <v>3587</v>
      </c>
      <c r="H157" s="15" t="s">
        <v>198</v>
      </c>
    </row>
    <row r="158" spans="1:8" x14ac:dyDescent="0.3">
      <c r="A158" s="13">
        <v>2013</v>
      </c>
      <c r="B158" s="13" t="s">
        <v>212</v>
      </c>
      <c r="C158" s="13" t="s">
        <v>39</v>
      </c>
      <c r="D158" s="13" t="s">
        <v>24</v>
      </c>
      <c r="E158" s="13" t="s">
        <v>25</v>
      </c>
      <c r="F158" s="73">
        <f>G158*1.25</f>
        <v>9865</v>
      </c>
      <c r="G158" s="13">
        <v>7892</v>
      </c>
      <c r="H158" s="15" t="s">
        <v>213</v>
      </c>
    </row>
    <row r="159" spans="1:8" x14ac:dyDescent="0.3">
      <c r="A159" s="13">
        <v>2013</v>
      </c>
      <c r="B159" s="13" t="s">
        <v>212</v>
      </c>
      <c r="C159" s="13" t="s">
        <v>39</v>
      </c>
      <c r="D159" s="13" t="s">
        <v>24</v>
      </c>
      <c r="E159" s="13" t="s">
        <v>25</v>
      </c>
      <c r="F159" s="73">
        <f>G159*1.25</f>
        <v>5858.75</v>
      </c>
      <c r="G159" s="13">
        <v>4687</v>
      </c>
      <c r="H159" s="15" t="s">
        <v>215</v>
      </c>
    </row>
    <row r="160" spans="1:8" x14ac:dyDescent="0.3">
      <c r="A160" s="13">
        <v>2013</v>
      </c>
      <c r="B160" s="13" t="s">
        <v>212</v>
      </c>
      <c r="C160" s="13" t="s">
        <v>39</v>
      </c>
      <c r="D160" s="13" t="s">
        <v>24</v>
      </c>
      <c r="E160" s="13" t="s">
        <v>25</v>
      </c>
      <c r="F160" s="73">
        <f>G160*1.25</f>
        <v>9865</v>
      </c>
      <c r="G160" s="13">
        <v>7892</v>
      </c>
      <c r="H160" s="15" t="s">
        <v>217</v>
      </c>
    </row>
    <row r="161" spans="1:8" x14ac:dyDescent="0.3">
      <c r="A161" s="13">
        <v>2013</v>
      </c>
      <c r="B161" s="13" t="s">
        <v>212</v>
      </c>
      <c r="C161" s="13" t="s">
        <v>39</v>
      </c>
      <c r="D161" s="13" t="s">
        <v>24</v>
      </c>
      <c r="E161" s="13" t="s">
        <v>25</v>
      </c>
      <c r="F161" s="73">
        <f>G161*1.25</f>
        <v>5858.75</v>
      </c>
      <c r="G161" s="13">
        <v>4687</v>
      </c>
      <c r="H161" s="15" t="s">
        <v>219</v>
      </c>
    </row>
    <row r="162" spans="1:8" x14ac:dyDescent="0.3">
      <c r="A162" s="13">
        <v>2014</v>
      </c>
      <c r="B162" s="13" t="s">
        <v>212</v>
      </c>
      <c r="C162" s="13" t="s">
        <v>39</v>
      </c>
      <c r="D162" s="13" t="s">
        <v>24</v>
      </c>
      <c r="E162" s="13" t="s">
        <v>25</v>
      </c>
      <c r="F162" s="73">
        <v>11838</v>
      </c>
      <c r="G162" s="13">
        <v>7892</v>
      </c>
      <c r="H162" s="15" t="s">
        <v>221</v>
      </c>
    </row>
    <row r="163" spans="1:8" x14ac:dyDescent="0.3">
      <c r="A163" s="13">
        <v>2014</v>
      </c>
      <c r="B163" s="13" t="s">
        <v>212</v>
      </c>
      <c r="C163" s="13" t="s">
        <v>39</v>
      </c>
      <c r="D163" s="13" t="s">
        <v>24</v>
      </c>
      <c r="E163" s="13" t="s">
        <v>25</v>
      </c>
      <c r="F163" s="73">
        <v>7030.5</v>
      </c>
      <c r="G163" s="13">
        <v>4687</v>
      </c>
      <c r="H163" s="15" t="s">
        <v>223</v>
      </c>
    </row>
    <row r="164" spans="1:8" x14ac:dyDescent="0.3">
      <c r="A164" s="13">
        <v>2014</v>
      </c>
      <c r="B164" s="13" t="s">
        <v>212</v>
      </c>
      <c r="C164" s="13" t="s">
        <v>39</v>
      </c>
      <c r="D164" s="13" t="s">
        <v>24</v>
      </c>
      <c r="E164" s="13" t="s">
        <v>25</v>
      </c>
      <c r="F164" s="73">
        <v>11838</v>
      </c>
      <c r="G164" s="13">
        <v>7892</v>
      </c>
      <c r="H164" s="15" t="s">
        <v>225</v>
      </c>
    </row>
    <row r="165" spans="1:8" x14ac:dyDescent="0.3">
      <c r="A165" s="13">
        <v>2014</v>
      </c>
      <c r="B165" s="13" t="s">
        <v>212</v>
      </c>
      <c r="C165" s="13" t="s">
        <v>39</v>
      </c>
      <c r="D165" s="13" t="s">
        <v>24</v>
      </c>
      <c r="E165" s="13" t="s">
        <v>25</v>
      </c>
      <c r="F165" s="73">
        <v>7030.5</v>
      </c>
      <c r="G165" s="13">
        <v>4687</v>
      </c>
      <c r="H165" s="15" t="s">
        <v>227</v>
      </c>
    </row>
    <row r="166" spans="1:8" x14ac:dyDescent="0.3">
      <c r="A166" s="13">
        <v>2015</v>
      </c>
      <c r="B166" s="13" t="s">
        <v>212</v>
      </c>
      <c r="C166" s="13" t="s">
        <v>39</v>
      </c>
      <c r="D166" s="13" t="s">
        <v>24</v>
      </c>
      <c r="E166" s="13" t="s">
        <v>25</v>
      </c>
      <c r="F166" s="73">
        <f>G166*1.4</f>
        <v>11048.8</v>
      </c>
      <c r="G166" s="13">
        <v>7892</v>
      </c>
      <c r="H166" s="15" t="s">
        <v>229</v>
      </c>
    </row>
    <row r="167" spans="1:8" x14ac:dyDescent="0.3">
      <c r="A167" s="13">
        <v>2015</v>
      </c>
      <c r="B167" s="13" t="s">
        <v>212</v>
      </c>
      <c r="C167" s="13" t="s">
        <v>39</v>
      </c>
      <c r="D167" s="13" t="s">
        <v>24</v>
      </c>
      <c r="E167" s="13" t="s">
        <v>25</v>
      </c>
      <c r="F167" s="73">
        <f>G167*1.4</f>
        <v>6561.7999999999993</v>
      </c>
      <c r="G167" s="13">
        <v>4687</v>
      </c>
      <c r="H167" s="15" t="s">
        <v>231</v>
      </c>
    </row>
    <row r="168" spans="1:8" x14ac:dyDescent="0.3">
      <c r="A168" s="13">
        <v>2015</v>
      </c>
      <c r="B168" s="13" t="s">
        <v>212</v>
      </c>
      <c r="C168" s="13" t="s">
        <v>39</v>
      </c>
      <c r="D168" s="13" t="s">
        <v>24</v>
      </c>
      <c r="E168" s="13" t="s">
        <v>25</v>
      </c>
      <c r="F168" s="73">
        <f>G168*1.4</f>
        <v>11048.8</v>
      </c>
      <c r="G168" s="13">
        <v>7892</v>
      </c>
      <c r="H168" s="15" t="s">
        <v>233</v>
      </c>
    </row>
    <row r="169" spans="1:8" x14ac:dyDescent="0.3">
      <c r="A169" s="13">
        <v>2015</v>
      </c>
      <c r="B169" s="13" t="s">
        <v>212</v>
      </c>
      <c r="C169" s="13" t="s">
        <v>39</v>
      </c>
      <c r="D169" s="13" t="s">
        <v>24</v>
      </c>
      <c r="E169" s="13" t="s">
        <v>25</v>
      </c>
      <c r="F169" s="73">
        <f>G169*1.4</f>
        <v>6561.7999999999993</v>
      </c>
      <c r="G169" s="13">
        <v>4687</v>
      </c>
      <c r="H169" s="15" t="s">
        <v>235</v>
      </c>
    </row>
    <row r="170" spans="1:8" x14ac:dyDescent="0.3">
      <c r="A170" s="13">
        <v>2013</v>
      </c>
      <c r="B170" s="13" t="s">
        <v>212</v>
      </c>
      <c r="C170" s="13" t="s">
        <v>39</v>
      </c>
      <c r="D170" s="13" t="s">
        <v>60</v>
      </c>
      <c r="E170" s="13" t="s">
        <v>61</v>
      </c>
      <c r="F170" s="73">
        <f>G170*1.25</f>
        <v>11190</v>
      </c>
      <c r="G170" s="13">
        <v>8952</v>
      </c>
      <c r="H170" s="15" t="s">
        <v>251</v>
      </c>
    </row>
    <row r="171" spans="1:8" x14ac:dyDescent="0.3">
      <c r="A171" s="13">
        <v>2013</v>
      </c>
      <c r="B171" s="13" t="s">
        <v>212</v>
      </c>
      <c r="C171" s="13" t="s">
        <v>39</v>
      </c>
      <c r="D171" s="13" t="s">
        <v>60</v>
      </c>
      <c r="E171" s="13" t="s">
        <v>61</v>
      </c>
      <c r="F171" s="73">
        <f>G171*1.25</f>
        <v>11190</v>
      </c>
      <c r="G171" s="13">
        <v>8952</v>
      </c>
      <c r="H171" s="15" t="s">
        <v>256</v>
      </c>
    </row>
    <row r="172" spans="1:8" x14ac:dyDescent="0.3">
      <c r="A172" s="13">
        <v>2014</v>
      </c>
      <c r="B172" s="13" t="s">
        <v>212</v>
      </c>
      <c r="C172" s="13" t="s">
        <v>39</v>
      </c>
      <c r="D172" s="13" t="s">
        <v>60</v>
      </c>
      <c r="E172" s="13" t="s">
        <v>61</v>
      </c>
      <c r="F172" s="73">
        <v>13428</v>
      </c>
      <c r="G172" s="13">
        <v>8952</v>
      </c>
      <c r="H172" s="15" t="s">
        <v>261</v>
      </c>
    </row>
    <row r="173" spans="1:8" x14ac:dyDescent="0.3">
      <c r="A173" s="13">
        <v>2014</v>
      </c>
      <c r="B173" s="13" t="s">
        <v>212</v>
      </c>
      <c r="C173" s="13" t="s">
        <v>39</v>
      </c>
      <c r="D173" s="13" t="s">
        <v>60</v>
      </c>
      <c r="E173" s="13" t="s">
        <v>61</v>
      </c>
      <c r="F173" s="73">
        <v>13428</v>
      </c>
      <c r="G173" s="13">
        <v>8952</v>
      </c>
      <c r="H173" s="15" t="s">
        <v>266</v>
      </c>
    </row>
    <row r="174" spans="1:8" x14ac:dyDescent="0.3">
      <c r="A174" s="13">
        <v>2015</v>
      </c>
      <c r="B174" s="13" t="s">
        <v>212</v>
      </c>
      <c r="C174" s="13" t="s">
        <v>39</v>
      </c>
      <c r="D174" s="13" t="s">
        <v>60</v>
      </c>
      <c r="E174" s="13" t="s">
        <v>61</v>
      </c>
      <c r="F174" s="73">
        <f>G174*1.4</f>
        <v>12532.8</v>
      </c>
      <c r="G174" s="13">
        <v>8952</v>
      </c>
      <c r="H174" s="15" t="s">
        <v>271</v>
      </c>
    </row>
    <row r="175" spans="1:8" x14ac:dyDescent="0.3">
      <c r="A175" s="13">
        <v>2015</v>
      </c>
      <c r="B175" s="13" t="s">
        <v>212</v>
      </c>
      <c r="C175" s="13" t="s">
        <v>39</v>
      </c>
      <c r="D175" s="13" t="s">
        <v>60</v>
      </c>
      <c r="E175" s="13" t="s">
        <v>61</v>
      </c>
      <c r="F175" s="73">
        <f>G175*1.4</f>
        <v>12532.8</v>
      </c>
      <c r="G175" s="13">
        <v>8952</v>
      </c>
      <c r="H175" s="15" t="s">
        <v>276</v>
      </c>
    </row>
    <row r="176" spans="1:8" x14ac:dyDescent="0.3">
      <c r="A176" s="13">
        <v>2013</v>
      </c>
      <c r="B176" s="13" t="s">
        <v>212</v>
      </c>
      <c r="C176" s="13" t="s">
        <v>39</v>
      </c>
      <c r="D176" s="13" t="s">
        <v>74</v>
      </c>
      <c r="E176" s="13" t="s">
        <v>25</v>
      </c>
      <c r="F176" s="73">
        <f>G176*1.25</f>
        <v>5858.75</v>
      </c>
      <c r="G176" s="13">
        <v>4687</v>
      </c>
      <c r="H176" s="15" t="s">
        <v>279</v>
      </c>
    </row>
    <row r="177" spans="1:8" x14ac:dyDescent="0.3">
      <c r="A177" s="13">
        <v>2013</v>
      </c>
      <c r="B177" s="13" t="s">
        <v>212</v>
      </c>
      <c r="C177" s="13" t="s">
        <v>39</v>
      </c>
      <c r="D177" s="13" t="s">
        <v>74</v>
      </c>
      <c r="E177" s="13" t="s">
        <v>25</v>
      </c>
      <c r="F177" s="73">
        <f>G177*1.25</f>
        <v>5858.75</v>
      </c>
      <c r="G177" s="13">
        <v>4687</v>
      </c>
      <c r="H177" s="15" t="s">
        <v>281</v>
      </c>
    </row>
    <row r="178" spans="1:8" x14ac:dyDescent="0.3">
      <c r="A178" s="13">
        <v>2014</v>
      </c>
      <c r="B178" s="13" t="s">
        <v>212</v>
      </c>
      <c r="C178" s="13" t="s">
        <v>39</v>
      </c>
      <c r="D178" s="13" t="s">
        <v>74</v>
      </c>
      <c r="E178" s="13" t="s">
        <v>25</v>
      </c>
      <c r="F178" s="73">
        <f>G178*1.5</f>
        <v>7030.5</v>
      </c>
      <c r="G178" s="13">
        <v>4687</v>
      </c>
      <c r="H178" s="15" t="s">
        <v>283</v>
      </c>
    </row>
    <row r="179" spans="1:8" x14ac:dyDescent="0.3">
      <c r="A179" s="13">
        <v>2014</v>
      </c>
      <c r="B179" s="13" t="s">
        <v>212</v>
      </c>
      <c r="C179" s="13" t="s">
        <v>39</v>
      </c>
      <c r="D179" s="13" t="s">
        <v>74</v>
      </c>
      <c r="E179" s="13" t="s">
        <v>25</v>
      </c>
      <c r="F179" s="73">
        <f>G179*1.5</f>
        <v>7030.5</v>
      </c>
      <c r="G179" s="13">
        <v>4687</v>
      </c>
      <c r="H179" s="15" t="s">
        <v>285</v>
      </c>
    </row>
    <row r="180" spans="1:8" x14ac:dyDescent="0.3">
      <c r="A180" s="13">
        <v>2015</v>
      </c>
      <c r="B180" s="13" t="s">
        <v>212</v>
      </c>
      <c r="C180" s="13" t="s">
        <v>39</v>
      </c>
      <c r="D180" s="13" t="s">
        <v>74</v>
      </c>
      <c r="E180" s="13" t="s">
        <v>25</v>
      </c>
      <c r="F180" s="73">
        <f>G180*1.4</f>
        <v>6561.7999999999993</v>
      </c>
      <c r="G180" s="13">
        <v>4687</v>
      </c>
      <c r="H180" s="15" t="s">
        <v>287</v>
      </c>
    </row>
    <row r="181" spans="1:8" x14ac:dyDescent="0.3">
      <c r="A181" s="13">
        <v>2015</v>
      </c>
      <c r="B181" s="13" t="s">
        <v>212</v>
      </c>
      <c r="C181" s="13" t="s">
        <v>39</v>
      </c>
      <c r="D181" s="13" t="s">
        <v>74</v>
      </c>
      <c r="E181" s="13" t="s">
        <v>25</v>
      </c>
      <c r="F181" s="73">
        <f>G181*1.4</f>
        <v>6561.7999999999993</v>
      </c>
      <c r="G181" s="13">
        <v>4687</v>
      </c>
      <c r="H181" s="15" t="s">
        <v>289</v>
      </c>
    </row>
    <row r="182" spans="1:8" x14ac:dyDescent="0.3">
      <c r="A182" s="13">
        <v>2013</v>
      </c>
      <c r="B182" s="13" t="s">
        <v>212</v>
      </c>
      <c r="C182" s="13" t="s">
        <v>39</v>
      </c>
      <c r="D182" s="13" t="s">
        <v>88</v>
      </c>
      <c r="E182" s="13" t="s">
        <v>89</v>
      </c>
      <c r="F182" s="73">
        <f>G182*1.25</f>
        <v>9865</v>
      </c>
      <c r="G182" s="13">
        <v>7892</v>
      </c>
      <c r="H182" s="15" t="s">
        <v>291</v>
      </c>
    </row>
    <row r="183" spans="1:8" x14ac:dyDescent="0.3">
      <c r="A183" s="13">
        <v>2013</v>
      </c>
      <c r="B183" s="13" t="s">
        <v>212</v>
      </c>
      <c r="C183" s="13" t="s">
        <v>39</v>
      </c>
      <c r="D183" s="13" t="s">
        <v>88</v>
      </c>
      <c r="E183" s="13" t="s">
        <v>89</v>
      </c>
      <c r="F183" s="73">
        <f>G183*1.25</f>
        <v>9982.5</v>
      </c>
      <c r="G183" s="13">
        <v>7986</v>
      </c>
      <c r="H183" s="15" t="s">
        <v>292</v>
      </c>
    </row>
    <row r="184" spans="1:8" x14ac:dyDescent="0.3">
      <c r="A184" s="13">
        <v>2013</v>
      </c>
      <c r="B184" s="13" t="s">
        <v>212</v>
      </c>
      <c r="C184" s="13" t="s">
        <v>39</v>
      </c>
      <c r="D184" s="13" t="s">
        <v>88</v>
      </c>
      <c r="E184" s="13" t="s">
        <v>89</v>
      </c>
      <c r="F184" s="73">
        <f>G184*1.25</f>
        <v>9865</v>
      </c>
      <c r="G184" s="13">
        <v>7892</v>
      </c>
      <c r="H184" s="15" t="s">
        <v>293</v>
      </c>
    </row>
    <row r="185" spans="1:8" x14ac:dyDescent="0.3">
      <c r="A185" s="13">
        <v>2013</v>
      </c>
      <c r="B185" s="13" t="s">
        <v>212</v>
      </c>
      <c r="C185" s="13" t="s">
        <v>39</v>
      </c>
      <c r="D185" s="13" t="s">
        <v>88</v>
      </c>
      <c r="E185" s="13" t="s">
        <v>89</v>
      </c>
      <c r="F185" s="73">
        <f>G185*1.25</f>
        <v>9982.5</v>
      </c>
      <c r="G185" s="13">
        <v>7986</v>
      </c>
      <c r="H185" s="15" t="s">
        <v>294</v>
      </c>
    </row>
    <row r="186" spans="1:8" x14ac:dyDescent="0.3">
      <c r="A186" s="13">
        <v>2014</v>
      </c>
      <c r="B186" s="13" t="s">
        <v>212</v>
      </c>
      <c r="C186" s="13" t="s">
        <v>39</v>
      </c>
      <c r="D186" s="13" t="s">
        <v>88</v>
      </c>
      <c r="E186" s="13" t="s">
        <v>89</v>
      </c>
      <c r="F186" s="73">
        <f>G186*1.5</f>
        <v>11838</v>
      </c>
      <c r="G186" s="13">
        <v>7892</v>
      </c>
      <c r="H186" s="15" t="s">
        <v>295</v>
      </c>
    </row>
    <row r="187" spans="1:8" x14ac:dyDescent="0.3">
      <c r="A187" s="13">
        <v>2014</v>
      </c>
      <c r="B187" s="13" t="s">
        <v>212</v>
      </c>
      <c r="C187" s="13" t="s">
        <v>39</v>
      </c>
      <c r="D187" s="13" t="s">
        <v>88</v>
      </c>
      <c r="E187" s="13" t="s">
        <v>89</v>
      </c>
      <c r="F187" s="73">
        <f>G187*1.5</f>
        <v>11979</v>
      </c>
      <c r="G187" s="13">
        <v>7986</v>
      </c>
      <c r="H187" s="15" t="s">
        <v>296</v>
      </c>
    </row>
    <row r="188" spans="1:8" x14ac:dyDescent="0.3">
      <c r="A188" s="13">
        <v>2014</v>
      </c>
      <c r="B188" s="13" t="s">
        <v>212</v>
      </c>
      <c r="C188" s="13" t="s">
        <v>39</v>
      </c>
      <c r="D188" s="13" t="s">
        <v>88</v>
      </c>
      <c r="E188" s="13" t="s">
        <v>89</v>
      </c>
      <c r="F188" s="73">
        <f>G188*1.5</f>
        <v>11838</v>
      </c>
      <c r="G188" s="13">
        <v>7892</v>
      </c>
      <c r="H188" s="15" t="s">
        <v>297</v>
      </c>
    </row>
    <row r="189" spans="1:8" x14ac:dyDescent="0.3">
      <c r="A189" s="13">
        <v>2014</v>
      </c>
      <c r="B189" s="13" t="s">
        <v>212</v>
      </c>
      <c r="C189" s="13" t="s">
        <v>39</v>
      </c>
      <c r="D189" s="13" t="s">
        <v>88</v>
      </c>
      <c r="E189" s="13" t="s">
        <v>89</v>
      </c>
      <c r="F189" s="73">
        <f>G189*1.5</f>
        <v>11979</v>
      </c>
      <c r="G189" s="13">
        <v>7986</v>
      </c>
      <c r="H189" s="15" t="s">
        <v>298</v>
      </c>
    </row>
    <row r="190" spans="1:8" x14ac:dyDescent="0.3">
      <c r="A190" s="13">
        <v>2015</v>
      </c>
      <c r="B190" s="13" t="s">
        <v>212</v>
      </c>
      <c r="C190" s="13" t="s">
        <v>39</v>
      </c>
      <c r="D190" s="13" t="s">
        <v>88</v>
      </c>
      <c r="E190" s="13" t="s">
        <v>89</v>
      </c>
      <c r="F190" s="73">
        <f>G190*1.4</f>
        <v>11048.8</v>
      </c>
      <c r="G190" s="13">
        <v>7892</v>
      </c>
      <c r="H190" s="15" t="s">
        <v>299</v>
      </c>
    </row>
    <row r="191" spans="1:8" x14ac:dyDescent="0.3">
      <c r="A191" s="13">
        <v>2015</v>
      </c>
      <c r="B191" s="13" t="s">
        <v>212</v>
      </c>
      <c r="C191" s="13" t="s">
        <v>39</v>
      </c>
      <c r="D191" s="13" t="s">
        <v>88</v>
      </c>
      <c r="E191" s="13" t="s">
        <v>89</v>
      </c>
      <c r="F191" s="73">
        <f>G191*1.4</f>
        <v>11180.4</v>
      </c>
      <c r="G191" s="13">
        <v>7986</v>
      </c>
      <c r="H191" s="15" t="s">
        <v>300</v>
      </c>
    </row>
    <row r="192" spans="1:8" x14ac:dyDescent="0.3">
      <c r="A192" s="13">
        <v>2015</v>
      </c>
      <c r="B192" s="13" t="s">
        <v>212</v>
      </c>
      <c r="C192" s="13" t="s">
        <v>39</v>
      </c>
      <c r="D192" s="13" t="s">
        <v>88</v>
      </c>
      <c r="E192" s="13" t="s">
        <v>89</v>
      </c>
      <c r="F192" s="73">
        <f>G192*1.4</f>
        <v>11048.8</v>
      </c>
      <c r="G192" s="13">
        <v>7892</v>
      </c>
      <c r="H192" s="15" t="s">
        <v>301</v>
      </c>
    </row>
    <row r="193" spans="1:8" x14ac:dyDescent="0.3">
      <c r="A193" s="13">
        <v>2015</v>
      </c>
      <c r="B193" s="13" t="s">
        <v>212</v>
      </c>
      <c r="C193" s="13" t="s">
        <v>39</v>
      </c>
      <c r="D193" s="13" t="s">
        <v>88</v>
      </c>
      <c r="E193" s="13" t="s">
        <v>89</v>
      </c>
      <c r="F193" s="73">
        <f>G193*1.4</f>
        <v>11180.4</v>
      </c>
      <c r="G193" s="13">
        <v>7986</v>
      </c>
      <c r="H193" s="15" t="s">
        <v>302</v>
      </c>
    </row>
    <row r="194" spans="1:8" x14ac:dyDescent="0.3">
      <c r="A194" s="13">
        <v>2013</v>
      </c>
      <c r="B194" s="13" t="s">
        <v>303</v>
      </c>
      <c r="C194" s="13" t="s">
        <v>39</v>
      </c>
      <c r="D194" s="13" t="s">
        <v>24</v>
      </c>
      <c r="E194" s="13" t="s">
        <v>25</v>
      </c>
      <c r="F194" s="73">
        <f>G194*1.25</f>
        <v>5733.75</v>
      </c>
      <c r="G194" s="13">
        <v>4587</v>
      </c>
      <c r="H194" s="15" t="s">
        <v>305</v>
      </c>
    </row>
    <row r="195" spans="1:8" x14ac:dyDescent="0.3">
      <c r="A195" s="13">
        <v>2013</v>
      </c>
      <c r="B195" s="13" t="s">
        <v>303</v>
      </c>
      <c r="C195" s="13" t="s">
        <v>39</v>
      </c>
      <c r="D195" s="13" t="s">
        <v>24</v>
      </c>
      <c r="E195" s="13" t="s">
        <v>25</v>
      </c>
      <c r="F195" s="73">
        <f>G195*1.25</f>
        <v>5733.75</v>
      </c>
      <c r="G195" s="13">
        <v>4587</v>
      </c>
      <c r="H195" s="15" t="s">
        <v>307</v>
      </c>
    </row>
    <row r="196" spans="1:8" x14ac:dyDescent="0.3">
      <c r="A196" s="13">
        <v>2014</v>
      </c>
      <c r="B196" s="13" t="s">
        <v>303</v>
      </c>
      <c r="C196" s="13" t="s">
        <v>39</v>
      </c>
      <c r="D196" s="13" t="s">
        <v>24</v>
      </c>
      <c r="E196" s="13" t="s">
        <v>25</v>
      </c>
      <c r="F196" s="73">
        <v>6880.5</v>
      </c>
      <c r="G196" s="13">
        <v>4587</v>
      </c>
      <c r="H196" s="15" t="s">
        <v>309</v>
      </c>
    </row>
    <row r="197" spans="1:8" x14ac:dyDescent="0.3">
      <c r="A197" s="13">
        <v>2014</v>
      </c>
      <c r="B197" s="13" t="s">
        <v>303</v>
      </c>
      <c r="C197" s="13" t="s">
        <v>39</v>
      </c>
      <c r="D197" s="13" t="s">
        <v>24</v>
      </c>
      <c r="E197" s="13" t="s">
        <v>25</v>
      </c>
      <c r="F197" s="73">
        <v>6880.5</v>
      </c>
      <c r="G197" s="13">
        <v>4587</v>
      </c>
      <c r="H197" s="15" t="s">
        <v>311</v>
      </c>
    </row>
    <row r="198" spans="1:8" x14ac:dyDescent="0.3">
      <c r="A198" s="13">
        <v>2015</v>
      </c>
      <c r="B198" s="13" t="s">
        <v>303</v>
      </c>
      <c r="C198" s="13" t="s">
        <v>39</v>
      </c>
      <c r="D198" s="13" t="s">
        <v>24</v>
      </c>
      <c r="E198" s="13" t="s">
        <v>25</v>
      </c>
      <c r="F198" s="73">
        <f>G198*1.4</f>
        <v>6421.7999999999993</v>
      </c>
      <c r="G198" s="13">
        <v>4587</v>
      </c>
      <c r="H198" s="15" t="s">
        <v>313</v>
      </c>
    </row>
    <row r="199" spans="1:8" x14ac:dyDescent="0.3">
      <c r="A199" s="13">
        <v>2015</v>
      </c>
      <c r="B199" s="13" t="s">
        <v>303</v>
      </c>
      <c r="C199" s="13" t="s">
        <v>39</v>
      </c>
      <c r="D199" s="13" t="s">
        <v>24</v>
      </c>
      <c r="E199" s="13" t="s">
        <v>25</v>
      </c>
      <c r="F199" s="73">
        <f>G199*1.4</f>
        <v>6421.7999999999993</v>
      </c>
      <c r="G199" s="13">
        <v>4587</v>
      </c>
      <c r="H199" s="15" t="s">
        <v>315</v>
      </c>
    </row>
    <row r="200" spans="1:8" x14ac:dyDescent="0.3">
      <c r="A200" s="13">
        <v>2013</v>
      </c>
      <c r="B200" s="13" t="s">
        <v>303</v>
      </c>
      <c r="C200" s="13" t="s">
        <v>39</v>
      </c>
      <c r="D200" s="13" t="s">
        <v>60</v>
      </c>
      <c r="E200" s="13" t="s">
        <v>61</v>
      </c>
      <c r="F200" s="73">
        <f>G200*1.25</f>
        <v>4483.75</v>
      </c>
      <c r="G200" s="13">
        <v>3587</v>
      </c>
      <c r="H200" s="15" t="s">
        <v>328</v>
      </c>
    </row>
    <row r="201" spans="1:8" x14ac:dyDescent="0.3">
      <c r="A201" s="13">
        <v>2013</v>
      </c>
      <c r="B201" s="13" t="s">
        <v>303</v>
      </c>
      <c r="C201" s="13" t="s">
        <v>39</v>
      </c>
      <c r="D201" s="13" t="s">
        <v>60</v>
      </c>
      <c r="E201" s="13" t="s">
        <v>61</v>
      </c>
      <c r="F201" s="73">
        <f>G201*1.25</f>
        <v>9865</v>
      </c>
      <c r="G201" s="13">
        <v>7892</v>
      </c>
      <c r="H201" s="15" t="s">
        <v>329</v>
      </c>
    </row>
    <row r="202" spans="1:8" x14ac:dyDescent="0.3">
      <c r="A202" s="13">
        <v>2013</v>
      </c>
      <c r="B202" s="13" t="s">
        <v>303</v>
      </c>
      <c r="C202" s="13" t="s">
        <v>39</v>
      </c>
      <c r="D202" s="13" t="s">
        <v>60</v>
      </c>
      <c r="E202" s="13" t="s">
        <v>61</v>
      </c>
      <c r="F202" s="73">
        <f>G202*1.25</f>
        <v>4483.75</v>
      </c>
      <c r="G202" s="13">
        <v>3587</v>
      </c>
      <c r="H202" s="15" t="s">
        <v>330</v>
      </c>
    </row>
    <row r="203" spans="1:8" x14ac:dyDescent="0.3">
      <c r="A203" s="13">
        <v>2013</v>
      </c>
      <c r="B203" s="13" t="s">
        <v>303</v>
      </c>
      <c r="C203" s="13" t="s">
        <v>39</v>
      </c>
      <c r="D203" s="13" t="s">
        <v>60</v>
      </c>
      <c r="E203" s="13" t="s">
        <v>61</v>
      </c>
      <c r="F203" s="73">
        <f>G203*1.25</f>
        <v>9865</v>
      </c>
      <c r="G203" s="13">
        <v>7892</v>
      </c>
      <c r="H203" s="15" t="s">
        <v>331</v>
      </c>
    </row>
    <row r="204" spans="1:8" x14ac:dyDescent="0.3">
      <c r="A204" s="13">
        <v>2014</v>
      </c>
      <c r="B204" s="13" t="s">
        <v>303</v>
      </c>
      <c r="C204" s="13" t="s">
        <v>39</v>
      </c>
      <c r="D204" s="13" t="s">
        <v>60</v>
      </c>
      <c r="E204" s="13" t="s">
        <v>61</v>
      </c>
      <c r="F204" s="73">
        <v>5380.5</v>
      </c>
      <c r="G204" s="13">
        <v>3587</v>
      </c>
      <c r="H204" s="15" t="s">
        <v>332</v>
      </c>
    </row>
    <row r="205" spans="1:8" x14ac:dyDescent="0.3">
      <c r="A205" s="13">
        <v>2014</v>
      </c>
      <c r="B205" s="13" t="s">
        <v>303</v>
      </c>
      <c r="C205" s="13" t="s">
        <v>39</v>
      </c>
      <c r="D205" s="13" t="s">
        <v>60</v>
      </c>
      <c r="E205" s="13" t="s">
        <v>61</v>
      </c>
      <c r="F205" s="73">
        <v>11838</v>
      </c>
      <c r="G205" s="13">
        <v>7892</v>
      </c>
      <c r="H205" s="15" t="s">
        <v>333</v>
      </c>
    </row>
    <row r="206" spans="1:8" x14ac:dyDescent="0.3">
      <c r="A206" s="13">
        <v>2014</v>
      </c>
      <c r="B206" s="13" t="s">
        <v>303</v>
      </c>
      <c r="C206" s="13" t="s">
        <v>39</v>
      </c>
      <c r="D206" s="13" t="s">
        <v>60</v>
      </c>
      <c r="E206" s="13" t="s">
        <v>61</v>
      </c>
      <c r="F206" s="73">
        <v>5380.5</v>
      </c>
      <c r="G206" s="13">
        <v>3587</v>
      </c>
      <c r="H206" s="15" t="s">
        <v>334</v>
      </c>
    </row>
    <row r="207" spans="1:8" x14ac:dyDescent="0.3">
      <c r="A207" s="13">
        <v>2014</v>
      </c>
      <c r="B207" s="13" t="s">
        <v>303</v>
      </c>
      <c r="C207" s="13" t="s">
        <v>39</v>
      </c>
      <c r="D207" s="13" t="s">
        <v>60</v>
      </c>
      <c r="E207" s="13" t="s">
        <v>61</v>
      </c>
      <c r="F207" s="73">
        <v>11838</v>
      </c>
      <c r="G207" s="13">
        <v>7892</v>
      </c>
      <c r="H207" s="15" t="s">
        <v>335</v>
      </c>
    </row>
    <row r="208" spans="1:8" x14ac:dyDescent="0.3">
      <c r="A208" s="13">
        <v>2015</v>
      </c>
      <c r="B208" s="13" t="s">
        <v>303</v>
      </c>
      <c r="C208" s="13" t="s">
        <v>39</v>
      </c>
      <c r="D208" s="13" t="s">
        <v>60</v>
      </c>
      <c r="E208" s="13" t="s">
        <v>61</v>
      </c>
      <c r="F208" s="73">
        <f>G208*1.4</f>
        <v>5021.7999999999993</v>
      </c>
      <c r="G208" s="13">
        <v>3587</v>
      </c>
      <c r="H208" s="15" t="s">
        <v>336</v>
      </c>
    </row>
    <row r="209" spans="1:8" x14ac:dyDescent="0.3">
      <c r="A209" s="13">
        <v>2015</v>
      </c>
      <c r="B209" s="13" t="s">
        <v>303</v>
      </c>
      <c r="C209" s="13" t="s">
        <v>39</v>
      </c>
      <c r="D209" s="13" t="s">
        <v>60</v>
      </c>
      <c r="E209" s="13" t="s">
        <v>61</v>
      </c>
      <c r="F209" s="73">
        <f>G209*1.4</f>
        <v>11048.8</v>
      </c>
      <c r="G209" s="13">
        <v>7892</v>
      </c>
      <c r="H209" s="15" t="s">
        <v>337</v>
      </c>
    </row>
    <row r="210" spans="1:8" x14ac:dyDescent="0.3">
      <c r="A210" s="13">
        <v>2015</v>
      </c>
      <c r="B210" s="13" t="s">
        <v>303</v>
      </c>
      <c r="C210" s="13" t="s">
        <v>39</v>
      </c>
      <c r="D210" s="13" t="s">
        <v>60</v>
      </c>
      <c r="E210" s="13" t="s">
        <v>61</v>
      </c>
      <c r="F210" s="73">
        <f>G210*1.4</f>
        <v>5021.7999999999993</v>
      </c>
      <c r="G210" s="13">
        <v>3587</v>
      </c>
      <c r="H210" s="15" t="s">
        <v>338</v>
      </c>
    </row>
    <row r="211" spans="1:8" x14ac:dyDescent="0.3">
      <c r="A211" s="13">
        <v>2015</v>
      </c>
      <c r="B211" s="13" t="s">
        <v>303</v>
      </c>
      <c r="C211" s="13" t="s">
        <v>39</v>
      </c>
      <c r="D211" s="13" t="s">
        <v>60</v>
      </c>
      <c r="E211" s="13" t="s">
        <v>61</v>
      </c>
      <c r="F211" s="73">
        <f>G211*1.4</f>
        <v>11048.8</v>
      </c>
      <c r="G211" s="13">
        <v>7892</v>
      </c>
      <c r="H211" s="15" t="s">
        <v>339</v>
      </c>
    </row>
    <row r="212" spans="1:8" x14ac:dyDescent="0.3">
      <c r="A212" s="13">
        <v>2013</v>
      </c>
      <c r="B212" s="13" t="s">
        <v>303</v>
      </c>
      <c r="C212" s="13" t="s">
        <v>39</v>
      </c>
      <c r="D212" s="13" t="s">
        <v>74</v>
      </c>
      <c r="E212" s="13" t="s">
        <v>25</v>
      </c>
      <c r="F212" s="73">
        <f>G212*1.25</f>
        <v>7905</v>
      </c>
      <c r="G212" s="13">
        <v>6324</v>
      </c>
      <c r="H212" s="15" t="s">
        <v>341</v>
      </c>
    </row>
    <row r="213" spans="1:8" x14ac:dyDescent="0.3">
      <c r="A213" s="13">
        <v>2013</v>
      </c>
      <c r="B213" s="13" t="s">
        <v>303</v>
      </c>
      <c r="C213" s="13" t="s">
        <v>39</v>
      </c>
      <c r="D213" s="13" t="s">
        <v>74</v>
      </c>
      <c r="E213" s="13" t="s">
        <v>25</v>
      </c>
      <c r="F213" s="73">
        <f>G213*1.25</f>
        <v>7905</v>
      </c>
      <c r="G213" s="13">
        <v>6324</v>
      </c>
      <c r="H213" s="15" t="s">
        <v>343</v>
      </c>
    </row>
    <row r="214" spans="1:8" x14ac:dyDescent="0.3">
      <c r="A214" s="13">
        <v>2014</v>
      </c>
      <c r="B214" s="13" t="s">
        <v>303</v>
      </c>
      <c r="C214" s="13" t="s">
        <v>39</v>
      </c>
      <c r="D214" s="13" t="s">
        <v>74</v>
      </c>
      <c r="E214" s="13" t="s">
        <v>25</v>
      </c>
      <c r="F214" s="73">
        <f>G214*1.5</f>
        <v>9486</v>
      </c>
      <c r="G214" s="13">
        <v>6324</v>
      </c>
      <c r="H214" s="15" t="s">
        <v>345</v>
      </c>
    </row>
    <row r="215" spans="1:8" x14ac:dyDescent="0.3">
      <c r="A215" s="13">
        <v>2014</v>
      </c>
      <c r="B215" s="13" t="s">
        <v>303</v>
      </c>
      <c r="C215" s="13" t="s">
        <v>39</v>
      </c>
      <c r="D215" s="13" t="s">
        <v>74</v>
      </c>
      <c r="E215" s="13" t="s">
        <v>25</v>
      </c>
      <c r="F215" s="73">
        <f>G215*1.5</f>
        <v>9486</v>
      </c>
      <c r="G215" s="13">
        <v>6324</v>
      </c>
      <c r="H215" s="15" t="s">
        <v>347</v>
      </c>
    </row>
    <row r="216" spans="1:8" x14ac:dyDescent="0.3">
      <c r="A216" s="13">
        <v>2015</v>
      </c>
      <c r="B216" s="13" t="s">
        <v>303</v>
      </c>
      <c r="C216" s="13" t="s">
        <v>39</v>
      </c>
      <c r="D216" s="13" t="s">
        <v>74</v>
      </c>
      <c r="E216" s="13" t="s">
        <v>25</v>
      </c>
      <c r="F216" s="73">
        <f>G216*1.4</f>
        <v>8853.5999999999985</v>
      </c>
      <c r="G216" s="13">
        <v>6324</v>
      </c>
      <c r="H216" s="15" t="s">
        <v>349</v>
      </c>
    </row>
    <row r="217" spans="1:8" x14ac:dyDescent="0.3">
      <c r="A217" s="13">
        <v>2015</v>
      </c>
      <c r="B217" s="13" t="s">
        <v>303</v>
      </c>
      <c r="C217" s="13" t="s">
        <v>39</v>
      </c>
      <c r="D217" s="13" t="s">
        <v>74</v>
      </c>
      <c r="E217" s="13" t="s">
        <v>25</v>
      </c>
      <c r="F217" s="73">
        <f>G217*1.4</f>
        <v>8853.5999999999985</v>
      </c>
      <c r="G217" s="13">
        <v>6324</v>
      </c>
      <c r="H217" s="15" t="s">
        <v>351</v>
      </c>
    </row>
    <row r="218" spans="1:8" x14ac:dyDescent="0.3">
      <c r="A218" s="13">
        <v>2013</v>
      </c>
      <c r="B218" s="13" t="s">
        <v>303</v>
      </c>
      <c r="C218" s="13" t="s">
        <v>39</v>
      </c>
      <c r="D218" s="13" t="s">
        <v>88</v>
      </c>
      <c r="E218" s="13" t="s">
        <v>89</v>
      </c>
      <c r="F218" s="73">
        <f>G218*1.25</f>
        <v>5733.75</v>
      </c>
      <c r="G218" s="13">
        <v>4587</v>
      </c>
      <c r="H218" s="15" t="s">
        <v>353</v>
      </c>
    </row>
    <row r="219" spans="1:8" x14ac:dyDescent="0.3">
      <c r="A219" s="13">
        <v>2013</v>
      </c>
      <c r="B219" s="13" t="s">
        <v>303</v>
      </c>
      <c r="C219" s="13" t="s">
        <v>39</v>
      </c>
      <c r="D219" s="13" t="s">
        <v>88</v>
      </c>
      <c r="E219" s="13" t="s">
        <v>89</v>
      </c>
      <c r="F219" s="73">
        <f>G219*1.25</f>
        <v>6098.75</v>
      </c>
      <c r="G219" s="13">
        <v>4879</v>
      </c>
      <c r="H219" s="15" t="s">
        <v>354</v>
      </c>
    </row>
    <row r="220" spans="1:8" x14ac:dyDescent="0.3">
      <c r="A220" s="13">
        <v>2013</v>
      </c>
      <c r="B220" s="13" t="s">
        <v>303</v>
      </c>
      <c r="C220" s="13" t="s">
        <v>39</v>
      </c>
      <c r="D220" s="13" t="s">
        <v>88</v>
      </c>
      <c r="E220" s="13" t="s">
        <v>89</v>
      </c>
      <c r="F220" s="73">
        <f>G220*1.25</f>
        <v>5733.75</v>
      </c>
      <c r="G220" s="13">
        <v>4587</v>
      </c>
      <c r="H220" s="15" t="s">
        <v>356</v>
      </c>
    </row>
    <row r="221" spans="1:8" x14ac:dyDescent="0.3">
      <c r="A221" s="13">
        <v>2013</v>
      </c>
      <c r="B221" s="13" t="s">
        <v>303</v>
      </c>
      <c r="C221" s="13" t="s">
        <v>39</v>
      </c>
      <c r="D221" s="13" t="s">
        <v>88</v>
      </c>
      <c r="E221" s="13" t="s">
        <v>89</v>
      </c>
      <c r="F221" s="73">
        <f>G221*1.25</f>
        <v>6098.75</v>
      </c>
      <c r="G221" s="13">
        <v>4879</v>
      </c>
      <c r="H221" s="15" t="s">
        <v>357</v>
      </c>
    </row>
    <row r="222" spans="1:8" x14ac:dyDescent="0.3">
      <c r="A222" s="13">
        <v>2014</v>
      </c>
      <c r="B222" s="13" t="s">
        <v>303</v>
      </c>
      <c r="C222" s="13" t="s">
        <v>39</v>
      </c>
      <c r="D222" s="13" t="s">
        <v>88</v>
      </c>
      <c r="E222" s="13" t="s">
        <v>89</v>
      </c>
      <c r="F222" s="73">
        <f>G222*1.5</f>
        <v>6880.5</v>
      </c>
      <c r="G222" s="13">
        <v>4587</v>
      </c>
      <c r="H222" s="15" t="s">
        <v>359</v>
      </c>
    </row>
    <row r="223" spans="1:8" x14ac:dyDescent="0.3">
      <c r="A223" s="13">
        <v>2014</v>
      </c>
      <c r="B223" s="13" t="s">
        <v>303</v>
      </c>
      <c r="C223" s="13" t="s">
        <v>39</v>
      </c>
      <c r="D223" s="13" t="s">
        <v>88</v>
      </c>
      <c r="E223" s="13" t="s">
        <v>89</v>
      </c>
      <c r="F223" s="73">
        <f>G223*1.5</f>
        <v>7318.5</v>
      </c>
      <c r="G223" s="13">
        <v>4879</v>
      </c>
      <c r="H223" s="15" t="s">
        <v>360</v>
      </c>
    </row>
    <row r="224" spans="1:8" x14ac:dyDescent="0.3">
      <c r="A224" s="13">
        <v>2014</v>
      </c>
      <c r="B224" s="13" t="s">
        <v>303</v>
      </c>
      <c r="C224" s="13" t="s">
        <v>39</v>
      </c>
      <c r="D224" s="13" t="s">
        <v>88</v>
      </c>
      <c r="E224" s="13" t="s">
        <v>89</v>
      </c>
      <c r="F224" s="73">
        <f>G224*1.5</f>
        <v>6880.5</v>
      </c>
      <c r="G224" s="13">
        <v>4587</v>
      </c>
      <c r="H224" s="15" t="s">
        <v>362</v>
      </c>
    </row>
    <row r="225" spans="1:8" x14ac:dyDescent="0.3">
      <c r="A225" s="13">
        <v>2014</v>
      </c>
      <c r="B225" s="13" t="s">
        <v>303</v>
      </c>
      <c r="C225" s="13" t="s">
        <v>39</v>
      </c>
      <c r="D225" s="13" t="s">
        <v>88</v>
      </c>
      <c r="E225" s="13" t="s">
        <v>89</v>
      </c>
      <c r="F225" s="73">
        <f>G225*1.5</f>
        <v>7318.5</v>
      </c>
      <c r="G225" s="13">
        <v>4879</v>
      </c>
      <c r="H225" s="15" t="s">
        <v>363</v>
      </c>
    </row>
    <row r="226" spans="1:8" x14ac:dyDescent="0.3">
      <c r="A226" s="13">
        <v>2015</v>
      </c>
      <c r="B226" s="13" t="s">
        <v>303</v>
      </c>
      <c r="C226" s="13" t="s">
        <v>39</v>
      </c>
      <c r="D226" s="13" t="s">
        <v>88</v>
      </c>
      <c r="E226" s="13" t="s">
        <v>89</v>
      </c>
      <c r="F226" s="73">
        <f>G226*1.4</f>
        <v>6421.7999999999993</v>
      </c>
      <c r="G226" s="13">
        <v>4587</v>
      </c>
      <c r="H226" s="15" t="s">
        <v>365</v>
      </c>
    </row>
    <row r="227" spans="1:8" x14ac:dyDescent="0.3">
      <c r="A227" s="13">
        <v>2015</v>
      </c>
      <c r="B227" s="13" t="s">
        <v>303</v>
      </c>
      <c r="C227" s="13" t="s">
        <v>39</v>
      </c>
      <c r="D227" s="13" t="s">
        <v>88</v>
      </c>
      <c r="E227" s="13" t="s">
        <v>89</v>
      </c>
      <c r="F227" s="73">
        <f>G227*1.4</f>
        <v>6830.5999999999995</v>
      </c>
      <c r="G227" s="13">
        <v>4879</v>
      </c>
      <c r="H227" s="15" t="s">
        <v>366</v>
      </c>
    </row>
    <row r="228" spans="1:8" x14ac:dyDescent="0.3">
      <c r="A228" s="13">
        <v>2015</v>
      </c>
      <c r="B228" s="13" t="s">
        <v>303</v>
      </c>
      <c r="C228" s="13" t="s">
        <v>39</v>
      </c>
      <c r="D228" s="13" t="s">
        <v>88</v>
      </c>
      <c r="E228" s="13" t="s">
        <v>89</v>
      </c>
      <c r="F228" s="73">
        <f>G228*1.4</f>
        <v>6421.7999999999993</v>
      </c>
      <c r="G228" s="13">
        <v>4587</v>
      </c>
      <c r="H228" s="15" t="s">
        <v>368</v>
      </c>
    </row>
    <row r="229" spans="1:8" x14ac:dyDescent="0.3">
      <c r="A229" s="13">
        <v>2015</v>
      </c>
      <c r="B229" s="13" t="s">
        <v>303</v>
      </c>
      <c r="C229" s="13" t="s">
        <v>39</v>
      </c>
      <c r="D229" s="13" t="s">
        <v>88</v>
      </c>
      <c r="E229" s="13" t="s">
        <v>89</v>
      </c>
      <c r="F229" s="73">
        <f>G229*1.4</f>
        <v>6830.5999999999995</v>
      </c>
      <c r="G229" s="13">
        <v>4879</v>
      </c>
      <c r="H229" s="15" t="s">
        <v>369</v>
      </c>
    </row>
    <row r="230" spans="1:8" x14ac:dyDescent="0.3">
      <c r="A230" s="13">
        <v>2013</v>
      </c>
      <c r="B230" s="13" t="s">
        <v>370</v>
      </c>
      <c r="C230" s="13" t="s">
        <v>39</v>
      </c>
      <c r="D230" s="13" t="s">
        <v>24</v>
      </c>
      <c r="E230" s="13" t="s">
        <v>25</v>
      </c>
      <c r="F230" s="73">
        <f>G230*1.25</f>
        <v>7028.75</v>
      </c>
      <c r="G230" s="13">
        <v>5623</v>
      </c>
      <c r="H230" s="15" t="s">
        <v>371</v>
      </c>
    </row>
    <row r="231" spans="1:8" x14ac:dyDescent="0.3">
      <c r="A231" s="13">
        <v>2013</v>
      </c>
      <c r="B231" s="13" t="s">
        <v>370</v>
      </c>
      <c r="C231" s="13" t="s">
        <v>39</v>
      </c>
      <c r="D231" s="13" t="s">
        <v>24</v>
      </c>
      <c r="E231" s="13" t="s">
        <v>25</v>
      </c>
      <c r="F231" s="73">
        <f>G231*1.25</f>
        <v>7028.75</v>
      </c>
      <c r="G231" s="13">
        <v>5623</v>
      </c>
      <c r="H231" s="15" t="s">
        <v>373</v>
      </c>
    </row>
    <row r="232" spans="1:8" x14ac:dyDescent="0.3">
      <c r="A232" s="13">
        <v>2014</v>
      </c>
      <c r="B232" s="13" t="s">
        <v>370</v>
      </c>
      <c r="C232" s="13" t="s">
        <v>39</v>
      </c>
      <c r="D232" s="13" t="s">
        <v>24</v>
      </c>
      <c r="E232" s="13" t="s">
        <v>25</v>
      </c>
      <c r="F232" s="73">
        <v>4666</v>
      </c>
      <c r="G232" s="13">
        <v>5623</v>
      </c>
      <c r="H232" s="15" t="s">
        <v>375</v>
      </c>
    </row>
    <row r="233" spans="1:8" x14ac:dyDescent="0.3">
      <c r="A233" s="13">
        <v>2014</v>
      </c>
      <c r="B233" s="13" t="s">
        <v>370</v>
      </c>
      <c r="C233" s="13" t="s">
        <v>39</v>
      </c>
      <c r="D233" s="13" t="s">
        <v>24</v>
      </c>
      <c r="E233" s="13" t="s">
        <v>25</v>
      </c>
      <c r="F233" s="73">
        <v>4666</v>
      </c>
      <c r="G233" s="13">
        <v>5623</v>
      </c>
      <c r="H233" s="15" t="s">
        <v>377</v>
      </c>
    </row>
    <row r="234" spans="1:8" x14ac:dyDescent="0.3">
      <c r="A234" s="13">
        <v>2015</v>
      </c>
      <c r="B234" s="13" t="s">
        <v>370</v>
      </c>
      <c r="C234" s="13" t="s">
        <v>39</v>
      </c>
      <c r="D234" s="13" t="s">
        <v>24</v>
      </c>
      <c r="E234" s="13" t="s">
        <v>25</v>
      </c>
      <c r="F234" s="73">
        <f>G234*1.4</f>
        <v>7872.2</v>
      </c>
      <c r="G234" s="13">
        <v>5623</v>
      </c>
      <c r="H234" s="15" t="s">
        <v>379</v>
      </c>
    </row>
    <row r="235" spans="1:8" x14ac:dyDescent="0.3">
      <c r="A235" s="13">
        <v>2015</v>
      </c>
      <c r="B235" s="13" t="s">
        <v>370</v>
      </c>
      <c r="C235" s="13" t="s">
        <v>39</v>
      </c>
      <c r="D235" s="13" t="s">
        <v>24</v>
      </c>
      <c r="E235" s="13" t="s">
        <v>25</v>
      </c>
      <c r="F235" s="73">
        <f>G235*1.4</f>
        <v>7872.2</v>
      </c>
      <c r="G235" s="13">
        <v>5623</v>
      </c>
      <c r="H235" s="15" t="s">
        <v>381</v>
      </c>
    </row>
    <row r="236" spans="1:8" x14ac:dyDescent="0.3">
      <c r="A236" s="13">
        <v>2013</v>
      </c>
      <c r="B236" s="13" t="s">
        <v>370</v>
      </c>
      <c r="C236" s="13" t="s">
        <v>39</v>
      </c>
      <c r="D236" s="13" t="s">
        <v>40</v>
      </c>
      <c r="E236" s="13" t="s">
        <v>41</v>
      </c>
      <c r="F236" s="73">
        <f>G236*1.25</f>
        <v>7028.75</v>
      </c>
      <c r="G236" s="13">
        <v>5623</v>
      </c>
      <c r="H236" s="15" t="s">
        <v>383</v>
      </c>
    </row>
    <row r="237" spans="1:8" x14ac:dyDescent="0.3">
      <c r="A237" s="13">
        <v>2013</v>
      </c>
      <c r="B237" s="13" t="s">
        <v>370</v>
      </c>
      <c r="C237" s="13" t="s">
        <v>39</v>
      </c>
      <c r="D237" s="13" t="s">
        <v>40</v>
      </c>
      <c r="E237" s="13" t="s">
        <v>41</v>
      </c>
      <c r="F237" s="73">
        <f>G237*1.25</f>
        <v>9160</v>
      </c>
      <c r="G237" s="13">
        <v>7328</v>
      </c>
      <c r="H237" s="15" t="s">
        <v>384</v>
      </c>
    </row>
    <row r="238" spans="1:8" x14ac:dyDescent="0.3">
      <c r="A238" s="13">
        <v>2013</v>
      </c>
      <c r="B238" s="13" t="s">
        <v>370</v>
      </c>
      <c r="C238" s="13" t="s">
        <v>39</v>
      </c>
      <c r="D238" s="13" t="s">
        <v>40</v>
      </c>
      <c r="E238" s="13" t="s">
        <v>41</v>
      </c>
      <c r="F238" s="73">
        <f>G238*1.25</f>
        <v>7028.75</v>
      </c>
      <c r="G238" s="13">
        <v>5623</v>
      </c>
      <c r="H238" s="15" t="s">
        <v>385</v>
      </c>
    </row>
    <row r="239" spans="1:8" x14ac:dyDescent="0.3">
      <c r="A239" s="13">
        <v>2013</v>
      </c>
      <c r="B239" s="13" t="s">
        <v>370</v>
      </c>
      <c r="C239" s="13" t="s">
        <v>39</v>
      </c>
      <c r="D239" s="13" t="s">
        <v>40</v>
      </c>
      <c r="E239" s="13" t="s">
        <v>41</v>
      </c>
      <c r="F239" s="73">
        <f>G239*1.25</f>
        <v>9160</v>
      </c>
      <c r="G239" s="13">
        <v>7328</v>
      </c>
      <c r="H239" s="15" t="s">
        <v>386</v>
      </c>
    </row>
    <row r="240" spans="1:8" x14ac:dyDescent="0.3">
      <c r="A240" s="13">
        <v>2014</v>
      </c>
      <c r="B240" s="13" t="s">
        <v>370</v>
      </c>
      <c r="C240" s="13" t="s">
        <v>39</v>
      </c>
      <c r="D240" s="13" t="s">
        <v>40</v>
      </c>
      <c r="E240" s="13" t="s">
        <v>41</v>
      </c>
      <c r="F240" s="73">
        <v>4666</v>
      </c>
      <c r="G240" s="13">
        <v>5623</v>
      </c>
      <c r="H240" s="15" t="s">
        <v>387</v>
      </c>
    </row>
    <row r="241" spans="1:8" x14ac:dyDescent="0.3">
      <c r="A241" s="13">
        <v>2014</v>
      </c>
      <c r="B241" s="13" t="s">
        <v>370</v>
      </c>
      <c r="C241" s="13" t="s">
        <v>39</v>
      </c>
      <c r="D241" s="13" t="s">
        <v>40</v>
      </c>
      <c r="E241" s="13" t="s">
        <v>41</v>
      </c>
      <c r="F241" s="73">
        <f>G241*1.5</f>
        <v>10992</v>
      </c>
      <c r="G241" s="13">
        <v>7328</v>
      </c>
      <c r="H241" s="15" t="s">
        <v>388</v>
      </c>
    </row>
    <row r="242" spans="1:8" x14ac:dyDescent="0.3">
      <c r="A242" s="13">
        <v>2014</v>
      </c>
      <c r="B242" s="13" t="s">
        <v>370</v>
      </c>
      <c r="C242" s="13" t="s">
        <v>39</v>
      </c>
      <c r="D242" s="13" t="s">
        <v>40</v>
      </c>
      <c r="E242" s="13" t="s">
        <v>41</v>
      </c>
      <c r="F242" s="73">
        <v>4666</v>
      </c>
      <c r="G242" s="13">
        <v>5623</v>
      </c>
      <c r="H242" s="15" t="s">
        <v>389</v>
      </c>
    </row>
    <row r="243" spans="1:8" x14ac:dyDescent="0.3">
      <c r="A243" s="13">
        <v>2014</v>
      </c>
      <c r="B243" s="13" t="s">
        <v>370</v>
      </c>
      <c r="C243" s="13" t="s">
        <v>39</v>
      </c>
      <c r="D243" s="13" t="s">
        <v>40</v>
      </c>
      <c r="E243" s="13" t="s">
        <v>41</v>
      </c>
      <c r="F243" s="73">
        <f>G243*1.5</f>
        <v>10992</v>
      </c>
      <c r="G243" s="13">
        <v>7328</v>
      </c>
      <c r="H243" s="15" t="s">
        <v>390</v>
      </c>
    </row>
    <row r="244" spans="1:8" x14ac:dyDescent="0.3">
      <c r="A244" s="13">
        <v>2015</v>
      </c>
      <c r="B244" s="13" t="s">
        <v>370</v>
      </c>
      <c r="C244" s="13" t="s">
        <v>39</v>
      </c>
      <c r="D244" s="13" t="s">
        <v>40</v>
      </c>
      <c r="E244" s="13" t="s">
        <v>41</v>
      </c>
      <c r="F244" s="73">
        <f>G244*1.4</f>
        <v>7872.2</v>
      </c>
      <c r="G244" s="13">
        <v>5623</v>
      </c>
      <c r="H244" s="15" t="s">
        <v>391</v>
      </c>
    </row>
    <row r="245" spans="1:8" x14ac:dyDescent="0.3">
      <c r="A245" s="13">
        <v>2015</v>
      </c>
      <c r="B245" s="13" t="s">
        <v>370</v>
      </c>
      <c r="C245" s="13" t="s">
        <v>39</v>
      </c>
      <c r="D245" s="13" t="s">
        <v>40</v>
      </c>
      <c r="E245" s="13" t="s">
        <v>41</v>
      </c>
      <c r="F245" s="73">
        <f>G245*1.4</f>
        <v>10259.199999999999</v>
      </c>
      <c r="G245" s="13">
        <v>7328</v>
      </c>
      <c r="H245" s="15" t="s">
        <v>392</v>
      </c>
    </row>
    <row r="246" spans="1:8" x14ac:dyDescent="0.3">
      <c r="A246" s="13">
        <v>2015</v>
      </c>
      <c r="B246" s="13" t="s">
        <v>370</v>
      </c>
      <c r="C246" s="13" t="s">
        <v>39</v>
      </c>
      <c r="D246" s="13" t="s">
        <v>40</v>
      </c>
      <c r="E246" s="13" t="s">
        <v>41</v>
      </c>
      <c r="F246" s="73">
        <f>G246*1.4</f>
        <v>7872.2</v>
      </c>
      <c r="G246" s="13">
        <v>5623</v>
      </c>
      <c r="H246" s="15" t="s">
        <v>393</v>
      </c>
    </row>
    <row r="247" spans="1:8" x14ac:dyDescent="0.3">
      <c r="A247" s="13">
        <v>2015</v>
      </c>
      <c r="B247" s="13" t="s">
        <v>370</v>
      </c>
      <c r="C247" s="13" t="s">
        <v>39</v>
      </c>
      <c r="D247" s="13" t="s">
        <v>40</v>
      </c>
      <c r="E247" s="13" t="s">
        <v>41</v>
      </c>
      <c r="F247" s="73">
        <f>G247*1.4</f>
        <v>10259.199999999999</v>
      </c>
      <c r="G247" s="13">
        <v>7328</v>
      </c>
      <c r="H247" s="15" t="s">
        <v>394</v>
      </c>
    </row>
    <row r="248" spans="1:8" x14ac:dyDescent="0.3">
      <c r="A248" s="13">
        <v>2013</v>
      </c>
      <c r="B248" s="13" t="s">
        <v>370</v>
      </c>
      <c r="C248" s="13" t="s">
        <v>39</v>
      </c>
      <c r="D248" s="13" t="s">
        <v>74</v>
      </c>
      <c r="E248" s="13" t="s">
        <v>25</v>
      </c>
      <c r="F248" s="73">
        <f>G248*1.25</f>
        <v>11026.25</v>
      </c>
      <c r="G248" s="13">
        <v>8821</v>
      </c>
      <c r="H248" s="15" t="s">
        <v>408</v>
      </c>
    </row>
    <row r="249" spans="1:8" x14ac:dyDescent="0.3">
      <c r="A249" s="13">
        <v>2013</v>
      </c>
      <c r="B249" s="13" t="s">
        <v>370</v>
      </c>
      <c r="C249" s="13" t="s">
        <v>39</v>
      </c>
      <c r="D249" s="13" t="s">
        <v>74</v>
      </c>
      <c r="E249" s="13" t="s">
        <v>25</v>
      </c>
      <c r="F249" s="73">
        <f>G249*1.25</f>
        <v>11026.25</v>
      </c>
      <c r="G249" s="13">
        <v>8821</v>
      </c>
      <c r="H249" s="15" t="s">
        <v>410</v>
      </c>
    </row>
    <row r="250" spans="1:8" x14ac:dyDescent="0.3">
      <c r="A250" s="13">
        <v>2014</v>
      </c>
      <c r="B250" s="13" t="s">
        <v>370</v>
      </c>
      <c r="C250" s="13" t="s">
        <v>39</v>
      </c>
      <c r="D250" s="13" t="s">
        <v>74</v>
      </c>
      <c r="E250" s="13" t="s">
        <v>25</v>
      </c>
      <c r="F250" s="73">
        <f>G250*1.5</f>
        <v>13231.5</v>
      </c>
      <c r="G250" s="13">
        <v>8821</v>
      </c>
      <c r="H250" s="15" t="s">
        <v>412</v>
      </c>
    </row>
    <row r="251" spans="1:8" x14ac:dyDescent="0.3">
      <c r="A251" s="13">
        <v>2014</v>
      </c>
      <c r="B251" s="13" t="s">
        <v>370</v>
      </c>
      <c r="C251" s="13" t="s">
        <v>39</v>
      </c>
      <c r="D251" s="13" t="s">
        <v>74</v>
      </c>
      <c r="E251" s="13" t="s">
        <v>25</v>
      </c>
      <c r="F251" s="73">
        <f>G251*1.5</f>
        <v>13231.5</v>
      </c>
      <c r="G251" s="13">
        <v>8821</v>
      </c>
      <c r="H251" s="15" t="s">
        <v>414</v>
      </c>
    </row>
    <row r="252" spans="1:8" x14ac:dyDescent="0.3">
      <c r="A252" s="13">
        <v>2015</v>
      </c>
      <c r="B252" s="13" t="s">
        <v>370</v>
      </c>
      <c r="C252" s="13" t="s">
        <v>39</v>
      </c>
      <c r="D252" s="13" t="s">
        <v>74</v>
      </c>
      <c r="E252" s="13" t="s">
        <v>25</v>
      </c>
      <c r="F252" s="73">
        <f>G252*1.4</f>
        <v>12349.4</v>
      </c>
      <c r="G252" s="13">
        <v>8821</v>
      </c>
      <c r="H252" s="15" t="s">
        <v>416</v>
      </c>
    </row>
    <row r="253" spans="1:8" x14ac:dyDescent="0.3">
      <c r="A253" s="13">
        <v>2015</v>
      </c>
      <c r="B253" s="13" t="s">
        <v>370</v>
      </c>
      <c r="C253" s="13" t="s">
        <v>39</v>
      </c>
      <c r="D253" s="13" t="s">
        <v>74</v>
      </c>
      <c r="E253" s="13" t="s">
        <v>25</v>
      </c>
      <c r="F253" s="73">
        <f>G253*1.4</f>
        <v>12349.4</v>
      </c>
      <c r="G253" s="13">
        <v>8821</v>
      </c>
      <c r="H253" s="15" t="s">
        <v>418</v>
      </c>
    </row>
    <row r="254" spans="1:8" x14ac:dyDescent="0.3">
      <c r="A254" s="13">
        <v>2013</v>
      </c>
      <c r="B254" s="13" t="s">
        <v>431</v>
      </c>
      <c r="C254" s="13" t="s">
        <v>39</v>
      </c>
      <c r="D254" s="13" t="s">
        <v>40</v>
      </c>
      <c r="E254" s="13" t="s">
        <v>41</v>
      </c>
      <c r="F254" s="73">
        <f>G254*1.25</f>
        <v>11177.5</v>
      </c>
      <c r="G254" s="13">
        <v>8942</v>
      </c>
      <c r="H254" s="15" t="s">
        <v>445</v>
      </c>
    </row>
    <row r="255" spans="1:8" x14ac:dyDescent="0.3">
      <c r="A255" s="13">
        <v>2013</v>
      </c>
      <c r="B255" s="13" t="s">
        <v>431</v>
      </c>
      <c r="C255" s="13" t="s">
        <v>39</v>
      </c>
      <c r="D255" s="13" t="s">
        <v>40</v>
      </c>
      <c r="E255" s="13" t="s">
        <v>41</v>
      </c>
      <c r="F255" s="73">
        <f>G255*1.25</f>
        <v>11177.5</v>
      </c>
      <c r="G255" s="13">
        <v>8942</v>
      </c>
      <c r="H255" s="15" t="s">
        <v>448</v>
      </c>
    </row>
    <row r="256" spans="1:8" x14ac:dyDescent="0.3">
      <c r="A256" s="13">
        <v>2014</v>
      </c>
      <c r="B256" s="13" t="s">
        <v>431</v>
      </c>
      <c r="C256" s="13" t="s">
        <v>39</v>
      </c>
      <c r="D256" s="13" t="s">
        <v>40</v>
      </c>
      <c r="E256" s="13" t="s">
        <v>41</v>
      </c>
      <c r="F256" s="73">
        <f>G256*1.5</f>
        <v>13413</v>
      </c>
      <c r="G256" s="13">
        <v>8942</v>
      </c>
      <c r="H256" s="15" t="s">
        <v>451</v>
      </c>
    </row>
    <row r="257" spans="1:8" x14ac:dyDescent="0.3">
      <c r="A257" s="13">
        <v>2014</v>
      </c>
      <c r="B257" s="13" t="s">
        <v>431</v>
      </c>
      <c r="C257" s="13" t="s">
        <v>39</v>
      </c>
      <c r="D257" s="13" t="s">
        <v>40</v>
      </c>
      <c r="E257" s="13" t="s">
        <v>41</v>
      </c>
      <c r="F257" s="73">
        <f>G257*1.5</f>
        <v>13413</v>
      </c>
      <c r="G257" s="13">
        <v>8942</v>
      </c>
      <c r="H257" s="15" t="s">
        <v>454</v>
      </c>
    </row>
    <row r="258" spans="1:8" x14ac:dyDescent="0.3">
      <c r="A258" s="13">
        <v>2015</v>
      </c>
      <c r="B258" s="13" t="s">
        <v>431</v>
      </c>
      <c r="C258" s="13" t="s">
        <v>39</v>
      </c>
      <c r="D258" s="13" t="s">
        <v>40</v>
      </c>
      <c r="E258" s="13" t="s">
        <v>41</v>
      </c>
      <c r="F258" s="73">
        <f>G258*1.4</f>
        <v>12518.8</v>
      </c>
      <c r="G258" s="13">
        <v>8942</v>
      </c>
      <c r="H258" s="15" t="s">
        <v>457</v>
      </c>
    </row>
    <row r="259" spans="1:8" x14ac:dyDescent="0.3">
      <c r="A259" s="13">
        <v>2015</v>
      </c>
      <c r="B259" s="13" t="s">
        <v>431</v>
      </c>
      <c r="C259" s="13" t="s">
        <v>39</v>
      </c>
      <c r="D259" s="13" t="s">
        <v>40</v>
      </c>
      <c r="E259" s="13" t="s">
        <v>41</v>
      </c>
      <c r="F259" s="73">
        <f>G259*1.4</f>
        <v>12518.8</v>
      </c>
      <c r="G259" s="13">
        <v>8942</v>
      </c>
      <c r="H259" s="15" t="s">
        <v>460</v>
      </c>
    </row>
    <row r="260" spans="1:8" x14ac:dyDescent="0.3">
      <c r="A260" s="13">
        <v>2013</v>
      </c>
      <c r="B260" s="13" t="s">
        <v>431</v>
      </c>
      <c r="C260" s="13" t="s">
        <v>39</v>
      </c>
      <c r="D260" s="13" t="s">
        <v>60</v>
      </c>
      <c r="E260" s="13" t="s">
        <v>61</v>
      </c>
      <c r="F260" s="73">
        <f>G260*1.25</f>
        <v>7905</v>
      </c>
      <c r="G260" s="13">
        <v>6324</v>
      </c>
      <c r="H260" s="15" t="s">
        <v>462</v>
      </c>
    </row>
    <row r="261" spans="1:8" x14ac:dyDescent="0.3">
      <c r="A261" s="13">
        <v>2013</v>
      </c>
      <c r="B261" s="13" t="s">
        <v>431</v>
      </c>
      <c r="C261" s="13" t="s">
        <v>39</v>
      </c>
      <c r="D261" s="13" t="s">
        <v>60</v>
      </c>
      <c r="E261" s="13" t="s">
        <v>61</v>
      </c>
      <c r="F261" s="73">
        <f>G261*1.25</f>
        <v>7905</v>
      </c>
      <c r="G261" s="13">
        <v>6324</v>
      </c>
      <c r="H261" s="15" t="s">
        <v>464</v>
      </c>
    </row>
    <row r="262" spans="1:8" x14ac:dyDescent="0.3">
      <c r="A262" s="13">
        <v>2014</v>
      </c>
      <c r="B262" s="13" t="s">
        <v>431</v>
      </c>
      <c r="C262" s="13" t="s">
        <v>39</v>
      </c>
      <c r="D262" s="13" t="s">
        <v>60</v>
      </c>
      <c r="E262" s="13" t="s">
        <v>61</v>
      </c>
      <c r="F262" s="73">
        <f>G262*1.5</f>
        <v>9486</v>
      </c>
      <c r="G262" s="13">
        <v>6324</v>
      </c>
      <c r="H262" s="15" t="s">
        <v>466</v>
      </c>
    </row>
    <row r="263" spans="1:8" x14ac:dyDescent="0.3">
      <c r="A263" s="13">
        <v>2014</v>
      </c>
      <c r="B263" s="13" t="s">
        <v>431</v>
      </c>
      <c r="C263" s="13" t="s">
        <v>39</v>
      </c>
      <c r="D263" s="13" t="s">
        <v>60</v>
      </c>
      <c r="E263" s="13" t="s">
        <v>61</v>
      </c>
      <c r="F263" s="73">
        <f>G263*1.5</f>
        <v>9486</v>
      </c>
      <c r="G263" s="13">
        <v>6324</v>
      </c>
      <c r="H263" s="15" t="s">
        <v>468</v>
      </c>
    </row>
    <row r="264" spans="1:8" x14ac:dyDescent="0.3">
      <c r="A264" s="13">
        <v>2015</v>
      </c>
      <c r="B264" s="13" t="s">
        <v>431</v>
      </c>
      <c r="C264" s="13" t="s">
        <v>39</v>
      </c>
      <c r="D264" s="13" t="s">
        <v>60</v>
      </c>
      <c r="E264" s="13" t="s">
        <v>61</v>
      </c>
      <c r="F264" s="73">
        <f>G264*1.4</f>
        <v>8853.5999999999985</v>
      </c>
      <c r="G264" s="13">
        <v>6324</v>
      </c>
      <c r="H264" s="15" t="s">
        <v>470</v>
      </c>
    </row>
    <row r="265" spans="1:8" x14ac:dyDescent="0.3">
      <c r="A265" s="13">
        <v>2015</v>
      </c>
      <c r="B265" s="13" t="s">
        <v>431</v>
      </c>
      <c r="C265" s="13" t="s">
        <v>39</v>
      </c>
      <c r="D265" s="13" t="s">
        <v>60</v>
      </c>
      <c r="E265" s="13" t="s">
        <v>61</v>
      </c>
      <c r="F265" s="73">
        <f>G265*1.4</f>
        <v>8853.5999999999985</v>
      </c>
      <c r="G265" s="13">
        <v>6324</v>
      </c>
      <c r="H265" s="15" t="s">
        <v>472</v>
      </c>
    </row>
    <row r="266" spans="1:8" x14ac:dyDescent="0.3">
      <c r="A266" s="13">
        <v>2013</v>
      </c>
      <c r="B266" s="13" t="s">
        <v>431</v>
      </c>
      <c r="C266" s="13" t="s">
        <v>39</v>
      </c>
      <c r="D266" s="13" t="s">
        <v>88</v>
      </c>
      <c r="E266" s="13" t="s">
        <v>89</v>
      </c>
      <c r="F266" s="73">
        <f>G266*1.25</f>
        <v>2698.75</v>
      </c>
      <c r="G266" s="13">
        <v>2159</v>
      </c>
      <c r="H266" s="15" t="s">
        <v>475</v>
      </c>
    </row>
    <row r="267" spans="1:8" x14ac:dyDescent="0.3">
      <c r="A267" s="13">
        <v>2013</v>
      </c>
      <c r="B267" s="13" t="s">
        <v>431</v>
      </c>
      <c r="C267" s="13" t="s">
        <v>39</v>
      </c>
      <c r="D267" s="13" t="s">
        <v>88</v>
      </c>
      <c r="E267" s="13" t="s">
        <v>89</v>
      </c>
      <c r="F267" s="73">
        <f>G267*1.25</f>
        <v>2698.75</v>
      </c>
      <c r="G267" s="13">
        <v>2159</v>
      </c>
      <c r="H267" s="15" t="s">
        <v>477</v>
      </c>
    </row>
    <row r="268" spans="1:8" x14ac:dyDescent="0.3">
      <c r="A268" s="13">
        <v>2014</v>
      </c>
      <c r="B268" s="13" t="s">
        <v>431</v>
      </c>
      <c r="C268" s="13" t="s">
        <v>39</v>
      </c>
      <c r="D268" s="13" t="s">
        <v>88</v>
      </c>
      <c r="E268" s="13" t="s">
        <v>89</v>
      </c>
      <c r="F268" s="73">
        <f>G268*1.5</f>
        <v>3238.5</v>
      </c>
      <c r="G268" s="13">
        <v>2159</v>
      </c>
      <c r="H268" s="15" t="s">
        <v>479</v>
      </c>
    </row>
    <row r="269" spans="1:8" x14ac:dyDescent="0.3">
      <c r="A269" s="13">
        <v>2014</v>
      </c>
      <c r="B269" s="13" t="s">
        <v>431</v>
      </c>
      <c r="C269" s="13" t="s">
        <v>39</v>
      </c>
      <c r="D269" s="13" t="s">
        <v>88</v>
      </c>
      <c r="E269" s="13" t="s">
        <v>89</v>
      </c>
      <c r="F269" s="73">
        <f>G269*1.5</f>
        <v>3238.5</v>
      </c>
      <c r="G269" s="13">
        <v>2159</v>
      </c>
      <c r="H269" s="15" t="s">
        <v>481</v>
      </c>
    </row>
    <row r="270" spans="1:8" x14ac:dyDescent="0.3">
      <c r="A270" s="13">
        <v>2015</v>
      </c>
      <c r="B270" s="13" t="s">
        <v>431</v>
      </c>
      <c r="C270" s="13" t="s">
        <v>39</v>
      </c>
      <c r="D270" s="13" t="s">
        <v>88</v>
      </c>
      <c r="E270" s="13" t="s">
        <v>89</v>
      </c>
      <c r="F270" s="73">
        <f>G270*1.4</f>
        <v>3022.6</v>
      </c>
      <c r="G270" s="13">
        <v>2159</v>
      </c>
      <c r="H270" s="15" t="s">
        <v>483</v>
      </c>
    </row>
    <row r="271" spans="1:8" x14ac:dyDescent="0.3">
      <c r="A271" s="13">
        <v>2015</v>
      </c>
      <c r="B271" s="13" t="s">
        <v>431</v>
      </c>
      <c r="C271" s="13" t="s">
        <v>39</v>
      </c>
      <c r="D271" s="13" t="s">
        <v>88</v>
      </c>
      <c r="E271" s="13" t="s">
        <v>89</v>
      </c>
      <c r="F271" s="73">
        <f>G271*1.4</f>
        <v>3022.6</v>
      </c>
      <c r="G271" s="13">
        <v>2159</v>
      </c>
      <c r="H271" s="15" t="s">
        <v>485</v>
      </c>
    </row>
    <row r="272" spans="1:8" x14ac:dyDescent="0.3">
      <c r="A272" s="13">
        <v>2013</v>
      </c>
      <c r="B272" s="13" t="s">
        <v>22</v>
      </c>
      <c r="C272" s="13" t="s">
        <v>87</v>
      </c>
      <c r="D272" s="13" t="s">
        <v>88</v>
      </c>
      <c r="E272" s="13" t="s">
        <v>89</v>
      </c>
      <c r="F272" s="73">
        <f>G272*1.5</f>
        <v>3553.5</v>
      </c>
      <c r="G272" s="13">
        <v>2369</v>
      </c>
      <c r="H272" s="15" t="s">
        <v>90</v>
      </c>
    </row>
    <row r="273" spans="1:8" x14ac:dyDescent="0.3">
      <c r="A273" s="13">
        <v>2013</v>
      </c>
      <c r="B273" s="13" t="s">
        <v>22</v>
      </c>
      <c r="C273" s="13" t="s">
        <v>87</v>
      </c>
      <c r="D273" s="13" t="s">
        <v>88</v>
      </c>
      <c r="E273" s="13" t="s">
        <v>89</v>
      </c>
      <c r="F273" s="73">
        <f>G273*1.5</f>
        <v>3553.5</v>
      </c>
      <c r="G273" s="13">
        <v>2369</v>
      </c>
      <c r="H273" s="15" t="s">
        <v>91</v>
      </c>
    </row>
    <row r="274" spans="1:8" x14ac:dyDescent="0.3">
      <c r="A274" s="13">
        <v>2014</v>
      </c>
      <c r="B274" s="13" t="s">
        <v>22</v>
      </c>
      <c r="C274" s="13" t="s">
        <v>87</v>
      </c>
      <c r="D274" s="13" t="s">
        <v>88</v>
      </c>
      <c r="E274" s="13" t="s">
        <v>89</v>
      </c>
      <c r="F274" s="73">
        <f>G274*1.5</f>
        <v>3553.5</v>
      </c>
      <c r="G274" s="13">
        <v>2369</v>
      </c>
      <c r="H274" s="15" t="s">
        <v>92</v>
      </c>
    </row>
    <row r="275" spans="1:8" x14ac:dyDescent="0.3">
      <c r="A275" s="13">
        <v>2014</v>
      </c>
      <c r="B275" s="13" t="s">
        <v>22</v>
      </c>
      <c r="C275" s="13" t="s">
        <v>87</v>
      </c>
      <c r="D275" s="13" t="s">
        <v>88</v>
      </c>
      <c r="E275" s="13" t="s">
        <v>89</v>
      </c>
      <c r="F275" s="73">
        <f>G275*1.5</f>
        <v>3553.5</v>
      </c>
      <c r="G275" s="13">
        <v>2369</v>
      </c>
      <c r="H275" s="15" t="s">
        <v>93</v>
      </c>
    </row>
    <row r="276" spans="1:8" x14ac:dyDescent="0.3">
      <c r="A276" s="13">
        <v>2015</v>
      </c>
      <c r="B276" s="13" t="s">
        <v>22</v>
      </c>
      <c r="C276" s="13" t="s">
        <v>87</v>
      </c>
      <c r="D276" s="13" t="s">
        <v>88</v>
      </c>
      <c r="E276" s="13" t="s">
        <v>89</v>
      </c>
      <c r="F276" s="73">
        <f>G276*1.5</f>
        <v>3553.5</v>
      </c>
      <c r="G276" s="13">
        <v>2369</v>
      </c>
      <c r="H276" s="15" t="s">
        <v>94</v>
      </c>
    </row>
    <row r="277" spans="1:8" x14ac:dyDescent="0.3">
      <c r="A277" s="13">
        <v>2015</v>
      </c>
      <c r="B277" s="13" t="s">
        <v>22</v>
      </c>
      <c r="C277" s="13" t="s">
        <v>87</v>
      </c>
      <c r="D277" s="13" t="s">
        <v>88</v>
      </c>
      <c r="E277" s="13" t="s">
        <v>89</v>
      </c>
      <c r="F277" s="73">
        <f>G277*1.5</f>
        <v>3553.5</v>
      </c>
      <c r="G277" s="13">
        <v>2369</v>
      </c>
      <c r="H277" s="15" t="s">
        <v>95</v>
      </c>
    </row>
    <row r="278" spans="1:8" x14ac:dyDescent="0.3">
      <c r="A278" s="13">
        <v>2013</v>
      </c>
      <c r="B278" s="13" t="s">
        <v>96</v>
      </c>
      <c r="C278" s="13" t="s">
        <v>87</v>
      </c>
      <c r="D278" s="13" t="s">
        <v>74</v>
      </c>
      <c r="E278" s="13" t="s">
        <v>25</v>
      </c>
      <c r="F278" s="73">
        <f>G278*1.25</f>
        <v>6233.75</v>
      </c>
      <c r="G278" s="13">
        <v>4987</v>
      </c>
      <c r="H278" s="15" t="s">
        <v>128</v>
      </c>
    </row>
    <row r="279" spans="1:8" x14ac:dyDescent="0.3">
      <c r="A279" s="13">
        <v>2013</v>
      </c>
      <c r="B279" s="13" t="s">
        <v>96</v>
      </c>
      <c r="C279" s="13" t="s">
        <v>87</v>
      </c>
      <c r="D279" s="13" t="s">
        <v>74</v>
      </c>
      <c r="E279" s="13" t="s">
        <v>25</v>
      </c>
      <c r="F279" s="73">
        <f>G279*1.25</f>
        <v>6233.75</v>
      </c>
      <c r="G279" s="13">
        <v>4987</v>
      </c>
      <c r="H279" s="15" t="s">
        <v>130</v>
      </c>
    </row>
    <row r="280" spans="1:8" x14ac:dyDescent="0.3">
      <c r="A280" s="13">
        <v>2014</v>
      </c>
      <c r="B280" s="13" t="s">
        <v>96</v>
      </c>
      <c r="C280" s="13" t="s">
        <v>87</v>
      </c>
      <c r="D280" s="13" t="s">
        <v>74</v>
      </c>
      <c r="E280" s="13" t="s">
        <v>25</v>
      </c>
      <c r="F280" s="73">
        <f>G280*1.5</f>
        <v>7480.5</v>
      </c>
      <c r="G280" s="13">
        <v>4987</v>
      </c>
      <c r="H280" s="15" t="s">
        <v>132</v>
      </c>
    </row>
    <row r="281" spans="1:8" x14ac:dyDescent="0.3">
      <c r="A281" s="13">
        <v>2014</v>
      </c>
      <c r="B281" s="13" t="s">
        <v>96</v>
      </c>
      <c r="C281" s="13" t="s">
        <v>87</v>
      </c>
      <c r="D281" s="13" t="s">
        <v>74</v>
      </c>
      <c r="E281" s="13" t="s">
        <v>25</v>
      </c>
      <c r="F281" s="73">
        <f>G281*1.5</f>
        <v>7480.5</v>
      </c>
      <c r="G281" s="13">
        <v>4987</v>
      </c>
      <c r="H281" s="15" t="s">
        <v>134</v>
      </c>
    </row>
    <row r="282" spans="1:8" x14ac:dyDescent="0.3">
      <c r="A282" s="13">
        <v>2015</v>
      </c>
      <c r="B282" s="13" t="s">
        <v>96</v>
      </c>
      <c r="C282" s="13" t="s">
        <v>87</v>
      </c>
      <c r="D282" s="13" t="s">
        <v>74</v>
      </c>
      <c r="E282" s="13" t="s">
        <v>25</v>
      </c>
      <c r="F282" s="73">
        <f>G282*1.5</f>
        <v>7480.5</v>
      </c>
      <c r="G282" s="13">
        <v>4987</v>
      </c>
      <c r="H282" s="15" t="s">
        <v>136</v>
      </c>
    </row>
    <row r="283" spans="1:8" x14ac:dyDescent="0.3">
      <c r="A283" s="13">
        <v>2015</v>
      </c>
      <c r="B283" s="13" t="s">
        <v>96</v>
      </c>
      <c r="C283" s="13" t="s">
        <v>87</v>
      </c>
      <c r="D283" s="13" t="s">
        <v>74</v>
      </c>
      <c r="E283" s="13" t="s">
        <v>25</v>
      </c>
      <c r="F283" s="73">
        <f>G283*1.5</f>
        <v>7480.5</v>
      </c>
      <c r="G283" s="13">
        <v>4987</v>
      </c>
      <c r="H283" s="15" t="s">
        <v>138</v>
      </c>
    </row>
    <row r="284" spans="1:8" x14ac:dyDescent="0.3">
      <c r="A284" s="13">
        <v>2013</v>
      </c>
      <c r="B284" s="13" t="s">
        <v>151</v>
      </c>
      <c r="C284" s="13" t="s">
        <v>87</v>
      </c>
      <c r="D284" s="13" t="s">
        <v>74</v>
      </c>
      <c r="E284" s="13" t="s">
        <v>25</v>
      </c>
      <c r="F284" s="73">
        <f>G284*1.25</f>
        <v>12038.75</v>
      </c>
      <c r="G284" s="13">
        <v>9631</v>
      </c>
      <c r="H284" s="15" t="s">
        <v>189</v>
      </c>
    </row>
    <row r="285" spans="1:8" x14ac:dyDescent="0.3">
      <c r="A285" s="13">
        <v>2013</v>
      </c>
      <c r="B285" s="13" t="s">
        <v>151</v>
      </c>
      <c r="C285" s="13" t="s">
        <v>87</v>
      </c>
      <c r="D285" s="13" t="s">
        <v>74</v>
      </c>
      <c r="E285" s="13" t="s">
        <v>25</v>
      </c>
      <c r="F285" s="73">
        <f>G285*1.25</f>
        <v>12038.75</v>
      </c>
      <c r="G285" s="13">
        <v>9631</v>
      </c>
      <c r="H285" s="15" t="s">
        <v>191</v>
      </c>
    </row>
    <row r="286" spans="1:8" x14ac:dyDescent="0.3">
      <c r="A286" s="13">
        <v>2014</v>
      </c>
      <c r="B286" s="13" t="s">
        <v>151</v>
      </c>
      <c r="C286" s="13" t="s">
        <v>87</v>
      </c>
      <c r="D286" s="13" t="s">
        <v>74</v>
      </c>
      <c r="E286" s="13" t="s">
        <v>25</v>
      </c>
      <c r="F286" s="73">
        <f>G286*1.5</f>
        <v>14446.5</v>
      </c>
      <c r="G286" s="13">
        <v>9631</v>
      </c>
      <c r="H286" s="15" t="s">
        <v>193</v>
      </c>
    </row>
    <row r="287" spans="1:8" x14ac:dyDescent="0.3">
      <c r="A287" s="13">
        <v>2014</v>
      </c>
      <c r="B287" s="13" t="s">
        <v>151</v>
      </c>
      <c r="C287" s="13" t="s">
        <v>87</v>
      </c>
      <c r="D287" s="13" t="s">
        <v>74</v>
      </c>
      <c r="E287" s="13" t="s">
        <v>25</v>
      </c>
      <c r="F287" s="73">
        <f>G287*1.5</f>
        <v>14446.5</v>
      </c>
      <c r="G287" s="13">
        <v>9631</v>
      </c>
      <c r="H287" s="15" t="s">
        <v>195</v>
      </c>
    </row>
    <row r="288" spans="1:8" x14ac:dyDescent="0.3">
      <c r="A288" s="13">
        <v>2015</v>
      </c>
      <c r="B288" s="13" t="s">
        <v>151</v>
      </c>
      <c r="C288" s="13" t="s">
        <v>87</v>
      </c>
      <c r="D288" s="13" t="s">
        <v>74</v>
      </c>
      <c r="E288" s="13" t="s">
        <v>25</v>
      </c>
      <c r="F288" s="73">
        <f>G288*1.4</f>
        <v>13483.4</v>
      </c>
      <c r="G288" s="13">
        <v>9631</v>
      </c>
      <c r="H288" s="15" t="s">
        <v>197</v>
      </c>
    </row>
    <row r="289" spans="1:8" x14ac:dyDescent="0.3">
      <c r="A289" s="13">
        <v>2015</v>
      </c>
      <c r="B289" s="13" t="s">
        <v>151</v>
      </c>
      <c r="C289" s="13" t="s">
        <v>87</v>
      </c>
      <c r="D289" s="13" t="s">
        <v>74</v>
      </c>
      <c r="E289" s="13" t="s">
        <v>25</v>
      </c>
      <c r="F289" s="73">
        <f>G289*1.4</f>
        <v>13483.4</v>
      </c>
      <c r="G289" s="13">
        <v>9631</v>
      </c>
      <c r="H289" s="15" t="s">
        <v>199</v>
      </c>
    </row>
    <row r="290" spans="1:8" x14ac:dyDescent="0.3">
      <c r="A290" s="13">
        <v>2013</v>
      </c>
      <c r="B290" s="13" t="s">
        <v>212</v>
      </c>
      <c r="C290" s="13" t="s">
        <v>87</v>
      </c>
      <c r="D290" s="13" t="s">
        <v>24</v>
      </c>
      <c r="E290" s="13" t="s">
        <v>25</v>
      </c>
      <c r="F290" s="73">
        <f>G290*1.25</f>
        <v>1972.5</v>
      </c>
      <c r="G290" s="13">
        <v>1578</v>
      </c>
      <c r="H290" s="15" t="s">
        <v>214</v>
      </c>
    </row>
    <row r="291" spans="1:8" x14ac:dyDescent="0.3">
      <c r="A291" s="13">
        <v>2013</v>
      </c>
      <c r="B291" s="13" t="s">
        <v>212</v>
      </c>
      <c r="C291" s="13" t="s">
        <v>87</v>
      </c>
      <c r="D291" s="13" t="s">
        <v>24</v>
      </c>
      <c r="E291" s="13" t="s">
        <v>25</v>
      </c>
      <c r="F291" s="73">
        <f>G291*1.25</f>
        <v>1972.5</v>
      </c>
      <c r="G291" s="13">
        <v>1578</v>
      </c>
      <c r="H291" s="15" t="s">
        <v>218</v>
      </c>
    </row>
    <row r="292" spans="1:8" x14ac:dyDescent="0.3">
      <c r="A292" s="13">
        <v>2014</v>
      </c>
      <c r="B292" s="13" t="s">
        <v>212</v>
      </c>
      <c r="C292" s="13" t="s">
        <v>87</v>
      </c>
      <c r="D292" s="13" t="s">
        <v>24</v>
      </c>
      <c r="E292" s="13" t="s">
        <v>25</v>
      </c>
      <c r="F292" s="73">
        <v>2367</v>
      </c>
      <c r="G292" s="13">
        <v>1578</v>
      </c>
      <c r="H292" s="15" t="s">
        <v>222</v>
      </c>
    </row>
    <row r="293" spans="1:8" x14ac:dyDescent="0.3">
      <c r="A293" s="13">
        <v>2014</v>
      </c>
      <c r="B293" s="13" t="s">
        <v>212</v>
      </c>
      <c r="C293" s="13" t="s">
        <v>87</v>
      </c>
      <c r="D293" s="13" t="s">
        <v>24</v>
      </c>
      <c r="E293" s="13" t="s">
        <v>25</v>
      </c>
      <c r="F293" s="73">
        <v>2367</v>
      </c>
      <c r="G293" s="13">
        <v>1578</v>
      </c>
      <c r="H293" s="15" t="s">
        <v>226</v>
      </c>
    </row>
    <row r="294" spans="1:8" x14ac:dyDescent="0.3">
      <c r="A294" s="13">
        <v>2015</v>
      </c>
      <c r="B294" s="13" t="s">
        <v>212</v>
      </c>
      <c r="C294" s="13" t="s">
        <v>87</v>
      </c>
      <c r="D294" s="13" t="s">
        <v>24</v>
      </c>
      <c r="E294" s="13" t="s">
        <v>25</v>
      </c>
      <c r="F294" s="73">
        <f>G294*1.4</f>
        <v>2209.1999999999998</v>
      </c>
      <c r="G294" s="13">
        <v>1578</v>
      </c>
      <c r="H294" s="15" t="s">
        <v>230</v>
      </c>
    </row>
    <row r="295" spans="1:8" x14ac:dyDescent="0.3">
      <c r="A295" s="13">
        <v>2015</v>
      </c>
      <c r="B295" s="13" t="s">
        <v>212</v>
      </c>
      <c r="C295" s="13" t="s">
        <v>87</v>
      </c>
      <c r="D295" s="13" t="s">
        <v>24</v>
      </c>
      <c r="E295" s="13" t="s">
        <v>25</v>
      </c>
      <c r="F295" s="73">
        <f>G295*1.4</f>
        <v>2209.1999999999998</v>
      </c>
      <c r="G295" s="13">
        <v>1578</v>
      </c>
      <c r="H295" s="15" t="s">
        <v>234</v>
      </c>
    </row>
    <row r="296" spans="1:8" x14ac:dyDescent="0.3">
      <c r="A296" s="13">
        <v>2013</v>
      </c>
      <c r="B296" s="13" t="s">
        <v>212</v>
      </c>
      <c r="C296" s="13" t="s">
        <v>87</v>
      </c>
      <c r="D296" s="13" t="s">
        <v>40</v>
      </c>
      <c r="E296" s="13" t="s">
        <v>41</v>
      </c>
      <c r="F296" s="73">
        <f>G296*1.25</f>
        <v>1972.5</v>
      </c>
      <c r="G296" s="13">
        <v>1578</v>
      </c>
      <c r="H296" s="15" t="s">
        <v>237</v>
      </c>
    </row>
    <row r="297" spans="1:8" x14ac:dyDescent="0.3">
      <c r="A297" s="13">
        <v>2013</v>
      </c>
      <c r="B297" s="13" t="s">
        <v>212</v>
      </c>
      <c r="C297" s="13" t="s">
        <v>87</v>
      </c>
      <c r="D297" s="13" t="s">
        <v>40</v>
      </c>
      <c r="E297" s="13" t="s">
        <v>41</v>
      </c>
      <c r="F297" s="73">
        <f>G297*1.25</f>
        <v>1972.5</v>
      </c>
      <c r="G297" s="13">
        <v>1578</v>
      </c>
      <c r="H297" s="15" t="s">
        <v>239</v>
      </c>
    </row>
    <row r="298" spans="1:8" x14ac:dyDescent="0.3">
      <c r="A298" s="13">
        <v>2014</v>
      </c>
      <c r="B298" s="13" t="s">
        <v>212</v>
      </c>
      <c r="C298" s="13" t="s">
        <v>87</v>
      </c>
      <c r="D298" s="13" t="s">
        <v>40</v>
      </c>
      <c r="E298" s="13" t="s">
        <v>41</v>
      </c>
      <c r="F298" s="73">
        <f>G298*1.5</f>
        <v>2367</v>
      </c>
      <c r="G298" s="13">
        <v>1578</v>
      </c>
      <c r="H298" s="15" t="s">
        <v>241</v>
      </c>
    </row>
    <row r="299" spans="1:8" x14ac:dyDescent="0.3">
      <c r="A299" s="13">
        <v>2014</v>
      </c>
      <c r="B299" s="13" t="s">
        <v>212</v>
      </c>
      <c r="C299" s="13" t="s">
        <v>87</v>
      </c>
      <c r="D299" s="13" t="s">
        <v>40</v>
      </c>
      <c r="E299" s="13" t="s">
        <v>41</v>
      </c>
      <c r="F299" s="73">
        <f>G299*1.5</f>
        <v>2367</v>
      </c>
      <c r="G299" s="13">
        <v>1578</v>
      </c>
      <c r="H299" s="15" t="s">
        <v>243</v>
      </c>
    </row>
    <row r="300" spans="1:8" x14ac:dyDescent="0.3">
      <c r="A300" s="13">
        <v>2015</v>
      </c>
      <c r="B300" s="13" t="s">
        <v>212</v>
      </c>
      <c r="C300" s="13" t="s">
        <v>87</v>
      </c>
      <c r="D300" s="13" t="s">
        <v>40</v>
      </c>
      <c r="E300" s="13" t="s">
        <v>41</v>
      </c>
      <c r="F300" s="73">
        <f>G300*1.4</f>
        <v>2209.1999999999998</v>
      </c>
      <c r="G300" s="13">
        <v>1578</v>
      </c>
      <c r="H300" s="15" t="s">
        <v>245</v>
      </c>
    </row>
    <row r="301" spans="1:8" x14ac:dyDescent="0.3">
      <c r="A301" s="13">
        <v>2015</v>
      </c>
      <c r="B301" s="13" t="s">
        <v>212</v>
      </c>
      <c r="C301" s="13" t="s">
        <v>87</v>
      </c>
      <c r="D301" s="13" t="s">
        <v>40</v>
      </c>
      <c r="E301" s="13" t="s">
        <v>41</v>
      </c>
      <c r="F301" s="73">
        <f>G301*1.4</f>
        <v>2209.1999999999998</v>
      </c>
      <c r="G301" s="13">
        <v>1578</v>
      </c>
      <c r="H301" s="15" t="s">
        <v>247</v>
      </c>
    </row>
    <row r="302" spans="1:8" x14ac:dyDescent="0.3">
      <c r="A302" s="13">
        <v>2013</v>
      </c>
      <c r="B302" s="13" t="s">
        <v>212</v>
      </c>
      <c r="C302" s="13" t="s">
        <v>87</v>
      </c>
      <c r="D302" s="13" t="s">
        <v>60</v>
      </c>
      <c r="E302" s="13" t="s">
        <v>61</v>
      </c>
      <c r="F302" s="73">
        <f>G302*1.25</f>
        <v>1972.5</v>
      </c>
      <c r="G302" s="13">
        <v>1578</v>
      </c>
      <c r="H302" s="15" t="s">
        <v>253</v>
      </c>
    </row>
    <row r="303" spans="1:8" x14ac:dyDescent="0.3">
      <c r="A303" s="13">
        <v>2013</v>
      </c>
      <c r="B303" s="13" t="s">
        <v>212</v>
      </c>
      <c r="C303" s="13" t="s">
        <v>87</v>
      </c>
      <c r="D303" s="13" t="s">
        <v>60</v>
      </c>
      <c r="E303" s="13" t="s">
        <v>61</v>
      </c>
      <c r="F303" s="73">
        <f>G303*1.25</f>
        <v>1972.5</v>
      </c>
      <c r="G303" s="13">
        <v>1578</v>
      </c>
      <c r="H303" s="15" t="s">
        <v>258</v>
      </c>
    </row>
    <row r="304" spans="1:8" x14ac:dyDescent="0.3">
      <c r="A304" s="13">
        <v>2014</v>
      </c>
      <c r="B304" s="13" t="s">
        <v>212</v>
      </c>
      <c r="C304" s="13" t="s">
        <v>87</v>
      </c>
      <c r="D304" s="13" t="s">
        <v>60</v>
      </c>
      <c r="E304" s="13" t="s">
        <v>61</v>
      </c>
      <c r="F304" s="73">
        <v>2367</v>
      </c>
      <c r="G304" s="13">
        <v>1578</v>
      </c>
      <c r="H304" s="15" t="s">
        <v>263</v>
      </c>
    </row>
    <row r="305" spans="1:8" x14ac:dyDescent="0.3">
      <c r="A305" s="13">
        <v>2014</v>
      </c>
      <c r="B305" s="13" t="s">
        <v>212</v>
      </c>
      <c r="C305" s="13" t="s">
        <v>87</v>
      </c>
      <c r="D305" s="13" t="s">
        <v>60</v>
      </c>
      <c r="E305" s="13" t="s">
        <v>61</v>
      </c>
      <c r="F305" s="73">
        <v>2367</v>
      </c>
      <c r="G305" s="13">
        <v>1578</v>
      </c>
      <c r="H305" s="15" t="s">
        <v>268</v>
      </c>
    </row>
    <row r="306" spans="1:8" x14ac:dyDescent="0.3">
      <c r="A306" s="13">
        <v>2015</v>
      </c>
      <c r="B306" s="13" t="s">
        <v>212</v>
      </c>
      <c r="C306" s="13" t="s">
        <v>87</v>
      </c>
      <c r="D306" s="13" t="s">
        <v>60</v>
      </c>
      <c r="E306" s="13" t="s">
        <v>61</v>
      </c>
      <c r="F306" s="73">
        <f>G306*1.4</f>
        <v>2209.1999999999998</v>
      </c>
      <c r="G306" s="13">
        <v>1578</v>
      </c>
      <c r="H306" s="15" t="s">
        <v>273</v>
      </c>
    </row>
    <row r="307" spans="1:8" x14ac:dyDescent="0.3">
      <c r="A307" s="13">
        <v>2015</v>
      </c>
      <c r="B307" s="13" t="s">
        <v>212</v>
      </c>
      <c r="C307" s="13" t="s">
        <v>87</v>
      </c>
      <c r="D307" s="13" t="s">
        <v>60</v>
      </c>
      <c r="E307" s="13" t="s">
        <v>61</v>
      </c>
      <c r="F307" s="73">
        <f>G307*1.4</f>
        <v>2209.1999999999998</v>
      </c>
      <c r="G307" s="13">
        <v>1578</v>
      </c>
      <c r="H307" s="15" t="s">
        <v>278</v>
      </c>
    </row>
    <row r="308" spans="1:8" x14ac:dyDescent="0.3">
      <c r="A308" s="13">
        <v>2013</v>
      </c>
      <c r="B308" s="13" t="s">
        <v>303</v>
      </c>
      <c r="C308" s="13" t="s">
        <v>87</v>
      </c>
      <c r="D308" s="13" t="s">
        <v>24</v>
      </c>
      <c r="E308" s="13" t="s">
        <v>25</v>
      </c>
      <c r="F308" s="73">
        <f>G308*1.25</f>
        <v>6120</v>
      </c>
      <c r="G308" s="13">
        <v>4896</v>
      </c>
      <c r="H308" s="15" t="s">
        <v>304</v>
      </c>
    </row>
    <row r="309" spans="1:8" x14ac:dyDescent="0.3">
      <c r="A309" s="13">
        <v>2013</v>
      </c>
      <c r="B309" s="13" t="s">
        <v>303</v>
      </c>
      <c r="C309" s="13" t="s">
        <v>87</v>
      </c>
      <c r="D309" s="13" t="s">
        <v>24</v>
      </c>
      <c r="E309" s="13" t="s">
        <v>25</v>
      </c>
      <c r="F309" s="73">
        <f>G309*1.25</f>
        <v>6120</v>
      </c>
      <c r="G309" s="13">
        <v>4896</v>
      </c>
      <c r="H309" s="15" t="s">
        <v>306</v>
      </c>
    </row>
    <row r="310" spans="1:8" x14ac:dyDescent="0.3">
      <c r="A310" s="13">
        <v>2014</v>
      </c>
      <c r="B310" s="13" t="s">
        <v>303</v>
      </c>
      <c r="C310" s="13" t="s">
        <v>87</v>
      </c>
      <c r="D310" s="13" t="s">
        <v>24</v>
      </c>
      <c r="E310" s="13" t="s">
        <v>25</v>
      </c>
      <c r="F310" s="73">
        <v>7344</v>
      </c>
      <c r="G310" s="13">
        <v>4896</v>
      </c>
      <c r="H310" s="15" t="s">
        <v>308</v>
      </c>
    </row>
    <row r="311" spans="1:8" x14ac:dyDescent="0.3">
      <c r="A311" s="13">
        <v>2014</v>
      </c>
      <c r="B311" s="13" t="s">
        <v>303</v>
      </c>
      <c r="C311" s="13" t="s">
        <v>87</v>
      </c>
      <c r="D311" s="13" t="s">
        <v>24</v>
      </c>
      <c r="E311" s="13" t="s">
        <v>25</v>
      </c>
      <c r="F311" s="73">
        <v>7344</v>
      </c>
      <c r="G311" s="13">
        <v>4896</v>
      </c>
      <c r="H311" s="15" t="s">
        <v>310</v>
      </c>
    </row>
    <row r="312" spans="1:8" x14ac:dyDescent="0.3">
      <c r="A312" s="13">
        <v>2015</v>
      </c>
      <c r="B312" s="13" t="s">
        <v>303</v>
      </c>
      <c r="C312" s="13" t="s">
        <v>87</v>
      </c>
      <c r="D312" s="13" t="s">
        <v>24</v>
      </c>
      <c r="E312" s="13" t="s">
        <v>25</v>
      </c>
      <c r="F312" s="73">
        <f>G312*1.4</f>
        <v>6854.4</v>
      </c>
      <c r="G312" s="13">
        <v>4896</v>
      </c>
      <c r="H312" s="15" t="s">
        <v>312</v>
      </c>
    </row>
    <row r="313" spans="1:8" x14ac:dyDescent="0.3">
      <c r="A313" s="13">
        <v>2015</v>
      </c>
      <c r="B313" s="13" t="s">
        <v>303</v>
      </c>
      <c r="C313" s="13" t="s">
        <v>87</v>
      </c>
      <c r="D313" s="13" t="s">
        <v>24</v>
      </c>
      <c r="E313" s="13" t="s">
        <v>25</v>
      </c>
      <c r="F313" s="73">
        <f>G313*1.4</f>
        <v>6854.4</v>
      </c>
      <c r="G313" s="13">
        <v>4896</v>
      </c>
      <c r="H313" s="15" t="s">
        <v>314</v>
      </c>
    </row>
    <row r="314" spans="1:8" x14ac:dyDescent="0.3">
      <c r="A314" s="13">
        <v>2013</v>
      </c>
      <c r="B314" s="13" t="s">
        <v>303</v>
      </c>
      <c r="C314" s="13" t="s">
        <v>87</v>
      </c>
      <c r="D314" s="13" t="s">
        <v>40</v>
      </c>
      <c r="E314" s="13" t="s">
        <v>41</v>
      </c>
      <c r="F314" s="73">
        <f>G314*1.25</f>
        <v>6118.75</v>
      </c>
      <c r="G314" s="13">
        <v>4895</v>
      </c>
      <c r="H314" s="15" t="s">
        <v>317</v>
      </c>
    </row>
    <row r="315" spans="1:8" x14ac:dyDescent="0.3">
      <c r="A315" s="13">
        <v>2013</v>
      </c>
      <c r="B315" s="13" t="s">
        <v>303</v>
      </c>
      <c r="C315" s="13" t="s">
        <v>87</v>
      </c>
      <c r="D315" s="13" t="s">
        <v>40</v>
      </c>
      <c r="E315" s="13" t="s">
        <v>41</v>
      </c>
      <c r="F315" s="73">
        <f>G315*1.25</f>
        <v>6118.75</v>
      </c>
      <c r="G315" s="13">
        <v>4895</v>
      </c>
      <c r="H315" s="15" t="s">
        <v>319</v>
      </c>
    </row>
    <row r="316" spans="1:8" x14ac:dyDescent="0.3">
      <c r="A316" s="13">
        <v>2014</v>
      </c>
      <c r="B316" s="13" t="s">
        <v>303</v>
      </c>
      <c r="C316" s="13" t="s">
        <v>87</v>
      </c>
      <c r="D316" s="13" t="s">
        <v>40</v>
      </c>
      <c r="E316" s="13" t="s">
        <v>41</v>
      </c>
      <c r="F316" s="73">
        <f>G316*1.5</f>
        <v>7342.5</v>
      </c>
      <c r="G316" s="13">
        <v>4895</v>
      </c>
      <c r="H316" s="15" t="s">
        <v>321</v>
      </c>
    </row>
    <row r="317" spans="1:8" x14ac:dyDescent="0.3">
      <c r="A317" s="13">
        <v>2014</v>
      </c>
      <c r="B317" s="13" t="s">
        <v>303</v>
      </c>
      <c r="C317" s="13" t="s">
        <v>87</v>
      </c>
      <c r="D317" s="13" t="s">
        <v>40</v>
      </c>
      <c r="E317" s="13" t="s">
        <v>41</v>
      </c>
      <c r="F317" s="73">
        <f>G317*1.5</f>
        <v>7342.5</v>
      </c>
      <c r="G317" s="13">
        <v>4895</v>
      </c>
      <c r="H317" s="15" t="s">
        <v>323</v>
      </c>
    </row>
    <row r="318" spans="1:8" x14ac:dyDescent="0.3">
      <c r="A318" s="13">
        <v>2015</v>
      </c>
      <c r="B318" s="13" t="s">
        <v>303</v>
      </c>
      <c r="C318" s="13" t="s">
        <v>87</v>
      </c>
      <c r="D318" s="13" t="s">
        <v>40</v>
      </c>
      <c r="E318" s="13" t="s">
        <v>41</v>
      </c>
      <c r="F318" s="73">
        <f>G318*1.4</f>
        <v>6853</v>
      </c>
      <c r="G318" s="13">
        <v>4895</v>
      </c>
      <c r="H318" s="15" t="s">
        <v>325</v>
      </c>
    </row>
    <row r="319" spans="1:8" x14ac:dyDescent="0.3">
      <c r="A319" s="13">
        <v>2015</v>
      </c>
      <c r="B319" s="13" t="s">
        <v>303</v>
      </c>
      <c r="C319" s="13" t="s">
        <v>87</v>
      </c>
      <c r="D319" s="13" t="s">
        <v>40</v>
      </c>
      <c r="E319" s="13" t="s">
        <v>41</v>
      </c>
      <c r="F319" s="73">
        <f>G319*1.4</f>
        <v>6853</v>
      </c>
      <c r="G319" s="13">
        <v>4895</v>
      </c>
      <c r="H319" s="15" t="s">
        <v>327</v>
      </c>
    </row>
    <row r="320" spans="1:8" x14ac:dyDescent="0.3">
      <c r="A320" s="13">
        <v>2013</v>
      </c>
      <c r="B320" s="13" t="s">
        <v>303</v>
      </c>
      <c r="C320" s="13" t="s">
        <v>87</v>
      </c>
      <c r="D320" s="13" t="s">
        <v>88</v>
      </c>
      <c r="E320" s="13" t="s">
        <v>89</v>
      </c>
      <c r="F320" s="73">
        <f>G320*1.25</f>
        <v>6120</v>
      </c>
      <c r="G320" s="13">
        <v>4896</v>
      </c>
      <c r="H320" s="15" t="s">
        <v>352</v>
      </c>
    </row>
    <row r="321" spans="1:8" x14ac:dyDescent="0.3">
      <c r="A321" s="13">
        <v>2013</v>
      </c>
      <c r="B321" s="13" t="s">
        <v>303</v>
      </c>
      <c r="C321" s="13" t="s">
        <v>87</v>
      </c>
      <c r="D321" s="13" t="s">
        <v>88</v>
      </c>
      <c r="E321" s="13" t="s">
        <v>89</v>
      </c>
      <c r="F321" s="73">
        <f>G321*1.25</f>
        <v>6120</v>
      </c>
      <c r="G321" s="13">
        <v>4896</v>
      </c>
      <c r="H321" s="15" t="s">
        <v>355</v>
      </c>
    </row>
    <row r="322" spans="1:8" x14ac:dyDescent="0.3">
      <c r="A322" s="13">
        <v>2014</v>
      </c>
      <c r="B322" s="13" t="s">
        <v>303</v>
      </c>
      <c r="C322" s="13" t="s">
        <v>87</v>
      </c>
      <c r="D322" s="13" t="s">
        <v>88</v>
      </c>
      <c r="E322" s="13" t="s">
        <v>89</v>
      </c>
      <c r="F322" s="73">
        <f>G322*1.5</f>
        <v>7344</v>
      </c>
      <c r="G322" s="13">
        <v>4896</v>
      </c>
      <c r="H322" s="15" t="s">
        <v>358</v>
      </c>
    </row>
    <row r="323" spans="1:8" x14ac:dyDescent="0.3">
      <c r="A323" s="13">
        <v>2014</v>
      </c>
      <c r="B323" s="13" t="s">
        <v>303</v>
      </c>
      <c r="C323" s="13" t="s">
        <v>87</v>
      </c>
      <c r="D323" s="13" t="s">
        <v>88</v>
      </c>
      <c r="E323" s="13" t="s">
        <v>89</v>
      </c>
      <c r="F323" s="73">
        <f>G323*1.5</f>
        <v>7344</v>
      </c>
      <c r="G323" s="13">
        <v>4896</v>
      </c>
      <c r="H323" s="15" t="s">
        <v>361</v>
      </c>
    </row>
    <row r="324" spans="1:8" x14ac:dyDescent="0.3">
      <c r="A324" s="13">
        <v>2015</v>
      </c>
      <c r="B324" s="13" t="s">
        <v>303</v>
      </c>
      <c r="C324" s="13" t="s">
        <v>87</v>
      </c>
      <c r="D324" s="13" t="s">
        <v>88</v>
      </c>
      <c r="E324" s="13" t="s">
        <v>89</v>
      </c>
      <c r="F324" s="73">
        <f>G324*1.4</f>
        <v>6854.4</v>
      </c>
      <c r="G324" s="13">
        <v>4896</v>
      </c>
      <c r="H324" s="15" t="s">
        <v>364</v>
      </c>
    </row>
    <row r="325" spans="1:8" x14ac:dyDescent="0.3">
      <c r="A325" s="13">
        <v>2015</v>
      </c>
      <c r="B325" s="13" t="s">
        <v>303</v>
      </c>
      <c r="C325" s="13" t="s">
        <v>87</v>
      </c>
      <c r="D325" s="13" t="s">
        <v>88</v>
      </c>
      <c r="E325" s="13" t="s">
        <v>89</v>
      </c>
      <c r="F325" s="73">
        <f>G325*1.4</f>
        <v>6854.4</v>
      </c>
      <c r="G325" s="13">
        <v>4896</v>
      </c>
      <c r="H325" s="15" t="s">
        <v>367</v>
      </c>
    </row>
    <row r="326" spans="1:8" x14ac:dyDescent="0.3">
      <c r="A326" s="13">
        <v>2013</v>
      </c>
      <c r="B326" s="13" t="s">
        <v>370</v>
      </c>
      <c r="C326" s="13" t="s">
        <v>87</v>
      </c>
      <c r="D326" s="13" t="s">
        <v>88</v>
      </c>
      <c r="E326" s="13" t="s">
        <v>89</v>
      </c>
      <c r="F326" s="73">
        <f>G326*1.25</f>
        <v>2570</v>
      </c>
      <c r="G326" s="13">
        <v>2056</v>
      </c>
      <c r="H326" s="15" t="s">
        <v>420</v>
      </c>
    </row>
    <row r="327" spans="1:8" x14ac:dyDescent="0.3">
      <c r="A327" s="13">
        <v>2013</v>
      </c>
      <c r="B327" s="13" t="s">
        <v>370</v>
      </c>
      <c r="C327" s="13" t="s">
        <v>87</v>
      </c>
      <c r="D327" s="13" t="s">
        <v>88</v>
      </c>
      <c r="E327" s="13" t="s">
        <v>89</v>
      </c>
      <c r="F327" s="73">
        <f>G327*1.25</f>
        <v>2570</v>
      </c>
      <c r="G327" s="13">
        <v>2056</v>
      </c>
      <c r="H327" s="15" t="s">
        <v>422</v>
      </c>
    </row>
    <row r="328" spans="1:8" x14ac:dyDescent="0.3">
      <c r="A328" s="13">
        <v>2014</v>
      </c>
      <c r="B328" s="13" t="s">
        <v>370</v>
      </c>
      <c r="C328" s="13" t="s">
        <v>87</v>
      </c>
      <c r="D328" s="13" t="s">
        <v>88</v>
      </c>
      <c r="E328" s="13" t="s">
        <v>89</v>
      </c>
      <c r="F328" s="73">
        <f>G328*1.5</f>
        <v>3084</v>
      </c>
      <c r="G328" s="13">
        <v>2056</v>
      </c>
      <c r="H328" s="15" t="s">
        <v>424</v>
      </c>
    </row>
    <row r="329" spans="1:8" x14ac:dyDescent="0.3">
      <c r="A329" s="13">
        <v>2014</v>
      </c>
      <c r="B329" s="13" t="s">
        <v>370</v>
      </c>
      <c r="C329" s="13" t="s">
        <v>87</v>
      </c>
      <c r="D329" s="13" t="s">
        <v>88</v>
      </c>
      <c r="E329" s="13" t="s">
        <v>89</v>
      </c>
      <c r="F329" s="73">
        <f>G329*1.5</f>
        <v>3084</v>
      </c>
      <c r="G329" s="13">
        <v>2056</v>
      </c>
      <c r="H329" s="15" t="s">
        <v>426</v>
      </c>
    </row>
    <row r="330" spans="1:8" x14ac:dyDescent="0.3">
      <c r="A330" s="13">
        <v>2015</v>
      </c>
      <c r="B330" s="13" t="s">
        <v>370</v>
      </c>
      <c r="C330" s="13" t="s">
        <v>87</v>
      </c>
      <c r="D330" s="13" t="s">
        <v>88</v>
      </c>
      <c r="E330" s="13" t="s">
        <v>89</v>
      </c>
      <c r="F330" s="73">
        <f>G330*1.4</f>
        <v>2878.3999999999996</v>
      </c>
      <c r="G330" s="13">
        <v>2056</v>
      </c>
      <c r="H330" s="15" t="s">
        <v>428</v>
      </c>
    </row>
    <row r="331" spans="1:8" x14ac:dyDescent="0.3">
      <c r="A331" s="13">
        <v>2015</v>
      </c>
      <c r="B331" s="13" t="s">
        <v>370</v>
      </c>
      <c r="C331" s="13" t="s">
        <v>87</v>
      </c>
      <c r="D331" s="13" t="s">
        <v>88</v>
      </c>
      <c r="E331" s="13" t="s">
        <v>89</v>
      </c>
      <c r="F331" s="73">
        <f>G331*1.4</f>
        <v>2878.3999999999996</v>
      </c>
      <c r="G331" s="13">
        <v>2056</v>
      </c>
      <c r="H331" s="15" t="s">
        <v>430</v>
      </c>
    </row>
    <row r="332" spans="1:8" x14ac:dyDescent="0.3">
      <c r="A332" s="13">
        <v>2013</v>
      </c>
      <c r="B332" s="13" t="s">
        <v>431</v>
      </c>
      <c r="C332" s="13" t="s">
        <v>87</v>
      </c>
      <c r="D332" s="13" t="s">
        <v>40</v>
      </c>
      <c r="E332" s="13" t="s">
        <v>41</v>
      </c>
      <c r="F332" s="73">
        <f>G332*1.25</f>
        <v>3355</v>
      </c>
      <c r="G332" s="13">
        <v>2684</v>
      </c>
      <c r="H332" s="15" t="s">
        <v>446</v>
      </c>
    </row>
    <row r="333" spans="1:8" x14ac:dyDescent="0.3">
      <c r="A333" s="13">
        <v>2013</v>
      </c>
      <c r="B333" s="13" t="s">
        <v>431</v>
      </c>
      <c r="C333" s="13" t="s">
        <v>87</v>
      </c>
      <c r="D333" s="13" t="s">
        <v>40</v>
      </c>
      <c r="E333" s="13" t="s">
        <v>41</v>
      </c>
      <c r="F333" s="73">
        <f>G333*1.25</f>
        <v>3355</v>
      </c>
      <c r="G333" s="13">
        <v>2684</v>
      </c>
      <c r="H333" s="15" t="s">
        <v>449</v>
      </c>
    </row>
    <row r="334" spans="1:8" x14ac:dyDescent="0.3">
      <c r="A334" s="13">
        <v>2014</v>
      </c>
      <c r="B334" s="13" t="s">
        <v>431</v>
      </c>
      <c r="C334" s="13" t="s">
        <v>87</v>
      </c>
      <c r="D334" s="13" t="s">
        <v>40</v>
      </c>
      <c r="E334" s="13" t="s">
        <v>41</v>
      </c>
      <c r="F334" s="73">
        <f>G334*1.5</f>
        <v>4026</v>
      </c>
      <c r="G334" s="13">
        <v>2684</v>
      </c>
      <c r="H334" s="15" t="s">
        <v>452</v>
      </c>
    </row>
    <row r="335" spans="1:8" x14ac:dyDescent="0.3">
      <c r="A335" s="13">
        <v>2014</v>
      </c>
      <c r="B335" s="13" t="s">
        <v>431</v>
      </c>
      <c r="C335" s="13" t="s">
        <v>87</v>
      </c>
      <c r="D335" s="13" t="s">
        <v>40</v>
      </c>
      <c r="E335" s="13" t="s">
        <v>41</v>
      </c>
      <c r="F335" s="73">
        <f>G335*1.5</f>
        <v>4026</v>
      </c>
      <c r="G335" s="13">
        <v>2684</v>
      </c>
      <c r="H335" s="15" t="s">
        <v>455</v>
      </c>
    </row>
    <row r="336" spans="1:8" x14ac:dyDescent="0.3">
      <c r="A336" s="13">
        <v>2015</v>
      </c>
      <c r="B336" s="13" t="s">
        <v>431</v>
      </c>
      <c r="C336" s="13" t="s">
        <v>87</v>
      </c>
      <c r="D336" s="13" t="s">
        <v>40</v>
      </c>
      <c r="E336" s="13" t="s">
        <v>41</v>
      </c>
      <c r="F336" s="73">
        <f>G336*1.4</f>
        <v>3757.6</v>
      </c>
      <c r="G336" s="13">
        <v>2684</v>
      </c>
      <c r="H336" s="15" t="s">
        <v>458</v>
      </c>
    </row>
    <row r="337" spans="1:8" x14ac:dyDescent="0.3">
      <c r="A337" s="13">
        <v>2015</v>
      </c>
      <c r="B337" s="13" t="s">
        <v>431</v>
      </c>
      <c r="C337" s="13" t="s">
        <v>87</v>
      </c>
      <c r="D337" s="13" t="s">
        <v>40</v>
      </c>
      <c r="E337" s="13" t="s">
        <v>41</v>
      </c>
      <c r="F337" s="73">
        <f>G337*1.4</f>
        <v>3757.6</v>
      </c>
      <c r="G337" s="13">
        <v>2684</v>
      </c>
      <c r="H337" s="15" t="s">
        <v>461</v>
      </c>
    </row>
    <row r="338" spans="1:8" x14ac:dyDescent="0.3">
      <c r="A338" s="13">
        <v>2013</v>
      </c>
      <c r="B338" s="13" t="s">
        <v>431</v>
      </c>
      <c r="C338" s="13" t="s">
        <v>87</v>
      </c>
      <c r="D338" s="13" t="s">
        <v>60</v>
      </c>
      <c r="E338" s="13" t="s">
        <v>61</v>
      </c>
      <c r="F338" s="73">
        <f>G338*1.25</f>
        <v>6118.75</v>
      </c>
      <c r="G338" s="13">
        <v>4895</v>
      </c>
      <c r="H338" s="15" t="s">
        <v>463</v>
      </c>
    </row>
    <row r="339" spans="1:8" x14ac:dyDescent="0.3">
      <c r="A339" s="13">
        <v>2013</v>
      </c>
      <c r="B339" s="13" t="s">
        <v>431</v>
      </c>
      <c r="C339" s="13" t="s">
        <v>87</v>
      </c>
      <c r="D339" s="13" t="s">
        <v>60</v>
      </c>
      <c r="E339" s="13" t="s">
        <v>61</v>
      </c>
      <c r="F339" s="73">
        <f>G339*1.25</f>
        <v>6118.75</v>
      </c>
      <c r="G339" s="13">
        <v>4895</v>
      </c>
      <c r="H339" s="15" t="s">
        <v>465</v>
      </c>
    </row>
    <row r="340" spans="1:8" x14ac:dyDescent="0.3">
      <c r="A340" s="13">
        <v>2014</v>
      </c>
      <c r="B340" s="13" t="s">
        <v>431</v>
      </c>
      <c r="C340" s="13" t="s">
        <v>87</v>
      </c>
      <c r="D340" s="13" t="s">
        <v>60</v>
      </c>
      <c r="E340" s="13" t="s">
        <v>61</v>
      </c>
      <c r="F340" s="73">
        <f>G340*1.5</f>
        <v>7342.5</v>
      </c>
      <c r="G340" s="13">
        <v>4895</v>
      </c>
      <c r="H340" s="15" t="s">
        <v>467</v>
      </c>
    </row>
    <row r="341" spans="1:8" x14ac:dyDescent="0.3">
      <c r="A341" s="13">
        <v>2014</v>
      </c>
      <c r="B341" s="13" t="s">
        <v>431</v>
      </c>
      <c r="C341" s="13" t="s">
        <v>87</v>
      </c>
      <c r="D341" s="13" t="s">
        <v>60</v>
      </c>
      <c r="E341" s="13" t="s">
        <v>61</v>
      </c>
      <c r="F341" s="73">
        <f>G341*1.5</f>
        <v>7342.5</v>
      </c>
      <c r="G341" s="13">
        <v>4895</v>
      </c>
      <c r="H341" s="15" t="s">
        <v>469</v>
      </c>
    </row>
    <row r="342" spans="1:8" x14ac:dyDescent="0.3">
      <c r="A342" s="13">
        <v>2015</v>
      </c>
      <c r="B342" s="13" t="s">
        <v>431</v>
      </c>
      <c r="C342" s="13" t="s">
        <v>87</v>
      </c>
      <c r="D342" s="13" t="s">
        <v>60</v>
      </c>
      <c r="E342" s="13" t="s">
        <v>61</v>
      </c>
      <c r="F342" s="73">
        <f>G342*1.4</f>
        <v>6853</v>
      </c>
      <c r="G342" s="13">
        <v>4895</v>
      </c>
      <c r="H342" s="15" t="s">
        <v>471</v>
      </c>
    </row>
    <row r="343" spans="1:8" x14ac:dyDescent="0.3">
      <c r="A343" s="13">
        <v>2015</v>
      </c>
      <c r="B343" s="13" t="s">
        <v>431</v>
      </c>
      <c r="C343" s="13" t="s">
        <v>87</v>
      </c>
      <c r="D343" s="13" t="s">
        <v>60</v>
      </c>
      <c r="E343" s="13" t="s">
        <v>61</v>
      </c>
      <c r="F343" s="73">
        <f>G343*1.4</f>
        <v>6853</v>
      </c>
      <c r="G343" s="13">
        <v>4895</v>
      </c>
      <c r="H343" s="15" t="s">
        <v>473</v>
      </c>
    </row>
    <row r="344" spans="1:8" x14ac:dyDescent="0.3">
      <c r="A344" s="13">
        <v>2013</v>
      </c>
      <c r="B344" s="13" t="s">
        <v>22</v>
      </c>
      <c r="C344" s="13" t="s">
        <v>27</v>
      </c>
      <c r="D344" s="13" t="s">
        <v>24</v>
      </c>
      <c r="E344" s="13" t="s">
        <v>25</v>
      </c>
      <c r="F344" s="73">
        <v>8793</v>
      </c>
      <c r="G344" s="13">
        <v>5862</v>
      </c>
      <c r="H344" s="15" t="s">
        <v>28</v>
      </c>
    </row>
    <row r="345" spans="1:8" x14ac:dyDescent="0.3">
      <c r="A345" s="13">
        <v>2013</v>
      </c>
      <c r="B345" s="13" t="s">
        <v>22</v>
      </c>
      <c r="C345" s="13" t="s">
        <v>27</v>
      </c>
      <c r="D345" s="13" t="s">
        <v>24</v>
      </c>
      <c r="E345" s="13" t="s">
        <v>25</v>
      </c>
      <c r="F345" s="73">
        <v>8793</v>
      </c>
      <c r="G345" s="13">
        <v>5862</v>
      </c>
      <c r="H345" s="15" t="s">
        <v>30</v>
      </c>
    </row>
    <row r="346" spans="1:8" x14ac:dyDescent="0.3">
      <c r="A346" s="13">
        <v>2014</v>
      </c>
      <c r="B346" s="13" t="s">
        <v>22</v>
      </c>
      <c r="C346" s="13" t="s">
        <v>27</v>
      </c>
      <c r="D346" s="13" t="s">
        <v>24</v>
      </c>
      <c r="E346" s="13" t="s">
        <v>25</v>
      </c>
      <c r="F346" s="73">
        <v>8793</v>
      </c>
      <c r="G346" s="13">
        <v>5862</v>
      </c>
      <c r="H346" s="15" t="s">
        <v>32</v>
      </c>
    </row>
    <row r="347" spans="1:8" x14ac:dyDescent="0.3">
      <c r="A347" s="13">
        <v>2014</v>
      </c>
      <c r="B347" s="13" t="s">
        <v>22</v>
      </c>
      <c r="C347" s="13" t="s">
        <v>27</v>
      </c>
      <c r="D347" s="13" t="s">
        <v>24</v>
      </c>
      <c r="E347" s="13" t="s">
        <v>25</v>
      </c>
      <c r="F347" s="73">
        <v>8793</v>
      </c>
      <c r="G347" s="13">
        <v>5862</v>
      </c>
      <c r="H347" s="15" t="s">
        <v>34</v>
      </c>
    </row>
    <row r="348" spans="1:8" x14ac:dyDescent="0.3">
      <c r="A348" s="13">
        <v>2015</v>
      </c>
      <c r="B348" s="13" t="s">
        <v>22</v>
      </c>
      <c r="C348" s="13" t="s">
        <v>27</v>
      </c>
      <c r="D348" s="13" t="s">
        <v>24</v>
      </c>
      <c r="E348" s="13" t="s">
        <v>25</v>
      </c>
      <c r="F348" s="73">
        <v>8793</v>
      </c>
      <c r="G348" s="13">
        <v>5862</v>
      </c>
      <c r="H348" s="15" t="s">
        <v>36</v>
      </c>
    </row>
    <row r="349" spans="1:8" x14ac:dyDescent="0.3">
      <c r="A349" s="13">
        <v>2015</v>
      </c>
      <c r="B349" s="13" t="s">
        <v>22</v>
      </c>
      <c r="C349" s="13" t="s">
        <v>27</v>
      </c>
      <c r="D349" s="13" t="s">
        <v>24</v>
      </c>
      <c r="E349" s="13" t="s">
        <v>25</v>
      </c>
      <c r="F349" s="73">
        <v>8793</v>
      </c>
      <c r="G349" s="13">
        <v>5862</v>
      </c>
      <c r="H349" s="15" t="s">
        <v>38</v>
      </c>
    </row>
    <row r="350" spans="1:8" x14ac:dyDescent="0.3">
      <c r="A350" s="13">
        <v>2013</v>
      </c>
      <c r="B350" s="13" t="s">
        <v>22</v>
      </c>
      <c r="C350" s="13" t="s">
        <v>27</v>
      </c>
      <c r="D350" s="13" t="s">
        <v>74</v>
      </c>
      <c r="E350" s="13" t="s">
        <v>25</v>
      </c>
      <c r="F350" s="73">
        <f>G350*1.5</f>
        <v>8793</v>
      </c>
      <c r="G350" s="13">
        <v>5862</v>
      </c>
      <c r="H350" s="15" t="s">
        <v>76</v>
      </c>
    </row>
    <row r="351" spans="1:8" x14ac:dyDescent="0.3">
      <c r="A351" s="13">
        <v>2013</v>
      </c>
      <c r="B351" s="13" t="s">
        <v>22</v>
      </c>
      <c r="C351" s="13" t="s">
        <v>27</v>
      </c>
      <c r="D351" s="13" t="s">
        <v>74</v>
      </c>
      <c r="E351" s="13" t="s">
        <v>25</v>
      </c>
      <c r="F351" s="73">
        <f>G351*1.5</f>
        <v>8793</v>
      </c>
      <c r="G351" s="13">
        <v>5862</v>
      </c>
      <c r="H351" s="15" t="s">
        <v>78</v>
      </c>
    </row>
    <row r="352" spans="1:8" x14ac:dyDescent="0.3">
      <c r="A352" s="13">
        <v>2014</v>
      </c>
      <c r="B352" s="13" t="s">
        <v>22</v>
      </c>
      <c r="C352" s="13" t="s">
        <v>27</v>
      </c>
      <c r="D352" s="13" t="s">
        <v>74</v>
      </c>
      <c r="E352" s="13" t="s">
        <v>25</v>
      </c>
      <c r="F352" s="73">
        <f>G352*1.5</f>
        <v>8793</v>
      </c>
      <c r="G352" s="13">
        <v>5862</v>
      </c>
      <c r="H352" s="15" t="s">
        <v>80</v>
      </c>
    </row>
    <row r="353" spans="1:8" x14ac:dyDescent="0.3">
      <c r="A353" s="13">
        <v>2014</v>
      </c>
      <c r="B353" s="13" t="s">
        <v>22</v>
      </c>
      <c r="C353" s="13" t="s">
        <v>27</v>
      </c>
      <c r="D353" s="13" t="s">
        <v>74</v>
      </c>
      <c r="E353" s="13" t="s">
        <v>25</v>
      </c>
      <c r="F353" s="73">
        <f>G353*1.5</f>
        <v>8793</v>
      </c>
      <c r="G353" s="13">
        <v>5862</v>
      </c>
      <c r="H353" s="15" t="s">
        <v>82</v>
      </c>
    </row>
    <row r="354" spans="1:8" x14ac:dyDescent="0.3">
      <c r="A354" s="13">
        <v>2015</v>
      </c>
      <c r="B354" s="13" t="s">
        <v>22</v>
      </c>
      <c r="C354" s="13" t="s">
        <v>27</v>
      </c>
      <c r="D354" s="13" t="s">
        <v>74</v>
      </c>
      <c r="E354" s="13" t="s">
        <v>25</v>
      </c>
      <c r="F354" s="73">
        <f>G354*1.5</f>
        <v>8793</v>
      </c>
      <c r="G354" s="13">
        <v>5862</v>
      </c>
      <c r="H354" s="15" t="s">
        <v>84</v>
      </c>
    </row>
    <row r="355" spans="1:8" x14ac:dyDescent="0.3">
      <c r="A355" s="13">
        <v>2015</v>
      </c>
      <c r="B355" s="13" t="s">
        <v>22</v>
      </c>
      <c r="C355" s="13" t="s">
        <v>27</v>
      </c>
      <c r="D355" s="13" t="s">
        <v>74</v>
      </c>
      <c r="E355" s="13" t="s">
        <v>25</v>
      </c>
      <c r="F355" s="73">
        <f>G355*1.5</f>
        <v>8793</v>
      </c>
      <c r="G355" s="13">
        <v>5862</v>
      </c>
      <c r="H355" s="15" t="s">
        <v>86</v>
      </c>
    </row>
    <row r="356" spans="1:8" x14ac:dyDescent="0.3">
      <c r="A356" s="13">
        <v>2013</v>
      </c>
      <c r="B356" s="13" t="s">
        <v>96</v>
      </c>
      <c r="C356" s="13" t="s">
        <v>27</v>
      </c>
      <c r="D356" s="13" t="s">
        <v>24</v>
      </c>
      <c r="E356" s="13" t="s">
        <v>25</v>
      </c>
      <c r="F356" s="73">
        <v>11122.5</v>
      </c>
      <c r="G356" s="13">
        <v>7415</v>
      </c>
      <c r="H356" s="15" t="s">
        <v>97</v>
      </c>
    </row>
    <row r="357" spans="1:8" x14ac:dyDescent="0.3">
      <c r="A357" s="13">
        <v>2013</v>
      </c>
      <c r="B357" s="13" t="s">
        <v>96</v>
      </c>
      <c r="C357" s="13" t="s">
        <v>27</v>
      </c>
      <c r="D357" s="13" t="s">
        <v>24</v>
      </c>
      <c r="E357" s="13" t="s">
        <v>25</v>
      </c>
      <c r="F357" s="73">
        <v>14000</v>
      </c>
      <c r="G357" s="13">
        <v>7415</v>
      </c>
      <c r="H357" s="15" t="s">
        <v>99</v>
      </c>
    </row>
    <row r="358" spans="1:8" x14ac:dyDescent="0.3">
      <c r="A358" s="13">
        <v>2014</v>
      </c>
      <c r="B358" s="13" t="s">
        <v>96</v>
      </c>
      <c r="C358" s="13" t="s">
        <v>27</v>
      </c>
      <c r="D358" s="13" t="s">
        <v>24</v>
      </c>
      <c r="E358" s="13" t="s">
        <v>25</v>
      </c>
      <c r="F358" s="73">
        <v>11122.5</v>
      </c>
      <c r="G358" s="13">
        <v>7415</v>
      </c>
      <c r="H358" s="15" t="s">
        <v>101</v>
      </c>
    </row>
    <row r="359" spans="1:8" x14ac:dyDescent="0.3">
      <c r="A359" s="13">
        <v>2014</v>
      </c>
      <c r="B359" s="13" t="s">
        <v>96</v>
      </c>
      <c r="C359" s="13" t="s">
        <v>27</v>
      </c>
      <c r="D359" s="13" t="s">
        <v>24</v>
      </c>
      <c r="E359" s="13" t="s">
        <v>25</v>
      </c>
      <c r="F359" s="73">
        <v>11122.5</v>
      </c>
      <c r="G359" s="13">
        <v>7415</v>
      </c>
      <c r="H359" s="15" t="s">
        <v>103</v>
      </c>
    </row>
    <row r="360" spans="1:8" x14ac:dyDescent="0.3">
      <c r="A360" s="13">
        <v>2015</v>
      </c>
      <c r="B360" s="13" t="s">
        <v>96</v>
      </c>
      <c r="C360" s="13" t="s">
        <v>27</v>
      </c>
      <c r="D360" s="13" t="s">
        <v>24</v>
      </c>
      <c r="E360" s="13" t="s">
        <v>25</v>
      </c>
      <c r="F360" s="73">
        <v>11122.5</v>
      </c>
      <c r="G360" s="13">
        <v>7415</v>
      </c>
      <c r="H360" s="15" t="s">
        <v>105</v>
      </c>
    </row>
    <row r="361" spans="1:8" x14ac:dyDescent="0.3">
      <c r="A361" s="13">
        <v>2015</v>
      </c>
      <c r="B361" s="13" t="s">
        <v>96</v>
      </c>
      <c r="C361" s="13" t="s">
        <v>27</v>
      </c>
      <c r="D361" s="13" t="s">
        <v>24</v>
      </c>
      <c r="E361" s="13" t="s">
        <v>25</v>
      </c>
      <c r="F361" s="73">
        <v>11122.5</v>
      </c>
      <c r="G361" s="13">
        <v>7415</v>
      </c>
      <c r="H361" s="15" t="s">
        <v>107</v>
      </c>
    </row>
    <row r="362" spans="1:8" x14ac:dyDescent="0.3">
      <c r="A362" s="13">
        <v>2013</v>
      </c>
      <c r="B362" s="13" t="s">
        <v>96</v>
      </c>
      <c r="C362" s="13" t="s">
        <v>27</v>
      </c>
      <c r="D362" s="13" t="s">
        <v>88</v>
      </c>
      <c r="E362" s="13" t="s">
        <v>89</v>
      </c>
      <c r="F362" s="73">
        <f>G362*1.5</f>
        <v>11122.5</v>
      </c>
      <c r="G362" s="13">
        <v>7415</v>
      </c>
      <c r="H362" s="15" t="s">
        <v>139</v>
      </c>
    </row>
    <row r="363" spans="1:8" x14ac:dyDescent="0.3">
      <c r="A363" s="13">
        <v>2013</v>
      </c>
      <c r="B363" s="13" t="s">
        <v>96</v>
      </c>
      <c r="C363" s="13" t="s">
        <v>27</v>
      </c>
      <c r="D363" s="13" t="s">
        <v>88</v>
      </c>
      <c r="E363" s="13" t="s">
        <v>89</v>
      </c>
      <c r="F363" s="73">
        <f>G363*1.25</f>
        <v>9268.75</v>
      </c>
      <c r="G363" s="13">
        <v>7415</v>
      </c>
      <c r="H363" s="15" t="s">
        <v>141</v>
      </c>
    </row>
    <row r="364" spans="1:8" x14ac:dyDescent="0.3">
      <c r="A364" s="13">
        <v>2014</v>
      </c>
      <c r="B364" s="13" t="s">
        <v>96</v>
      </c>
      <c r="C364" s="13" t="s">
        <v>27</v>
      </c>
      <c r="D364" s="13" t="s">
        <v>88</v>
      </c>
      <c r="E364" s="13" t="s">
        <v>89</v>
      </c>
      <c r="F364" s="73">
        <f>G364*1.5</f>
        <v>11122.5</v>
      </c>
      <c r="G364" s="13">
        <v>7415</v>
      </c>
      <c r="H364" s="15" t="s">
        <v>143</v>
      </c>
    </row>
    <row r="365" spans="1:8" x14ac:dyDescent="0.3">
      <c r="A365" s="13">
        <v>2014</v>
      </c>
      <c r="B365" s="13" t="s">
        <v>96</v>
      </c>
      <c r="C365" s="13" t="s">
        <v>27</v>
      </c>
      <c r="D365" s="13" t="s">
        <v>88</v>
      </c>
      <c r="E365" s="13" t="s">
        <v>89</v>
      </c>
      <c r="F365" s="73">
        <f>G365*1.5</f>
        <v>11122.5</v>
      </c>
      <c r="G365" s="13">
        <v>7415</v>
      </c>
      <c r="H365" s="15" t="s">
        <v>145</v>
      </c>
    </row>
    <row r="366" spans="1:8" x14ac:dyDescent="0.3">
      <c r="A366" s="13">
        <v>2015</v>
      </c>
      <c r="B366" s="13" t="s">
        <v>96</v>
      </c>
      <c r="C366" s="13" t="s">
        <v>27</v>
      </c>
      <c r="D366" s="13" t="s">
        <v>88</v>
      </c>
      <c r="E366" s="13" t="s">
        <v>89</v>
      </c>
      <c r="F366" s="73">
        <f>G366*1.5</f>
        <v>11122.5</v>
      </c>
      <c r="G366" s="13">
        <v>7415</v>
      </c>
      <c r="H366" s="15" t="s">
        <v>147</v>
      </c>
    </row>
    <row r="367" spans="1:8" x14ac:dyDescent="0.3">
      <c r="A367" s="13">
        <v>2015</v>
      </c>
      <c r="B367" s="13" t="s">
        <v>96</v>
      </c>
      <c r="C367" s="13" t="s">
        <v>27</v>
      </c>
      <c r="D367" s="13" t="s">
        <v>88</v>
      </c>
      <c r="E367" s="13" t="s">
        <v>89</v>
      </c>
      <c r="F367" s="73">
        <f>G367*1.5</f>
        <v>11122.5</v>
      </c>
      <c r="G367" s="13">
        <v>7415</v>
      </c>
      <c r="H367" s="15" t="s">
        <v>149</v>
      </c>
    </row>
    <row r="368" spans="1:8" x14ac:dyDescent="0.3">
      <c r="A368" s="13">
        <v>2013</v>
      </c>
      <c r="B368" s="13" t="s">
        <v>151</v>
      </c>
      <c r="C368" s="13" t="s">
        <v>27</v>
      </c>
      <c r="D368" s="13" t="s">
        <v>24</v>
      </c>
      <c r="E368" s="13" t="s">
        <v>25</v>
      </c>
      <c r="F368" s="73">
        <f>G368*1.25</f>
        <v>12182.5</v>
      </c>
      <c r="G368" s="13">
        <v>9746</v>
      </c>
      <c r="H368" s="15" t="s">
        <v>152</v>
      </c>
    </row>
    <row r="369" spans="1:8" x14ac:dyDescent="0.3">
      <c r="A369" s="13">
        <v>2013</v>
      </c>
      <c r="B369" s="13" t="s">
        <v>151</v>
      </c>
      <c r="C369" s="13" t="s">
        <v>27</v>
      </c>
      <c r="D369" s="13" t="s">
        <v>24</v>
      </c>
      <c r="E369" s="13" t="s">
        <v>25</v>
      </c>
      <c r="F369" s="73">
        <f>G369*1.25</f>
        <v>12182.5</v>
      </c>
      <c r="G369" s="13">
        <v>9746</v>
      </c>
      <c r="H369" s="15" t="s">
        <v>154</v>
      </c>
    </row>
    <row r="370" spans="1:8" x14ac:dyDescent="0.3">
      <c r="A370" s="13">
        <v>2014</v>
      </c>
      <c r="B370" s="13" t="s">
        <v>151</v>
      </c>
      <c r="C370" s="13" t="s">
        <v>27</v>
      </c>
      <c r="D370" s="13" t="s">
        <v>24</v>
      </c>
      <c r="E370" s="13" t="s">
        <v>25</v>
      </c>
      <c r="F370" s="73">
        <v>14619</v>
      </c>
      <c r="G370" s="13">
        <v>9746</v>
      </c>
      <c r="H370" s="15" t="s">
        <v>156</v>
      </c>
    </row>
    <row r="371" spans="1:8" x14ac:dyDescent="0.3">
      <c r="A371" s="13">
        <v>2014</v>
      </c>
      <c r="B371" s="13" t="s">
        <v>151</v>
      </c>
      <c r="C371" s="13" t="s">
        <v>27</v>
      </c>
      <c r="D371" s="13" t="s">
        <v>24</v>
      </c>
      <c r="E371" s="13" t="s">
        <v>25</v>
      </c>
      <c r="F371" s="73">
        <v>14619</v>
      </c>
      <c r="G371" s="13">
        <v>9746</v>
      </c>
      <c r="H371" s="15" t="s">
        <v>158</v>
      </c>
    </row>
    <row r="372" spans="1:8" x14ac:dyDescent="0.3">
      <c r="A372" s="13">
        <v>2015</v>
      </c>
      <c r="B372" s="13" t="s">
        <v>151</v>
      </c>
      <c r="C372" s="13" t="s">
        <v>27</v>
      </c>
      <c r="D372" s="13" t="s">
        <v>24</v>
      </c>
      <c r="E372" s="13" t="s">
        <v>25</v>
      </c>
      <c r="F372" s="73">
        <v>14619</v>
      </c>
      <c r="G372" s="13">
        <v>9746</v>
      </c>
      <c r="H372" s="15" t="s">
        <v>160</v>
      </c>
    </row>
    <row r="373" spans="1:8" x14ac:dyDescent="0.3">
      <c r="A373" s="13">
        <v>2015</v>
      </c>
      <c r="B373" s="13" t="s">
        <v>151</v>
      </c>
      <c r="C373" s="13" t="s">
        <v>27</v>
      </c>
      <c r="D373" s="13" t="s">
        <v>24</v>
      </c>
      <c r="E373" s="13" t="s">
        <v>25</v>
      </c>
      <c r="F373" s="73">
        <v>14619</v>
      </c>
      <c r="G373" s="13">
        <v>9746</v>
      </c>
      <c r="H373" s="15" t="s">
        <v>162</v>
      </c>
    </row>
    <row r="374" spans="1:8" x14ac:dyDescent="0.3">
      <c r="A374" s="13">
        <v>2013</v>
      </c>
      <c r="B374" s="13" t="s">
        <v>151</v>
      </c>
      <c r="C374" s="13" t="s">
        <v>27</v>
      </c>
      <c r="D374" s="13" t="s">
        <v>40</v>
      </c>
      <c r="E374" s="13" t="s">
        <v>41</v>
      </c>
      <c r="F374" s="73">
        <f>G374*1.25</f>
        <v>12182.5</v>
      </c>
      <c r="G374" s="13">
        <v>9746</v>
      </c>
      <c r="H374" s="15" t="s">
        <v>164</v>
      </c>
    </row>
    <row r="375" spans="1:8" x14ac:dyDescent="0.3">
      <c r="A375" s="13">
        <v>2013</v>
      </c>
      <c r="B375" s="13" t="s">
        <v>151</v>
      </c>
      <c r="C375" s="13" t="s">
        <v>27</v>
      </c>
      <c r="D375" s="13" t="s">
        <v>40</v>
      </c>
      <c r="E375" s="13" t="s">
        <v>41</v>
      </c>
      <c r="F375" s="73">
        <f>G375*1.25</f>
        <v>12182.5</v>
      </c>
      <c r="G375" s="13">
        <v>9746</v>
      </c>
      <c r="H375" s="15" t="s">
        <v>166</v>
      </c>
    </row>
    <row r="376" spans="1:8" x14ac:dyDescent="0.3">
      <c r="A376" s="13">
        <v>2014</v>
      </c>
      <c r="B376" s="13" t="s">
        <v>151</v>
      </c>
      <c r="C376" s="13" t="s">
        <v>27</v>
      </c>
      <c r="D376" s="13" t="s">
        <v>40</v>
      </c>
      <c r="E376" s="13" t="s">
        <v>41</v>
      </c>
      <c r="F376" s="73">
        <f>G376*1.5</f>
        <v>14619</v>
      </c>
      <c r="G376" s="13">
        <v>9746</v>
      </c>
      <c r="H376" s="15" t="s">
        <v>168</v>
      </c>
    </row>
    <row r="377" spans="1:8" x14ac:dyDescent="0.3">
      <c r="A377" s="13">
        <v>2014</v>
      </c>
      <c r="B377" s="13" t="s">
        <v>151</v>
      </c>
      <c r="C377" s="13" t="s">
        <v>27</v>
      </c>
      <c r="D377" s="13" t="s">
        <v>40</v>
      </c>
      <c r="E377" s="13" t="s">
        <v>41</v>
      </c>
      <c r="F377" s="73">
        <f>G377*1.5</f>
        <v>14619</v>
      </c>
      <c r="G377" s="13">
        <v>9746</v>
      </c>
      <c r="H377" s="15" t="s">
        <v>170</v>
      </c>
    </row>
    <row r="378" spans="1:8" x14ac:dyDescent="0.3">
      <c r="A378" s="13">
        <v>2015</v>
      </c>
      <c r="B378" s="13" t="s">
        <v>151</v>
      </c>
      <c r="C378" s="13" t="s">
        <v>27</v>
      </c>
      <c r="D378" s="13" t="s">
        <v>40</v>
      </c>
      <c r="E378" s="13" t="s">
        <v>41</v>
      </c>
      <c r="F378" s="73">
        <f>G378*1.5</f>
        <v>14619</v>
      </c>
      <c r="G378" s="13">
        <v>9746</v>
      </c>
      <c r="H378" s="15" t="s">
        <v>172</v>
      </c>
    </row>
    <row r="379" spans="1:8" x14ac:dyDescent="0.3">
      <c r="A379" s="13">
        <v>2015</v>
      </c>
      <c r="B379" s="13" t="s">
        <v>151</v>
      </c>
      <c r="C379" s="13" t="s">
        <v>27</v>
      </c>
      <c r="D379" s="13" t="s">
        <v>40</v>
      </c>
      <c r="E379" s="13" t="s">
        <v>41</v>
      </c>
      <c r="F379" s="73">
        <f>G379*1.5</f>
        <v>14619</v>
      </c>
      <c r="G379" s="13">
        <v>9746</v>
      </c>
      <c r="H379" s="15" t="s">
        <v>174</v>
      </c>
    </row>
    <row r="380" spans="1:8" x14ac:dyDescent="0.3">
      <c r="A380" s="13">
        <v>2013</v>
      </c>
      <c r="B380" s="13" t="s">
        <v>151</v>
      </c>
      <c r="C380" s="13" t="s">
        <v>27</v>
      </c>
      <c r="D380" s="13" t="s">
        <v>60</v>
      </c>
      <c r="E380" s="13" t="s">
        <v>61</v>
      </c>
      <c r="F380" s="73">
        <f>G380*1.25</f>
        <v>2956.25</v>
      </c>
      <c r="G380" s="13">
        <v>2365</v>
      </c>
      <c r="H380" s="15" t="s">
        <v>176</v>
      </c>
    </row>
    <row r="381" spans="1:8" x14ac:dyDescent="0.3">
      <c r="A381" s="13">
        <v>2013</v>
      </c>
      <c r="B381" s="13" t="s">
        <v>151</v>
      </c>
      <c r="C381" s="13" t="s">
        <v>27</v>
      </c>
      <c r="D381" s="13" t="s">
        <v>60</v>
      </c>
      <c r="E381" s="13" t="s">
        <v>61</v>
      </c>
      <c r="F381" s="73">
        <f>G381*1.25</f>
        <v>2956.25</v>
      </c>
      <c r="G381" s="13">
        <v>2365</v>
      </c>
      <c r="H381" s="15" t="s">
        <v>178</v>
      </c>
    </row>
    <row r="382" spans="1:8" x14ac:dyDescent="0.3">
      <c r="A382" s="13">
        <v>2014</v>
      </c>
      <c r="B382" s="13" t="s">
        <v>151</v>
      </c>
      <c r="C382" s="13" t="s">
        <v>27</v>
      </c>
      <c r="D382" s="13" t="s">
        <v>60</v>
      </c>
      <c r="E382" s="13" t="s">
        <v>61</v>
      </c>
      <c r="F382" s="73">
        <v>3547.5</v>
      </c>
      <c r="G382" s="13">
        <v>2365</v>
      </c>
      <c r="H382" s="15" t="s">
        <v>180</v>
      </c>
    </row>
    <row r="383" spans="1:8" x14ac:dyDescent="0.3">
      <c r="A383" s="13">
        <v>2014</v>
      </c>
      <c r="B383" s="13" t="s">
        <v>151</v>
      </c>
      <c r="C383" s="13" t="s">
        <v>27</v>
      </c>
      <c r="D383" s="13" t="s">
        <v>60</v>
      </c>
      <c r="E383" s="13" t="s">
        <v>61</v>
      </c>
      <c r="F383" s="73">
        <v>3547.5</v>
      </c>
      <c r="G383" s="13">
        <v>2365</v>
      </c>
      <c r="H383" s="15" t="s">
        <v>182</v>
      </c>
    </row>
    <row r="384" spans="1:8" x14ac:dyDescent="0.3">
      <c r="A384" s="13">
        <v>2015</v>
      </c>
      <c r="B384" s="13" t="s">
        <v>151</v>
      </c>
      <c r="C384" s="13" t="s">
        <v>27</v>
      </c>
      <c r="D384" s="13" t="s">
        <v>60</v>
      </c>
      <c r="E384" s="13" t="s">
        <v>61</v>
      </c>
      <c r="F384" s="73">
        <v>3547.5</v>
      </c>
      <c r="G384" s="13">
        <v>2365</v>
      </c>
      <c r="H384" s="15" t="s">
        <v>184</v>
      </c>
    </row>
    <row r="385" spans="1:8" x14ac:dyDescent="0.3">
      <c r="A385" s="13">
        <v>2015</v>
      </c>
      <c r="B385" s="13" t="s">
        <v>151</v>
      </c>
      <c r="C385" s="13" t="s">
        <v>27</v>
      </c>
      <c r="D385" s="13" t="s">
        <v>60</v>
      </c>
      <c r="E385" s="13" t="s">
        <v>61</v>
      </c>
      <c r="F385" s="73">
        <v>3547.5</v>
      </c>
      <c r="G385" s="13">
        <v>2365</v>
      </c>
      <c r="H385" s="15" t="s">
        <v>186</v>
      </c>
    </row>
    <row r="386" spans="1:8" x14ac:dyDescent="0.3">
      <c r="A386" s="13">
        <v>2013</v>
      </c>
      <c r="B386" s="13" t="s">
        <v>151</v>
      </c>
      <c r="C386" s="13" t="s">
        <v>27</v>
      </c>
      <c r="D386" s="13" t="s">
        <v>88</v>
      </c>
      <c r="E386" s="13" t="s">
        <v>89</v>
      </c>
      <c r="F386" s="73">
        <f>G386*1.25</f>
        <v>196.25</v>
      </c>
      <c r="G386" s="13">
        <v>157</v>
      </c>
      <c r="H386" s="15" t="s">
        <v>201</v>
      </c>
    </row>
    <row r="387" spans="1:8" x14ac:dyDescent="0.3">
      <c r="A387" s="13">
        <v>2013</v>
      </c>
      <c r="B387" s="13" t="s">
        <v>151</v>
      </c>
      <c r="C387" s="13" t="s">
        <v>27</v>
      </c>
      <c r="D387" s="13" t="s">
        <v>88</v>
      </c>
      <c r="E387" s="13" t="s">
        <v>89</v>
      </c>
      <c r="F387" s="73">
        <f>G387*1.25</f>
        <v>196.25</v>
      </c>
      <c r="G387" s="13">
        <v>157</v>
      </c>
      <c r="H387" s="15" t="s">
        <v>203</v>
      </c>
    </row>
    <row r="388" spans="1:8" x14ac:dyDescent="0.3">
      <c r="A388" s="13">
        <v>2014</v>
      </c>
      <c r="B388" s="13" t="s">
        <v>151</v>
      </c>
      <c r="C388" s="13" t="s">
        <v>27</v>
      </c>
      <c r="D388" s="13" t="s">
        <v>88</v>
      </c>
      <c r="E388" s="13" t="s">
        <v>89</v>
      </c>
      <c r="F388" s="73">
        <f>G388*1.5</f>
        <v>235.5</v>
      </c>
      <c r="G388" s="13">
        <v>157</v>
      </c>
      <c r="H388" s="15" t="s">
        <v>205</v>
      </c>
    </row>
    <row r="389" spans="1:8" x14ac:dyDescent="0.3">
      <c r="A389" s="13">
        <v>2014</v>
      </c>
      <c r="B389" s="13" t="s">
        <v>151</v>
      </c>
      <c r="C389" s="13" t="s">
        <v>27</v>
      </c>
      <c r="D389" s="13" t="s">
        <v>88</v>
      </c>
      <c r="E389" s="13" t="s">
        <v>89</v>
      </c>
      <c r="F389" s="73">
        <f>G389*1.5</f>
        <v>235.5</v>
      </c>
      <c r="G389" s="13">
        <v>157</v>
      </c>
      <c r="H389" s="15" t="s">
        <v>207</v>
      </c>
    </row>
    <row r="390" spans="1:8" x14ac:dyDescent="0.3">
      <c r="A390" s="13">
        <v>2015</v>
      </c>
      <c r="B390" s="13" t="s">
        <v>151</v>
      </c>
      <c r="C390" s="13" t="s">
        <v>27</v>
      </c>
      <c r="D390" s="13" t="s">
        <v>88</v>
      </c>
      <c r="E390" s="13" t="s">
        <v>89</v>
      </c>
      <c r="F390" s="73">
        <f>G390*1.4</f>
        <v>219.79999999999998</v>
      </c>
      <c r="G390" s="13">
        <v>157</v>
      </c>
      <c r="H390" s="15" t="s">
        <v>209</v>
      </c>
    </row>
    <row r="391" spans="1:8" x14ac:dyDescent="0.3">
      <c r="A391" s="13">
        <v>2015</v>
      </c>
      <c r="B391" s="13" t="s">
        <v>151</v>
      </c>
      <c r="C391" s="13" t="s">
        <v>27</v>
      </c>
      <c r="D391" s="13" t="s">
        <v>88</v>
      </c>
      <c r="E391" s="13" t="s">
        <v>89</v>
      </c>
      <c r="F391" s="73">
        <f>G391*1.4</f>
        <v>219.79999999999998</v>
      </c>
      <c r="G391" s="13">
        <v>157</v>
      </c>
      <c r="H391" s="15" t="s">
        <v>211</v>
      </c>
    </row>
    <row r="392" spans="1:8" x14ac:dyDescent="0.3">
      <c r="A392" s="13">
        <v>2013</v>
      </c>
      <c r="B392" s="13" t="s">
        <v>212</v>
      </c>
      <c r="C392" s="13" t="s">
        <v>27</v>
      </c>
      <c r="D392" s="13" t="s">
        <v>40</v>
      </c>
      <c r="E392" s="13" t="s">
        <v>41</v>
      </c>
      <c r="F392" s="73">
        <f>G392*1.25</f>
        <v>5733.75</v>
      </c>
      <c r="G392" s="13">
        <v>4587</v>
      </c>
      <c r="H392" s="15" t="s">
        <v>238</v>
      </c>
    </row>
    <row r="393" spans="1:8" x14ac:dyDescent="0.3">
      <c r="A393" s="13">
        <v>2013</v>
      </c>
      <c r="B393" s="13" t="s">
        <v>212</v>
      </c>
      <c r="C393" s="13" t="s">
        <v>27</v>
      </c>
      <c r="D393" s="13" t="s">
        <v>40</v>
      </c>
      <c r="E393" s="13" t="s">
        <v>41</v>
      </c>
      <c r="F393" s="73">
        <f>G393*1.25</f>
        <v>5733.75</v>
      </c>
      <c r="G393" s="13">
        <v>4587</v>
      </c>
      <c r="H393" s="15" t="s">
        <v>240</v>
      </c>
    </row>
    <row r="394" spans="1:8" x14ac:dyDescent="0.3">
      <c r="A394" s="13">
        <v>2014</v>
      </c>
      <c r="B394" s="13" t="s">
        <v>212</v>
      </c>
      <c r="C394" s="13" t="s">
        <v>27</v>
      </c>
      <c r="D394" s="13" t="s">
        <v>40</v>
      </c>
      <c r="E394" s="13" t="s">
        <v>41</v>
      </c>
      <c r="F394" s="73">
        <f>G394*1.5</f>
        <v>6880.5</v>
      </c>
      <c r="G394" s="13">
        <v>4587</v>
      </c>
      <c r="H394" s="15" t="s">
        <v>242</v>
      </c>
    </row>
    <row r="395" spans="1:8" x14ac:dyDescent="0.3">
      <c r="A395" s="13">
        <v>2014</v>
      </c>
      <c r="B395" s="13" t="s">
        <v>212</v>
      </c>
      <c r="C395" s="13" t="s">
        <v>27</v>
      </c>
      <c r="D395" s="13" t="s">
        <v>40</v>
      </c>
      <c r="E395" s="13" t="s">
        <v>41</v>
      </c>
      <c r="F395" s="73">
        <f>G395*1.5</f>
        <v>6880.5</v>
      </c>
      <c r="G395" s="13">
        <v>4587</v>
      </c>
      <c r="H395" s="15" t="s">
        <v>244</v>
      </c>
    </row>
    <row r="396" spans="1:8" x14ac:dyDescent="0.3">
      <c r="A396" s="13">
        <v>2015</v>
      </c>
      <c r="B396" s="13" t="s">
        <v>212</v>
      </c>
      <c r="C396" s="13" t="s">
        <v>27</v>
      </c>
      <c r="D396" s="13" t="s">
        <v>40</v>
      </c>
      <c r="E396" s="13" t="s">
        <v>41</v>
      </c>
      <c r="F396" s="73">
        <f>G396*1.4</f>
        <v>6421.7999999999993</v>
      </c>
      <c r="G396" s="13">
        <v>4587</v>
      </c>
      <c r="H396" s="15" t="s">
        <v>246</v>
      </c>
    </row>
    <row r="397" spans="1:8" x14ac:dyDescent="0.3">
      <c r="A397" s="13">
        <v>2015</v>
      </c>
      <c r="B397" s="13" t="s">
        <v>212</v>
      </c>
      <c r="C397" s="13" t="s">
        <v>27</v>
      </c>
      <c r="D397" s="13" t="s">
        <v>40</v>
      </c>
      <c r="E397" s="13" t="s">
        <v>41</v>
      </c>
      <c r="F397" s="73">
        <f>G397*1.4</f>
        <v>6421.7999999999993</v>
      </c>
      <c r="G397" s="13">
        <v>4587</v>
      </c>
      <c r="H397" s="15" t="s">
        <v>248</v>
      </c>
    </row>
    <row r="398" spans="1:8" x14ac:dyDescent="0.3">
      <c r="A398" s="13">
        <v>2013</v>
      </c>
      <c r="B398" s="13" t="s">
        <v>212</v>
      </c>
      <c r="C398" s="13" t="s">
        <v>27</v>
      </c>
      <c r="D398" s="13" t="s">
        <v>60</v>
      </c>
      <c r="E398" s="13" t="s">
        <v>61</v>
      </c>
      <c r="F398" s="73">
        <f>G398*1.25</f>
        <v>7327.5</v>
      </c>
      <c r="G398" s="13">
        <v>5862</v>
      </c>
      <c r="H398" s="15" t="s">
        <v>249</v>
      </c>
    </row>
    <row r="399" spans="1:8" x14ac:dyDescent="0.3">
      <c r="A399" s="13">
        <v>2013</v>
      </c>
      <c r="B399" s="13" t="s">
        <v>212</v>
      </c>
      <c r="C399" s="13" t="s">
        <v>27</v>
      </c>
      <c r="D399" s="13" t="s">
        <v>60</v>
      </c>
      <c r="E399" s="13" t="s">
        <v>61</v>
      </c>
      <c r="F399" s="73">
        <f>G399*1.25</f>
        <v>9268.75</v>
      </c>
      <c r="G399" s="13">
        <v>7415</v>
      </c>
      <c r="H399" s="15" t="s">
        <v>250</v>
      </c>
    </row>
    <row r="400" spans="1:8" x14ac:dyDescent="0.3">
      <c r="A400" s="13">
        <v>2013</v>
      </c>
      <c r="B400" s="13" t="s">
        <v>212</v>
      </c>
      <c r="C400" s="13" t="s">
        <v>27</v>
      </c>
      <c r="D400" s="13" t="s">
        <v>60</v>
      </c>
      <c r="E400" s="13" t="s">
        <v>61</v>
      </c>
      <c r="F400" s="73">
        <f>G400*1.25</f>
        <v>12182.5</v>
      </c>
      <c r="G400" s="13">
        <v>9746</v>
      </c>
      <c r="H400" s="15" t="s">
        <v>252</v>
      </c>
    </row>
    <row r="401" spans="1:8" x14ac:dyDescent="0.3">
      <c r="A401" s="13">
        <v>2013</v>
      </c>
      <c r="B401" s="13" t="s">
        <v>212</v>
      </c>
      <c r="C401" s="13" t="s">
        <v>27</v>
      </c>
      <c r="D401" s="13" t="s">
        <v>60</v>
      </c>
      <c r="E401" s="13" t="s">
        <v>61</v>
      </c>
      <c r="F401" s="73">
        <f>G401*1.25</f>
        <v>7327.5</v>
      </c>
      <c r="G401" s="13">
        <v>5862</v>
      </c>
      <c r="H401" s="15" t="s">
        <v>254</v>
      </c>
    </row>
    <row r="402" spans="1:8" x14ac:dyDescent="0.3">
      <c r="A402" s="13">
        <v>2013</v>
      </c>
      <c r="B402" s="13" t="s">
        <v>212</v>
      </c>
      <c r="C402" s="13" t="s">
        <v>27</v>
      </c>
      <c r="D402" s="13" t="s">
        <v>60</v>
      </c>
      <c r="E402" s="13" t="s">
        <v>61</v>
      </c>
      <c r="F402" s="73">
        <f>G402*1.25</f>
        <v>9268.75</v>
      </c>
      <c r="G402" s="13">
        <v>7415</v>
      </c>
      <c r="H402" s="15" t="s">
        <v>255</v>
      </c>
    </row>
    <row r="403" spans="1:8" x14ac:dyDescent="0.3">
      <c r="A403" s="13">
        <v>2013</v>
      </c>
      <c r="B403" s="13" t="s">
        <v>212</v>
      </c>
      <c r="C403" s="13" t="s">
        <v>27</v>
      </c>
      <c r="D403" s="13" t="s">
        <v>60</v>
      </c>
      <c r="E403" s="13" t="s">
        <v>61</v>
      </c>
      <c r="F403" s="73">
        <f>G403*1.25</f>
        <v>12182.5</v>
      </c>
      <c r="G403" s="13">
        <v>9746</v>
      </c>
      <c r="H403" s="15" t="s">
        <v>257</v>
      </c>
    </row>
    <row r="404" spans="1:8" x14ac:dyDescent="0.3">
      <c r="A404" s="13">
        <v>2014</v>
      </c>
      <c r="B404" s="13" t="s">
        <v>212</v>
      </c>
      <c r="C404" s="13" t="s">
        <v>27</v>
      </c>
      <c r="D404" s="13" t="s">
        <v>60</v>
      </c>
      <c r="E404" s="13" t="s">
        <v>61</v>
      </c>
      <c r="F404" s="73">
        <v>8793</v>
      </c>
      <c r="G404" s="13">
        <v>5862</v>
      </c>
      <c r="H404" s="15" t="s">
        <v>259</v>
      </c>
    </row>
    <row r="405" spans="1:8" x14ac:dyDescent="0.3">
      <c r="A405" s="13">
        <v>2014</v>
      </c>
      <c r="B405" s="13" t="s">
        <v>212</v>
      </c>
      <c r="C405" s="13" t="s">
        <v>27</v>
      </c>
      <c r="D405" s="13" t="s">
        <v>60</v>
      </c>
      <c r="E405" s="13" t="s">
        <v>61</v>
      </c>
      <c r="F405" s="73">
        <v>11122.5</v>
      </c>
      <c r="G405" s="13">
        <v>7415</v>
      </c>
      <c r="H405" s="15" t="s">
        <v>260</v>
      </c>
    </row>
    <row r="406" spans="1:8" x14ac:dyDescent="0.3">
      <c r="A406" s="13">
        <v>2014</v>
      </c>
      <c r="B406" s="13" t="s">
        <v>212</v>
      </c>
      <c r="C406" s="13" t="s">
        <v>27</v>
      </c>
      <c r="D406" s="13" t="s">
        <v>60</v>
      </c>
      <c r="E406" s="13" t="s">
        <v>61</v>
      </c>
      <c r="F406" s="73">
        <v>14619</v>
      </c>
      <c r="G406" s="13">
        <v>9746</v>
      </c>
      <c r="H406" s="15" t="s">
        <v>262</v>
      </c>
    </row>
    <row r="407" spans="1:8" x14ac:dyDescent="0.3">
      <c r="A407" s="13">
        <v>2014</v>
      </c>
      <c r="B407" s="13" t="s">
        <v>212</v>
      </c>
      <c r="C407" s="13" t="s">
        <v>27</v>
      </c>
      <c r="D407" s="13" t="s">
        <v>60</v>
      </c>
      <c r="E407" s="13" t="s">
        <v>61</v>
      </c>
      <c r="F407" s="73">
        <v>8793</v>
      </c>
      <c r="G407" s="13">
        <v>5862</v>
      </c>
      <c r="H407" s="15" t="s">
        <v>264</v>
      </c>
    </row>
    <row r="408" spans="1:8" x14ac:dyDescent="0.3">
      <c r="A408" s="13">
        <v>2014</v>
      </c>
      <c r="B408" s="13" t="s">
        <v>212</v>
      </c>
      <c r="C408" s="13" t="s">
        <v>27</v>
      </c>
      <c r="D408" s="13" t="s">
        <v>60</v>
      </c>
      <c r="E408" s="13" t="s">
        <v>61</v>
      </c>
      <c r="F408" s="73">
        <v>11122.5</v>
      </c>
      <c r="G408" s="13">
        <v>7415</v>
      </c>
      <c r="H408" s="15" t="s">
        <v>265</v>
      </c>
    </row>
    <row r="409" spans="1:8" x14ac:dyDescent="0.3">
      <c r="A409" s="13">
        <v>2014</v>
      </c>
      <c r="B409" s="13" t="s">
        <v>212</v>
      </c>
      <c r="C409" s="13" t="s">
        <v>27</v>
      </c>
      <c r="D409" s="13" t="s">
        <v>60</v>
      </c>
      <c r="E409" s="13" t="s">
        <v>61</v>
      </c>
      <c r="F409" s="73">
        <v>14619</v>
      </c>
      <c r="G409" s="13">
        <v>9746</v>
      </c>
      <c r="H409" s="15" t="s">
        <v>267</v>
      </c>
    </row>
    <row r="410" spans="1:8" x14ac:dyDescent="0.3">
      <c r="A410" s="13">
        <v>2015</v>
      </c>
      <c r="B410" s="13" t="s">
        <v>212</v>
      </c>
      <c r="C410" s="13" t="s">
        <v>27</v>
      </c>
      <c r="D410" s="13" t="s">
        <v>60</v>
      </c>
      <c r="E410" s="13" t="s">
        <v>61</v>
      </c>
      <c r="F410" s="73">
        <f>G410*1.4</f>
        <v>8206.7999999999993</v>
      </c>
      <c r="G410" s="13">
        <v>5862</v>
      </c>
      <c r="H410" s="15" t="s">
        <v>269</v>
      </c>
    </row>
    <row r="411" spans="1:8" x14ac:dyDescent="0.3">
      <c r="A411" s="13">
        <v>2015</v>
      </c>
      <c r="B411" s="13" t="s">
        <v>212</v>
      </c>
      <c r="C411" s="13" t="s">
        <v>27</v>
      </c>
      <c r="D411" s="13" t="s">
        <v>60</v>
      </c>
      <c r="E411" s="13" t="s">
        <v>61</v>
      </c>
      <c r="F411" s="73">
        <f>G411*1.4</f>
        <v>10381</v>
      </c>
      <c r="G411" s="13">
        <v>7415</v>
      </c>
      <c r="H411" s="15" t="s">
        <v>270</v>
      </c>
    </row>
    <row r="412" spans="1:8" x14ac:dyDescent="0.3">
      <c r="A412" s="13">
        <v>2015</v>
      </c>
      <c r="B412" s="13" t="s">
        <v>212</v>
      </c>
      <c r="C412" s="13" t="s">
        <v>27</v>
      </c>
      <c r="D412" s="13" t="s">
        <v>60</v>
      </c>
      <c r="E412" s="13" t="s">
        <v>61</v>
      </c>
      <c r="F412" s="73">
        <f>G412*1.4</f>
        <v>13644.4</v>
      </c>
      <c r="G412" s="13">
        <v>9746</v>
      </c>
      <c r="H412" s="15" t="s">
        <v>272</v>
      </c>
    </row>
    <row r="413" spans="1:8" x14ac:dyDescent="0.3">
      <c r="A413" s="13">
        <v>2015</v>
      </c>
      <c r="B413" s="13" t="s">
        <v>212</v>
      </c>
      <c r="C413" s="13" t="s">
        <v>27</v>
      </c>
      <c r="D413" s="13" t="s">
        <v>60</v>
      </c>
      <c r="E413" s="13" t="s">
        <v>61</v>
      </c>
      <c r="F413" s="73">
        <f>G413*1.4</f>
        <v>8206.7999999999993</v>
      </c>
      <c r="G413" s="13">
        <v>5862</v>
      </c>
      <c r="H413" s="15" t="s">
        <v>274</v>
      </c>
    </row>
    <row r="414" spans="1:8" x14ac:dyDescent="0.3">
      <c r="A414" s="13">
        <v>2015</v>
      </c>
      <c r="B414" s="13" t="s">
        <v>212</v>
      </c>
      <c r="C414" s="13" t="s">
        <v>27</v>
      </c>
      <c r="D414" s="13" t="s">
        <v>60</v>
      </c>
      <c r="E414" s="13" t="s">
        <v>61</v>
      </c>
      <c r="F414" s="73">
        <f>G414*1.4</f>
        <v>10381</v>
      </c>
      <c r="G414" s="13">
        <v>7415</v>
      </c>
      <c r="H414" s="15" t="s">
        <v>275</v>
      </c>
    </row>
    <row r="415" spans="1:8" x14ac:dyDescent="0.3">
      <c r="A415" s="13">
        <v>2015</v>
      </c>
      <c r="B415" s="13" t="s">
        <v>212</v>
      </c>
      <c r="C415" s="13" t="s">
        <v>27</v>
      </c>
      <c r="D415" s="13" t="s">
        <v>60</v>
      </c>
      <c r="E415" s="13" t="s">
        <v>61</v>
      </c>
      <c r="F415" s="73">
        <f>G415*1.4</f>
        <v>13644.4</v>
      </c>
      <c r="G415" s="13">
        <v>9746</v>
      </c>
      <c r="H415" s="15" t="s">
        <v>277</v>
      </c>
    </row>
    <row r="416" spans="1:8" x14ac:dyDescent="0.3">
      <c r="A416" s="13">
        <v>2013</v>
      </c>
      <c r="B416" s="13" t="s">
        <v>303</v>
      </c>
      <c r="C416" s="13" t="s">
        <v>27</v>
      </c>
      <c r="D416" s="13" t="s">
        <v>74</v>
      </c>
      <c r="E416" s="13" t="s">
        <v>25</v>
      </c>
      <c r="F416" s="73">
        <f>G416*1.25</f>
        <v>5733.75</v>
      </c>
      <c r="G416" s="13">
        <v>4587</v>
      </c>
      <c r="H416" s="15" t="s">
        <v>340</v>
      </c>
    </row>
    <row r="417" spans="1:8" x14ac:dyDescent="0.3">
      <c r="A417" s="13">
        <v>2013</v>
      </c>
      <c r="B417" s="13" t="s">
        <v>303</v>
      </c>
      <c r="C417" s="13" t="s">
        <v>27</v>
      </c>
      <c r="D417" s="13" t="s">
        <v>74</v>
      </c>
      <c r="E417" s="13" t="s">
        <v>25</v>
      </c>
      <c r="F417" s="73">
        <f>G417*1.25</f>
        <v>5733.75</v>
      </c>
      <c r="G417" s="13">
        <v>4587</v>
      </c>
      <c r="H417" s="15" t="s">
        <v>342</v>
      </c>
    </row>
    <row r="418" spans="1:8" x14ac:dyDescent="0.3">
      <c r="A418" s="13">
        <v>2014</v>
      </c>
      <c r="B418" s="13" t="s">
        <v>303</v>
      </c>
      <c r="C418" s="13" t="s">
        <v>27</v>
      </c>
      <c r="D418" s="13" t="s">
        <v>74</v>
      </c>
      <c r="E418" s="13" t="s">
        <v>25</v>
      </c>
      <c r="F418" s="73">
        <f>G418*1.5</f>
        <v>6880.5</v>
      </c>
      <c r="G418" s="13">
        <v>4587</v>
      </c>
      <c r="H418" s="15" t="s">
        <v>344</v>
      </c>
    </row>
    <row r="419" spans="1:8" x14ac:dyDescent="0.3">
      <c r="A419" s="13">
        <v>2014</v>
      </c>
      <c r="B419" s="13" t="s">
        <v>303</v>
      </c>
      <c r="C419" s="13" t="s">
        <v>27</v>
      </c>
      <c r="D419" s="13" t="s">
        <v>74</v>
      </c>
      <c r="E419" s="13" t="s">
        <v>25</v>
      </c>
      <c r="F419" s="73">
        <f>G419*1.5</f>
        <v>6880.5</v>
      </c>
      <c r="G419" s="13">
        <v>4587</v>
      </c>
      <c r="H419" s="15" t="s">
        <v>346</v>
      </c>
    </row>
    <row r="420" spans="1:8" x14ac:dyDescent="0.3">
      <c r="A420" s="13">
        <v>2015</v>
      </c>
      <c r="B420" s="13" t="s">
        <v>303</v>
      </c>
      <c r="C420" s="13" t="s">
        <v>27</v>
      </c>
      <c r="D420" s="13" t="s">
        <v>74</v>
      </c>
      <c r="E420" s="13" t="s">
        <v>25</v>
      </c>
      <c r="F420" s="73">
        <f>G420*1.4</f>
        <v>6421.7999999999993</v>
      </c>
      <c r="G420" s="13">
        <v>4587</v>
      </c>
      <c r="H420" s="15" t="s">
        <v>348</v>
      </c>
    </row>
    <row r="421" spans="1:8" x14ac:dyDescent="0.3">
      <c r="A421" s="13">
        <v>2015</v>
      </c>
      <c r="B421" s="13" t="s">
        <v>303</v>
      </c>
      <c r="C421" s="13" t="s">
        <v>27</v>
      </c>
      <c r="D421" s="13" t="s">
        <v>74</v>
      </c>
      <c r="E421" s="13" t="s">
        <v>25</v>
      </c>
      <c r="F421" s="73">
        <f>G421*1.4</f>
        <v>6421.7999999999993</v>
      </c>
      <c r="G421" s="13">
        <v>4587</v>
      </c>
      <c r="H421" s="15" t="s">
        <v>350</v>
      </c>
    </row>
    <row r="422" spans="1:8" x14ac:dyDescent="0.3">
      <c r="A422" s="13">
        <v>2013</v>
      </c>
      <c r="B422" s="13" t="s">
        <v>370</v>
      </c>
      <c r="C422" s="13" t="s">
        <v>27</v>
      </c>
      <c r="D422" s="13" t="s">
        <v>60</v>
      </c>
      <c r="E422" s="13" t="s">
        <v>61</v>
      </c>
      <c r="F422" s="73">
        <f>G422*1.25</f>
        <v>5733.75</v>
      </c>
      <c r="G422" s="13">
        <v>4587</v>
      </c>
      <c r="H422" s="15" t="s">
        <v>396</v>
      </c>
    </row>
    <row r="423" spans="1:8" x14ac:dyDescent="0.3">
      <c r="A423" s="13">
        <v>2013</v>
      </c>
      <c r="B423" s="13" t="s">
        <v>370</v>
      </c>
      <c r="C423" s="13" t="s">
        <v>27</v>
      </c>
      <c r="D423" s="13" t="s">
        <v>60</v>
      </c>
      <c r="E423" s="13" t="s">
        <v>61</v>
      </c>
      <c r="F423" s="73">
        <f>G423*1.25</f>
        <v>5733.75</v>
      </c>
      <c r="G423" s="13">
        <v>4587</v>
      </c>
      <c r="H423" s="15" t="s">
        <v>398</v>
      </c>
    </row>
    <row r="424" spans="1:8" x14ac:dyDescent="0.3">
      <c r="A424" s="13">
        <v>2014</v>
      </c>
      <c r="B424" s="13" t="s">
        <v>370</v>
      </c>
      <c r="C424" s="13" t="s">
        <v>27</v>
      </c>
      <c r="D424" s="13" t="s">
        <v>60</v>
      </c>
      <c r="E424" s="13" t="s">
        <v>61</v>
      </c>
      <c r="F424" s="73">
        <f>G424*1.5</f>
        <v>6880.5</v>
      </c>
      <c r="G424" s="13">
        <v>4587</v>
      </c>
      <c r="H424" s="15" t="s">
        <v>400</v>
      </c>
    </row>
    <row r="425" spans="1:8" x14ac:dyDescent="0.3">
      <c r="A425" s="13">
        <v>2014</v>
      </c>
      <c r="B425" s="13" t="s">
        <v>370</v>
      </c>
      <c r="C425" s="13" t="s">
        <v>27</v>
      </c>
      <c r="D425" s="13" t="s">
        <v>60</v>
      </c>
      <c r="E425" s="13" t="s">
        <v>61</v>
      </c>
      <c r="F425" s="73">
        <f>G425*1.5</f>
        <v>6880.5</v>
      </c>
      <c r="G425" s="13">
        <v>4587</v>
      </c>
      <c r="H425" s="15" t="s">
        <v>402</v>
      </c>
    </row>
    <row r="426" spans="1:8" x14ac:dyDescent="0.3">
      <c r="A426" s="13">
        <v>2015</v>
      </c>
      <c r="B426" s="13" t="s">
        <v>370</v>
      </c>
      <c r="C426" s="13" t="s">
        <v>27</v>
      </c>
      <c r="D426" s="13" t="s">
        <v>60</v>
      </c>
      <c r="E426" s="13" t="s">
        <v>61</v>
      </c>
      <c r="F426" s="73">
        <f>G426*1.4</f>
        <v>6421.7999999999993</v>
      </c>
      <c r="G426" s="13">
        <v>4587</v>
      </c>
      <c r="H426" s="15" t="s">
        <v>404</v>
      </c>
    </row>
    <row r="427" spans="1:8" x14ac:dyDescent="0.3">
      <c r="A427" s="13">
        <v>2015</v>
      </c>
      <c r="B427" s="13" t="s">
        <v>370</v>
      </c>
      <c r="C427" s="13" t="s">
        <v>27</v>
      </c>
      <c r="D427" s="13" t="s">
        <v>60</v>
      </c>
      <c r="E427" s="13" t="s">
        <v>61</v>
      </c>
      <c r="F427" s="73">
        <f>G427*1.4</f>
        <v>6421.7999999999993</v>
      </c>
      <c r="G427" s="13">
        <v>4587</v>
      </c>
      <c r="H427" s="15" t="s">
        <v>406</v>
      </c>
    </row>
    <row r="428" spans="1:8" x14ac:dyDescent="0.3">
      <c r="A428" s="13">
        <v>2013</v>
      </c>
      <c r="B428" s="13" t="s">
        <v>370</v>
      </c>
      <c r="C428" s="13" t="s">
        <v>27</v>
      </c>
      <c r="D428" s="13" t="s">
        <v>74</v>
      </c>
      <c r="E428" s="13" t="s">
        <v>25</v>
      </c>
      <c r="F428" s="73">
        <f>G428*1.25</f>
        <v>10308.75</v>
      </c>
      <c r="G428" s="13">
        <v>8247</v>
      </c>
      <c r="H428" s="15" t="s">
        <v>407</v>
      </c>
    </row>
    <row r="429" spans="1:8" x14ac:dyDescent="0.3">
      <c r="A429" s="13">
        <v>2013</v>
      </c>
      <c r="B429" s="13" t="s">
        <v>370</v>
      </c>
      <c r="C429" s="13" t="s">
        <v>27</v>
      </c>
      <c r="D429" s="13" t="s">
        <v>74</v>
      </c>
      <c r="E429" s="13" t="s">
        <v>25</v>
      </c>
      <c r="F429" s="73">
        <f>G429*1.25</f>
        <v>10308.75</v>
      </c>
      <c r="G429" s="13">
        <v>8247</v>
      </c>
      <c r="H429" s="15" t="s">
        <v>409</v>
      </c>
    </row>
    <row r="430" spans="1:8" x14ac:dyDescent="0.3">
      <c r="A430" s="13">
        <v>2014</v>
      </c>
      <c r="B430" s="13" t="s">
        <v>370</v>
      </c>
      <c r="C430" s="13" t="s">
        <v>27</v>
      </c>
      <c r="D430" s="13" t="s">
        <v>74</v>
      </c>
      <c r="E430" s="13" t="s">
        <v>25</v>
      </c>
      <c r="F430" s="73">
        <f>G430*1.5</f>
        <v>12370.5</v>
      </c>
      <c r="G430" s="13">
        <v>8247</v>
      </c>
      <c r="H430" s="15" t="s">
        <v>411</v>
      </c>
    </row>
    <row r="431" spans="1:8" x14ac:dyDescent="0.3">
      <c r="A431" s="13">
        <v>2014</v>
      </c>
      <c r="B431" s="13" t="s">
        <v>370</v>
      </c>
      <c r="C431" s="13" t="s">
        <v>27</v>
      </c>
      <c r="D431" s="13" t="s">
        <v>74</v>
      </c>
      <c r="E431" s="13" t="s">
        <v>25</v>
      </c>
      <c r="F431" s="73">
        <f>G431*1.5</f>
        <v>12370.5</v>
      </c>
      <c r="G431" s="13">
        <v>8247</v>
      </c>
      <c r="H431" s="15" t="s">
        <v>413</v>
      </c>
    </row>
    <row r="432" spans="1:8" x14ac:dyDescent="0.3">
      <c r="A432" s="13">
        <v>2015</v>
      </c>
      <c r="B432" s="13" t="s">
        <v>370</v>
      </c>
      <c r="C432" s="13" t="s">
        <v>27</v>
      </c>
      <c r="D432" s="13" t="s">
        <v>74</v>
      </c>
      <c r="E432" s="13" t="s">
        <v>25</v>
      </c>
      <c r="F432" s="73">
        <f>G432*1.4</f>
        <v>11545.8</v>
      </c>
      <c r="G432" s="13">
        <v>8247</v>
      </c>
      <c r="H432" s="15" t="s">
        <v>415</v>
      </c>
    </row>
    <row r="433" spans="1:8" x14ac:dyDescent="0.3">
      <c r="A433" s="13">
        <v>2015</v>
      </c>
      <c r="B433" s="13" t="s">
        <v>370</v>
      </c>
      <c r="C433" s="13" t="s">
        <v>27</v>
      </c>
      <c r="D433" s="13" t="s">
        <v>74</v>
      </c>
      <c r="E433" s="13" t="s">
        <v>25</v>
      </c>
      <c r="F433" s="73">
        <f>G433*1.4</f>
        <v>11545.8</v>
      </c>
      <c r="G433" s="13">
        <v>8247</v>
      </c>
      <c r="H433" s="15" t="s">
        <v>417</v>
      </c>
    </row>
    <row r="434" spans="1:8" x14ac:dyDescent="0.3">
      <c r="A434" s="13">
        <v>2013</v>
      </c>
      <c r="B434" s="13" t="s">
        <v>431</v>
      </c>
      <c r="C434" s="13" t="s">
        <v>27</v>
      </c>
      <c r="D434" s="13" t="s">
        <v>24</v>
      </c>
      <c r="E434" s="13" t="s">
        <v>25</v>
      </c>
      <c r="F434" s="73">
        <f>G434*1.25</f>
        <v>2956.25</v>
      </c>
      <c r="G434" s="13">
        <v>2365</v>
      </c>
      <c r="H434" s="15" t="s">
        <v>433</v>
      </c>
    </row>
    <row r="435" spans="1:8" x14ac:dyDescent="0.3">
      <c r="A435" s="13">
        <v>2013</v>
      </c>
      <c r="B435" s="13" t="s">
        <v>431</v>
      </c>
      <c r="C435" s="13" t="s">
        <v>27</v>
      </c>
      <c r="D435" s="13" t="s">
        <v>24</v>
      </c>
      <c r="E435" s="13" t="s">
        <v>25</v>
      </c>
      <c r="F435" s="73">
        <f>G435*1.25</f>
        <v>2956.25</v>
      </c>
      <c r="G435" s="13">
        <v>2365</v>
      </c>
      <c r="H435" s="15" t="s">
        <v>435</v>
      </c>
    </row>
    <row r="436" spans="1:8" x14ac:dyDescent="0.3">
      <c r="A436" s="13">
        <v>2014</v>
      </c>
      <c r="B436" s="13" t="s">
        <v>431</v>
      </c>
      <c r="C436" s="13" t="s">
        <v>27</v>
      </c>
      <c r="D436" s="13" t="s">
        <v>24</v>
      </c>
      <c r="E436" s="13" t="s">
        <v>25</v>
      </c>
      <c r="F436" s="73">
        <v>3547.5</v>
      </c>
      <c r="G436" s="13">
        <v>2365</v>
      </c>
      <c r="H436" s="15" t="s">
        <v>437</v>
      </c>
    </row>
    <row r="437" spans="1:8" x14ac:dyDescent="0.3">
      <c r="A437" s="13">
        <v>2014</v>
      </c>
      <c r="B437" s="13" t="s">
        <v>431</v>
      </c>
      <c r="C437" s="13" t="s">
        <v>27</v>
      </c>
      <c r="D437" s="13" t="s">
        <v>24</v>
      </c>
      <c r="E437" s="13" t="s">
        <v>25</v>
      </c>
      <c r="F437" s="73">
        <v>3547.5</v>
      </c>
      <c r="G437" s="13">
        <v>2365</v>
      </c>
      <c r="H437" s="15" t="s">
        <v>439</v>
      </c>
    </row>
    <row r="438" spans="1:8" x14ac:dyDescent="0.3">
      <c r="A438" s="13">
        <v>2015</v>
      </c>
      <c r="B438" s="13" t="s">
        <v>431</v>
      </c>
      <c r="C438" s="13" t="s">
        <v>27</v>
      </c>
      <c r="D438" s="13" t="s">
        <v>24</v>
      </c>
      <c r="E438" s="13" t="s">
        <v>25</v>
      </c>
      <c r="F438" s="73">
        <f>G438*1.4</f>
        <v>3311</v>
      </c>
      <c r="G438" s="13">
        <v>2365</v>
      </c>
      <c r="H438" s="15" t="s">
        <v>441</v>
      </c>
    </row>
    <row r="439" spans="1:8" x14ac:dyDescent="0.3">
      <c r="A439" s="13">
        <v>2015</v>
      </c>
      <c r="B439" s="13" t="s">
        <v>431</v>
      </c>
      <c r="C439" s="13" t="s">
        <v>27</v>
      </c>
      <c r="D439" s="13" t="s">
        <v>24</v>
      </c>
      <c r="E439" s="13" t="s">
        <v>25</v>
      </c>
      <c r="F439" s="73">
        <f>G439*1.4</f>
        <v>3311</v>
      </c>
      <c r="G439" s="13">
        <v>2365</v>
      </c>
      <c r="H439" s="15" t="s">
        <v>443</v>
      </c>
    </row>
    <row r="440" spans="1:8" x14ac:dyDescent="0.3">
      <c r="A440" s="13">
        <v>2013</v>
      </c>
      <c r="B440" s="13" t="s">
        <v>431</v>
      </c>
      <c r="C440" s="13" t="s">
        <v>27</v>
      </c>
      <c r="D440" s="13" t="s">
        <v>88</v>
      </c>
      <c r="E440" s="13" t="s">
        <v>89</v>
      </c>
      <c r="F440" s="73">
        <f>G440*1.25</f>
        <v>2956.25</v>
      </c>
      <c r="G440" s="13">
        <v>2365</v>
      </c>
      <c r="H440" s="15" t="s">
        <v>474</v>
      </c>
    </row>
    <row r="441" spans="1:8" x14ac:dyDescent="0.3">
      <c r="A441" s="13">
        <v>2013</v>
      </c>
      <c r="B441" s="13" t="s">
        <v>431</v>
      </c>
      <c r="C441" s="13" t="s">
        <v>27</v>
      </c>
      <c r="D441" s="13" t="s">
        <v>88</v>
      </c>
      <c r="E441" s="13" t="s">
        <v>89</v>
      </c>
      <c r="F441" s="73">
        <f>G441*1.25</f>
        <v>2956.25</v>
      </c>
      <c r="G441" s="13">
        <v>2365</v>
      </c>
      <c r="H441" s="15" t="s">
        <v>476</v>
      </c>
    </row>
    <row r="442" spans="1:8" x14ac:dyDescent="0.3">
      <c r="A442" s="13">
        <v>2014</v>
      </c>
      <c r="B442" s="13" t="s">
        <v>431</v>
      </c>
      <c r="C442" s="13" t="s">
        <v>27</v>
      </c>
      <c r="D442" s="13" t="s">
        <v>88</v>
      </c>
      <c r="E442" s="13" t="s">
        <v>89</v>
      </c>
      <c r="F442" s="73">
        <f>G442*1.5</f>
        <v>3547.5</v>
      </c>
      <c r="G442" s="13">
        <v>2365</v>
      </c>
      <c r="H442" s="15" t="s">
        <v>478</v>
      </c>
    </row>
    <row r="443" spans="1:8" x14ac:dyDescent="0.3">
      <c r="A443" s="13">
        <v>2014</v>
      </c>
      <c r="B443" s="13" t="s">
        <v>431</v>
      </c>
      <c r="C443" s="13" t="s">
        <v>27</v>
      </c>
      <c r="D443" s="13" t="s">
        <v>88</v>
      </c>
      <c r="E443" s="13" t="s">
        <v>89</v>
      </c>
      <c r="F443" s="73">
        <f>G443*1.5</f>
        <v>3547.5</v>
      </c>
      <c r="G443" s="13">
        <v>2365</v>
      </c>
      <c r="H443" s="15" t="s">
        <v>480</v>
      </c>
    </row>
    <row r="444" spans="1:8" x14ac:dyDescent="0.3">
      <c r="A444" s="13">
        <v>2015</v>
      </c>
      <c r="B444" s="13" t="s">
        <v>431</v>
      </c>
      <c r="C444" s="13" t="s">
        <v>27</v>
      </c>
      <c r="D444" s="13" t="s">
        <v>88</v>
      </c>
      <c r="E444" s="13" t="s">
        <v>89</v>
      </c>
      <c r="F444" s="73">
        <f>G444*1.4</f>
        <v>3311</v>
      </c>
      <c r="G444" s="13">
        <v>2365</v>
      </c>
      <c r="H444" s="15" t="s">
        <v>482</v>
      </c>
    </row>
    <row r="445" spans="1:8" x14ac:dyDescent="0.3">
      <c r="A445" s="13">
        <v>2015</v>
      </c>
      <c r="B445" s="13" t="s">
        <v>431</v>
      </c>
      <c r="C445" s="13" t="s">
        <v>27</v>
      </c>
      <c r="D445" s="13" t="s">
        <v>88</v>
      </c>
      <c r="E445" s="13" t="s">
        <v>89</v>
      </c>
      <c r="F445" s="73">
        <f>G445*1.4</f>
        <v>3311</v>
      </c>
      <c r="G445" s="13">
        <v>2365</v>
      </c>
      <c r="H445" s="15" t="s">
        <v>484</v>
      </c>
    </row>
  </sheetData>
  <sortState xmlns:xlrd2="http://schemas.microsoft.com/office/spreadsheetml/2017/richdata2" ref="A2:H445">
    <sortCondition ref="C2:C44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0E888-E448-4312-A2F0-014D09B30B93}">
  <sheetPr codeName="Sheet10"/>
  <dimension ref="A2:H445"/>
  <sheetViews>
    <sheetView workbookViewId="0">
      <selection activeCell="L19" sqref="L19"/>
    </sheetView>
  </sheetViews>
  <sheetFormatPr defaultRowHeight="14.4" x14ac:dyDescent="0.3"/>
  <cols>
    <col min="1" max="1" width="7.88671875" bestFit="1" customWidth="1"/>
    <col min="2" max="2" width="11.21875" bestFit="1" customWidth="1"/>
    <col min="3" max="3" width="12.5546875" bestFit="1" customWidth="1"/>
    <col min="4" max="4" width="17.77734375" bestFit="1" customWidth="1"/>
    <col min="5" max="6" width="11.5546875" bestFit="1" customWidth="1"/>
    <col min="7" max="7" width="9" bestFit="1" customWidth="1"/>
    <col min="8" max="8" width="12.6640625" bestFit="1" customWidth="1"/>
  </cols>
  <sheetData>
    <row r="2" spans="1:8" x14ac:dyDescent="0.3">
      <c r="A2" s="13">
        <v>2013</v>
      </c>
      <c r="B2" s="13" t="s">
        <v>22</v>
      </c>
      <c r="C2" s="13" t="s">
        <v>23</v>
      </c>
      <c r="D2" s="13" t="s">
        <v>24</v>
      </c>
      <c r="E2" s="13" t="s">
        <v>25</v>
      </c>
      <c r="F2" s="72">
        <v>14596.5</v>
      </c>
      <c r="G2" s="13">
        <v>9731</v>
      </c>
      <c r="H2" s="15" t="s">
        <v>26</v>
      </c>
    </row>
    <row r="3" spans="1:8" x14ac:dyDescent="0.3">
      <c r="A3" s="13">
        <v>2013</v>
      </c>
      <c r="B3" s="13" t="s">
        <v>22</v>
      </c>
      <c r="C3" s="13" t="s">
        <v>27</v>
      </c>
      <c r="D3" s="13" t="s">
        <v>24</v>
      </c>
      <c r="E3" s="13" t="s">
        <v>25</v>
      </c>
      <c r="F3" s="72">
        <v>8793</v>
      </c>
      <c r="G3" s="13">
        <v>5862</v>
      </c>
      <c r="H3" s="15" t="s">
        <v>28</v>
      </c>
    </row>
    <row r="4" spans="1:8" x14ac:dyDescent="0.3">
      <c r="A4" s="13">
        <v>2013</v>
      </c>
      <c r="B4" s="13" t="s">
        <v>22</v>
      </c>
      <c r="C4" s="13" t="s">
        <v>23</v>
      </c>
      <c r="D4" s="13" t="s">
        <v>24</v>
      </c>
      <c r="E4" s="13" t="s">
        <v>25</v>
      </c>
      <c r="F4" s="72">
        <v>14596.5</v>
      </c>
      <c r="G4" s="13">
        <v>9731</v>
      </c>
      <c r="H4" s="15" t="s">
        <v>29</v>
      </c>
    </row>
    <row r="5" spans="1:8" x14ac:dyDescent="0.3">
      <c r="A5" s="13">
        <v>2013</v>
      </c>
      <c r="B5" s="13" t="s">
        <v>22</v>
      </c>
      <c r="C5" s="13" t="s">
        <v>27</v>
      </c>
      <c r="D5" s="13" t="s">
        <v>24</v>
      </c>
      <c r="E5" s="13" t="s">
        <v>25</v>
      </c>
      <c r="F5" s="72">
        <v>8793</v>
      </c>
      <c r="G5" s="13">
        <v>5862</v>
      </c>
      <c r="H5" s="15" t="s">
        <v>30</v>
      </c>
    </row>
    <row r="6" spans="1:8" x14ac:dyDescent="0.3">
      <c r="A6" s="13">
        <v>2013</v>
      </c>
      <c r="B6" s="13" t="s">
        <v>22</v>
      </c>
      <c r="C6" s="13" t="s">
        <v>39</v>
      </c>
      <c r="D6" s="13" t="s">
        <v>40</v>
      </c>
      <c r="E6" s="13" t="s">
        <v>41</v>
      </c>
      <c r="F6" s="72">
        <f>G6*1.5</f>
        <v>2395.5</v>
      </c>
      <c r="G6" s="13">
        <v>1597</v>
      </c>
      <c r="H6" s="15" t="s">
        <v>42</v>
      </c>
    </row>
    <row r="7" spans="1:8" x14ac:dyDescent="0.3">
      <c r="A7" s="13">
        <v>2013</v>
      </c>
      <c r="B7" s="13" t="s">
        <v>22</v>
      </c>
      <c r="C7" s="13" t="s">
        <v>39</v>
      </c>
      <c r="D7" s="13" t="s">
        <v>40</v>
      </c>
      <c r="E7" s="13" t="s">
        <v>41</v>
      </c>
      <c r="F7" s="72">
        <f>G7*1.5</f>
        <v>11761.5</v>
      </c>
      <c r="G7" s="13">
        <v>7841</v>
      </c>
      <c r="H7" s="15" t="s">
        <v>43</v>
      </c>
    </row>
    <row r="8" spans="1:8" x14ac:dyDescent="0.3">
      <c r="A8" s="13">
        <v>2013</v>
      </c>
      <c r="B8" s="13" t="s">
        <v>22</v>
      </c>
      <c r="C8" s="13" t="s">
        <v>23</v>
      </c>
      <c r="D8" s="13" t="s">
        <v>40</v>
      </c>
      <c r="E8" s="13" t="s">
        <v>41</v>
      </c>
      <c r="F8" s="72">
        <f>G8*1.5</f>
        <v>8943</v>
      </c>
      <c r="G8" s="13">
        <v>5962</v>
      </c>
      <c r="H8" s="15" t="s">
        <v>44</v>
      </c>
    </row>
    <row r="9" spans="1:8" x14ac:dyDescent="0.3">
      <c r="A9" s="13">
        <v>2013</v>
      </c>
      <c r="B9" s="13" t="s">
        <v>22</v>
      </c>
      <c r="C9" s="13" t="s">
        <v>39</v>
      </c>
      <c r="D9" s="13" t="s">
        <v>40</v>
      </c>
      <c r="E9" s="13" t="s">
        <v>41</v>
      </c>
      <c r="F9" s="72">
        <f>G9*1.5</f>
        <v>2395.5</v>
      </c>
      <c r="G9" s="13">
        <v>1597</v>
      </c>
      <c r="H9" s="15" t="s">
        <v>45</v>
      </c>
    </row>
    <row r="10" spans="1:8" x14ac:dyDescent="0.3">
      <c r="A10" s="13">
        <v>2013</v>
      </c>
      <c r="B10" s="13" t="s">
        <v>22</v>
      </c>
      <c r="C10" s="13" t="s">
        <v>39</v>
      </c>
      <c r="D10" s="13" t="s">
        <v>40</v>
      </c>
      <c r="E10" s="13" t="s">
        <v>41</v>
      </c>
      <c r="F10" s="72">
        <f>G10*1.5</f>
        <v>11761.5</v>
      </c>
      <c r="G10" s="13">
        <v>7841</v>
      </c>
      <c r="H10" s="15" t="s">
        <v>46</v>
      </c>
    </row>
    <row r="11" spans="1:8" x14ac:dyDescent="0.3">
      <c r="A11" s="13">
        <v>2013</v>
      </c>
      <c r="B11" s="13" t="s">
        <v>22</v>
      </c>
      <c r="C11" s="13" t="s">
        <v>23</v>
      </c>
      <c r="D11" s="13" t="s">
        <v>40</v>
      </c>
      <c r="E11" s="13" t="s">
        <v>41</v>
      </c>
      <c r="F11" s="72">
        <f>G11*1.5</f>
        <v>8943</v>
      </c>
      <c r="G11" s="13">
        <v>5962</v>
      </c>
      <c r="H11" s="15" t="s">
        <v>47</v>
      </c>
    </row>
    <row r="12" spans="1:8" x14ac:dyDescent="0.3">
      <c r="A12" s="13">
        <v>2013</v>
      </c>
      <c r="B12" s="13" t="s">
        <v>22</v>
      </c>
      <c r="C12" s="13" t="s">
        <v>39</v>
      </c>
      <c r="D12" s="13" t="s">
        <v>60</v>
      </c>
      <c r="E12" s="13" t="s">
        <v>61</v>
      </c>
      <c r="F12" s="72">
        <v>4666</v>
      </c>
      <c r="G12" s="13">
        <v>5623</v>
      </c>
      <c r="H12" s="15" t="s">
        <v>62</v>
      </c>
    </row>
    <row r="13" spans="1:8" x14ac:dyDescent="0.3">
      <c r="A13" s="13">
        <v>2013</v>
      </c>
      <c r="B13" s="13" t="s">
        <v>22</v>
      </c>
      <c r="C13" s="13" t="s">
        <v>39</v>
      </c>
      <c r="D13" s="13" t="s">
        <v>60</v>
      </c>
      <c r="E13" s="13" t="s">
        <v>61</v>
      </c>
      <c r="F13" s="72">
        <f>G13*1.5</f>
        <v>7318.5</v>
      </c>
      <c r="G13" s="13">
        <v>4879</v>
      </c>
      <c r="H13" s="15" t="s">
        <v>63</v>
      </c>
    </row>
    <row r="14" spans="1:8" x14ac:dyDescent="0.3">
      <c r="A14" s="13">
        <v>2013</v>
      </c>
      <c r="B14" s="13" t="s">
        <v>22</v>
      </c>
      <c r="C14" s="13" t="s">
        <v>39</v>
      </c>
      <c r="D14" s="13" t="s">
        <v>60</v>
      </c>
      <c r="E14" s="13" t="s">
        <v>61</v>
      </c>
      <c r="F14" s="72">
        <v>5500</v>
      </c>
      <c r="G14" s="13">
        <v>5623</v>
      </c>
      <c r="H14" s="15" t="s">
        <v>64</v>
      </c>
    </row>
    <row r="15" spans="1:8" x14ac:dyDescent="0.3">
      <c r="A15" s="13">
        <v>2013</v>
      </c>
      <c r="B15" s="13" t="s">
        <v>22</v>
      </c>
      <c r="C15" s="13" t="s">
        <v>39</v>
      </c>
      <c r="D15" s="13" t="s">
        <v>60</v>
      </c>
      <c r="E15" s="13" t="s">
        <v>61</v>
      </c>
      <c r="F15" s="72">
        <f>G15*1.5</f>
        <v>7318.5</v>
      </c>
      <c r="G15" s="13">
        <v>4879</v>
      </c>
      <c r="H15" s="15" t="s">
        <v>65</v>
      </c>
    </row>
    <row r="16" spans="1:8" x14ac:dyDescent="0.3">
      <c r="A16" s="13">
        <v>2013</v>
      </c>
      <c r="B16" s="13" t="s">
        <v>22</v>
      </c>
      <c r="C16" s="13" t="s">
        <v>23</v>
      </c>
      <c r="D16" s="13" t="s">
        <v>74</v>
      </c>
      <c r="E16" s="13" t="s">
        <v>25</v>
      </c>
      <c r="F16" s="72">
        <f>G16*1.5</f>
        <v>14596.5</v>
      </c>
      <c r="G16" s="13">
        <v>9731</v>
      </c>
      <c r="H16" s="15" t="s">
        <v>75</v>
      </c>
    </row>
    <row r="17" spans="1:8" x14ac:dyDescent="0.3">
      <c r="A17" s="13">
        <v>2013</v>
      </c>
      <c r="B17" s="13" t="s">
        <v>22</v>
      </c>
      <c r="C17" s="13" t="s">
        <v>27</v>
      </c>
      <c r="D17" s="13" t="s">
        <v>74</v>
      </c>
      <c r="E17" s="13" t="s">
        <v>25</v>
      </c>
      <c r="F17" s="72">
        <f>G17*1.5</f>
        <v>8793</v>
      </c>
      <c r="G17" s="13">
        <v>5862</v>
      </c>
      <c r="H17" s="15" t="s">
        <v>76</v>
      </c>
    </row>
    <row r="18" spans="1:8" x14ac:dyDescent="0.3">
      <c r="A18" s="13">
        <v>2013</v>
      </c>
      <c r="B18" s="13" t="s">
        <v>22</v>
      </c>
      <c r="C18" s="13" t="s">
        <v>23</v>
      </c>
      <c r="D18" s="13" t="s">
        <v>74</v>
      </c>
      <c r="E18" s="13" t="s">
        <v>25</v>
      </c>
      <c r="F18" s="72">
        <f>G18*1.5</f>
        <v>14596.5</v>
      </c>
      <c r="G18" s="13">
        <v>9731</v>
      </c>
      <c r="H18" s="15" t="s">
        <v>77</v>
      </c>
    </row>
    <row r="19" spans="1:8" x14ac:dyDescent="0.3">
      <c r="A19" s="13">
        <v>2013</v>
      </c>
      <c r="B19" s="13" t="s">
        <v>22</v>
      </c>
      <c r="C19" s="13" t="s">
        <v>27</v>
      </c>
      <c r="D19" s="13" t="s">
        <v>74</v>
      </c>
      <c r="E19" s="13" t="s">
        <v>25</v>
      </c>
      <c r="F19" s="72">
        <f>G19*1.5</f>
        <v>8793</v>
      </c>
      <c r="G19" s="13">
        <v>5862</v>
      </c>
      <c r="H19" s="15" t="s">
        <v>78</v>
      </c>
    </row>
    <row r="20" spans="1:8" x14ac:dyDescent="0.3">
      <c r="A20" s="13">
        <v>2013</v>
      </c>
      <c r="B20" s="13" t="s">
        <v>22</v>
      </c>
      <c r="C20" s="13" t="s">
        <v>87</v>
      </c>
      <c r="D20" s="13" t="s">
        <v>88</v>
      </c>
      <c r="E20" s="13" t="s">
        <v>89</v>
      </c>
      <c r="F20" s="72">
        <f>G20*1.5</f>
        <v>3553.5</v>
      </c>
      <c r="G20" s="13">
        <v>2369</v>
      </c>
      <c r="H20" s="15" t="s">
        <v>90</v>
      </c>
    </row>
    <row r="21" spans="1:8" x14ac:dyDescent="0.3">
      <c r="A21" s="13">
        <v>2013</v>
      </c>
      <c r="B21" s="13" t="s">
        <v>22</v>
      </c>
      <c r="C21" s="13" t="s">
        <v>87</v>
      </c>
      <c r="D21" s="13" t="s">
        <v>88</v>
      </c>
      <c r="E21" s="13" t="s">
        <v>89</v>
      </c>
      <c r="F21" s="72">
        <f>G21*1.5</f>
        <v>3553.5</v>
      </c>
      <c r="G21" s="13">
        <v>2369</v>
      </c>
      <c r="H21" s="15" t="s">
        <v>91</v>
      </c>
    </row>
    <row r="22" spans="1:8" x14ac:dyDescent="0.3">
      <c r="A22" s="13">
        <v>2013</v>
      </c>
      <c r="B22" s="13" t="s">
        <v>96</v>
      </c>
      <c r="C22" s="13" t="s">
        <v>27</v>
      </c>
      <c r="D22" s="13" t="s">
        <v>24</v>
      </c>
      <c r="E22" s="13" t="s">
        <v>25</v>
      </c>
      <c r="F22" s="72">
        <v>11122.5</v>
      </c>
      <c r="G22" s="13">
        <v>7415</v>
      </c>
      <c r="H22" s="15" t="s">
        <v>97</v>
      </c>
    </row>
    <row r="23" spans="1:8" x14ac:dyDescent="0.3">
      <c r="A23" s="13">
        <v>2013</v>
      </c>
      <c r="B23" s="13" t="s">
        <v>96</v>
      </c>
      <c r="C23" s="13" t="s">
        <v>39</v>
      </c>
      <c r="D23" s="13" t="s">
        <v>24</v>
      </c>
      <c r="E23" s="13" t="s">
        <v>25</v>
      </c>
      <c r="F23" s="72">
        <v>13428</v>
      </c>
      <c r="G23" s="13">
        <v>8952</v>
      </c>
      <c r="H23" s="15" t="s">
        <v>98</v>
      </c>
    </row>
    <row r="24" spans="1:8" x14ac:dyDescent="0.3">
      <c r="A24" s="13">
        <v>2013</v>
      </c>
      <c r="B24" s="13" t="s">
        <v>96</v>
      </c>
      <c r="C24" s="13" t="s">
        <v>27</v>
      </c>
      <c r="D24" s="13" t="s">
        <v>24</v>
      </c>
      <c r="E24" s="13" t="s">
        <v>25</v>
      </c>
      <c r="F24" s="72">
        <v>14000</v>
      </c>
      <c r="G24" s="13">
        <v>7415</v>
      </c>
      <c r="H24" s="15" t="s">
        <v>99</v>
      </c>
    </row>
    <row r="25" spans="1:8" x14ac:dyDescent="0.3">
      <c r="A25" s="13">
        <v>2013</v>
      </c>
      <c r="B25" s="13" t="s">
        <v>96</v>
      </c>
      <c r="C25" s="13" t="s">
        <v>39</v>
      </c>
      <c r="D25" s="13" t="s">
        <v>24</v>
      </c>
      <c r="E25" s="13" t="s">
        <v>25</v>
      </c>
      <c r="F25" s="72">
        <v>13428</v>
      </c>
      <c r="G25" s="13">
        <v>8952</v>
      </c>
      <c r="H25" s="15" t="s">
        <v>100</v>
      </c>
    </row>
    <row r="26" spans="1:8" x14ac:dyDescent="0.3">
      <c r="A26" s="13">
        <v>2013</v>
      </c>
      <c r="B26" s="13" t="s">
        <v>96</v>
      </c>
      <c r="C26" s="13" t="s">
        <v>39</v>
      </c>
      <c r="D26" s="13" t="s">
        <v>40</v>
      </c>
      <c r="E26" s="13" t="s">
        <v>41</v>
      </c>
      <c r="F26" s="72">
        <f>G26*1.5</f>
        <v>4887</v>
      </c>
      <c r="G26" s="13">
        <v>3258</v>
      </c>
      <c r="H26" s="15" t="s">
        <v>109</v>
      </c>
    </row>
    <row r="27" spans="1:8" x14ac:dyDescent="0.3">
      <c r="A27" s="13">
        <v>2013</v>
      </c>
      <c r="B27" s="13" t="s">
        <v>96</v>
      </c>
      <c r="C27" s="13" t="s">
        <v>39</v>
      </c>
      <c r="D27" s="13" t="s">
        <v>40</v>
      </c>
      <c r="E27" s="13" t="s">
        <v>41</v>
      </c>
      <c r="F27" s="72">
        <f>G27*1.5</f>
        <v>4887</v>
      </c>
      <c r="G27" s="13">
        <v>3258</v>
      </c>
      <c r="H27" s="15" t="s">
        <v>110</v>
      </c>
    </row>
    <row r="28" spans="1:8" x14ac:dyDescent="0.3">
      <c r="A28" s="13">
        <v>2013</v>
      </c>
      <c r="B28" s="13" t="s">
        <v>96</v>
      </c>
      <c r="C28" s="13" t="s">
        <v>23</v>
      </c>
      <c r="D28" s="13" t="s">
        <v>60</v>
      </c>
      <c r="E28" s="13" t="s">
        <v>61</v>
      </c>
      <c r="F28" s="72">
        <v>3897</v>
      </c>
      <c r="G28" s="13">
        <v>2598</v>
      </c>
      <c r="H28" s="15" t="s">
        <v>115</v>
      </c>
    </row>
    <row r="29" spans="1:8" x14ac:dyDescent="0.3">
      <c r="A29" s="13">
        <v>2013</v>
      </c>
      <c r="B29" s="13" t="s">
        <v>96</v>
      </c>
      <c r="C29" s="13" t="s">
        <v>23</v>
      </c>
      <c r="D29" s="13" t="s">
        <v>60</v>
      </c>
      <c r="E29" s="13" t="s">
        <v>61</v>
      </c>
      <c r="F29" s="72">
        <v>8832</v>
      </c>
      <c r="G29" s="13">
        <v>5888</v>
      </c>
      <c r="H29" s="15" t="s">
        <v>116</v>
      </c>
    </row>
    <row r="30" spans="1:8" x14ac:dyDescent="0.3">
      <c r="A30" s="13">
        <v>2013</v>
      </c>
      <c r="B30" s="13" t="s">
        <v>96</v>
      </c>
      <c r="C30" s="13" t="s">
        <v>23</v>
      </c>
      <c r="D30" s="13" t="s">
        <v>60</v>
      </c>
      <c r="E30" s="13" t="s">
        <v>61</v>
      </c>
      <c r="F30" s="72">
        <v>3000</v>
      </c>
      <c r="G30" s="13">
        <v>2598</v>
      </c>
      <c r="H30" s="15" t="s">
        <v>117</v>
      </c>
    </row>
    <row r="31" spans="1:8" x14ac:dyDescent="0.3">
      <c r="A31" s="13">
        <v>2013</v>
      </c>
      <c r="B31" s="13" t="s">
        <v>96</v>
      </c>
      <c r="C31" s="13" t="s">
        <v>23</v>
      </c>
      <c r="D31" s="13" t="s">
        <v>60</v>
      </c>
      <c r="E31" s="13" t="s">
        <v>61</v>
      </c>
      <c r="F31" s="72">
        <v>8832</v>
      </c>
      <c r="G31" s="13">
        <v>5888</v>
      </c>
      <c r="H31" s="15" t="s">
        <v>118</v>
      </c>
    </row>
    <row r="32" spans="1:8" x14ac:dyDescent="0.3">
      <c r="A32" s="13">
        <v>2013</v>
      </c>
      <c r="B32" s="13" t="s">
        <v>96</v>
      </c>
      <c r="C32" s="13" t="s">
        <v>39</v>
      </c>
      <c r="D32" s="13" t="s">
        <v>74</v>
      </c>
      <c r="E32" s="13" t="s">
        <v>25</v>
      </c>
      <c r="F32" s="72">
        <f>G32*1.25</f>
        <v>11190</v>
      </c>
      <c r="G32" s="13">
        <v>8952</v>
      </c>
      <c r="H32" s="15" t="s">
        <v>127</v>
      </c>
    </row>
    <row r="33" spans="1:8" x14ac:dyDescent="0.3">
      <c r="A33" s="13">
        <v>2013</v>
      </c>
      <c r="B33" s="13" t="s">
        <v>96</v>
      </c>
      <c r="C33" s="13" t="s">
        <v>87</v>
      </c>
      <c r="D33" s="13" t="s">
        <v>74</v>
      </c>
      <c r="E33" s="13" t="s">
        <v>25</v>
      </c>
      <c r="F33" s="72">
        <f>G33*1.25</f>
        <v>6233.75</v>
      </c>
      <c r="G33" s="13">
        <v>4987</v>
      </c>
      <c r="H33" s="15" t="s">
        <v>128</v>
      </c>
    </row>
    <row r="34" spans="1:8" x14ac:dyDescent="0.3">
      <c r="A34" s="13">
        <v>2013</v>
      </c>
      <c r="B34" s="13" t="s">
        <v>96</v>
      </c>
      <c r="C34" s="13" t="s">
        <v>39</v>
      </c>
      <c r="D34" s="13" t="s">
        <v>74</v>
      </c>
      <c r="E34" s="13" t="s">
        <v>25</v>
      </c>
      <c r="F34" s="72">
        <f>G34*1.25</f>
        <v>11190</v>
      </c>
      <c r="G34" s="13">
        <v>8952</v>
      </c>
      <c r="H34" s="15" t="s">
        <v>129</v>
      </c>
    </row>
    <row r="35" spans="1:8" x14ac:dyDescent="0.3">
      <c r="A35" s="13">
        <v>2013</v>
      </c>
      <c r="B35" s="13" t="s">
        <v>96</v>
      </c>
      <c r="C35" s="13" t="s">
        <v>87</v>
      </c>
      <c r="D35" s="13" t="s">
        <v>74</v>
      </c>
      <c r="E35" s="13" t="s">
        <v>25</v>
      </c>
      <c r="F35" s="72">
        <f>G35*1.25</f>
        <v>6233.75</v>
      </c>
      <c r="G35" s="13">
        <v>4987</v>
      </c>
      <c r="H35" s="15" t="s">
        <v>130</v>
      </c>
    </row>
    <row r="36" spans="1:8" x14ac:dyDescent="0.3">
      <c r="A36" s="13">
        <v>2013</v>
      </c>
      <c r="B36" s="13" t="s">
        <v>96</v>
      </c>
      <c r="C36" s="13" t="s">
        <v>27</v>
      </c>
      <c r="D36" s="13" t="s">
        <v>88</v>
      </c>
      <c r="E36" s="13" t="s">
        <v>89</v>
      </c>
      <c r="F36" s="72">
        <f>G36*1.5</f>
        <v>11122.5</v>
      </c>
      <c r="G36" s="13">
        <v>7415</v>
      </c>
      <c r="H36" s="15" t="s">
        <v>139</v>
      </c>
    </row>
    <row r="37" spans="1:8" x14ac:dyDescent="0.3">
      <c r="A37" s="13">
        <v>2013</v>
      </c>
      <c r="B37" s="13" t="s">
        <v>96</v>
      </c>
      <c r="C37" s="13" t="s">
        <v>23</v>
      </c>
      <c r="D37" s="13" t="s">
        <v>88</v>
      </c>
      <c r="E37" s="13" t="s">
        <v>89</v>
      </c>
      <c r="F37" s="72">
        <f>G37*1.25</f>
        <v>12206.25</v>
      </c>
      <c r="G37" s="13">
        <v>9765</v>
      </c>
      <c r="H37" s="15" t="s">
        <v>140</v>
      </c>
    </row>
    <row r="38" spans="1:8" x14ac:dyDescent="0.3">
      <c r="A38" s="13">
        <v>2013</v>
      </c>
      <c r="B38" s="13" t="s">
        <v>96</v>
      </c>
      <c r="C38" s="13" t="s">
        <v>27</v>
      </c>
      <c r="D38" s="13" t="s">
        <v>88</v>
      </c>
      <c r="E38" s="13" t="s">
        <v>89</v>
      </c>
      <c r="F38" s="72">
        <f>G38*1.25</f>
        <v>9268.75</v>
      </c>
      <c r="G38" s="13">
        <v>7415</v>
      </c>
      <c r="H38" s="15" t="s">
        <v>141</v>
      </c>
    </row>
    <row r="39" spans="1:8" x14ac:dyDescent="0.3">
      <c r="A39" s="13">
        <v>2013</v>
      </c>
      <c r="B39" s="13" t="s">
        <v>96</v>
      </c>
      <c r="C39" s="13" t="s">
        <v>23</v>
      </c>
      <c r="D39" s="13" t="s">
        <v>88</v>
      </c>
      <c r="E39" s="13" t="s">
        <v>89</v>
      </c>
      <c r="F39" s="72">
        <f>G39*1.25</f>
        <v>12206.25</v>
      </c>
      <c r="G39" s="13">
        <v>9765</v>
      </c>
      <c r="H39" s="15" t="s">
        <v>142</v>
      </c>
    </row>
    <row r="40" spans="1:8" x14ac:dyDescent="0.3">
      <c r="A40" s="13">
        <v>2013</v>
      </c>
      <c r="B40" s="13" t="s">
        <v>151</v>
      </c>
      <c r="C40" s="13" t="s">
        <v>27</v>
      </c>
      <c r="D40" s="13" t="s">
        <v>24</v>
      </c>
      <c r="E40" s="13" t="s">
        <v>25</v>
      </c>
      <c r="F40" s="72">
        <f>G40*1.25</f>
        <v>12182.5</v>
      </c>
      <c r="G40" s="13">
        <v>9746</v>
      </c>
      <c r="H40" s="15" t="s">
        <v>152</v>
      </c>
    </row>
    <row r="41" spans="1:8" x14ac:dyDescent="0.3">
      <c r="A41" s="13">
        <v>2013</v>
      </c>
      <c r="B41" s="13" t="s">
        <v>151</v>
      </c>
      <c r="C41" s="13" t="s">
        <v>39</v>
      </c>
      <c r="D41" s="13" t="s">
        <v>24</v>
      </c>
      <c r="E41" s="13" t="s">
        <v>25</v>
      </c>
      <c r="F41" s="72">
        <f>G41*1.25</f>
        <v>4483.75</v>
      </c>
      <c r="G41" s="13">
        <v>3587</v>
      </c>
      <c r="H41" s="15" t="s">
        <v>153</v>
      </c>
    </row>
    <row r="42" spans="1:8" x14ac:dyDescent="0.3">
      <c r="A42" s="13">
        <v>2013</v>
      </c>
      <c r="B42" s="13" t="s">
        <v>151</v>
      </c>
      <c r="C42" s="13" t="s">
        <v>27</v>
      </c>
      <c r="D42" s="13" t="s">
        <v>24</v>
      </c>
      <c r="E42" s="13" t="s">
        <v>25</v>
      </c>
      <c r="F42" s="72">
        <f>G42*1.25</f>
        <v>12182.5</v>
      </c>
      <c r="G42" s="13">
        <v>9746</v>
      </c>
      <c r="H42" s="15" t="s">
        <v>154</v>
      </c>
    </row>
    <row r="43" spans="1:8" x14ac:dyDescent="0.3">
      <c r="A43" s="13">
        <v>2013</v>
      </c>
      <c r="B43" s="13" t="s">
        <v>151</v>
      </c>
      <c r="C43" s="13" t="s">
        <v>39</v>
      </c>
      <c r="D43" s="13" t="s">
        <v>24</v>
      </c>
      <c r="E43" s="13" t="s">
        <v>25</v>
      </c>
      <c r="F43" s="72">
        <f>G43*1.25</f>
        <v>4483.75</v>
      </c>
      <c r="G43" s="13">
        <v>3587</v>
      </c>
      <c r="H43" s="15" t="s">
        <v>155</v>
      </c>
    </row>
    <row r="44" spans="1:8" x14ac:dyDescent="0.3">
      <c r="A44" s="13">
        <v>2013</v>
      </c>
      <c r="B44" s="13" t="s">
        <v>151</v>
      </c>
      <c r="C44" s="13" t="s">
        <v>27</v>
      </c>
      <c r="D44" s="13" t="s">
        <v>40</v>
      </c>
      <c r="E44" s="13" t="s">
        <v>41</v>
      </c>
      <c r="F44" s="72">
        <f>G44*1.25</f>
        <v>12182.5</v>
      </c>
      <c r="G44" s="13">
        <v>9746</v>
      </c>
      <c r="H44" s="15" t="s">
        <v>164</v>
      </c>
    </row>
    <row r="45" spans="1:8" x14ac:dyDescent="0.3">
      <c r="A45" s="13">
        <v>2013</v>
      </c>
      <c r="B45" s="13" t="s">
        <v>151</v>
      </c>
      <c r="C45" s="13" t="s">
        <v>39</v>
      </c>
      <c r="D45" s="13" t="s">
        <v>40</v>
      </c>
      <c r="E45" s="13" t="s">
        <v>41</v>
      </c>
      <c r="F45" s="72">
        <f>G45*1.25</f>
        <v>722.5</v>
      </c>
      <c r="G45" s="13">
        <v>578</v>
      </c>
      <c r="H45" s="15" t="s">
        <v>165</v>
      </c>
    </row>
    <row r="46" spans="1:8" x14ac:dyDescent="0.3">
      <c r="A46" s="13">
        <v>2013</v>
      </c>
      <c r="B46" s="13" t="s">
        <v>151</v>
      </c>
      <c r="C46" s="13" t="s">
        <v>27</v>
      </c>
      <c r="D46" s="13" t="s">
        <v>40</v>
      </c>
      <c r="E46" s="13" t="s">
        <v>41</v>
      </c>
      <c r="F46" s="72">
        <f>G46*1.25</f>
        <v>12182.5</v>
      </c>
      <c r="G46" s="13">
        <v>9746</v>
      </c>
      <c r="H46" s="15" t="s">
        <v>166</v>
      </c>
    </row>
    <row r="47" spans="1:8" x14ac:dyDescent="0.3">
      <c r="A47" s="13">
        <v>2013</v>
      </c>
      <c r="B47" s="13" t="s">
        <v>151</v>
      </c>
      <c r="C47" s="13" t="s">
        <v>39</v>
      </c>
      <c r="D47" s="13" t="s">
        <v>40</v>
      </c>
      <c r="E47" s="13" t="s">
        <v>41</v>
      </c>
      <c r="F47" s="72">
        <f>G47*1.25</f>
        <v>722.5</v>
      </c>
      <c r="G47" s="13">
        <v>578</v>
      </c>
      <c r="H47" s="15" t="s">
        <v>167</v>
      </c>
    </row>
    <row r="48" spans="1:8" x14ac:dyDescent="0.3">
      <c r="A48" s="13">
        <v>2013</v>
      </c>
      <c r="B48" s="13" t="s">
        <v>151</v>
      </c>
      <c r="C48" s="13" t="s">
        <v>27</v>
      </c>
      <c r="D48" s="13" t="s">
        <v>60</v>
      </c>
      <c r="E48" s="13" t="s">
        <v>61</v>
      </c>
      <c r="F48" s="72">
        <f>G48*1.25</f>
        <v>2956.25</v>
      </c>
      <c r="G48" s="13">
        <v>2365</v>
      </c>
      <c r="H48" s="15" t="s">
        <v>176</v>
      </c>
    </row>
    <row r="49" spans="1:8" x14ac:dyDescent="0.3">
      <c r="A49" s="13">
        <v>2013</v>
      </c>
      <c r="B49" s="13" t="s">
        <v>151</v>
      </c>
      <c r="C49" s="13" t="s">
        <v>23</v>
      </c>
      <c r="D49" s="13" t="s">
        <v>60</v>
      </c>
      <c r="E49" s="13" t="s">
        <v>61</v>
      </c>
      <c r="F49" s="72">
        <f>G49*1.25</f>
        <v>12163.75</v>
      </c>
      <c r="G49" s="13">
        <v>9731</v>
      </c>
      <c r="H49" s="15" t="s">
        <v>177</v>
      </c>
    </row>
    <row r="50" spans="1:8" x14ac:dyDescent="0.3">
      <c r="A50" s="13">
        <v>2013</v>
      </c>
      <c r="B50" s="13" t="s">
        <v>151</v>
      </c>
      <c r="C50" s="13" t="s">
        <v>27</v>
      </c>
      <c r="D50" s="13" t="s">
        <v>60</v>
      </c>
      <c r="E50" s="13" t="s">
        <v>61</v>
      </c>
      <c r="F50" s="72">
        <f>G50*1.25</f>
        <v>2956.25</v>
      </c>
      <c r="G50" s="13">
        <v>2365</v>
      </c>
      <c r="H50" s="15" t="s">
        <v>178</v>
      </c>
    </row>
    <row r="51" spans="1:8" x14ac:dyDescent="0.3">
      <c r="A51" s="13">
        <v>2013</v>
      </c>
      <c r="B51" s="13" t="s">
        <v>151</v>
      </c>
      <c r="C51" s="13" t="s">
        <v>23</v>
      </c>
      <c r="D51" s="13" t="s">
        <v>60</v>
      </c>
      <c r="E51" s="13" t="s">
        <v>61</v>
      </c>
      <c r="F51" s="72">
        <f>G51*1.25</f>
        <v>12163.75</v>
      </c>
      <c r="G51" s="13">
        <v>9731</v>
      </c>
      <c r="H51" s="15" t="s">
        <v>179</v>
      </c>
    </row>
    <row r="52" spans="1:8" x14ac:dyDescent="0.3">
      <c r="A52" s="13">
        <v>2013</v>
      </c>
      <c r="B52" s="13" t="s">
        <v>151</v>
      </c>
      <c r="C52" s="13" t="s">
        <v>39</v>
      </c>
      <c r="D52" s="13" t="s">
        <v>74</v>
      </c>
      <c r="E52" s="13" t="s">
        <v>25</v>
      </c>
      <c r="F52" s="72">
        <f>G52*1.25</f>
        <v>4483.75</v>
      </c>
      <c r="G52" s="13">
        <v>3587</v>
      </c>
      <c r="H52" s="15" t="s">
        <v>188</v>
      </c>
    </row>
    <row r="53" spans="1:8" x14ac:dyDescent="0.3">
      <c r="A53" s="13">
        <v>2013</v>
      </c>
      <c r="B53" s="13" t="s">
        <v>151</v>
      </c>
      <c r="C53" s="13" t="s">
        <v>87</v>
      </c>
      <c r="D53" s="13" t="s">
        <v>74</v>
      </c>
      <c r="E53" s="13" t="s">
        <v>25</v>
      </c>
      <c r="F53" s="72">
        <f>G53*1.25</f>
        <v>12038.75</v>
      </c>
      <c r="G53" s="13">
        <v>9631</v>
      </c>
      <c r="H53" s="15" t="s">
        <v>189</v>
      </c>
    </row>
    <row r="54" spans="1:8" x14ac:dyDescent="0.3">
      <c r="A54" s="13">
        <v>2013</v>
      </c>
      <c r="B54" s="13" t="s">
        <v>151</v>
      </c>
      <c r="C54" s="13" t="s">
        <v>39</v>
      </c>
      <c r="D54" s="13" t="s">
        <v>74</v>
      </c>
      <c r="E54" s="13" t="s">
        <v>25</v>
      </c>
      <c r="F54" s="72">
        <f>G54*1.25</f>
        <v>4483.75</v>
      </c>
      <c r="G54" s="13">
        <v>3587</v>
      </c>
      <c r="H54" s="15" t="s">
        <v>190</v>
      </c>
    </row>
    <row r="55" spans="1:8" x14ac:dyDescent="0.3">
      <c r="A55" s="13">
        <v>2013</v>
      </c>
      <c r="B55" s="13" t="s">
        <v>151</v>
      </c>
      <c r="C55" s="13" t="s">
        <v>87</v>
      </c>
      <c r="D55" s="13" t="s">
        <v>74</v>
      </c>
      <c r="E55" s="13" t="s">
        <v>25</v>
      </c>
      <c r="F55" s="72">
        <f>G55*1.25</f>
        <v>12038.75</v>
      </c>
      <c r="G55" s="13">
        <v>9631</v>
      </c>
      <c r="H55" s="15" t="s">
        <v>191</v>
      </c>
    </row>
    <row r="56" spans="1:8" x14ac:dyDescent="0.3">
      <c r="A56" s="13">
        <v>2013</v>
      </c>
      <c r="B56" s="13" t="s">
        <v>151</v>
      </c>
      <c r="C56" s="13" t="s">
        <v>23</v>
      </c>
      <c r="D56" s="13" t="s">
        <v>88</v>
      </c>
      <c r="E56" s="13" t="s">
        <v>89</v>
      </c>
      <c r="F56" s="72">
        <f>G56*1.25</f>
        <v>1248.75</v>
      </c>
      <c r="G56" s="13">
        <v>999</v>
      </c>
      <c r="H56" s="15" t="s">
        <v>200</v>
      </c>
    </row>
    <row r="57" spans="1:8" x14ac:dyDescent="0.3">
      <c r="A57" s="13">
        <v>2013</v>
      </c>
      <c r="B57" s="13" t="s">
        <v>151</v>
      </c>
      <c r="C57" s="13" t="s">
        <v>27</v>
      </c>
      <c r="D57" s="13" t="s">
        <v>88</v>
      </c>
      <c r="E57" s="13" t="s">
        <v>89</v>
      </c>
      <c r="F57" s="72">
        <f>G57*1.25</f>
        <v>196.25</v>
      </c>
      <c r="G57" s="13">
        <v>157</v>
      </c>
      <c r="H57" s="15" t="s">
        <v>201</v>
      </c>
    </row>
    <row r="58" spans="1:8" x14ac:dyDescent="0.3">
      <c r="A58" s="13">
        <v>2013</v>
      </c>
      <c r="B58" s="13" t="s">
        <v>151</v>
      </c>
      <c r="C58" s="13" t="s">
        <v>23</v>
      </c>
      <c r="D58" s="13" t="s">
        <v>88</v>
      </c>
      <c r="E58" s="13" t="s">
        <v>89</v>
      </c>
      <c r="F58" s="72">
        <f>G58*1.25</f>
        <v>1248.75</v>
      </c>
      <c r="G58" s="13">
        <v>999</v>
      </c>
      <c r="H58" s="15" t="s">
        <v>202</v>
      </c>
    </row>
    <row r="59" spans="1:8" x14ac:dyDescent="0.3">
      <c r="A59" s="13">
        <v>2013</v>
      </c>
      <c r="B59" s="13" t="s">
        <v>151</v>
      </c>
      <c r="C59" s="13" t="s">
        <v>27</v>
      </c>
      <c r="D59" s="13" t="s">
        <v>88</v>
      </c>
      <c r="E59" s="13" t="s">
        <v>89</v>
      </c>
      <c r="F59" s="72">
        <f>G59*1.25</f>
        <v>196.25</v>
      </c>
      <c r="G59" s="13">
        <v>157</v>
      </c>
      <c r="H59" s="15" t="s">
        <v>203</v>
      </c>
    </row>
    <row r="60" spans="1:8" x14ac:dyDescent="0.3">
      <c r="A60" s="13">
        <v>2013</v>
      </c>
      <c r="B60" s="13" t="s">
        <v>212</v>
      </c>
      <c r="C60" s="13" t="s">
        <v>39</v>
      </c>
      <c r="D60" s="13" t="s">
        <v>24</v>
      </c>
      <c r="E60" s="13" t="s">
        <v>25</v>
      </c>
      <c r="F60" s="72">
        <f>G60*1.25</f>
        <v>9865</v>
      </c>
      <c r="G60" s="13">
        <v>7892</v>
      </c>
      <c r="H60" s="15" t="s">
        <v>213</v>
      </c>
    </row>
    <row r="61" spans="1:8" x14ac:dyDescent="0.3">
      <c r="A61" s="13">
        <v>2013</v>
      </c>
      <c r="B61" s="13" t="s">
        <v>212</v>
      </c>
      <c r="C61" s="13" t="s">
        <v>87</v>
      </c>
      <c r="D61" s="13" t="s">
        <v>24</v>
      </c>
      <c r="E61" s="13" t="s">
        <v>25</v>
      </c>
      <c r="F61" s="72">
        <f>G61*1.25</f>
        <v>1972.5</v>
      </c>
      <c r="G61" s="13">
        <v>1578</v>
      </c>
      <c r="H61" s="15" t="s">
        <v>214</v>
      </c>
    </row>
    <row r="62" spans="1:8" x14ac:dyDescent="0.3">
      <c r="A62" s="13">
        <v>2013</v>
      </c>
      <c r="B62" s="13" t="s">
        <v>212</v>
      </c>
      <c r="C62" s="13" t="s">
        <v>39</v>
      </c>
      <c r="D62" s="13" t="s">
        <v>24</v>
      </c>
      <c r="E62" s="13" t="s">
        <v>25</v>
      </c>
      <c r="F62" s="72">
        <f>G62*1.25</f>
        <v>5858.75</v>
      </c>
      <c r="G62" s="13">
        <v>4687</v>
      </c>
      <c r="H62" s="15" t="s">
        <v>215</v>
      </c>
    </row>
    <row r="63" spans="1:8" x14ac:dyDescent="0.3">
      <c r="A63" s="13">
        <v>2013</v>
      </c>
      <c r="B63" s="13" t="s">
        <v>212</v>
      </c>
      <c r="C63" s="13" t="s">
        <v>23</v>
      </c>
      <c r="D63" s="13" t="s">
        <v>24</v>
      </c>
      <c r="E63" s="13" t="s">
        <v>25</v>
      </c>
      <c r="F63" s="72">
        <f>G63*1.25</f>
        <v>1705</v>
      </c>
      <c r="G63" s="13">
        <v>1364</v>
      </c>
      <c r="H63" s="15" t="s">
        <v>216</v>
      </c>
    </row>
    <row r="64" spans="1:8" x14ac:dyDescent="0.3">
      <c r="A64" s="13">
        <v>2013</v>
      </c>
      <c r="B64" s="13" t="s">
        <v>212</v>
      </c>
      <c r="C64" s="13" t="s">
        <v>39</v>
      </c>
      <c r="D64" s="13" t="s">
        <v>24</v>
      </c>
      <c r="E64" s="13" t="s">
        <v>25</v>
      </c>
      <c r="F64" s="72">
        <f>G64*1.25</f>
        <v>9865</v>
      </c>
      <c r="G64" s="13">
        <v>7892</v>
      </c>
      <c r="H64" s="15" t="s">
        <v>217</v>
      </c>
    </row>
    <row r="65" spans="1:8" x14ac:dyDescent="0.3">
      <c r="A65" s="13">
        <v>2013</v>
      </c>
      <c r="B65" s="13" t="s">
        <v>212</v>
      </c>
      <c r="C65" s="13" t="s">
        <v>87</v>
      </c>
      <c r="D65" s="13" t="s">
        <v>24</v>
      </c>
      <c r="E65" s="13" t="s">
        <v>25</v>
      </c>
      <c r="F65" s="72">
        <f>G65*1.25</f>
        <v>1972.5</v>
      </c>
      <c r="G65" s="13">
        <v>1578</v>
      </c>
      <c r="H65" s="15" t="s">
        <v>218</v>
      </c>
    </row>
    <row r="66" spans="1:8" x14ac:dyDescent="0.3">
      <c r="A66" s="13">
        <v>2013</v>
      </c>
      <c r="B66" s="13" t="s">
        <v>212</v>
      </c>
      <c r="C66" s="13" t="s">
        <v>39</v>
      </c>
      <c r="D66" s="13" t="s">
        <v>24</v>
      </c>
      <c r="E66" s="13" t="s">
        <v>25</v>
      </c>
      <c r="F66" s="72">
        <f>G66*1.25</f>
        <v>5858.75</v>
      </c>
      <c r="G66" s="13">
        <v>4687</v>
      </c>
      <c r="H66" s="15" t="s">
        <v>219</v>
      </c>
    </row>
    <row r="67" spans="1:8" x14ac:dyDescent="0.3">
      <c r="A67" s="13">
        <v>2013</v>
      </c>
      <c r="B67" s="13" t="s">
        <v>212</v>
      </c>
      <c r="C67" s="13" t="s">
        <v>23</v>
      </c>
      <c r="D67" s="13" t="s">
        <v>24</v>
      </c>
      <c r="E67" s="13" t="s">
        <v>25</v>
      </c>
      <c r="F67" s="72">
        <f>G67*1.25</f>
        <v>1705</v>
      </c>
      <c r="G67" s="13">
        <v>1364</v>
      </c>
      <c r="H67" s="15" t="s">
        <v>220</v>
      </c>
    </row>
    <row r="68" spans="1:8" x14ac:dyDescent="0.3">
      <c r="A68" s="13">
        <v>2013</v>
      </c>
      <c r="B68" s="13" t="s">
        <v>212</v>
      </c>
      <c r="C68" s="13" t="s">
        <v>87</v>
      </c>
      <c r="D68" s="13" t="s">
        <v>40</v>
      </c>
      <c r="E68" s="13" t="s">
        <v>41</v>
      </c>
      <c r="F68" s="72">
        <f>G68*1.25</f>
        <v>1972.5</v>
      </c>
      <c r="G68" s="13">
        <v>1578</v>
      </c>
      <c r="H68" s="15" t="s">
        <v>237</v>
      </c>
    </row>
    <row r="69" spans="1:8" x14ac:dyDescent="0.3">
      <c r="A69" s="13">
        <v>2013</v>
      </c>
      <c r="B69" s="13" t="s">
        <v>212</v>
      </c>
      <c r="C69" s="13" t="s">
        <v>27</v>
      </c>
      <c r="D69" s="13" t="s">
        <v>40</v>
      </c>
      <c r="E69" s="13" t="s">
        <v>41</v>
      </c>
      <c r="F69" s="72">
        <f>G69*1.25</f>
        <v>5733.75</v>
      </c>
      <c r="G69" s="13">
        <v>4587</v>
      </c>
      <c r="H69" s="15" t="s">
        <v>238</v>
      </c>
    </row>
    <row r="70" spans="1:8" x14ac:dyDescent="0.3">
      <c r="A70" s="13">
        <v>2013</v>
      </c>
      <c r="B70" s="13" t="s">
        <v>212</v>
      </c>
      <c r="C70" s="13" t="s">
        <v>87</v>
      </c>
      <c r="D70" s="13" t="s">
        <v>40</v>
      </c>
      <c r="E70" s="13" t="s">
        <v>41</v>
      </c>
      <c r="F70" s="72">
        <f>G70*1.25</f>
        <v>1972.5</v>
      </c>
      <c r="G70" s="13">
        <v>1578</v>
      </c>
      <c r="H70" s="15" t="s">
        <v>239</v>
      </c>
    </row>
    <row r="71" spans="1:8" x14ac:dyDescent="0.3">
      <c r="A71" s="13">
        <v>2013</v>
      </c>
      <c r="B71" s="13" t="s">
        <v>212</v>
      </c>
      <c r="C71" s="13" t="s">
        <v>27</v>
      </c>
      <c r="D71" s="13" t="s">
        <v>40</v>
      </c>
      <c r="E71" s="13" t="s">
        <v>41</v>
      </c>
      <c r="F71" s="72">
        <f>G71*1.25</f>
        <v>5733.75</v>
      </c>
      <c r="G71" s="13">
        <v>4587</v>
      </c>
      <c r="H71" s="15" t="s">
        <v>240</v>
      </c>
    </row>
    <row r="72" spans="1:8" x14ac:dyDescent="0.3">
      <c r="A72" s="13">
        <v>2013</v>
      </c>
      <c r="B72" s="13" t="s">
        <v>212</v>
      </c>
      <c r="C72" s="13" t="s">
        <v>27</v>
      </c>
      <c r="D72" s="13" t="s">
        <v>60</v>
      </c>
      <c r="E72" s="13" t="s">
        <v>61</v>
      </c>
      <c r="F72" s="72">
        <f>G72*1.25</f>
        <v>7327.5</v>
      </c>
      <c r="G72" s="13">
        <v>5862</v>
      </c>
      <c r="H72" s="15" t="s">
        <v>249</v>
      </c>
    </row>
    <row r="73" spans="1:8" x14ac:dyDescent="0.3">
      <c r="A73" s="13">
        <v>2013</v>
      </c>
      <c r="B73" s="13" t="s">
        <v>212</v>
      </c>
      <c r="C73" s="13" t="s">
        <v>27</v>
      </c>
      <c r="D73" s="13" t="s">
        <v>60</v>
      </c>
      <c r="E73" s="13" t="s">
        <v>61</v>
      </c>
      <c r="F73" s="72">
        <f>G73*1.25</f>
        <v>9268.75</v>
      </c>
      <c r="G73" s="13">
        <v>7415</v>
      </c>
      <c r="H73" s="15" t="s">
        <v>250</v>
      </c>
    </row>
    <row r="74" spans="1:8" x14ac:dyDescent="0.3">
      <c r="A74" s="13">
        <v>2013</v>
      </c>
      <c r="B74" s="13" t="s">
        <v>212</v>
      </c>
      <c r="C74" s="13" t="s">
        <v>39</v>
      </c>
      <c r="D74" s="13" t="s">
        <v>60</v>
      </c>
      <c r="E74" s="13" t="s">
        <v>61</v>
      </c>
      <c r="F74" s="72">
        <f>G74*1.25</f>
        <v>11190</v>
      </c>
      <c r="G74" s="13">
        <v>8952</v>
      </c>
      <c r="H74" s="15" t="s">
        <v>251</v>
      </c>
    </row>
    <row r="75" spans="1:8" x14ac:dyDescent="0.3">
      <c r="A75" s="13">
        <v>2013</v>
      </c>
      <c r="B75" s="13" t="s">
        <v>212</v>
      </c>
      <c r="C75" s="13" t="s">
        <v>27</v>
      </c>
      <c r="D75" s="13" t="s">
        <v>60</v>
      </c>
      <c r="E75" s="13" t="s">
        <v>61</v>
      </c>
      <c r="F75" s="72">
        <f>G75*1.25</f>
        <v>12182.5</v>
      </c>
      <c r="G75" s="13">
        <v>9746</v>
      </c>
      <c r="H75" s="15" t="s">
        <v>252</v>
      </c>
    </row>
    <row r="76" spans="1:8" x14ac:dyDescent="0.3">
      <c r="A76" s="13">
        <v>2013</v>
      </c>
      <c r="B76" s="13" t="s">
        <v>212</v>
      </c>
      <c r="C76" s="13" t="s">
        <v>87</v>
      </c>
      <c r="D76" s="13" t="s">
        <v>60</v>
      </c>
      <c r="E76" s="13" t="s">
        <v>61</v>
      </c>
      <c r="F76" s="72">
        <f>G76*1.25</f>
        <v>1972.5</v>
      </c>
      <c r="G76" s="13">
        <v>1578</v>
      </c>
      <c r="H76" s="15" t="s">
        <v>253</v>
      </c>
    </row>
    <row r="77" spans="1:8" x14ac:dyDescent="0.3">
      <c r="A77" s="13">
        <v>2013</v>
      </c>
      <c r="B77" s="13" t="s">
        <v>212</v>
      </c>
      <c r="C77" s="13" t="s">
        <v>27</v>
      </c>
      <c r="D77" s="13" t="s">
        <v>60</v>
      </c>
      <c r="E77" s="13" t="s">
        <v>61</v>
      </c>
      <c r="F77" s="72">
        <f>G77*1.25</f>
        <v>7327.5</v>
      </c>
      <c r="G77" s="13">
        <v>5862</v>
      </c>
      <c r="H77" s="15" t="s">
        <v>254</v>
      </c>
    </row>
    <row r="78" spans="1:8" x14ac:dyDescent="0.3">
      <c r="A78" s="13">
        <v>2013</v>
      </c>
      <c r="B78" s="13" t="s">
        <v>212</v>
      </c>
      <c r="C78" s="13" t="s">
        <v>27</v>
      </c>
      <c r="D78" s="13" t="s">
        <v>60</v>
      </c>
      <c r="E78" s="13" t="s">
        <v>61</v>
      </c>
      <c r="F78" s="72">
        <f>G78*1.25</f>
        <v>9268.75</v>
      </c>
      <c r="G78" s="13">
        <v>7415</v>
      </c>
      <c r="H78" s="15" t="s">
        <v>255</v>
      </c>
    </row>
    <row r="79" spans="1:8" x14ac:dyDescent="0.3">
      <c r="A79" s="13">
        <v>2013</v>
      </c>
      <c r="B79" s="13" t="s">
        <v>212</v>
      </c>
      <c r="C79" s="13" t="s">
        <v>39</v>
      </c>
      <c r="D79" s="13" t="s">
        <v>60</v>
      </c>
      <c r="E79" s="13" t="s">
        <v>61</v>
      </c>
      <c r="F79" s="72">
        <f>G79*1.25</f>
        <v>11190</v>
      </c>
      <c r="G79" s="13">
        <v>8952</v>
      </c>
      <c r="H79" s="15" t="s">
        <v>256</v>
      </c>
    </row>
    <row r="80" spans="1:8" x14ac:dyDescent="0.3">
      <c r="A80" s="13">
        <v>2013</v>
      </c>
      <c r="B80" s="13" t="s">
        <v>212</v>
      </c>
      <c r="C80" s="13" t="s">
        <v>27</v>
      </c>
      <c r="D80" s="13" t="s">
        <v>60</v>
      </c>
      <c r="E80" s="13" t="s">
        <v>61</v>
      </c>
      <c r="F80" s="72">
        <f>G80*1.25</f>
        <v>12182.5</v>
      </c>
      <c r="G80" s="13">
        <v>9746</v>
      </c>
      <c r="H80" s="15" t="s">
        <v>257</v>
      </c>
    </row>
    <row r="81" spans="1:8" x14ac:dyDescent="0.3">
      <c r="A81" s="13">
        <v>2013</v>
      </c>
      <c r="B81" s="13" t="s">
        <v>212</v>
      </c>
      <c r="C81" s="13" t="s">
        <v>87</v>
      </c>
      <c r="D81" s="13" t="s">
        <v>60</v>
      </c>
      <c r="E81" s="13" t="s">
        <v>61</v>
      </c>
      <c r="F81" s="72">
        <f>G81*1.25</f>
        <v>1972.5</v>
      </c>
      <c r="G81" s="13">
        <v>1578</v>
      </c>
      <c r="H81" s="15" t="s">
        <v>258</v>
      </c>
    </row>
    <row r="82" spans="1:8" x14ac:dyDescent="0.3">
      <c r="A82" s="13">
        <v>2013</v>
      </c>
      <c r="B82" s="13" t="s">
        <v>212</v>
      </c>
      <c r="C82" s="13" t="s">
        <v>39</v>
      </c>
      <c r="D82" s="13" t="s">
        <v>74</v>
      </c>
      <c r="E82" s="13" t="s">
        <v>25</v>
      </c>
      <c r="F82" s="72">
        <f>G82*1.25</f>
        <v>5858.75</v>
      </c>
      <c r="G82" s="13">
        <v>4687</v>
      </c>
      <c r="H82" s="15" t="s">
        <v>279</v>
      </c>
    </row>
    <row r="83" spans="1:8" x14ac:dyDescent="0.3">
      <c r="A83" s="13">
        <v>2013</v>
      </c>
      <c r="B83" s="13" t="s">
        <v>212</v>
      </c>
      <c r="C83" s="13" t="s">
        <v>23</v>
      </c>
      <c r="D83" s="13" t="s">
        <v>74</v>
      </c>
      <c r="E83" s="13" t="s">
        <v>25</v>
      </c>
      <c r="F83" s="72">
        <f>G83*1.25</f>
        <v>1705</v>
      </c>
      <c r="G83" s="13">
        <v>1364</v>
      </c>
      <c r="H83" s="15" t="s">
        <v>280</v>
      </c>
    </row>
    <row r="84" spans="1:8" x14ac:dyDescent="0.3">
      <c r="A84" s="13">
        <v>2013</v>
      </c>
      <c r="B84" s="13" t="s">
        <v>212</v>
      </c>
      <c r="C84" s="13" t="s">
        <v>39</v>
      </c>
      <c r="D84" s="13" t="s">
        <v>74</v>
      </c>
      <c r="E84" s="13" t="s">
        <v>25</v>
      </c>
      <c r="F84" s="72">
        <f>G84*1.25</f>
        <v>5858.75</v>
      </c>
      <c r="G84" s="13">
        <v>4687</v>
      </c>
      <c r="H84" s="15" t="s">
        <v>281</v>
      </c>
    </row>
    <row r="85" spans="1:8" x14ac:dyDescent="0.3">
      <c r="A85" s="13">
        <v>2013</v>
      </c>
      <c r="B85" s="13" t="s">
        <v>212</v>
      </c>
      <c r="C85" s="13" t="s">
        <v>23</v>
      </c>
      <c r="D85" s="13" t="s">
        <v>74</v>
      </c>
      <c r="E85" s="13" t="s">
        <v>25</v>
      </c>
      <c r="F85" s="72">
        <f>G85*1.25</f>
        <v>1705</v>
      </c>
      <c r="G85" s="13">
        <v>1364</v>
      </c>
      <c r="H85" s="15" t="s">
        <v>282</v>
      </c>
    </row>
    <row r="86" spans="1:8" x14ac:dyDescent="0.3">
      <c r="A86" s="13">
        <v>2013</v>
      </c>
      <c r="B86" s="13" t="s">
        <v>212</v>
      </c>
      <c r="C86" s="13" t="s">
        <v>39</v>
      </c>
      <c r="D86" s="13" t="s">
        <v>88</v>
      </c>
      <c r="E86" s="13" t="s">
        <v>89</v>
      </c>
      <c r="F86" s="72">
        <f>G86*1.25</f>
        <v>9865</v>
      </c>
      <c r="G86" s="13">
        <v>7892</v>
      </c>
      <c r="H86" s="15" t="s">
        <v>291</v>
      </c>
    </row>
    <row r="87" spans="1:8" x14ac:dyDescent="0.3">
      <c r="A87" s="13">
        <v>2013</v>
      </c>
      <c r="B87" s="13" t="s">
        <v>212</v>
      </c>
      <c r="C87" s="13" t="s">
        <v>39</v>
      </c>
      <c r="D87" s="13" t="s">
        <v>88</v>
      </c>
      <c r="E87" s="13" t="s">
        <v>89</v>
      </c>
      <c r="F87" s="72">
        <f>G87*1.25</f>
        <v>9982.5</v>
      </c>
      <c r="G87" s="13">
        <v>7986</v>
      </c>
      <c r="H87" s="15" t="s">
        <v>292</v>
      </c>
    </row>
    <row r="88" spans="1:8" x14ac:dyDescent="0.3">
      <c r="A88" s="13">
        <v>2013</v>
      </c>
      <c r="B88" s="13" t="s">
        <v>212</v>
      </c>
      <c r="C88" s="13" t="s">
        <v>39</v>
      </c>
      <c r="D88" s="13" t="s">
        <v>88</v>
      </c>
      <c r="E88" s="13" t="s">
        <v>89</v>
      </c>
      <c r="F88" s="72">
        <f>G88*1.25</f>
        <v>9865</v>
      </c>
      <c r="G88" s="13">
        <v>7892</v>
      </c>
      <c r="H88" s="15" t="s">
        <v>293</v>
      </c>
    </row>
    <row r="89" spans="1:8" x14ac:dyDescent="0.3">
      <c r="A89" s="13">
        <v>2013</v>
      </c>
      <c r="B89" s="13" t="s">
        <v>212</v>
      </c>
      <c r="C89" s="13" t="s">
        <v>39</v>
      </c>
      <c r="D89" s="13" t="s">
        <v>88</v>
      </c>
      <c r="E89" s="13" t="s">
        <v>89</v>
      </c>
      <c r="F89" s="72">
        <f>G89*1.25</f>
        <v>9982.5</v>
      </c>
      <c r="G89" s="13">
        <v>7986</v>
      </c>
      <c r="H89" s="15" t="s">
        <v>294</v>
      </c>
    </row>
    <row r="90" spans="1:8" x14ac:dyDescent="0.3">
      <c r="A90" s="13">
        <v>2013</v>
      </c>
      <c r="B90" s="13" t="s">
        <v>303</v>
      </c>
      <c r="C90" s="13" t="s">
        <v>87</v>
      </c>
      <c r="D90" s="13" t="s">
        <v>24</v>
      </c>
      <c r="E90" s="13" t="s">
        <v>25</v>
      </c>
      <c r="F90" s="72">
        <f>G90*1.25</f>
        <v>6120</v>
      </c>
      <c r="G90" s="13">
        <v>4896</v>
      </c>
      <c r="H90" s="15" t="s">
        <v>304</v>
      </c>
    </row>
    <row r="91" spans="1:8" x14ac:dyDescent="0.3">
      <c r="A91" s="13">
        <v>2013</v>
      </c>
      <c r="B91" s="13" t="s">
        <v>303</v>
      </c>
      <c r="C91" s="13" t="s">
        <v>39</v>
      </c>
      <c r="D91" s="13" t="s">
        <v>24</v>
      </c>
      <c r="E91" s="13" t="s">
        <v>25</v>
      </c>
      <c r="F91" s="72">
        <f>G91*1.25</f>
        <v>5733.75</v>
      </c>
      <c r="G91" s="13">
        <v>4587</v>
      </c>
      <c r="H91" s="15" t="s">
        <v>305</v>
      </c>
    </row>
    <row r="92" spans="1:8" x14ac:dyDescent="0.3">
      <c r="A92" s="13">
        <v>2013</v>
      </c>
      <c r="B92" s="13" t="s">
        <v>303</v>
      </c>
      <c r="C92" s="13" t="s">
        <v>87</v>
      </c>
      <c r="D92" s="13" t="s">
        <v>24</v>
      </c>
      <c r="E92" s="13" t="s">
        <v>25</v>
      </c>
      <c r="F92" s="72">
        <f>G92*1.25</f>
        <v>6120</v>
      </c>
      <c r="G92" s="13">
        <v>4896</v>
      </c>
      <c r="H92" s="15" t="s">
        <v>306</v>
      </c>
    </row>
    <row r="93" spans="1:8" x14ac:dyDescent="0.3">
      <c r="A93" s="13">
        <v>2013</v>
      </c>
      <c r="B93" s="13" t="s">
        <v>303</v>
      </c>
      <c r="C93" s="13" t="s">
        <v>39</v>
      </c>
      <c r="D93" s="13" t="s">
        <v>24</v>
      </c>
      <c r="E93" s="13" t="s">
        <v>25</v>
      </c>
      <c r="F93" s="72">
        <f>G93*1.25</f>
        <v>5733.75</v>
      </c>
      <c r="G93" s="13">
        <v>4587</v>
      </c>
      <c r="H93" s="15" t="s">
        <v>307</v>
      </c>
    </row>
    <row r="94" spans="1:8" x14ac:dyDescent="0.3">
      <c r="A94" s="13">
        <v>2013</v>
      </c>
      <c r="B94" s="13" t="s">
        <v>303</v>
      </c>
      <c r="C94" s="13" t="s">
        <v>23</v>
      </c>
      <c r="D94" s="13" t="s">
        <v>40</v>
      </c>
      <c r="E94" s="13" t="s">
        <v>41</v>
      </c>
      <c r="F94" s="72">
        <f>G94*1.25</f>
        <v>622.5</v>
      </c>
      <c r="G94" s="13">
        <v>498</v>
      </c>
      <c r="H94" s="15" t="s">
        <v>316</v>
      </c>
    </row>
    <row r="95" spans="1:8" x14ac:dyDescent="0.3">
      <c r="A95" s="13">
        <v>2013</v>
      </c>
      <c r="B95" s="13" t="s">
        <v>303</v>
      </c>
      <c r="C95" s="13" t="s">
        <v>87</v>
      </c>
      <c r="D95" s="13" t="s">
        <v>40</v>
      </c>
      <c r="E95" s="13" t="s">
        <v>41</v>
      </c>
      <c r="F95" s="72">
        <f>G95*1.25</f>
        <v>6118.75</v>
      </c>
      <c r="G95" s="13">
        <v>4895</v>
      </c>
      <c r="H95" s="15" t="s">
        <v>317</v>
      </c>
    </row>
    <row r="96" spans="1:8" x14ac:dyDescent="0.3">
      <c r="A96" s="13">
        <v>2013</v>
      </c>
      <c r="B96" s="13" t="s">
        <v>303</v>
      </c>
      <c r="C96" s="13" t="s">
        <v>23</v>
      </c>
      <c r="D96" s="13" t="s">
        <v>40</v>
      </c>
      <c r="E96" s="13" t="s">
        <v>41</v>
      </c>
      <c r="F96" s="72">
        <f>G96*1.25</f>
        <v>622.5</v>
      </c>
      <c r="G96" s="13">
        <v>498</v>
      </c>
      <c r="H96" s="15" t="s">
        <v>318</v>
      </c>
    </row>
    <row r="97" spans="1:8" x14ac:dyDescent="0.3">
      <c r="A97" s="13">
        <v>2013</v>
      </c>
      <c r="B97" s="13" t="s">
        <v>303</v>
      </c>
      <c r="C97" s="13" t="s">
        <v>87</v>
      </c>
      <c r="D97" s="13" t="s">
        <v>40</v>
      </c>
      <c r="E97" s="13" t="s">
        <v>41</v>
      </c>
      <c r="F97" s="72">
        <f>G97*1.25</f>
        <v>6118.75</v>
      </c>
      <c r="G97" s="13">
        <v>4895</v>
      </c>
      <c r="H97" s="15" t="s">
        <v>319</v>
      </c>
    </row>
    <row r="98" spans="1:8" x14ac:dyDescent="0.3">
      <c r="A98" s="13">
        <v>2013</v>
      </c>
      <c r="B98" s="13" t="s">
        <v>303</v>
      </c>
      <c r="C98" s="13" t="s">
        <v>39</v>
      </c>
      <c r="D98" s="13" t="s">
        <v>60</v>
      </c>
      <c r="E98" s="13" t="s">
        <v>61</v>
      </c>
      <c r="F98" s="72">
        <f>G98*1.25</f>
        <v>4483.75</v>
      </c>
      <c r="G98" s="13">
        <v>3587</v>
      </c>
      <c r="H98" s="15" t="s">
        <v>328</v>
      </c>
    </row>
    <row r="99" spans="1:8" x14ac:dyDescent="0.3">
      <c r="A99" s="13">
        <v>2013</v>
      </c>
      <c r="B99" s="13" t="s">
        <v>303</v>
      </c>
      <c r="C99" s="13" t="s">
        <v>39</v>
      </c>
      <c r="D99" s="13" t="s">
        <v>60</v>
      </c>
      <c r="E99" s="13" t="s">
        <v>61</v>
      </c>
      <c r="F99" s="72">
        <f>G99*1.25</f>
        <v>9865</v>
      </c>
      <c r="G99" s="13">
        <v>7892</v>
      </c>
      <c r="H99" s="15" t="s">
        <v>329</v>
      </c>
    </row>
    <row r="100" spans="1:8" x14ac:dyDescent="0.3">
      <c r="A100" s="13">
        <v>2013</v>
      </c>
      <c r="B100" s="13" t="s">
        <v>303</v>
      </c>
      <c r="C100" s="13" t="s">
        <v>39</v>
      </c>
      <c r="D100" s="13" t="s">
        <v>60</v>
      </c>
      <c r="E100" s="13" t="s">
        <v>61</v>
      </c>
      <c r="F100" s="72">
        <f>G100*1.25</f>
        <v>4483.75</v>
      </c>
      <c r="G100" s="13">
        <v>3587</v>
      </c>
      <c r="H100" s="15" t="s">
        <v>330</v>
      </c>
    </row>
    <row r="101" spans="1:8" x14ac:dyDescent="0.3">
      <c r="A101" s="13">
        <v>2013</v>
      </c>
      <c r="B101" s="13" t="s">
        <v>303</v>
      </c>
      <c r="C101" s="13" t="s">
        <v>39</v>
      </c>
      <c r="D101" s="13" t="s">
        <v>60</v>
      </c>
      <c r="E101" s="13" t="s">
        <v>61</v>
      </c>
      <c r="F101" s="72">
        <f>G101*1.25</f>
        <v>9865</v>
      </c>
      <c r="G101" s="13">
        <v>7892</v>
      </c>
      <c r="H101" s="15" t="s">
        <v>331</v>
      </c>
    </row>
    <row r="102" spans="1:8" x14ac:dyDescent="0.3">
      <c r="A102" s="13">
        <v>2013</v>
      </c>
      <c r="B102" s="13" t="s">
        <v>303</v>
      </c>
      <c r="C102" s="13" t="s">
        <v>27</v>
      </c>
      <c r="D102" s="13" t="s">
        <v>74</v>
      </c>
      <c r="E102" s="13" t="s">
        <v>25</v>
      </c>
      <c r="F102" s="72">
        <f>G102*1.25</f>
        <v>5733.75</v>
      </c>
      <c r="G102" s="13">
        <v>4587</v>
      </c>
      <c r="H102" s="15" t="s">
        <v>340</v>
      </c>
    </row>
    <row r="103" spans="1:8" x14ac:dyDescent="0.3">
      <c r="A103" s="13">
        <v>2013</v>
      </c>
      <c r="B103" s="13" t="s">
        <v>303</v>
      </c>
      <c r="C103" s="13" t="s">
        <v>39</v>
      </c>
      <c r="D103" s="13" t="s">
        <v>74</v>
      </c>
      <c r="E103" s="13" t="s">
        <v>25</v>
      </c>
      <c r="F103" s="72">
        <f>G103*1.25</f>
        <v>7905</v>
      </c>
      <c r="G103" s="13">
        <v>6324</v>
      </c>
      <c r="H103" s="15" t="s">
        <v>341</v>
      </c>
    </row>
    <row r="104" spans="1:8" x14ac:dyDescent="0.3">
      <c r="A104" s="13">
        <v>2013</v>
      </c>
      <c r="B104" s="13" t="s">
        <v>303</v>
      </c>
      <c r="C104" s="13" t="s">
        <v>27</v>
      </c>
      <c r="D104" s="13" t="s">
        <v>74</v>
      </c>
      <c r="E104" s="13" t="s">
        <v>25</v>
      </c>
      <c r="F104" s="72">
        <f>G104*1.25</f>
        <v>5733.75</v>
      </c>
      <c r="G104" s="13">
        <v>4587</v>
      </c>
      <c r="H104" s="15" t="s">
        <v>342</v>
      </c>
    </row>
    <row r="105" spans="1:8" x14ac:dyDescent="0.3">
      <c r="A105" s="13">
        <v>2013</v>
      </c>
      <c r="B105" s="13" t="s">
        <v>303</v>
      </c>
      <c r="C105" s="13" t="s">
        <v>39</v>
      </c>
      <c r="D105" s="13" t="s">
        <v>74</v>
      </c>
      <c r="E105" s="13" t="s">
        <v>25</v>
      </c>
      <c r="F105" s="72">
        <f>G105*1.25</f>
        <v>7905</v>
      </c>
      <c r="G105" s="13">
        <v>6324</v>
      </c>
      <c r="H105" s="15" t="s">
        <v>343</v>
      </c>
    </row>
    <row r="106" spans="1:8" x14ac:dyDescent="0.3">
      <c r="A106" s="13">
        <v>2013</v>
      </c>
      <c r="B106" s="13" t="s">
        <v>303</v>
      </c>
      <c r="C106" s="13" t="s">
        <v>87</v>
      </c>
      <c r="D106" s="13" t="s">
        <v>88</v>
      </c>
      <c r="E106" s="13" t="s">
        <v>89</v>
      </c>
      <c r="F106" s="72">
        <f>G106*1.25</f>
        <v>6120</v>
      </c>
      <c r="G106" s="13">
        <v>4896</v>
      </c>
      <c r="H106" s="15" t="s">
        <v>352</v>
      </c>
    </row>
    <row r="107" spans="1:8" x14ac:dyDescent="0.3">
      <c r="A107" s="13">
        <v>2013</v>
      </c>
      <c r="B107" s="13" t="s">
        <v>303</v>
      </c>
      <c r="C107" s="13" t="s">
        <v>39</v>
      </c>
      <c r="D107" s="13" t="s">
        <v>88</v>
      </c>
      <c r="E107" s="13" t="s">
        <v>89</v>
      </c>
      <c r="F107" s="72">
        <f>G107*1.25</f>
        <v>5733.75</v>
      </c>
      <c r="G107" s="13">
        <v>4587</v>
      </c>
      <c r="H107" s="15" t="s">
        <v>353</v>
      </c>
    </row>
    <row r="108" spans="1:8" x14ac:dyDescent="0.3">
      <c r="A108" s="13">
        <v>2013</v>
      </c>
      <c r="B108" s="13" t="s">
        <v>303</v>
      </c>
      <c r="C108" s="13" t="s">
        <v>39</v>
      </c>
      <c r="D108" s="13" t="s">
        <v>88</v>
      </c>
      <c r="E108" s="13" t="s">
        <v>89</v>
      </c>
      <c r="F108" s="72">
        <f>G108*1.25</f>
        <v>6098.75</v>
      </c>
      <c r="G108" s="13">
        <v>4879</v>
      </c>
      <c r="H108" s="15" t="s">
        <v>354</v>
      </c>
    </row>
    <row r="109" spans="1:8" x14ac:dyDescent="0.3">
      <c r="A109" s="13">
        <v>2013</v>
      </c>
      <c r="B109" s="13" t="s">
        <v>303</v>
      </c>
      <c r="C109" s="13" t="s">
        <v>87</v>
      </c>
      <c r="D109" s="13" t="s">
        <v>88</v>
      </c>
      <c r="E109" s="13" t="s">
        <v>89</v>
      </c>
      <c r="F109" s="72">
        <f>G109*1.25</f>
        <v>6120</v>
      </c>
      <c r="G109" s="13">
        <v>4896</v>
      </c>
      <c r="H109" s="15" t="s">
        <v>355</v>
      </c>
    </row>
    <row r="110" spans="1:8" x14ac:dyDescent="0.3">
      <c r="A110" s="13">
        <v>2013</v>
      </c>
      <c r="B110" s="13" t="s">
        <v>303</v>
      </c>
      <c r="C110" s="13" t="s">
        <v>39</v>
      </c>
      <c r="D110" s="13" t="s">
        <v>88</v>
      </c>
      <c r="E110" s="13" t="s">
        <v>89</v>
      </c>
      <c r="F110" s="72">
        <f>G110*1.25</f>
        <v>5733.75</v>
      </c>
      <c r="G110" s="13">
        <v>4587</v>
      </c>
      <c r="H110" s="15" t="s">
        <v>356</v>
      </c>
    </row>
    <row r="111" spans="1:8" x14ac:dyDescent="0.3">
      <c r="A111" s="13">
        <v>2013</v>
      </c>
      <c r="B111" s="13" t="s">
        <v>303</v>
      </c>
      <c r="C111" s="13" t="s">
        <v>39</v>
      </c>
      <c r="D111" s="13" t="s">
        <v>88</v>
      </c>
      <c r="E111" s="13" t="s">
        <v>89</v>
      </c>
      <c r="F111" s="72">
        <f>G111*1.25</f>
        <v>6098.75</v>
      </c>
      <c r="G111" s="13">
        <v>4879</v>
      </c>
      <c r="H111" s="15" t="s">
        <v>357</v>
      </c>
    </row>
    <row r="112" spans="1:8" x14ac:dyDescent="0.3">
      <c r="A112" s="13">
        <v>2013</v>
      </c>
      <c r="B112" s="13" t="s">
        <v>370</v>
      </c>
      <c r="C112" s="13" t="s">
        <v>39</v>
      </c>
      <c r="D112" s="13" t="s">
        <v>24</v>
      </c>
      <c r="E112" s="13" t="s">
        <v>25</v>
      </c>
      <c r="F112" s="72">
        <f>G112*1.25</f>
        <v>7028.75</v>
      </c>
      <c r="G112" s="13">
        <v>5623</v>
      </c>
      <c r="H112" s="15" t="s">
        <v>371</v>
      </c>
    </row>
    <row r="113" spans="1:8" x14ac:dyDescent="0.3">
      <c r="A113" s="13">
        <v>2013</v>
      </c>
      <c r="B113" s="13" t="s">
        <v>370</v>
      </c>
      <c r="C113" s="13" t="s">
        <v>23</v>
      </c>
      <c r="D113" s="13" t="s">
        <v>24</v>
      </c>
      <c r="E113" s="13" t="s">
        <v>25</v>
      </c>
      <c r="F113" s="72">
        <f>G113*1.25</f>
        <v>3247.5</v>
      </c>
      <c r="G113" s="13">
        <v>2598</v>
      </c>
      <c r="H113" s="15" t="s">
        <v>372</v>
      </c>
    </row>
    <row r="114" spans="1:8" x14ac:dyDescent="0.3">
      <c r="A114" s="13">
        <v>2013</v>
      </c>
      <c r="B114" s="13" t="s">
        <v>370</v>
      </c>
      <c r="C114" s="13" t="s">
        <v>39</v>
      </c>
      <c r="D114" s="13" t="s">
        <v>24</v>
      </c>
      <c r="E114" s="13" t="s">
        <v>25</v>
      </c>
      <c r="F114" s="72">
        <f>G114*1.25</f>
        <v>7028.75</v>
      </c>
      <c r="G114" s="13">
        <v>5623</v>
      </c>
      <c r="H114" s="15" t="s">
        <v>373</v>
      </c>
    </row>
    <row r="115" spans="1:8" x14ac:dyDescent="0.3">
      <c r="A115" s="13">
        <v>2013</v>
      </c>
      <c r="B115" s="13" t="s">
        <v>370</v>
      </c>
      <c r="C115" s="13" t="s">
        <v>23</v>
      </c>
      <c r="D115" s="13" t="s">
        <v>24</v>
      </c>
      <c r="E115" s="13" t="s">
        <v>25</v>
      </c>
      <c r="F115" s="72">
        <f>G115*1.25</f>
        <v>3247.5</v>
      </c>
      <c r="G115" s="13">
        <v>2598</v>
      </c>
      <c r="H115" s="15" t="s">
        <v>374</v>
      </c>
    </row>
    <row r="116" spans="1:8" x14ac:dyDescent="0.3">
      <c r="A116" s="13">
        <v>2013</v>
      </c>
      <c r="B116" s="13" t="s">
        <v>370</v>
      </c>
      <c r="C116" s="13" t="s">
        <v>39</v>
      </c>
      <c r="D116" s="13" t="s">
        <v>40</v>
      </c>
      <c r="E116" s="13" t="s">
        <v>41</v>
      </c>
      <c r="F116" s="72">
        <f>G116*1.25</f>
        <v>7028.75</v>
      </c>
      <c r="G116" s="13">
        <v>5623</v>
      </c>
      <c r="H116" s="15" t="s">
        <v>383</v>
      </c>
    </row>
    <row r="117" spans="1:8" x14ac:dyDescent="0.3">
      <c r="A117" s="13">
        <v>2013</v>
      </c>
      <c r="B117" s="13" t="s">
        <v>370</v>
      </c>
      <c r="C117" s="13" t="s">
        <v>39</v>
      </c>
      <c r="D117" s="13" t="s">
        <v>40</v>
      </c>
      <c r="E117" s="13" t="s">
        <v>41</v>
      </c>
      <c r="F117" s="72">
        <f>G117*1.25</f>
        <v>9160</v>
      </c>
      <c r="G117" s="13">
        <v>7328</v>
      </c>
      <c r="H117" s="15" t="s">
        <v>384</v>
      </c>
    </row>
    <row r="118" spans="1:8" x14ac:dyDescent="0.3">
      <c r="A118" s="13">
        <v>2013</v>
      </c>
      <c r="B118" s="13" t="s">
        <v>370</v>
      </c>
      <c r="C118" s="13" t="s">
        <v>39</v>
      </c>
      <c r="D118" s="13" t="s">
        <v>40</v>
      </c>
      <c r="E118" s="13" t="s">
        <v>41</v>
      </c>
      <c r="F118" s="72">
        <f>G118*1.25</f>
        <v>7028.75</v>
      </c>
      <c r="G118" s="13">
        <v>5623</v>
      </c>
      <c r="H118" s="15" t="s">
        <v>385</v>
      </c>
    </row>
    <row r="119" spans="1:8" x14ac:dyDescent="0.3">
      <c r="A119" s="13">
        <v>2013</v>
      </c>
      <c r="B119" s="13" t="s">
        <v>370</v>
      </c>
      <c r="C119" s="13" t="s">
        <v>39</v>
      </c>
      <c r="D119" s="13" t="s">
        <v>40</v>
      </c>
      <c r="E119" s="13" t="s">
        <v>41</v>
      </c>
      <c r="F119" s="72">
        <f>G119*1.25</f>
        <v>9160</v>
      </c>
      <c r="G119" s="13">
        <v>7328</v>
      </c>
      <c r="H119" s="15" t="s">
        <v>386</v>
      </c>
    </row>
    <row r="120" spans="1:8" x14ac:dyDescent="0.3">
      <c r="A120" s="13">
        <v>2013</v>
      </c>
      <c r="B120" s="13" t="s">
        <v>370</v>
      </c>
      <c r="C120" s="13" t="s">
        <v>23</v>
      </c>
      <c r="D120" s="13" t="s">
        <v>60</v>
      </c>
      <c r="E120" s="13" t="s">
        <v>61</v>
      </c>
      <c r="F120" s="72">
        <f>G120*1.25</f>
        <v>622.5</v>
      </c>
      <c r="G120" s="13">
        <v>498</v>
      </c>
      <c r="H120" s="15" t="s">
        <v>395</v>
      </c>
    </row>
    <row r="121" spans="1:8" x14ac:dyDescent="0.3">
      <c r="A121" s="13">
        <v>2013</v>
      </c>
      <c r="B121" s="13" t="s">
        <v>370</v>
      </c>
      <c r="C121" s="13" t="s">
        <v>27</v>
      </c>
      <c r="D121" s="13" t="s">
        <v>60</v>
      </c>
      <c r="E121" s="13" t="s">
        <v>61</v>
      </c>
      <c r="F121" s="72">
        <f>G121*1.25</f>
        <v>5733.75</v>
      </c>
      <c r="G121" s="13">
        <v>4587</v>
      </c>
      <c r="H121" s="15" t="s">
        <v>396</v>
      </c>
    </row>
    <row r="122" spans="1:8" x14ac:dyDescent="0.3">
      <c r="A122" s="13">
        <v>2013</v>
      </c>
      <c r="B122" s="13" t="s">
        <v>370</v>
      </c>
      <c r="C122" s="13" t="s">
        <v>23</v>
      </c>
      <c r="D122" s="13" t="s">
        <v>60</v>
      </c>
      <c r="E122" s="13" t="s">
        <v>61</v>
      </c>
      <c r="F122" s="72">
        <f>G122*1.25</f>
        <v>622.5</v>
      </c>
      <c r="G122" s="13">
        <v>498</v>
      </c>
      <c r="H122" s="15" t="s">
        <v>397</v>
      </c>
    </row>
    <row r="123" spans="1:8" x14ac:dyDescent="0.3">
      <c r="A123" s="13">
        <v>2013</v>
      </c>
      <c r="B123" s="13" t="s">
        <v>370</v>
      </c>
      <c r="C123" s="13" t="s">
        <v>27</v>
      </c>
      <c r="D123" s="13" t="s">
        <v>60</v>
      </c>
      <c r="E123" s="13" t="s">
        <v>61</v>
      </c>
      <c r="F123" s="72">
        <f>G123*1.25</f>
        <v>5733.75</v>
      </c>
      <c r="G123" s="13">
        <v>4587</v>
      </c>
      <c r="H123" s="15" t="s">
        <v>398</v>
      </c>
    </row>
    <row r="124" spans="1:8" x14ac:dyDescent="0.3">
      <c r="A124" s="13">
        <v>2013</v>
      </c>
      <c r="B124" s="13" t="s">
        <v>370</v>
      </c>
      <c r="C124" s="13" t="s">
        <v>27</v>
      </c>
      <c r="D124" s="13" t="s">
        <v>74</v>
      </c>
      <c r="E124" s="13" t="s">
        <v>25</v>
      </c>
      <c r="F124" s="72">
        <f>G124*1.25</f>
        <v>10308.75</v>
      </c>
      <c r="G124" s="13">
        <v>8247</v>
      </c>
      <c r="H124" s="15" t="s">
        <v>407</v>
      </c>
    </row>
    <row r="125" spans="1:8" x14ac:dyDescent="0.3">
      <c r="A125" s="13">
        <v>2013</v>
      </c>
      <c r="B125" s="13" t="s">
        <v>370</v>
      </c>
      <c r="C125" s="13" t="s">
        <v>39</v>
      </c>
      <c r="D125" s="13" t="s">
        <v>74</v>
      </c>
      <c r="E125" s="13" t="s">
        <v>25</v>
      </c>
      <c r="F125" s="72">
        <f>G125*1.25</f>
        <v>11026.25</v>
      </c>
      <c r="G125" s="13">
        <v>8821</v>
      </c>
      <c r="H125" s="15" t="s">
        <v>408</v>
      </c>
    </row>
    <row r="126" spans="1:8" x14ac:dyDescent="0.3">
      <c r="A126" s="13">
        <v>2013</v>
      </c>
      <c r="B126" s="13" t="s">
        <v>370</v>
      </c>
      <c r="C126" s="13" t="s">
        <v>27</v>
      </c>
      <c r="D126" s="13" t="s">
        <v>74</v>
      </c>
      <c r="E126" s="13" t="s">
        <v>25</v>
      </c>
      <c r="F126" s="72">
        <f>G126*1.25</f>
        <v>10308.75</v>
      </c>
      <c r="G126" s="13">
        <v>8247</v>
      </c>
      <c r="H126" s="15" t="s">
        <v>409</v>
      </c>
    </row>
    <row r="127" spans="1:8" x14ac:dyDescent="0.3">
      <c r="A127" s="13">
        <v>2013</v>
      </c>
      <c r="B127" s="13" t="s">
        <v>370</v>
      </c>
      <c r="C127" s="13" t="s">
        <v>39</v>
      </c>
      <c r="D127" s="13" t="s">
        <v>74</v>
      </c>
      <c r="E127" s="13" t="s">
        <v>25</v>
      </c>
      <c r="F127" s="72">
        <f>G127*1.25</f>
        <v>11026.25</v>
      </c>
      <c r="G127" s="13">
        <v>8821</v>
      </c>
      <c r="H127" s="15" t="s">
        <v>410</v>
      </c>
    </row>
    <row r="128" spans="1:8" x14ac:dyDescent="0.3">
      <c r="A128" s="13">
        <v>2013</v>
      </c>
      <c r="B128" s="13" t="s">
        <v>370</v>
      </c>
      <c r="C128" s="13" t="s">
        <v>23</v>
      </c>
      <c r="D128" s="13" t="s">
        <v>88</v>
      </c>
      <c r="E128" s="13" t="s">
        <v>89</v>
      </c>
      <c r="F128" s="72">
        <f>G128*1.25</f>
        <v>3247.5</v>
      </c>
      <c r="G128" s="13">
        <v>2598</v>
      </c>
      <c r="H128" s="15" t="s">
        <v>419</v>
      </c>
    </row>
    <row r="129" spans="1:8" x14ac:dyDescent="0.3">
      <c r="A129" s="13">
        <v>2013</v>
      </c>
      <c r="B129" s="13" t="s">
        <v>370</v>
      </c>
      <c r="C129" s="13" t="s">
        <v>87</v>
      </c>
      <c r="D129" s="13" t="s">
        <v>88</v>
      </c>
      <c r="E129" s="13" t="s">
        <v>89</v>
      </c>
      <c r="F129" s="72">
        <f>G129*1.25</f>
        <v>2570</v>
      </c>
      <c r="G129" s="13">
        <v>2056</v>
      </c>
      <c r="H129" s="15" t="s">
        <v>420</v>
      </c>
    </row>
    <row r="130" spans="1:8" x14ac:dyDescent="0.3">
      <c r="A130" s="13">
        <v>2013</v>
      </c>
      <c r="B130" s="13" t="s">
        <v>370</v>
      </c>
      <c r="C130" s="13" t="s">
        <v>23</v>
      </c>
      <c r="D130" s="13" t="s">
        <v>88</v>
      </c>
      <c r="E130" s="13" t="s">
        <v>89</v>
      </c>
      <c r="F130" s="72">
        <f>G130*1.25</f>
        <v>3247.5</v>
      </c>
      <c r="G130" s="13">
        <v>2598</v>
      </c>
      <c r="H130" s="15" t="s">
        <v>421</v>
      </c>
    </row>
    <row r="131" spans="1:8" x14ac:dyDescent="0.3">
      <c r="A131" s="13">
        <v>2013</v>
      </c>
      <c r="B131" s="13" t="s">
        <v>370</v>
      </c>
      <c r="C131" s="13" t="s">
        <v>87</v>
      </c>
      <c r="D131" s="13" t="s">
        <v>88</v>
      </c>
      <c r="E131" s="13" t="s">
        <v>89</v>
      </c>
      <c r="F131" s="72">
        <f>G131*1.25</f>
        <v>2570</v>
      </c>
      <c r="G131" s="13">
        <v>2056</v>
      </c>
      <c r="H131" s="15" t="s">
        <v>422</v>
      </c>
    </row>
    <row r="132" spans="1:8" x14ac:dyDescent="0.3">
      <c r="A132" s="13">
        <v>2013</v>
      </c>
      <c r="B132" s="13" t="s">
        <v>431</v>
      </c>
      <c r="C132" s="13" t="s">
        <v>23</v>
      </c>
      <c r="D132" s="13" t="s">
        <v>24</v>
      </c>
      <c r="E132" s="13" t="s">
        <v>25</v>
      </c>
      <c r="F132" s="72">
        <f>G132*1.25</f>
        <v>7360</v>
      </c>
      <c r="G132" s="13">
        <v>5888</v>
      </c>
      <c r="H132" s="15" t="s">
        <v>432</v>
      </c>
    </row>
    <row r="133" spans="1:8" x14ac:dyDescent="0.3">
      <c r="A133" s="13">
        <v>2013</v>
      </c>
      <c r="B133" s="13" t="s">
        <v>431</v>
      </c>
      <c r="C133" s="13" t="s">
        <v>27</v>
      </c>
      <c r="D133" s="13" t="s">
        <v>24</v>
      </c>
      <c r="E133" s="13" t="s">
        <v>25</v>
      </c>
      <c r="F133" s="72">
        <f>G133*1.25</f>
        <v>2956.25</v>
      </c>
      <c r="G133" s="13">
        <v>2365</v>
      </c>
      <c r="H133" s="15" t="s">
        <v>433</v>
      </c>
    </row>
    <row r="134" spans="1:8" x14ac:dyDescent="0.3">
      <c r="A134" s="13">
        <v>2013</v>
      </c>
      <c r="B134" s="13" t="s">
        <v>431</v>
      </c>
      <c r="C134" s="13" t="s">
        <v>23</v>
      </c>
      <c r="D134" s="13" t="s">
        <v>24</v>
      </c>
      <c r="E134" s="13" t="s">
        <v>25</v>
      </c>
      <c r="F134" s="72">
        <f>G134*1.25</f>
        <v>7360</v>
      </c>
      <c r="G134" s="13">
        <v>5888</v>
      </c>
      <c r="H134" s="15" t="s">
        <v>434</v>
      </c>
    </row>
    <row r="135" spans="1:8" x14ac:dyDescent="0.3">
      <c r="A135" s="13">
        <v>2013</v>
      </c>
      <c r="B135" s="13" t="s">
        <v>431</v>
      </c>
      <c r="C135" s="13" t="s">
        <v>27</v>
      </c>
      <c r="D135" s="13" t="s">
        <v>24</v>
      </c>
      <c r="E135" s="13" t="s">
        <v>25</v>
      </c>
      <c r="F135" s="72">
        <f>G135*1.25</f>
        <v>2956.25</v>
      </c>
      <c r="G135" s="13">
        <v>2365</v>
      </c>
      <c r="H135" s="15" t="s">
        <v>435</v>
      </c>
    </row>
    <row r="136" spans="1:8" x14ac:dyDescent="0.3">
      <c r="A136" s="13">
        <v>2013</v>
      </c>
      <c r="B136" s="13" t="s">
        <v>431</v>
      </c>
      <c r="C136" s="13" t="s">
        <v>23</v>
      </c>
      <c r="D136" s="13" t="s">
        <v>40</v>
      </c>
      <c r="E136" s="13" t="s">
        <v>41</v>
      </c>
      <c r="F136" s="72">
        <f>G136*1.25</f>
        <v>7360</v>
      </c>
      <c r="G136" s="13">
        <v>5888</v>
      </c>
      <c r="H136" s="15" t="s">
        <v>444</v>
      </c>
    </row>
    <row r="137" spans="1:8" x14ac:dyDescent="0.3">
      <c r="A137" s="13">
        <v>2013</v>
      </c>
      <c r="B137" s="13" t="s">
        <v>431</v>
      </c>
      <c r="C137" s="13" t="s">
        <v>39</v>
      </c>
      <c r="D137" s="13" t="s">
        <v>40</v>
      </c>
      <c r="E137" s="13" t="s">
        <v>41</v>
      </c>
      <c r="F137" s="72">
        <f>G137*1.25</f>
        <v>11177.5</v>
      </c>
      <c r="G137" s="13">
        <v>8942</v>
      </c>
      <c r="H137" s="15" t="s">
        <v>445</v>
      </c>
    </row>
    <row r="138" spans="1:8" x14ac:dyDescent="0.3">
      <c r="A138" s="13">
        <v>2013</v>
      </c>
      <c r="B138" s="13" t="s">
        <v>431</v>
      </c>
      <c r="C138" s="13" t="s">
        <v>87</v>
      </c>
      <c r="D138" s="13" t="s">
        <v>40</v>
      </c>
      <c r="E138" s="13" t="s">
        <v>41</v>
      </c>
      <c r="F138" s="72">
        <f>G138*1.25</f>
        <v>3355</v>
      </c>
      <c r="G138" s="13">
        <v>2684</v>
      </c>
      <c r="H138" s="15" t="s">
        <v>446</v>
      </c>
    </row>
    <row r="139" spans="1:8" x14ac:dyDescent="0.3">
      <c r="A139" s="13">
        <v>2013</v>
      </c>
      <c r="B139" s="13" t="s">
        <v>431</v>
      </c>
      <c r="C139" s="13" t="s">
        <v>23</v>
      </c>
      <c r="D139" s="13" t="s">
        <v>40</v>
      </c>
      <c r="E139" s="13" t="s">
        <v>41</v>
      </c>
      <c r="F139" s="72">
        <f>G139*1.25</f>
        <v>7360</v>
      </c>
      <c r="G139" s="13">
        <v>5888</v>
      </c>
      <c r="H139" s="15" t="s">
        <v>447</v>
      </c>
    </row>
    <row r="140" spans="1:8" x14ac:dyDescent="0.3">
      <c r="A140" s="13">
        <v>2013</v>
      </c>
      <c r="B140" s="13" t="s">
        <v>431</v>
      </c>
      <c r="C140" s="13" t="s">
        <v>39</v>
      </c>
      <c r="D140" s="13" t="s">
        <v>40</v>
      </c>
      <c r="E140" s="13" t="s">
        <v>41</v>
      </c>
      <c r="F140" s="72">
        <f>G140*1.25</f>
        <v>11177.5</v>
      </c>
      <c r="G140" s="13">
        <v>8942</v>
      </c>
      <c r="H140" s="15" t="s">
        <v>448</v>
      </c>
    </row>
    <row r="141" spans="1:8" x14ac:dyDescent="0.3">
      <c r="A141" s="13">
        <v>2013</v>
      </c>
      <c r="B141" s="13" t="s">
        <v>431</v>
      </c>
      <c r="C141" s="13" t="s">
        <v>87</v>
      </c>
      <c r="D141" s="13" t="s">
        <v>40</v>
      </c>
      <c r="E141" s="13" t="s">
        <v>41</v>
      </c>
      <c r="F141" s="72">
        <f>G141*1.25</f>
        <v>3355</v>
      </c>
      <c r="G141" s="13">
        <v>2684</v>
      </c>
      <c r="H141" s="15" t="s">
        <v>449</v>
      </c>
    </row>
    <row r="142" spans="1:8" x14ac:dyDescent="0.3">
      <c r="A142" s="13">
        <v>2013</v>
      </c>
      <c r="B142" s="13" t="s">
        <v>431</v>
      </c>
      <c r="C142" s="13" t="s">
        <v>39</v>
      </c>
      <c r="D142" s="13" t="s">
        <v>60</v>
      </c>
      <c r="E142" s="13" t="s">
        <v>61</v>
      </c>
      <c r="F142" s="72">
        <f>G142*1.25</f>
        <v>7905</v>
      </c>
      <c r="G142" s="13">
        <v>6324</v>
      </c>
      <c r="H142" s="15" t="s">
        <v>462</v>
      </c>
    </row>
    <row r="143" spans="1:8" x14ac:dyDescent="0.3">
      <c r="A143" s="13">
        <v>2013</v>
      </c>
      <c r="B143" s="13" t="s">
        <v>431</v>
      </c>
      <c r="C143" s="13" t="s">
        <v>87</v>
      </c>
      <c r="D143" s="13" t="s">
        <v>60</v>
      </c>
      <c r="E143" s="13" t="s">
        <v>61</v>
      </c>
      <c r="F143" s="72">
        <f>G143*1.25</f>
        <v>6118.75</v>
      </c>
      <c r="G143" s="13">
        <v>4895</v>
      </c>
      <c r="H143" s="15" t="s">
        <v>463</v>
      </c>
    </row>
    <row r="144" spans="1:8" x14ac:dyDescent="0.3">
      <c r="A144" s="13">
        <v>2013</v>
      </c>
      <c r="B144" s="13" t="s">
        <v>431</v>
      </c>
      <c r="C144" s="13" t="s">
        <v>39</v>
      </c>
      <c r="D144" s="13" t="s">
        <v>60</v>
      </c>
      <c r="E144" s="13" t="s">
        <v>61</v>
      </c>
      <c r="F144" s="72">
        <f>G144*1.25</f>
        <v>7905</v>
      </c>
      <c r="G144" s="13">
        <v>6324</v>
      </c>
      <c r="H144" s="15" t="s">
        <v>464</v>
      </c>
    </row>
    <row r="145" spans="1:8" x14ac:dyDescent="0.3">
      <c r="A145" s="13">
        <v>2013</v>
      </c>
      <c r="B145" s="13" t="s">
        <v>431</v>
      </c>
      <c r="C145" s="13" t="s">
        <v>87</v>
      </c>
      <c r="D145" s="13" t="s">
        <v>60</v>
      </c>
      <c r="E145" s="13" t="s">
        <v>61</v>
      </c>
      <c r="F145" s="72">
        <f>G145*1.25</f>
        <v>6118.75</v>
      </c>
      <c r="G145" s="13">
        <v>4895</v>
      </c>
      <c r="H145" s="15" t="s">
        <v>465</v>
      </c>
    </row>
    <row r="146" spans="1:8" x14ac:dyDescent="0.3">
      <c r="A146" s="13">
        <v>2013</v>
      </c>
      <c r="B146" s="13" t="s">
        <v>431</v>
      </c>
      <c r="C146" s="13" t="s">
        <v>27</v>
      </c>
      <c r="D146" s="13" t="s">
        <v>88</v>
      </c>
      <c r="E146" s="13" t="s">
        <v>89</v>
      </c>
      <c r="F146" s="72">
        <f>G146*1.25</f>
        <v>2956.25</v>
      </c>
      <c r="G146" s="13">
        <v>2365</v>
      </c>
      <c r="H146" s="15" t="s">
        <v>474</v>
      </c>
    </row>
    <row r="147" spans="1:8" x14ac:dyDescent="0.3">
      <c r="A147" s="13">
        <v>2013</v>
      </c>
      <c r="B147" s="13" t="s">
        <v>431</v>
      </c>
      <c r="C147" s="13" t="s">
        <v>39</v>
      </c>
      <c r="D147" s="13" t="s">
        <v>88</v>
      </c>
      <c r="E147" s="13" t="s">
        <v>89</v>
      </c>
      <c r="F147" s="72">
        <f>G147*1.25</f>
        <v>2698.75</v>
      </c>
      <c r="G147" s="13">
        <v>2159</v>
      </c>
      <c r="H147" s="15" t="s">
        <v>475</v>
      </c>
    </row>
    <row r="148" spans="1:8" x14ac:dyDescent="0.3">
      <c r="A148" s="13">
        <v>2013</v>
      </c>
      <c r="B148" s="13" t="s">
        <v>431</v>
      </c>
      <c r="C148" s="13" t="s">
        <v>27</v>
      </c>
      <c r="D148" s="13" t="s">
        <v>88</v>
      </c>
      <c r="E148" s="13" t="s">
        <v>89</v>
      </c>
      <c r="F148" s="72">
        <f>G148*1.25</f>
        <v>2956.25</v>
      </c>
      <c r="G148" s="13">
        <v>2365</v>
      </c>
      <c r="H148" s="15" t="s">
        <v>476</v>
      </c>
    </row>
    <row r="149" spans="1:8" x14ac:dyDescent="0.3">
      <c r="A149" s="13">
        <v>2013</v>
      </c>
      <c r="B149" s="13" t="s">
        <v>431</v>
      </c>
      <c r="C149" s="13" t="s">
        <v>39</v>
      </c>
      <c r="D149" s="13" t="s">
        <v>88</v>
      </c>
      <c r="E149" s="13" t="s">
        <v>89</v>
      </c>
      <c r="F149" s="72">
        <f>G149*1.25</f>
        <v>2698.75</v>
      </c>
      <c r="G149" s="13">
        <v>2159</v>
      </c>
      <c r="H149" s="15" t="s">
        <v>477</v>
      </c>
    </row>
    <row r="150" spans="1:8" x14ac:dyDescent="0.3">
      <c r="A150" s="13">
        <v>2014</v>
      </c>
      <c r="B150" s="13" t="s">
        <v>22</v>
      </c>
      <c r="C150" s="13" t="s">
        <v>23</v>
      </c>
      <c r="D150" s="13" t="s">
        <v>24</v>
      </c>
      <c r="E150" s="13" t="s">
        <v>25</v>
      </c>
      <c r="F150" s="72">
        <v>14596.5</v>
      </c>
      <c r="G150" s="13">
        <v>9731</v>
      </c>
      <c r="H150" s="15" t="s">
        <v>31</v>
      </c>
    </row>
    <row r="151" spans="1:8" x14ac:dyDescent="0.3">
      <c r="A151" s="13">
        <v>2014</v>
      </c>
      <c r="B151" s="13" t="s">
        <v>22</v>
      </c>
      <c r="C151" s="13" t="s">
        <v>27</v>
      </c>
      <c r="D151" s="13" t="s">
        <v>24</v>
      </c>
      <c r="E151" s="13" t="s">
        <v>25</v>
      </c>
      <c r="F151" s="72">
        <v>8793</v>
      </c>
      <c r="G151" s="13">
        <v>5862</v>
      </c>
      <c r="H151" s="15" t="s">
        <v>32</v>
      </c>
    </row>
    <row r="152" spans="1:8" x14ac:dyDescent="0.3">
      <c r="A152" s="13">
        <v>2014</v>
      </c>
      <c r="B152" s="13" t="s">
        <v>22</v>
      </c>
      <c r="C152" s="13" t="s">
        <v>23</v>
      </c>
      <c r="D152" s="13" t="s">
        <v>24</v>
      </c>
      <c r="E152" s="13" t="s">
        <v>25</v>
      </c>
      <c r="F152" s="72">
        <v>14596.5</v>
      </c>
      <c r="G152" s="13">
        <v>9731</v>
      </c>
      <c r="H152" s="15" t="s">
        <v>33</v>
      </c>
    </row>
    <row r="153" spans="1:8" x14ac:dyDescent="0.3">
      <c r="A153" s="13">
        <v>2014</v>
      </c>
      <c r="B153" s="13" t="s">
        <v>22</v>
      </c>
      <c r="C153" s="13" t="s">
        <v>27</v>
      </c>
      <c r="D153" s="13" t="s">
        <v>24</v>
      </c>
      <c r="E153" s="13" t="s">
        <v>25</v>
      </c>
      <c r="F153" s="72">
        <v>8793</v>
      </c>
      <c r="G153" s="13">
        <v>5862</v>
      </c>
      <c r="H153" s="15" t="s">
        <v>34</v>
      </c>
    </row>
    <row r="154" spans="1:8" x14ac:dyDescent="0.3">
      <c r="A154" s="13">
        <v>2014</v>
      </c>
      <c r="B154" s="13" t="s">
        <v>22</v>
      </c>
      <c r="C154" s="13" t="s">
        <v>39</v>
      </c>
      <c r="D154" s="13" t="s">
        <v>40</v>
      </c>
      <c r="E154" s="13" t="s">
        <v>41</v>
      </c>
      <c r="F154" s="72">
        <f>G154*1.5</f>
        <v>2395.5</v>
      </c>
      <c r="G154" s="13">
        <v>1597</v>
      </c>
      <c r="H154" s="15" t="s">
        <v>48</v>
      </c>
    </row>
    <row r="155" spans="1:8" x14ac:dyDescent="0.3">
      <c r="A155" s="13">
        <v>2014</v>
      </c>
      <c r="B155" s="13" t="s">
        <v>22</v>
      </c>
      <c r="C155" s="13" t="s">
        <v>39</v>
      </c>
      <c r="D155" s="13" t="s">
        <v>40</v>
      </c>
      <c r="E155" s="13" t="s">
        <v>41</v>
      </c>
      <c r="F155" s="72">
        <f>G155*1.5</f>
        <v>11761.5</v>
      </c>
      <c r="G155" s="13">
        <v>7841</v>
      </c>
      <c r="H155" s="15" t="s">
        <v>49</v>
      </c>
    </row>
    <row r="156" spans="1:8" x14ac:dyDescent="0.3">
      <c r="A156" s="13">
        <v>2014</v>
      </c>
      <c r="B156" s="13" t="s">
        <v>22</v>
      </c>
      <c r="C156" s="13" t="s">
        <v>23</v>
      </c>
      <c r="D156" s="13" t="s">
        <v>40</v>
      </c>
      <c r="E156" s="13" t="s">
        <v>41</v>
      </c>
      <c r="F156" s="72">
        <f>G156*1.5</f>
        <v>8943</v>
      </c>
      <c r="G156" s="13">
        <v>5962</v>
      </c>
      <c r="H156" s="15" t="s">
        <v>50</v>
      </c>
    </row>
    <row r="157" spans="1:8" x14ac:dyDescent="0.3">
      <c r="A157" s="13">
        <v>2014</v>
      </c>
      <c r="B157" s="13" t="s">
        <v>22</v>
      </c>
      <c r="C157" s="13" t="s">
        <v>39</v>
      </c>
      <c r="D157" s="13" t="s">
        <v>40</v>
      </c>
      <c r="E157" s="13" t="s">
        <v>41</v>
      </c>
      <c r="F157" s="72">
        <f>G157*1.5</f>
        <v>2395.5</v>
      </c>
      <c r="G157" s="13">
        <v>1597</v>
      </c>
      <c r="H157" s="15" t="s">
        <v>51</v>
      </c>
    </row>
    <row r="158" spans="1:8" x14ac:dyDescent="0.3">
      <c r="A158" s="13">
        <v>2014</v>
      </c>
      <c r="B158" s="13" t="s">
        <v>22</v>
      </c>
      <c r="C158" s="13" t="s">
        <v>39</v>
      </c>
      <c r="D158" s="13" t="s">
        <v>40</v>
      </c>
      <c r="E158" s="13" t="s">
        <v>41</v>
      </c>
      <c r="F158" s="72">
        <f>G158*1.5</f>
        <v>11761.5</v>
      </c>
      <c r="G158" s="13">
        <v>7841</v>
      </c>
      <c r="H158" s="15" t="s">
        <v>52</v>
      </c>
    </row>
    <row r="159" spans="1:8" x14ac:dyDescent="0.3">
      <c r="A159" s="13">
        <v>2014</v>
      </c>
      <c r="B159" s="13" t="s">
        <v>22</v>
      </c>
      <c r="C159" s="13" t="s">
        <v>23</v>
      </c>
      <c r="D159" s="13" t="s">
        <v>40</v>
      </c>
      <c r="E159" s="13" t="s">
        <v>41</v>
      </c>
      <c r="F159" s="72">
        <f>G159*1.5</f>
        <v>8943</v>
      </c>
      <c r="G159" s="13">
        <v>5962</v>
      </c>
      <c r="H159" s="15" t="s">
        <v>53</v>
      </c>
    </row>
    <row r="160" spans="1:8" x14ac:dyDescent="0.3">
      <c r="A160" s="13">
        <v>2014</v>
      </c>
      <c r="B160" s="13" t="s">
        <v>22</v>
      </c>
      <c r="C160" s="13" t="s">
        <v>39</v>
      </c>
      <c r="D160" s="13" t="s">
        <v>60</v>
      </c>
      <c r="E160" s="13" t="s">
        <v>61</v>
      </c>
      <c r="F160" s="72">
        <v>4666</v>
      </c>
      <c r="G160" s="13">
        <v>5623</v>
      </c>
      <c r="H160" s="15" t="s">
        <v>66</v>
      </c>
    </row>
    <row r="161" spans="1:8" x14ac:dyDescent="0.3">
      <c r="A161" s="13">
        <v>2014</v>
      </c>
      <c r="B161" s="13" t="s">
        <v>22</v>
      </c>
      <c r="C161" s="13" t="s">
        <v>39</v>
      </c>
      <c r="D161" s="13" t="s">
        <v>60</v>
      </c>
      <c r="E161" s="13" t="s">
        <v>61</v>
      </c>
      <c r="F161" s="72">
        <f>G161*1.5</f>
        <v>7318.5</v>
      </c>
      <c r="G161" s="13">
        <v>4879</v>
      </c>
      <c r="H161" s="15" t="s">
        <v>67</v>
      </c>
    </row>
    <row r="162" spans="1:8" x14ac:dyDescent="0.3">
      <c r="A162" s="13">
        <v>2014</v>
      </c>
      <c r="B162" s="13" t="s">
        <v>22</v>
      </c>
      <c r="C162" s="13" t="s">
        <v>39</v>
      </c>
      <c r="D162" s="13" t="s">
        <v>60</v>
      </c>
      <c r="E162" s="13" t="s">
        <v>61</v>
      </c>
      <c r="F162" s="72">
        <v>4666</v>
      </c>
      <c r="G162" s="13">
        <v>5623</v>
      </c>
      <c r="H162" s="15" t="s">
        <v>68</v>
      </c>
    </row>
    <row r="163" spans="1:8" x14ac:dyDescent="0.3">
      <c r="A163" s="13">
        <v>2014</v>
      </c>
      <c r="B163" s="13" t="s">
        <v>22</v>
      </c>
      <c r="C163" s="13" t="s">
        <v>39</v>
      </c>
      <c r="D163" s="13" t="s">
        <v>60</v>
      </c>
      <c r="E163" s="13" t="s">
        <v>61</v>
      </c>
      <c r="F163" s="72">
        <f>G163*1.5</f>
        <v>7318.5</v>
      </c>
      <c r="G163" s="13">
        <v>4879</v>
      </c>
      <c r="H163" s="15" t="s">
        <v>69</v>
      </c>
    </row>
    <row r="164" spans="1:8" x14ac:dyDescent="0.3">
      <c r="A164" s="13">
        <v>2014</v>
      </c>
      <c r="B164" s="13" t="s">
        <v>22</v>
      </c>
      <c r="C164" s="13" t="s">
        <v>23</v>
      </c>
      <c r="D164" s="13" t="s">
        <v>74</v>
      </c>
      <c r="E164" s="13" t="s">
        <v>25</v>
      </c>
      <c r="F164" s="72">
        <f>G164*1.5</f>
        <v>14596.5</v>
      </c>
      <c r="G164" s="13">
        <v>9731</v>
      </c>
      <c r="H164" s="15" t="s">
        <v>79</v>
      </c>
    </row>
    <row r="165" spans="1:8" x14ac:dyDescent="0.3">
      <c r="A165" s="13">
        <v>2014</v>
      </c>
      <c r="B165" s="13" t="s">
        <v>22</v>
      </c>
      <c r="C165" s="13" t="s">
        <v>27</v>
      </c>
      <c r="D165" s="13" t="s">
        <v>74</v>
      </c>
      <c r="E165" s="13" t="s">
        <v>25</v>
      </c>
      <c r="F165" s="72">
        <f>G165*1.5</f>
        <v>8793</v>
      </c>
      <c r="G165" s="13">
        <v>5862</v>
      </c>
      <c r="H165" s="15" t="s">
        <v>80</v>
      </c>
    </row>
    <row r="166" spans="1:8" x14ac:dyDescent="0.3">
      <c r="A166" s="13">
        <v>2014</v>
      </c>
      <c r="B166" s="13" t="s">
        <v>22</v>
      </c>
      <c r="C166" s="13" t="s">
        <v>23</v>
      </c>
      <c r="D166" s="13" t="s">
        <v>74</v>
      </c>
      <c r="E166" s="13" t="s">
        <v>25</v>
      </c>
      <c r="F166" s="72">
        <f>G166*1.5</f>
        <v>14596.5</v>
      </c>
      <c r="G166" s="13">
        <v>9731</v>
      </c>
      <c r="H166" s="15" t="s">
        <v>81</v>
      </c>
    </row>
    <row r="167" spans="1:8" x14ac:dyDescent="0.3">
      <c r="A167" s="13">
        <v>2014</v>
      </c>
      <c r="B167" s="13" t="s">
        <v>22</v>
      </c>
      <c r="C167" s="13" t="s">
        <v>27</v>
      </c>
      <c r="D167" s="13" t="s">
        <v>74</v>
      </c>
      <c r="E167" s="13" t="s">
        <v>25</v>
      </c>
      <c r="F167" s="72">
        <f>G167*1.5</f>
        <v>8793</v>
      </c>
      <c r="G167" s="13">
        <v>5862</v>
      </c>
      <c r="H167" s="15" t="s">
        <v>82</v>
      </c>
    </row>
    <row r="168" spans="1:8" x14ac:dyDescent="0.3">
      <c r="A168" s="13">
        <v>2014</v>
      </c>
      <c r="B168" s="13" t="s">
        <v>22</v>
      </c>
      <c r="C168" s="13" t="s">
        <v>87</v>
      </c>
      <c r="D168" s="13" t="s">
        <v>88</v>
      </c>
      <c r="E168" s="13" t="s">
        <v>89</v>
      </c>
      <c r="F168" s="72">
        <f>G168*1.5</f>
        <v>3553.5</v>
      </c>
      <c r="G168" s="13">
        <v>2369</v>
      </c>
      <c r="H168" s="15" t="s">
        <v>92</v>
      </c>
    </row>
    <row r="169" spans="1:8" x14ac:dyDescent="0.3">
      <c r="A169" s="13">
        <v>2014</v>
      </c>
      <c r="B169" s="13" t="s">
        <v>22</v>
      </c>
      <c r="C169" s="13" t="s">
        <v>87</v>
      </c>
      <c r="D169" s="13" t="s">
        <v>88</v>
      </c>
      <c r="E169" s="13" t="s">
        <v>89</v>
      </c>
      <c r="F169" s="72">
        <f>G169*1.5</f>
        <v>3553.5</v>
      </c>
      <c r="G169" s="13">
        <v>2369</v>
      </c>
      <c r="H169" s="15" t="s">
        <v>93</v>
      </c>
    </row>
    <row r="170" spans="1:8" x14ac:dyDescent="0.3">
      <c r="A170" s="13">
        <v>2014</v>
      </c>
      <c r="B170" s="13" t="s">
        <v>96</v>
      </c>
      <c r="C170" s="13" t="s">
        <v>27</v>
      </c>
      <c r="D170" s="13" t="s">
        <v>24</v>
      </c>
      <c r="E170" s="13" t="s">
        <v>25</v>
      </c>
      <c r="F170" s="72">
        <v>11122.5</v>
      </c>
      <c r="G170" s="13">
        <v>7415</v>
      </c>
      <c r="H170" s="15" t="s">
        <v>101</v>
      </c>
    </row>
    <row r="171" spans="1:8" x14ac:dyDescent="0.3">
      <c r="A171" s="13">
        <v>2014</v>
      </c>
      <c r="B171" s="13" t="s">
        <v>96</v>
      </c>
      <c r="C171" s="13" t="s">
        <v>39</v>
      </c>
      <c r="D171" s="13" t="s">
        <v>24</v>
      </c>
      <c r="E171" s="13" t="s">
        <v>25</v>
      </c>
      <c r="F171" s="72">
        <v>13428</v>
      </c>
      <c r="G171" s="13">
        <v>8952</v>
      </c>
      <c r="H171" s="15" t="s">
        <v>102</v>
      </c>
    </row>
    <row r="172" spans="1:8" x14ac:dyDescent="0.3">
      <c r="A172" s="13">
        <v>2014</v>
      </c>
      <c r="B172" s="13" t="s">
        <v>96</v>
      </c>
      <c r="C172" s="13" t="s">
        <v>27</v>
      </c>
      <c r="D172" s="13" t="s">
        <v>24</v>
      </c>
      <c r="E172" s="13" t="s">
        <v>25</v>
      </c>
      <c r="F172" s="72">
        <v>11122.5</v>
      </c>
      <c r="G172" s="13">
        <v>7415</v>
      </c>
      <c r="H172" s="15" t="s">
        <v>103</v>
      </c>
    </row>
    <row r="173" spans="1:8" x14ac:dyDescent="0.3">
      <c r="A173" s="13">
        <v>2014</v>
      </c>
      <c r="B173" s="13" t="s">
        <v>96</v>
      </c>
      <c r="C173" s="13" t="s">
        <v>39</v>
      </c>
      <c r="D173" s="13" t="s">
        <v>24</v>
      </c>
      <c r="E173" s="13" t="s">
        <v>25</v>
      </c>
      <c r="F173" s="72">
        <v>13428</v>
      </c>
      <c r="G173" s="13">
        <v>8952</v>
      </c>
      <c r="H173" s="15" t="s">
        <v>104</v>
      </c>
    </row>
    <row r="174" spans="1:8" x14ac:dyDescent="0.3">
      <c r="A174" s="13">
        <v>2014</v>
      </c>
      <c r="B174" s="13" t="s">
        <v>96</v>
      </c>
      <c r="C174" s="13" t="s">
        <v>39</v>
      </c>
      <c r="D174" s="13" t="s">
        <v>40</v>
      </c>
      <c r="E174" s="13" t="s">
        <v>41</v>
      </c>
      <c r="F174" s="72">
        <f>G174*1.5</f>
        <v>4887</v>
      </c>
      <c r="G174" s="13">
        <v>3258</v>
      </c>
      <c r="H174" s="15" t="s">
        <v>111</v>
      </c>
    </row>
    <row r="175" spans="1:8" x14ac:dyDescent="0.3">
      <c r="A175" s="13">
        <v>2014</v>
      </c>
      <c r="B175" s="13" t="s">
        <v>96</v>
      </c>
      <c r="C175" s="13" t="s">
        <v>39</v>
      </c>
      <c r="D175" s="13" t="s">
        <v>40</v>
      </c>
      <c r="E175" s="13" t="s">
        <v>41</v>
      </c>
      <c r="F175" s="72">
        <f>G175*1.5</f>
        <v>4887</v>
      </c>
      <c r="G175" s="13">
        <v>3258</v>
      </c>
      <c r="H175" s="15" t="s">
        <v>112</v>
      </c>
    </row>
    <row r="176" spans="1:8" x14ac:dyDescent="0.3">
      <c r="A176" s="13">
        <v>2014</v>
      </c>
      <c r="B176" s="13" t="s">
        <v>96</v>
      </c>
      <c r="C176" s="13" t="s">
        <v>23</v>
      </c>
      <c r="D176" s="13" t="s">
        <v>60</v>
      </c>
      <c r="E176" s="13" t="s">
        <v>61</v>
      </c>
      <c r="F176" s="72">
        <v>3897</v>
      </c>
      <c r="G176" s="13">
        <v>2598</v>
      </c>
      <c r="H176" s="15" t="s">
        <v>119</v>
      </c>
    </row>
    <row r="177" spans="1:8" x14ac:dyDescent="0.3">
      <c r="A177" s="13">
        <v>2014</v>
      </c>
      <c r="B177" s="13" t="s">
        <v>96</v>
      </c>
      <c r="C177" s="13" t="s">
        <v>23</v>
      </c>
      <c r="D177" s="13" t="s">
        <v>60</v>
      </c>
      <c r="E177" s="13" t="s">
        <v>61</v>
      </c>
      <c r="F177" s="72">
        <v>8832</v>
      </c>
      <c r="G177" s="13">
        <v>5888</v>
      </c>
      <c r="H177" s="15" t="s">
        <v>120</v>
      </c>
    </row>
    <row r="178" spans="1:8" x14ac:dyDescent="0.3">
      <c r="A178" s="13">
        <v>2014</v>
      </c>
      <c r="B178" s="13" t="s">
        <v>96</v>
      </c>
      <c r="C178" s="13" t="s">
        <v>23</v>
      </c>
      <c r="D178" s="13" t="s">
        <v>60</v>
      </c>
      <c r="E178" s="13" t="s">
        <v>61</v>
      </c>
      <c r="F178" s="72">
        <v>3897</v>
      </c>
      <c r="G178" s="13">
        <v>2598</v>
      </c>
      <c r="H178" s="15" t="s">
        <v>121</v>
      </c>
    </row>
    <row r="179" spans="1:8" x14ac:dyDescent="0.3">
      <c r="A179" s="13">
        <v>2014</v>
      </c>
      <c r="B179" s="13" t="s">
        <v>96</v>
      </c>
      <c r="C179" s="13" t="s">
        <v>23</v>
      </c>
      <c r="D179" s="13" t="s">
        <v>60</v>
      </c>
      <c r="E179" s="13" t="s">
        <v>61</v>
      </c>
      <c r="F179" s="72">
        <v>8832</v>
      </c>
      <c r="G179" s="13">
        <v>5888</v>
      </c>
      <c r="H179" s="15" t="s">
        <v>122</v>
      </c>
    </row>
    <row r="180" spans="1:8" x14ac:dyDescent="0.3">
      <c r="A180" s="13">
        <v>2014</v>
      </c>
      <c r="B180" s="13" t="s">
        <v>96</v>
      </c>
      <c r="C180" s="13" t="s">
        <v>39</v>
      </c>
      <c r="D180" s="13" t="s">
        <v>74</v>
      </c>
      <c r="E180" s="13" t="s">
        <v>25</v>
      </c>
      <c r="F180" s="72">
        <f>G180*1.5</f>
        <v>13428</v>
      </c>
      <c r="G180" s="13">
        <v>8952</v>
      </c>
      <c r="H180" s="15" t="s">
        <v>131</v>
      </c>
    </row>
    <row r="181" spans="1:8" x14ac:dyDescent="0.3">
      <c r="A181" s="13">
        <v>2014</v>
      </c>
      <c r="B181" s="13" t="s">
        <v>96</v>
      </c>
      <c r="C181" s="13" t="s">
        <v>87</v>
      </c>
      <c r="D181" s="13" t="s">
        <v>74</v>
      </c>
      <c r="E181" s="13" t="s">
        <v>25</v>
      </c>
      <c r="F181" s="72">
        <f>G181*1.5</f>
        <v>7480.5</v>
      </c>
      <c r="G181" s="13">
        <v>4987</v>
      </c>
      <c r="H181" s="15" t="s">
        <v>132</v>
      </c>
    </row>
    <row r="182" spans="1:8" x14ac:dyDescent="0.3">
      <c r="A182" s="13">
        <v>2014</v>
      </c>
      <c r="B182" s="13" t="s">
        <v>96</v>
      </c>
      <c r="C182" s="13" t="s">
        <v>39</v>
      </c>
      <c r="D182" s="13" t="s">
        <v>74</v>
      </c>
      <c r="E182" s="13" t="s">
        <v>25</v>
      </c>
      <c r="F182" s="72">
        <f>G182*1.5</f>
        <v>13428</v>
      </c>
      <c r="G182" s="13">
        <v>8952</v>
      </c>
      <c r="H182" s="15" t="s">
        <v>133</v>
      </c>
    </row>
    <row r="183" spans="1:8" x14ac:dyDescent="0.3">
      <c r="A183" s="13">
        <v>2014</v>
      </c>
      <c r="B183" s="13" t="s">
        <v>96</v>
      </c>
      <c r="C183" s="13" t="s">
        <v>87</v>
      </c>
      <c r="D183" s="13" t="s">
        <v>74</v>
      </c>
      <c r="E183" s="13" t="s">
        <v>25</v>
      </c>
      <c r="F183" s="72">
        <f>G183*1.5</f>
        <v>7480.5</v>
      </c>
      <c r="G183" s="13">
        <v>4987</v>
      </c>
      <c r="H183" s="15" t="s">
        <v>134</v>
      </c>
    </row>
    <row r="184" spans="1:8" x14ac:dyDescent="0.3">
      <c r="A184" s="13">
        <v>2014</v>
      </c>
      <c r="B184" s="13" t="s">
        <v>96</v>
      </c>
      <c r="C184" s="13" t="s">
        <v>27</v>
      </c>
      <c r="D184" s="13" t="s">
        <v>88</v>
      </c>
      <c r="E184" s="13" t="s">
        <v>89</v>
      </c>
      <c r="F184" s="72">
        <f>G184*1.5</f>
        <v>11122.5</v>
      </c>
      <c r="G184" s="13">
        <v>7415</v>
      </c>
      <c r="H184" s="15" t="s">
        <v>143</v>
      </c>
    </row>
    <row r="185" spans="1:8" x14ac:dyDescent="0.3">
      <c r="A185" s="13">
        <v>2014</v>
      </c>
      <c r="B185" s="13" t="s">
        <v>96</v>
      </c>
      <c r="C185" s="13" t="s">
        <v>23</v>
      </c>
      <c r="D185" s="13" t="s">
        <v>88</v>
      </c>
      <c r="E185" s="13" t="s">
        <v>89</v>
      </c>
      <c r="F185" s="72">
        <f>G185*1.5</f>
        <v>14647.5</v>
      </c>
      <c r="G185" s="13">
        <v>9765</v>
      </c>
      <c r="H185" s="15" t="s">
        <v>144</v>
      </c>
    </row>
    <row r="186" spans="1:8" x14ac:dyDescent="0.3">
      <c r="A186" s="13">
        <v>2014</v>
      </c>
      <c r="B186" s="13" t="s">
        <v>96</v>
      </c>
      <c r="C186" s="13" t="s">
        <v>27</v>
      </c>
      <c r="D186" s="13" t="s">
        <v>88</v>
      </c>
      <c r="E186" s="13" t="s">
        <v>89</v>
      </c>
      <c r="F186" s="72">
        <f>G186*1.5</f>
        <v>11122.5</v>
      </c>
      <c r="G186" s="13">
        <v>7415</v>
      </c>
      <c r="H186" s="15" t="s">
        <v>145</v>
      </c>
    </row>
    <row r="187" spans="1:8" x14ac:dyDescent="0.3">
      <c r="A187" s="13">
        <v>2014</v>
      </c>
      <c r="B187" s="13" t="s">
        <v>96</v>
      </c>
      <c r="C187" s="13" t="s">
        <v>23</v>
      </c>
      <c r="D187" s="13" t="s">
        <v>88</v>
      </c>
      <c r="E187" s="13" t="s">
        <v>89</v>
      </c>
      <c r="F187" s="72">
        <f>G187*1.5</f>
        <v>14647.5</v>
      </c>
      <c r="G187" s="13">
        <v>9765</v>
      </c>
      <c r="H187" s="15" t="s">
        <v>146</v>
      </c>
    </row>
    <row r="188" spans="1:8" x14ac:dyDescent="0.3">
      <c r="A188" s="13">
        <v>2014</v>
      </c>
      <c r="B188" s="13" t="s">
        <v>151</v>
      </c>
      <c r="C188" s="13" t="s">
        <v>27</v>
      </c>
      <c r="D188" s="13" t="s">
        <v>24</v>
      </c>
      <c r="E188" s="13" t="s">
        <v>25</v>
      </c>
      <c r="F188" s="72">
        <v>14619</v>
      </c>
      <c r="G188" s="13">
        <v>9746</v>
      </c>
      <c r="H188" s="15" t="s">
        <v>156</v>
      </c>
    </row>
    <row r="189" spans="1:8" x14ac:dyDescent="0.3">
      <c r="A189" s="13">
        <v>2014</v>
      </c>
      <c r="B189" s="13" t="s">
        <v>151</v>
      </c>
      <c r="C189" s="13" t="s">
        <v>39</v>
      </c>
      <c r="D189" s="13" t="s">
        <v>24</v>
      </c>
      <c r="E189" s="13" t="s">
        <v>25</v>
      </c>
      <c r="F189" s="72">
        <v>5380.5</v>
      </c>
      <c r="G189" s="13">
        <v>3587</v>
      </c>
      <c r="H189" s="15" t="s">
        <v>157</v>
      </c>
    </row>
    <row r="190" spans="1:8" x14ac:dyDescent="0.3">
      <c r="A190" s="13">
        <v>2014</v>
      </c>
      <c r="B190" s="13" t="s">
        <v>151</v>
      </c>
      <c r="C190" s="13" t="s">
        <v>27</v>
      </c>
      <c r="D190" s="13" t="s">
        <v>24</v>
      </c>
      <c r="E190" s="13" t="s">
        <v>25</v>
      </c>
      <c r="F190" s="72">
        <v>14619</v>
      </c>
      <c r="G190" s="13">
        <v>9746</v>
      </c>
      <c r="H190" s="15" t="s">
        <v>158</v>
      </c>
    </row>
    <row r="191" spans="1:8" x14ac:dyDescent="0.3">
      <c r="A191" s="13">
        <v>2014</v>
      </c>
      <c r="B191" s="13" t="s">
        <v>151</v>
      </c>
      <c r="C191" s="13" t="s">
        <v>39</v>
      </c>
      <c r="D191" s="13" t="s">
        <v>24</v>
      </c>
      <c r="E191" s="13" t="s">
        <v>25</v>
      </c>
      <c r="F191" s="72">
        <v>5380.5</v>
      </c>
      <c r="G191" s="13">
        <v>3587</v>
      </c>
      <c r="H191" s="15" t="s">
        <v>159</v>
      </c>
    </row>
    <row r="192" spans="1:8" x14ac:dyDescent="0.3">
      <c r="A192" s="13">
        <v>2014</v>
      </c>
      <c r="B192" s="13" t="s">
        <v>151</v>
      </c>
      <c r="C192" s="13" t="s">
        <v>27</v>
      </c>
      <c r="D192" s="13" t="s">
        <v>40</v>
      </c>
      <c r="E192" s="13" t="s">
        <v>41</v>
      </c>
      <c r="F192" s="72">
        <f>G192*1.5</f>
        <v>14619</v>
      </c>
      <c r="G192" s="13">
        <v>9746</v>
      </c>
      <c r="H192" s="15" t="s">
        <v>168</v>
      </c>
    </row>
    <row r="193" spans="1:8" x14ac:dyDescent="0.3">
      <c r="A193" s="13">
        <v>2014</v>
      </c>
      <c r="B193" s="13" t="s">
        <v>151</v>
      </c>
      <c r="C193" s="13" t="s">
        <v>39</v>
      </c>
      <c r="D193" s="13" t="s">
        <v>40</v>
      </c>
      <c r="E193" s="13" t="s">
        <v>41</v>
      </c>
      <c r="F193" s="72">
        <f>G193*1.5</f>
        <v>867</v>
      </c>
      <c r="G193" s="13">
        <v>578</v>
      </c>
      <c r="H193" s="15" t="s">
        <v>169</v>
      </c>
    </row>
    <row r="194" spans="1:8" x14ac:dyDescent="0.3">
      <c r="A194" s="13">
        <v>2014</v>
      </c>
      <c r="B194" s="13" t="s">
        <v>151</v>
      </c>
      <c r="C194" s="13" t="s">
        <v>27</v>
      </c>
      <c r="D194" s="13" t="s">
        <v>40</v>
      </c>
      <c r="E194" s="13" t="s">
        <v>41</v>
      </c>
      <c r="F194" s="72">
        <f>G194*1.5</f>
        <v>14619</v>
      </c>
      <c r="G194" s="13">
        <v>9746</v>
      </c>
      <c r="H194" s="15" t="s">
        <v>170</v>
      </c>
    </row>
    <row r="195" spans="1:8" x14ac:dyDescent="0.3">
      <c r="A195" s="13">
        <v>2014</v>
      </c>
      <c r="B195" s="13" t="s">
        <v>151</v>
      </c>
      <c r="C195" s="13" t="s">
        <v>39</v>
      </c>
      <c r="D195" s="13" t="s">
        <v>40</v>
      </c>
      <c r="E195" s="13" t="s">
        <v>41</v>
      </c>
      <c r="F195" s="72">
        <f>G195*1.5</f>
        <v>867</v>
      </c>
      <c r="G195" s="13">
        <v>578</v>
      </c>
      <c r="H195" s="15" t="s">
        <v>171</v>
      </c>
    </row>
    <row r="196" spans="1:8" x14ac:dyDescent="0.3">
      <c r="A196" s="13">
        <v>2014</v>
      </c>
      <c r="B196" s="13" t="s">
        <v>151</v>
      </c>
      <c r="C196" s="13" t="s">
        <v>27</v>
      </c>
      <c r="D196" s="13" t="s">
        <v>60</v>
      </c>
      <c r="E196" s="13" t="s">
        <v>61</v>
      </c>
      <c r="F196" s="72">
        <v>3547.5</v>
      </c>
      <c r="G196" s="13">
        <v>2365</v>
      </c>
      <c r="H196" s="15" t="s">
        <v>180</v>
      </c>
    </row>
    <row r="197" spans="1:8" x14ac:dyDescent="0.3">
      <c r="A197" s="13">
        <v>2014</v>
      </c>
      <c r="B197" s="13" t="s">
        <v>151</v>
      </c>
      <c r="C197" s="13" t="s">
        <v>23</v>
      </c>
      <c r="D197" s="13" t="s">
        <v>60</v>
      </c>
      <c r="E197" s="13" t="s">
        <v>61</v>
      </c>
      <c r="F197" s="72">
        <v>14596.5</v>
      </c>
      <c r="G197" s="13">
        <v>9731</v>
      </c>
      <c r="H197" s="15" t="s">
        <v>181</v>
      </c>
    </row>
    <row r="198" spans="1:8" x14ac:dyDescent="0.3">
      <c r="A198" s="13">
        <v>2014</v>
      </c>
      <c r="B198" s="13" t="s">
        <v>151</v>
      </c>
      <c r="C198" s="13" t="s">
        <v>27</v>
      </c>
      <c r="D198" s="13" t="s">
        <v>60</v>
      </c>
      <c r="E198" s="13" t="s">
        <v>61</v>
      </c>
      <c r="F198" s="72">
        <v>3547.5</v>
      </c>
      <c r="G198" s="13">
        <v>2365</v>
      </c>
      <c r="H198" s="15" t="s">
        <v>182</v>
      </c>
    </row>
    <row r="199" spans="1:8" x14ac:dyDescent="0.3">
      <c r="A199" s="13">
        <v>2014</v>
      </c>
      <c r="B199" s="13" t="s">
        <v>151</v>
      </c>
      <c r="C199" s="13" t="s">
        <v>23</v>
      </c>
      <c r="D199" s="13" t="s">
        <v>60</v>
      </c>
      <c r="E199" s="13" t="s">
        <v>61</v>
      </c>
      <c r="F199" s="72">
        <v>14596.5</v>
      </c>
      <c r="G199" s="13">
        <v>9731</v>
      </c>
      <c r="H199" s="15" t="s">
        <v>183</v>
      </c>
    </row>
    <row r="200" spans="1:8" x14ac:dyDescent="0.3">
      <c r="A200" s="13">
        <v>2014</v>
      </c>
      <c r="B200" s="13" t="s">
        <v>151</v>
      </c>
      <c r="C200" s="13" t="s">
        <v>39</v>
      </c>
      <c r="D200" s="13" t="s">
        <v>74</v>
      </c>
      <c r="E200" s="13" t="s">
        <v>25</v>
      </c>
      <c r="F200" s="72">
        <f>G200*1.5</f>
        <v>5380.5</v>
      </c>
      <c r="G200" s="13">
        <v>3587</v>
      </c>
      <c r="H200" s="15" t="s">
        <v>192</v>
      </c>
    </row>
    <row r="201" spans="1:8" x14ac:dyDescent="0.3">
      <c r="A201" s="13">
        <v>2014</v>
      </c>
      <c r="B201" s="13" t="s">
        <v>151</v>
      </c>
      <c r="C201" s="13" t="s">
        <v>87</v>
      </c>
      <c r="D201" s="13" t="s">
        <v>74</v>
      </c>
      <c r="E201" s="13" t="s">
        <v>25</v>
      </c>
      <c r="F201" s="72">
        <f>G201*1.5</f>
        <v>14446.5</v>
      </c>
      <c r="G201" s="13">
        <v>9631</v>
      </c>
      <c r="H201" s="15" t="s">
        <v>193</v>
      </c>
    </row>
    <row r="202" spans="1:8" x14ac:dyDescent="0.3">
      <c r="A202" s="13">
        <v>2014</v>
      </c>
      <c r="B202" s="13" t="s">
        <v>151</v>
      </c>
      <c r="C202" s="13" t="s">
        <v>39</v>
      </c>
      <c r="D202" s="13" t="s">
        <v>74</v>
      </c>
      <c r="E202" s="13" t="s">
        <v>25</v>
      </c>
      <c r="F202" s="72">
        <f>G202*1.5</f>
        <v>5380.5</v>
      </c>
      <c r="G202" s="13">
        <v>3587</v>
      </c>
      <c r="H202" s="15" t="s">
        <v>194</v>
      </c>
    </row>
    <row r="203" spans="1:8" x14ac:dyDescent="0.3">
      <c r="A203" s="13">
        <v>2014</v>
      </c>
      <c r="B203" s="13" t="s">
        <v>151</v>
      </c>
      <c r="C203" s="13" t="s">
        <v>87</v>
      </c>
      <c r="D203" s="13" t="s">
        <v>74</v>
      </c>
      <c r="E203" s="13" t="s">
        <v>25</v>
      </c>
      <c r="F203" s="72">
        <f>G203*1.5</f>
        <v>14446.5</v>
      </c>
      <c r="G203" s="13">
        <v>9631</v>
      </c>
      <c r="H203" s="15" t="s">
        <v>195</v>
      </c>
    </row>
    <row r="204" spans="1:8" x14ac:dyDescent="0.3">
      <c r="A204" s="13">
        <v>2014</v>
      </c>
      <c r="B204" s="13" t="s">
        <v>151</v>
      </c>
      <c r="C204" s="13" t="s">
        <v>23</v>
      </c>
      <c r="D204" s="13" t="s">
        <v>88</v>
      </c>
      <c r="E204" s="13" t="s">
        <v>89</v>
      </c>
      <c r="F204" s="72">
        <f>G204*1.5</f>
        <v>1498.5</v>
      </c>
      <c r="G204" s="13">
        <v>999</v>
      </c>
      <c r="H204" s="15" t="s">
        <v>204</v>
      </c>
    </row>
    <row r="205" spans="1:8" x14ac:dyDescent="0.3">
      <c r="A205" s="13">
        <v>2014</v>
      </c>
      <c r="B205" s="13" t="s">
        <v>151</v>
      </c>
      <c r="C205" s="13" t="s">
        <v>27</v>
      </c>
      <c r="D205" s="13" t="s">
        <v>88</v>
      </c>
      <c r="E205" s="13" t="s">
        <v>89</v>
      </c>
      <c r="F205" s="72">
        <f>G205*1.5</f>
        <v>235.5</v>
      </c>
      <c r="G205" s="13">
        <v>157</v>
      </c>
      <c r="H205" s="15" t="s">
        <v>205</v>
      </c>
    </row>
    <row r="206" spans="1:8" x14ac:dyDescent="0.3">
      <c r="A206" s="13">
        <v>2014</v>
      </c>
      <c r="B206" s="13" t="s">
        <v>151</v>
      </c>
      <c r="C206" s="13" t="s">
        <v>23</v>
      </c>
      <c r="D206" s="13" t="s">
        <v>88</v>
      </c>
      <c r="E206" s="13" t="s">
        <v>89</v>
      </c>
      <c r="F206" s="72">
        <f>G206*1.5</f>
        <v>1498.5</v>
      </c>
      <c r="G206" s="13">
        <v>999</v>
      </c>
      <c r="H206" s="15" t="s">
        <v>206</v>
      </c>
    </row>
    <row r="207" spans="1:8" x14ac:dyDescent="0.3">
      <c r="A207" s="13">
        <v>2014</v>
      </c>
      <c r="B207" s="13" t="s">
        <v>151</v>
      </c>
      <c r="C207" s="13" t="s">
        <v>27</v>
      </c>
      <c r="D207" s="13" t="s">
        <v>88</v>
      </c>
      <c r="E207" s="13" t="s">
        <v>89</v>
      </c>
      <c r="F207" s="72">
        <f>G207*1.5</f>
        <v>235.5</v>
      </c>
      <c r="G207" s="13">
        <v>157</v>
      </c>
      <c r="H207" s="15" t="s">
        <v>207</v>
      </c>
    </row>
    <row r="208" spans="1:8" x14ac:dyDescent="0.3">
      <c r="A208" s="13">
        <v>2014</v>
      </c>
      <c r="B208" s="13" t="s">
        <v>212</v>
      </c>
      <c r="C208" s="13" t="s">
        <v>39</v>
      </c>
      <c r="D208" s="13" t="s">
        <v>24</v>
      </c>
      <c r="E208" s="13" t="s">
        <v>25</v>
      </c>
      <c r="F208" s="72">
        <v>11838</v>
      </c>
      <c r="G208" s="13">
        <v>7892</v>
      </c>
      <c r="H208" s="15" t="s">
        <v>221</v>
      </c>
    </row>
    <row r="209" spans="1:8" x14ac:dyDescent="0.3">
      <c r="A209" s="13">
        <v>2014</v>
      </c>
      <c r="B209" s="13" t="s">
        <v>212</v>
      </c>
      <c r="C209" s="13" t="s">
        <v>87</v>
      </c>
      <c r="D209" s="13" t="s">
        <v>24</v>
      </c>
      <c r="E209" s="13" t="s">
        <v>25</v>
      </c>
      <c r="F209" s="72">
        <v>2367</v>
      </c>
      <c r="G209" s="13">
        <v>1578</v>
      </c>
      <c r="H209" s="15" t="s">
        <v>222</v>
      </c>
    </row>
    <row r="210" spans="1:8" x14ac:dyDescent="0.3">
      <c r="A210" s="13">
        <v>2014</v>
      </c>
      <c r="B210" s="13" t="s">
        <v>212</v>
      </c>
      <c r="C210" s="13" t="s">
        <v>39</v>
      </c>
      <c r="D210" s="13" t="s">
        <v>24</v>
      </c>
      <c r="E210" s="13" t="s">
        <v>25</v>
      </c>
      <c r="F210" s="72">
        <v>7030.5</v>
      </c>
      <c r="G210" s="13">
        <v>4687</v>
      </c>
      <c r="H210" s="15" t="s">
        <v>223</v>
      </c>
    </row>
    <row r="211" spans="1:8" x14ac:dyDescent="0.3">
      <c r="A211" s="13">
        <v>2014</v>
      </c>
      <c r="B211" s="13" t="s">
        <v>212</v>
      </c>
      <c r="C211" s="13" t="s">
        <v>23</v>
      </c>
      <c r="D211" s="13" t="s">
        <v>24</v>
      </c>
      <c r="E211" s="13" t="s">
        <v>25</v>
      </c>
      <c r="F211" s="72">
        <v>2046</v>
      </c>
      <c r="G211" s="13">
        <v>1364</v>
      </c>
      <c r="H211" s="15" t="s">
        <v>224</v>
      </c>
    </row>
    <row r="212" spans="1:8" x14ac:dyDescent="0.3">
      <c r="A212" s="13">
        <v>2014</v>
      </c>
      <c r="B212" s="13" t="s">
        <v>212</v>
      </c>
      <c r="C212" s="13" t="s">
        <v>39</v>
      </c>
      <c r="D212" s="13" t="s">
        <v>24</v>
      </c>
      <c r="E212" s="13" t="s">
        <v>25</v>
      </c>
      <c r="F212" s="72">
        <v>11838</v>
      </c>
      <c r="G212" s="13">
        <v>7892</v>
      </c>
      <c r="H212" s="15" t="s">
        <v>225</v>
      </c>
    </row>
    <row r="213" spans="1:8" x14ac:dyDescent="0.3">
      <c r="A213" s="13">
        <v>2014</v>
      </c>
      <c r="B213" s="13" t="s">
        <v>212</v>
      </c>
      <c r="C213" s="13" t="s">
        <v>87</v>
      </c>
      <c r="D213" s="13" t="s">
        <v>24</v>
      </c>
      <c r="E213" s="13" t="s">
        <v>25</v>
      </c>
      <c r="F213" s="72">
        <v>2367</v>
      </c>
      <c r="G213" s="13">
        <v>1578</v>
      </c>
      <c r="H213" s="15" t="s">
        <v>226</v>
      </c>
    </row>
    <row r="214" spans="1:8" x14ac:dyDescent="0.3">
      <c r="A214" s="13">
        <v>2014</v>
      </c>
      <c r="B214" s="13" t="s">
        <v>212</v>
      </c>
      <c r="C214" s="13" t="s">
        <v>39</v>
      </c>
      <c r="D214" s="13" t="s">
        <v>24</v>
      </c>
      <c r="E214" s="13" t="s">
        <v>25</v>
      </c>
      <c r="F214" s="72">
        <v>7030.5</v>
      </c>
      <c r="G214" s="13">
        <v>4687</v>
      </c>
      <c r="H214" s="15" t="s">
        <v>227</v>
      </c>
    </row>
    <row r="215" spans="1:8" x14ac:dyDescent="0.3">
      <c r="A215" s="13">
        <v>2014</v>
      </c>
      <c r="B215" s="13" t="s">
        <v>212</v>
      </c>
      <c r="C215" s="13" t="s">
        <v>23</v>
      </c>
      <c r="D215" s="13" t="s">
        <v>24</v>
      </c>
      <c r="E215" s="13" t="s">
        <v>25</v>
      </c>
      <c r="F215" s="72">
        <v>2046</v>
      </c>
      <c r="G215" s="13">
        <v>1364</v>
      </c>
      <c r="H215" s="15" t="s">
        <v>228</v>
      </c>
    </row>
    <row r="216" spans="1:8" x14ac:dyDescent="0.3">
      <c r="A216" s="13">
        <v>2014</v>
      </c>
      <c r="B216" s="13" t="s">
        <v>212</v>
      </c>
      <c r="C216" s="13" t="s">
        <v>87</v>
      </c>
      <c r="D216" s="13" t="s">
        <v>40</v>
      </c>
      <c r="E216" s="13" t="s">
        <v>41</v>
      </c>
      <c r="F216" s="72">
        <f>G216*1.5</f>
        <v>2367</v>
      </c>
      <c r="G216" s="13">
        <v>1578</v>
      </c>
      <c r="H216" s="15" t="s">
        <v>241</v>
      </c>
    </row>
    <row r="217" spans="1:8" x14ac:dyDescent="0.3">
      <c r="A217" s="13">
        <v>2014</v>
      </c>
      <c r="B217" s="13" t="s">
        <v>212</v>
      </c>
      <c r="C217" s="13" t="s">
        <v>27</v>
      </c>
      <c r="D217" s="13" t="s">
        <v>40</v>
      </c>
      <c r="E217" s="13" t="s">
        <v>41</v>
      </c>
      <c r="F217" s="72">
        <f>G217*1.5</f>
        <v>6880.5</v>
      </c>
      <c r="G217" s="13">
        <v>4587</v>
      </c>
      <c r="H217" s="15" t="s">
        <v>242</v>
      </c>
    </row>
    <row r="218" spans="1:8" x14ac:dyDescent="0.3">
      <c r="A218" s="13">
        <v>2014</v>
      </c>
      <c r="B218" s="13" t="s">
        <v>212</v>
      </c>
      <c r="C218" s="13" t="s">
        <v>87</v>
      </c>
      <c r="D218" s="13" t="s">
        <v>40</v>
      </c>
      <c r="E218" s="13" t="s">
        <v>41</v>
      </c>
      <c r="F218" s="72">
        <f>G218*1.5</f>
        <v>2367</v>
      </c>
      <c r="G218" s="13">
        <v>1578</v>
      </c>
      <c r="H218" s="15" t="s">
        <v>243</v>
      </c>
    </row>
    <row r="219" spans="1:8" x14ac:dyDescent="0.3">
      <c r="A219" s="13">
        <v>2014</v>
      </c>
      <c r="B219" s="13" t="s">
        <v>212</v>
      </c>
      <c r="C219" s="13" t="s">
        <v>27</v>
      </c>
      <c r="D219" s="13" t="s">
        <v>40</v>
      </c>
      <c r="E219" s="13" t="s">
        <v>41</v>
      </c>
      <c r="F219" s="72">
        <f>G219*1.5</f>
        <v>6880.5</v>
      </c>
      <c r="G219" s="13">
        <v>4587</v>
      </c>
      <c r="H219" s="15" t="s">
        <v>244</v>
      </c>
    </row>
    <row r="220" spans="1:8" x14ac:dyDescent="0.3">
      <c r="A220" s="13">
        <v>2014</v>
      </c>
      <c r="B220" s="13" t="s">
        <v>212</v>
      </c>
      <c r="C220" s="13" t="s">
        <v>27</v>
      </c>
      <c r="D220" s="13" t="s">
        <v>60</v>
      </c>
      <c r="E220" s="13" t="s">
        <v>61</v>
      </c>
      <c r="F220" s="72">
        <v>8793</v>
      </c>
      <c r="G220" s="13">
        <v>5862</v>
      </c>
      <c r="H220" s="15" t="s">
        <v>259</v>
      </c>
    </row>
    <row r="221" spans="1:8" x14ac:dyDescent="0.3">
      <c r="A221" s="13">
        <v>2014</v>
      </c>
      <c r="B221" s="13" t="s">
        <v>212</v>
      </c>
      <c r="C221" s="13" t="s">
        <v>27</v>
      </c>
      <c r="D221" s="13" t="s">
        <v>60</v>
      </c>
      <c r="E221" s="13" t="s">
        <v>61</v>
      </c>
      <c r="F221" s="72">
        <v>11122.5</v>
      </c>
      <c r="G221" s="13">
        <v>7415</v>
      </c>
      <c r="H221" s="15" t="s">
        <v>260</v>
      </c>
    </row>
    <row r="222" spans="1:8" x14ac:dyDescent="0.3">
      <c r="A222" s="13">
        <v>2014</v>
      </c>
      <c r="B222" s="13" t="s">
        <v>212</v>
      </c>
      <c r="C222" s="13" t="s">
        <v>39</v>
      </c>
      <c r="D222" s="13" t="s">
        <v>60</v>
      </c>
      <c r="E222" s="13" t="s">
        <v>61</v>
      </c>
      <c r="F222" s="72">
        <v>13428</v>
      </c>
      <c r="G222" s="13">
        <v>8952</v>
      </c>
      <c r="H222" s="15" t="s">
        <v>261</v>
      </c>
    </row>
    <row r="223" spans="1:8" x14ac:dyDescent="0.3">
      <c r="A223" s="13">
        <v>2014</v>
      </c>
      <c r="B223" s="13" t="s">
        <v>212</v>
      </c>
      <c r="C223" s="13" t="s">
        <v>27</v>
      </c>
      <c r="D223" s="13" t="s">
        <v>60</v>
      </c>
      <c r="E223" s="13" t="s">
        <v>61</v>
      </c>
      <c r="F223" s="72">
        <v>14619</v>
      </c>
      <c r="G223" s="13">
        <v>9746</v>
      </c>
      <c r="H223" s="15" t="s">
        <v>262</v>
      </c>
    </row>
    <row r="224" spans="1:8" x14ac:dyDescent="0.3">
      <c r="A224" s="13">
        <v>2014</v>
      </c>
      <c r="B224" s="13" t="s">
        <v>212</v>
      </c>
      <c r="C224" s="13" t="s">
        <v>87</v>
      </c>
      <c r="D224" s="13" t="s">
        <v>60</v>
      </c>
      <c r="E224" s="13" t="s">
        <v>61</v>
      </c>
      <c r="F224" s="72">
        <v>2367</v>
      </c>
      <c r="G224" s="13">
        <v>1578</v>
      </c>
      <c r="H224" s="15" t="s">
        <v>263</v>
      </c>
    </row>
    <row r="225" spans="1:8" x14ac:dyDescent="0.3">
      <c r="A225" s="13">
        <v>2014</v>
      </c>
      <c r="B225" s="13" t="s">
        <v>212</v>
      </c>
      <c r="C225" s="13" t="s">
        <v>27</v>
      </c>
      <c r="D225" s="13" t="s">
        <v>60</v>
      </c>
      <c r="E225" s="13" t="s">
        <v>61</v>
      </c>
      <c r="F225" s="72">
        <v>8793</v>
      </c>
      <c r="G225" s="13">
        <v>5862</v>
      </c>
      <c r="H225" s="15" t="s">
        <v>264</v>
      </c>
    </row>
    <row r="226" spans="1:8" x14ac:dyDescent="0.3">
      <c r="A226" s="13">
        <v>2014</v>
      </c>
      <c r="B226" s="13" t="s">
        <v>212</v>
      </c>
      <c r="C226" s="13" t="s">
        <v>27</v>
      </c>
      <c r="D226" s="13" t="s">
        <v>60</v>
      </c>
      <c r="E226" s="13" t="s">
        <v>61</v>
      </c>
      <c r="F226" s="72">
        <v>11122.5</v>
      </c>
      <c r="G226" s="13">
        <v>7415</v>
      </c>
      <c r="H226" s="15" t="s">
        <v>265</v>
      </c>
    </row>
    <row r="227" spans="1:8" x14ac:dyDescent="0.3">
      <c r="A227" s="13">
        <v>2014</v>
      </c>
      <c r="B227" s="13" t="s">
        <v>212</v>
      </c>
      <c r="C227" s="13" t="s">
        <v>39</v>
      </c>
      <c r="D227" s="13" t="s">
        <v>60</v>
      </c>
      <c r="E227" s="13" t="s">
        <v>61</v>
      </c>
      <c r="F227" s="72">
        <v>13428</v>
      </c>
      <c r="G227" s="13">
        <v>8952</v>
      </c>
      <c r="H227" s="15" t="s">
        <v>266</v>
      </c>
    </row>
    <row r="228" spans="1:8" x14ac:dyDescent="0.3">
      <c r="A228" s="13">
        <v>2014</v>
      </c>
      <c r="B228" s="13" t="s">
        <v>212</v>
      </c>
      <c r="C228" s="13" t="s">
        <v>27</v>
      </c>
      <c r="D228" s="13" t="s">
        <v>60</v>
      </c>
      <c r="E228" s="13" t="s">
        <v>61</v>
      </c>
      <c r="F228" s="72">
        <v>14619</v>
      </c>
      <c r="G228" s="13">
        <v>9746</v>
      </c>
      <c r="H228" s="15" t="s">
        <v>267</v>
      </c>
    </row>
    <row r="229" spans="1:8" x14ac:dyDescent="0.3">
      <c r="A229" s="13">
        <v>2014</v>
      </c>
      <c r="B229" s="13" t="s">
        <v>212</v>
      </c>
      <c r="C229" s="13" t="s">
        <v>87</v>
      </c>
      <c r="D229" s="13" t="s">
        <v>60</v>
      </c>
      <c r="E229" s="13" t="s">
        <v>61</v>
      </c>
      <c r="F229" s="72">
        <v>2367</v>
      </c>
      <c r="G229" s="13">
        <v>1578</v>
      </c>
      <c r="H229" s="15" t="s">
        <v>268</v>
      </c>
    </row>
    <row r="230" spans="1:8" x14ac:dyDescent="0.3">
      <c r="A230" s="13">
        <v>2014</v>
      </c>
      <c r="B230" s="13" t="s">
        <v>212</v>
      </c>
      <c r="C230" s="13" t="s">
        <v>39</v>
      </c>
      <c r="D230" s="13" t="s">
        <v>74</v>
      </c>
      <c r="E230" s="13" t="s">
        <v>25</v>
      </c>
      <c r="F230" s="72">
        <f>G230*1.5</f>
        <v>7030.5</v>
      </c>
      <c r="G230" s="13">
        <v>4687</v>
      </c>
      <c r="H230" s="15" t="s">
        <v>283</v>
      </c>
    </row>
    <row r="231" spans="1:8" x14ac:dyDescent="0.3">
      <c r="A231" s="13">
        <v>2014</v>
      </c>
      <c r="B231" s="13" t="s">
        <v>212</v>
      </c>
      <c r="C231" s="13" t="s">
        <v>23</v>
      </c>
      <c r="D231" s="13" t="s">
        <v>74</v>
      </c>
      <c r="E231" s="13" t="s">
        <v>25</v>
      </c>
      <c r="F231" s="72">
        <f>G231*1.5</f>
        <v>2046</v>
      </c>
      <c r="G231" s="13">
        <v>1364</v>
      </c>
      <c r="H231" s="15" t="s">
        <v>284</v>
      </c>
    </row>
    <row r="232" spans="1:8" x14ac:dyDescent="0.3">
      <c r="A232" s="13">
        <v>2014</v>
      </c>
      <c r="B232" s="13" t="s">
        <v>212</v>
      </c>
      <c r="C232" s="13" t="s">
        <v>39</v>
      </c>
      <c r="D232" s="13" t="s">
        <v>74</v>
      </c>
      <c r="E232" s="13" t="s">
        <v>25</v>
      </c>
      <c r="F232" s="72">
        <f>G232*1.5</f>
        <v>7030.5</v>
      </c>
      <c r="G232" s="13">
        <v>4687</v>
      </c>
      <c r="H232" s="15" t="s">
        <v>285</v>
      </c>
    </row>
    <row r="233" spans="1:8" x14ac:dyDescent="0.3">
      <c r="A233" s="13">
        <v>2014</v>
      </c>
      <c r="B233" s="13" t="s">
        <v>212</v>
      </c>
      <c r="C233" s="13" t="s">
        <v>23</v>
      </c>
      <c r="D233" s="13" t="s">
        <v>74</v>
      </c>
      <c r="E233" s="13" t="s">
        <v>25</v>
      </c>
      <c r="F233" s="72">
        <f>G233*1.5</f>
        <v>2046</v>
      </c>
      <c r="G233" s="13">
        <v>1364</v>
      </c>
      <c r="H233" s="15" t="s">
        <v>286</v>
      </c>
    </row>
    <row r="234" spans="1:8" x14ac:dyDescent="0.3">
      <c r="A234" s="13">
        <v>2014</v>
      </c>
      <c r="B234" s="13" t="s">
        <v>212</v>
      </c>
      <c r="C234" s="13" t="s">
        <v>39</v>
      </c>
      <c r="D234" s="13" t="s">
        <v>88</v>
      </c>
      <c r="E234" s="13" t="s">
        <v>89</v>
      </c>
      <c r="F234" s="72">
        <f>G234*1.5</f>
        <v>11838</v>
      </c>
      <c r="G234" s="13">
        <v>7892</v>
      </c>
      <c r="H234" s="15" t="s">
        <v>295</v>
      </c>
    </row>
    <row r="235" spans="1:8" x14ac:dyDescent="0.3">
      <c r="A235" s="13">
        <v>2014</v>
      </c>
      <c r="B235" s="13" t="s">
        <v>212</v>
      </c>
      <c r="C235" s="13" t="s">
        <v>39</v>
      </c>
      <c r="D235" s="13" t="s">
        <v>88</v>
      </c>
      <c r="E235" s="13" t="s">
        <v>89</v>
      </c>
      <c r="F235" s="72">
        <f>G235*1.5</f>
        <v>11979</v>
      </c>
      <c r="G235" s="13">
        <v>7986</v>
      </c>
      <c r="H235" s="15" t="s">
        <v>296</v>
      </c>
    </row>
    <row r="236" spans="1:8" x14ac:dyDescent="0.3">
      <c r="A236" s="13">
        <v>2014</v>
      </c>
      <c r="B236" s="13" t="s">
        <v>212</v>
      </c>
      <c r="C236" s="13" t="s">
        <v>39</v>
      </c>
      <c r="D236" s="13" t="s">
        <v>88</v>
      </c>
      <c r="E236" s="13" t="s">
        <v>89</v>
      </c>
      <c r="F236" s="72">
        <f>G236*1.5</f>
        <v>11838</v>
      </c>
      <c r="G236" s="13">
        <v>7892</v>
      </c>
      <c r="H236" s="15" t="s">
        <v>297</v>
      </c>
    </row>
    <row r="237" spans="1:8" x14ac:dyDescent="0.3">
      <c r="A237" s="13">
        <v>2014</v>
      </c>
      <c r="B237" s="13" t="s">
        <v>212</v>
      </c>
      <c r="C237" s="13" t="s">
        <v>39</v>
      </c>
      <c r="D237" s="13" t="s">
        <v>88</v>
      </c>
      <c r="E237" s="13" t="s">
        <v>89</v>
      </c>
      <c r="F237" s="72">
        <f>G237*1.5</f>
        <v>11979</v>
      </c>
      <c r="G237" s="13">
        <v>7986</v>
      </c>
      <c r="H237" s="15" t="s">
        <v>298</v>
      </c>
    </row>
    <row r="238" spans="1:8" x14ac:dyDescent="0.3">
      <c r="A238" s="13">
        <v>2014</v>
      </c>
      <c r="B238" s="13" t="s">
        <v>303</v>
      </c>
      <c r="C238" s="13" t="s">
        <v>87</v>
      </c>
      <c r="D238" s="13" t="s">
        <v>24</v>
      </c>
      <c r="E238" s="13" t="s">
        <v>25</v>
      </c>
      <c r="F238" s="72">
        <v>7344</v>
      </c>
      <c r="G238" s="13">
        <v>4896</v>
      </c>
      <c r="H238" s="15" t="s">
        <v>308</v>
      </c>
    </row>
    <row r="239" spans="1:8" x14ac:dyDescent="0.3">
      <c r="A239" s="13">
        <v>2014</v>
      </c>
      <c r="B239" s="13" t="s">
        <v>303</v>
      </c>
      <c r="C239" s="13" t="s">
        <v>39</v>
      </c>
      <c r="D239" s="13" t="s">
        <v>24</v>
      </c>
      <c r="E239" s="13" t="s">
        <v>25</v>
      </c>
      <c r="F239" s="72">
        <v>6880.5</v>
      </c>
      <c r="G239" s="13">
        <v>4587</v>
      </c>
      <c r="H239" s="15" t="s">
        <v>309</v>
      </c>
    </row>
    <row r="240" spans="1:8" x14ac:dyDescent="0.3">
      <c r="A240" s="13">
        <v>2014</v>
      </c>
      <c r="B240" s="13" t="s">
        <v>303</v>
      </c>
      <c r="C240" s="13" t="s">
        <v>87</v>
      </c>
      <c r="D240" s="13" t="s">
        <v>24</v>
      </c>
      <c r="E240" s="13" t="s">
        <v>25</v>
      </c>
      <c r="F240" s="72">
        <v>7344</v>
      </c>
      <c r="G240" s="13">
        <v>4896</v>
      </c>
      <c r="H240" s="15" t="s">
        <v>310</v>
      </c>
    </row>
    <row r="241" spans="1:8" x14ac:dyDescent="0.3">
      <c r="A241" s="13">
        <v>2014</v>
      </c>
      <c r="B241" s="13" t="s">
        <v>303</v>
      </c>
      <c r="C241" s="13" t="s">
        <v>39</v>
      </c>
      <c r="D241" s="13" t="s">
        <v>24</v>
      </c>
      <c r="E241" s="13" t="s">
        <v>25</v>
      </c>
      <c r="F241" s="72">
        <v>6880.5</v>
      </c>
      <c r="G241" s="13">
        <v>4587</v>
      </c>
      <c r="H241" s="15" t="s">
        <v>311</v>
      </c>
    </row>
    <row r="242" spans="1:8" x14ac:dyDescent="0.3">
      <c r="A242" s="13">
        <v>2014</v>
      </c>
      <c r="B242" s="13" t="s">
        <v>303</v>
      </c>
      <c r="C242" s="13" t="s">
        <v>23</v>
      </c>
      <c r="D242" s="13" t="s">
        <v>40</v>
      </c>
      <c r="E242" s="13" t="s">
        <v>41</v>
      </c>
      <c r="F242" s="72">
        <f>G242*1.5</f>
        <v>747</v>
      </c>
      <c r="G242" s="13">
        <v>498</v>
      </c>
      <c r="H242" s="15" t="s">
        <v>320</v>
      </c>
    </row>
    <row r="243" spans="1:8" x14ac:dyDescent="0.3">
      <c r="A243" s="13">
        <v>2014</v>
      </c>
      <c r="B243" s="13" t="s">
        <v>303</v>
      </c>
      <c r="C243" s="13" t="s">
        <v>87</v>
      </c>
      <c r="D243" s="13" t="s">
        <v>40</v>
      </c>
      <c r="E243" s="13" t="s">
        <v>41</v>
      </c>
      <c r="F243" s="72">
        <f>G243*1.5</f>
        <v>7342.5</v>
      </c>
      <c r="G243" s="13">
        <v>4895</v>
      </c>
      <c r="H243" s="15" t="s">
        <v>321</v>
      </c>
    </row>
    <row r="244" spans="1:8" x14ac:dyDescent="0.3">
      <c r="A244" s="13">
        <v>2014</v>
      </c>
      <c r="B244" s="13" t="s">
        <v>303</v>
      </c>
      <c r="C244" s="13" t="s">
        <v>23</v>
      </c>
      <c r="D244" s="13" t="s">
        <v>40</v>
      </c>
      <c r="E244" s="13" t="s">
        <v>41</v>
      </c>
      <c r="F244" s="72">
        <f>G244*1.5</f>
        <v>747</v>
      </c>
      <c r="G244" s="13">
        <v>498</v>
      </c>
      <c r="H244" s="15" t="s">
        <v>322</v>
      </c>
    </row>
    <row r="245" spans="1:8" x14ac:dyDescent="0.3">
      <c r="A245" s="13">
        <v>2014</v>
      </c>
      <c r="B245" s="13" t="s">
        <v>303</v>
      </c>
      <c r="C245" s="13" t="s">
        <v>87</v>
      </c>
      <c r="D245" s="13" t="s">
        <v>40</v>
      </c>
      <c r="E245" s="13" t="s">
        <v>41</v>
      </c>
      <c r="F245" s="72">
        <f>G245*1.5</f>
        <v>7342.5</v>
      </c>
      <c r="G245" s="13">
        <v>4895</v>
      </c>
      <c r="H245" s="15" t="s">
        <v>323</v>
      </c>
    </row>
    <row r="246" spans="1:8" x14ac:dyDescent="0.3">
      <c r="A246" s="13">
        <v>2014</v>
      </c>
      <c r="B246" s="13" t="s">
        <v>303</v>
      </c>
      <c r="C246" s="13" t="s">
        <v>39</v>
      </c>
      <c r="D246" s="13" t="s">
        <v>60</v>
      </c>
      <c r="E246" s="13" t="s">
        <v>61</v>
      </c>
      <c r="F246" s="72">
        <v>5380.5</v>
      </c>
      <c r="G246" s="13">
        <v>3587</v>
      </c>
      <c r="H246" s="15" t="s">
        <v>332</v>
      </c>
    </row>
    <row r="247" spans="1:8" x14ac:dyDescent="0.3">
      <c r="A247" s="13">
        <v>2014</v>
      </c>
      <c r="B247" s="13" t="s">
        <v>303</v>
      </c>
      <c r="C247" s="13" t="s">
        <v>39</v>
      </c>
      <c r="D247" s="13" t="s">
        <v>60</v>
      </c>
      <c r="E247" s="13" t="s">
        <v>61</v>
      </c>
      <c r="F247" s="72">
        <v>11838</v>
      </c>
      <c r="G247" s="13">
        <v>7892</v>
      </c>
      <c r="H247" s="15" t="s">
        <v>333</v>
      </c>
    </row>
    <row r="248" spans="1:8" x14ac:dyDescent="0.3">
      <c r="A248" s="13">
        <v>2014</v>
      </c>
      <c r="B248" s="13" t="s">
        <v>303</v>
      </c>
      <c r="C248" s="13" t="s">
        <v>39</v>
      </c>
      <c r="D248" s="13" t="s">
        <v>60</v>
      </c>
      <c r="E248" s="13" t="s">
        <v>61</v>
      </c>
      <c r="F248" s="72">
        <v>5380.5</v>
      </c>
      <c r="G248" s="13">
        <v>3587</v>
      </c>
      <c r="H248" s="15" t="s">
        <v>334</v>
      </c>
    </row>
    <row r="249" spans="1:8" x14ac:dyDescent="0.3">
      <c r="A249" s="13">
        <v>2014</v>
      </c>
      <c r="B249" s="13" t="s">
        <v>303</v>
      </c>
      <c r="C249" s="13" t="s">
        <v>39</v>
      </c>
      <c r="D249" s="13" t="s">
        <v>60</v>
      </c>
      <c r="E249" s="13" t="s">
        <v>61</v>
      </c>
      <c r="F249" s="72">
        <v>11838</v>
      </c>
      <c r="G249" s="13">
        <v>7892</v>
      </c>
      <c r="H249" s="15" t="s">
        <v>335</v>
      </c>
    </row>
    <row r="250" spans="1:8" x14ac:dyDescent="0.3">
      <c r="A250" s="13">
        <v>2014</v>
      </c>
      <c r="B250" s="13" t="s">
        <v>303</v>
      </c>
      <c r="C250" s="13" t="s">
        <v>27</v>
      </c>
      <c r="D250" s="13" t="s">
        <v>74</v>
      </c>
      <c r="E250" s="13" t="s">
        <v>25</v>
      </c>
      <c r="F250" s="72">
        <f>G250*1.5</f>
        <v>6880.5</v>
      </c>
      <c r="G250" s="13">
        <v>4587</v>
      </c>
      <c r="H250" s="15" t="s">
        <v>344</v>
      </c>
    </row>
    <row r="251" spans="1:8" x14ac:dyDescent="0.3">
      <c r="A251" s="13">
        <v>2014</v>
      </c>
      <c r="B251" s="13" t="s">
        <v>303</v>
      </c>
      <c r="C251" s="13" t="s">
        <v>39</v>
      </c>
      <c r="D251" s="13" t="s">
        <v>74</v>
      </c>
      <c r="E251" s="13" t="s">
        <v>25</v>
      </c>
      <c r="F251" s="72">
        <f>G251*1.5</f>
        <v>9486</v>
      </c>
      <c r="G251" s="13">
        <v>6324</v>
      </c>
      <c r="H251" s="15" t="s">
        <v>345</v>
      </c>
    </row>
    <row r="252" spans="1:8" x14ac:dyDescent="0.3">
      <c r="A252" s="13">
        <v>2014</v>
      </c>
      <c r="B252" s="13" t="s">
        <v>303</v>
      </c>
      <c r="C252" s="13" t="s">
        <v>27</v>
      </c>
      <c r="D252" s="13" t="s">
        <v>74</v>
      </c>
      <c r="E252" s="13" t="s">
        <v>25</v>
      </c>
      <c r="F252" s="72">
        <f>G252*1.5</f>
        <v>6880.5</v>
      </c>
      <c r="G252" s="13">
        <v>4587</v>
      </c>
      <c r="H252" s="15" t="s">
        <v>346</v>
      </c>
    </row>
    <row r="253" spans="1:8" x14ac:dyDescent="0.3">
      <c r="A253" s="13">
        <v>2014</v>
      </c>
      <c r="B253" s="13" t="s">
        <v>303</v>
      </c>
      <c r="C253" s="13" t="s">
        <v>39</v>
      </c>
      <c r="D253" s="13" t="s">
        <v>74</v>
      </c>
      <c r="E253" s="13" t="s">
        <v>25</v>
      </c>
      <c r="F253" s="72">
        <f>G253*1.5</f>
        <v>9486</v>
      </c>
      <c r="G253" s="13">
        <v>6324</v>
      </c>
      <c r="H253" s="15" t="s">
        <v>347</v>
      </c>
    </row>
    <row r="254" spans="1:8" x14ac:dyDescent="0.3">
      <c r="A254" s="13">
        <v>2014</v>
      </c>
      <c r="B254" s="13" t="s">
        <v>303</v>
      </c>
      <c r="C254" s="13" t="s">
        <v>87</v>
      </c>
      <c r="D254" s="13" t="s">
        <v>88</v>
      </c>
      <c r="E254" s="13" t="s">
        <v>89</v>
      </c>
      <c r="F254" s="72">
        <f>G254*1.5</f>
        <v>7344</v>
      </c>
      <c r="G254" s="13">
        <v>4896</v>
      </c>
      <c r="H254" s="15" t="s">
        <v>358</v>
      </c>
    </row>
    <row r="255" spans="1:8" x14ac:dyDescent="0.3">
      <c r="A255" s="13">
        <v>2014</v>
      </c>
      <c r="B255" s="13" t="s">
        <v>303</v>
      </c>
      <c r="C255" s="13" t="s">
        <v>39</v>
      </c>
      <c r="D255" s="13" t="s">
        <v>88</v>
      </c>
      <c r="E255" s="13" t="s">
        <v>89</v>
      </c>
      <c r="F255" s="72">
        <f>G255*1.5</f>
        <v>6880.5</v>
      </c>
      <c r="G255" s="13">
        <v>4587</v>
      </c>
      <c r="H255" s="15" t="s">
        <v>359</v>
      </c>
    </row>
    <row r="256" spans="1:8" x14ac:dyDescent="0.3">
      <c r="A256" s="13">
        <v>2014</v>
      </c>
      <c r="B256" s="13" t="s">
        <v>303</v>
      </c>
      <c r="C256" s="13" t="s">
        <v>39</v>
      </c>
      <c r="D256" s="13" t="s">
        <v>88</v>
      </c>
      <c r="E256" s="13" t="s">
        <v>89</v>
      </c>
      <c r="F256" s="72">
        <f>G256*1.5</f>
        <v>7318.5</v>
      </c>
      <c r="G256" s="13">
        <v>4879</v>
      </c>
      <c r="H256" s="15" t="s">
        <v>360</v>
      </c>
    </row>
    <row r="257" spans="1:8" x14ac:dyDescent="0.3">
      <c r="A257" s="13">
        <v>2014</v>
      </c>
      <c r="B257" s="13" t="s">
        <v>303</v>
      </c>
      <c r="C257" s="13" t="s">
        <v>87</v>
      </c>
      <c r="D257" s="13" t="s">
        <v>88</v>
      </c>
      <c r="E257" s="13" t="s">
        <v>89</v>
      </c>
      <c r="F257" s="72">
        <f>G257*1.5</f>
        <v>7344</v>
      </c>
      <c r="G257" s="13">
        <v>4896</v>
      </c>
      <c r="H257" s="15" t="s">
        <v>361</v>
      </c>
    </row>
    <row r="258" spans="1:8" x14ac:dyDescent="0.3">
      <c r="A258" s="13">
        <v>2014</v>
      </c>
      <c r="B258" s="13" t="s">
        <v>303</v>
      </c>
      <c r="C258" s="13" t="s">
        <v>39</v>
      </c>
      <c r="D258" s="13" t="s">
        <v>88</v>
      </c>
      <c r="E258" s="13" t="s">
        <v>89</v>
      </c>
      <c r="F258" s="72">
        <f>G258*1.5</f>
        <v>6880.5</v>
      </c>
      <c r="G258" s="13">
        <v>4587</v>
      </c>
      <c r="H258" s="15" t="s">
        <v>362</v>
      </c>
    </row>
    <row r="259" spans="1:8" x14ac:dyDescent="0.3">
      <c r="A259" s="13">
        <v>2014</v>
      </c>
      <c r="B259" s="13" t="s">
        <v>303</v>
      </c>
      <c r="C259" s="13" t="s">
        <v>39</v>
      </c>
      <c r="D259" s="13" t="s">
        <v>88</v>
      </c>
      <c r="E259" s="13" t="s">
        <v>89</v>
      </c>
      <c r="F259" s="72">
        <f>G259*1.5</f>
        <v>7318.5</v>
      </c>
      <c r="G259" s="13">
        <v>4879</v>
      </c>
      <c r="H259" s="15" t="s">
        <v>363</v>
      </c>
    </row>
    <row r="260" spans="1:8" x14ac:dyDescent="0.3">
      <c r="A260" s="13">
        <v>2014</v>
      </c>
      <c r="B260" s="13" t="s">
        <v>370</v>
      </c>
      <c r="C260" s="13" t="s">
        <v>39</v>
      </c>
      <c r="D260" s="13" t="s">
        <v>24</v>
      </c>
      <c r="E260" s="13" t="s">
        <v>25</v>
      </c>
      <c r="F260" s="72">
        <v>4666</v>
      </c>
      <c r="G260" s="13">
        <v>5623</v>
      </c>
      <c r="H260" s="15" t="s">
        <v>375</v>
      </c>
    </row>
    <row r="261" spans="1:8" x14ac:dyDescent="0.3">
      <c r="A261" s="13">
        <v>2014</v>
      </c>
      <c r="B261" s="13" t="s">
        <v>370</v>
      </c>
      <c r="C261" s="13" t="s">
        <v>23</v>
      </c>
      <c r="D261" s="13" t="s">
        <v>24</v>
      </c>
      <c r="E261" s="13" t="s">
        <v>25</v>
      </c>
      <c r="F261" s="72">
        <v>3897</v>
      </c>
      <c r="G261" s="13">
        <v>2598</v>
      </c>
      <c r="H261" s="15" t="s">
        <v>376</v>
      </c>
    </row>
    <row r="262" spans="1:8" x14ac:dyDescent="0.3">
      <c r="A262" s="13">
        <v>2014</v>
      </c>
      <c r="B262" s="13" t="s">
        <v>370</v>
      </c>
      <c r="C262" s="13" t="s">
        <v>39</v>
      </c>
      <c r="D262" s="13" t="s">
        <v>24</v>
      </c>
      <c r="E262" s="13" t="s">
        <v>25</v>
      </c>
      <c r="F262" s="72">
        <v>4666</v>
      </c>
      <c r="G262" s="13">
        <v>5623</v>
      </c>
      <c r="H262" s="15" t="s">
        <v>377</v>
      </c>
    </row>
    <row r="263" spans="1:8" x14ac:dyDescent="0.3">
      <c r="A263" s="13">
        <v>2014</v>
      </c>
      <c r="B263" s="13" t="s">
        <v>370</v>
      </c>
      <c r="C263" s="13" t="s">
        <v>23</v>
      </c>
      <c r="D263" s="13" t="s">
        <v>24</v>
      </c>
      <c r="E263" s="13" t="s">
        <v>25</v>
      </c>
      <c r="F263" s="72">
        <v>3897</v>
      </c>
      <c r="G263" s="13">
        <v>2598</v>
      </c>
      <c r="H263" s="15" t="s">
        <v>378</v>
      </c>
    </row>
    <row r="264" spans="1:8" x14ac:dyDescent="0.3">
      <c r="A264" s="13">
        <v>2014</v>
      </c>
      <c r="B264" s="13" t="s">
        <v>370</v>
      </c>
      <c r="C264" s="13" t="s">
        <v>39</v>
      </c>
      <c r="D264" s="13" t="s">
        <v>40</v>
      </c>
      <c r="E264" s="13" t="s">
        <v>41</v>
      </c>
      <c r="F264" s="72">
        <v>4666</v>
      </c>
      <c r="G264" s="13">
        <v>5623</v>
      </c>
      <c r="H264" s="15" t="s">
        <v>387</v>
      </c>
    </row>
    <row r="265" spans="1:8" x14ac:dyDescent="0.3">
      <c r="A265" s="13">
        <v>2014</v>
      </c>
      <c r="B265" s="13" t="s">
        <v>370</v>
      </c>
      <c r="C265" s="13" t="s">
        <v>39</v>
      </c>
      <c r="D265" s="13" t="s">
        <v>40</v>
      </c>
      <c r="E265" s="13" t="s">
        <v>41</v>
      </c>
      <c r="F265" s="72">
        <f>G265*1.5</f>
        <v>10992</v>
      </c>
      <c r="G265" s="13">
        <v>7328</v>
      </c>
      <c r="H265" s="15" t="s">
        <v>388</v>
      </c>
    </row>
    <row r="266" spans="1:8" x14ac:dyDescent="0.3">
      <c r="A266" s="13">
        <v>2014</v>
      </c>
      <c r="B266" s="13" t="s">
        <v>370</v>
      </c>
      <c r="C266" s="13" t="s">
        <v>39</v>
      </c>
      <c r="D266" s="13" t="s">
        <v>40</v>
      </c>
      <c r="E266" s="13" t="s">
        <v>41</v>
      </c>
      <c r="F266" s="72">
        <v>4666</v>
      </c>
      <c r="G266" s="13">
        <v>5623</v>
      </c>
      <c r="H266" s="15" t="s">
        <v>389</v>
      </c>
    </row>
    <row r="267" spans="1:8" x14ac:dyDescent="0.3">
      <c r="A267" s="13">
        <v>2014</v>
      </c>
      <c r="B267" s="13" t="s">
        <v>370</v>
      </c>
      <c r="C267" s="13" t="s">
        <v>39</v>
      </c>
      <c r="D267" s="13" t="s">
        <v>40</v>
      </c>
      <c r="E267" s="13" t="s">
        <v>41</v>
      </c>
      <c r="F267" s="72">
        <f>G267*1.5</f>
        <v>10992</v>
      </c>
      <c r="G267" s="13">
        <v>7328</v>
      </c>
      <c r="H267" s="15" t="s">
        <v>390</v>
      </c>
    </row>
    <row r="268" spans="1:8" x14ac:dyDescent="0.3">
      <c r="A268" s="13">
        <v>2014</v>
      </c>
      <c r="B268" s="13" t="s">
        <v>370</v>
      </c>
      <c r="C268" s="13" t="s">
        <v>23</v>
      </c>
      <c r="D268" s="13" t="s">
        <v>60</v>
      </c>
      <c r="E268" s="13" t="s">
        <v>61</v>
      </c>
      <c r="F268" s="72">
        <f>G268*1.5</f>
        <v>747</v>
      </c>
      <c r="G268" s="13">
        <v>498</v>
      </c>
      <c r="H268" s="15" t="s">
        <v>399</v>
      </c>
    </row>
    <row r="269" spans="1:8" x14ac:dyDescent="0.3">
      <c r="A269" s="13">
        <v>2014</v>
      </c>
      <c r="B269" s="13" t="s">
        <v>370</v>
      </c>
      <c r="C269" s="13" t="s">
        <v>27</v>
      </c>
      <c r="D269" s="13" t="s">
        <v>60</v>
      </c>
      <c r="E269" s="13" t="s">
        <v>61</v>
      </c>
      <c r="F269" s="72">
        <f>G269*1.5</f>
        <v>6880.5</v>
      </c>
      <c r="G269" s="13">
        <v>4587</v>
      </c>
      <c r="H269" s="15" t="s">
        <v>400</v>
      </c>
    </row>
    <row r="270" spans="1:8" x14ac:dyDescent="0.3">
      <c r="A270" s="13">
        <v>2014</v>
      </c>
      <c r="B270" s="13" t="s">
        <v>370</v>
      </c>
      <c r="C270" s="13" t="s">
        <v>23</v>
      </c>
      <c r="D270" s="13" t="s">
        <v>60</v>
      </c>
      <c r="E270" s="13" t="s">
        <v>61</v>
      </c>
      <c r="F270" s="72">
        <f>G270*1.5</f>
        <v>747</v>
      </c>
      <c r="G270" s="13">
        <v>498</v>
      </c>
      <c r="H270" s="15" t="s">
        <v>401</v>
      </c>
    </row>
    <row r="271" spans="1:8" x14ac:dyDescent="0.3">
      <c r="A271" s="13">
        <v>2014</v>
      </c>
      <c r="B271" s="13" t="s">
        <v>370</v>
      </c>
      <c r="C271" s="13" t="s">
        <v>27</v>
      </c>
      <c r="D271" s="13" t="s">
        <v>60</v>
      </c>
      <c r="E271" s="13" t="s">
        <v>61</v>
      </c>
      <c r="F271" s="72">
        <f>G271*1.5</f>
        <v>6880.5</v>
      </c>
      <c r="G271" s="13">
        <v>4587</v>
      </c>
      <c r="H271" s="15" t="s">
        <v>402</v>
      </c>
    </row>
    <row r="272" spans="1:8" x14ac:dyDescent="0.3">
      <c r="A272" s="13">
        <v>2014</v>
      </c>
      <c r="B272" s="13" t="s">
        <v>370</v>
      </c>
      <c r="C272" s="13" t="s">
        <v>27</v>
      </c>
      <c r="D272" s="13" t="s">
        <v>74</v>
      </c>
      <c r="E272" s="13" t="s">
        <v>25</v>
      </c>
      <c r="F272" s="72">
        <f>G272*1.5</f>
        <v>12370.5</v>
      </c>
      <c r="G272" s="13">
        <v>8247</v>
      </c>
      <c r="H272" s="15" t="s">
        <v>411</v>
      </c>
    </row>
    <row r="273" spans="1:8" x14ac:dyDescent="0.3">
      <c r="A273" s="13">
        <v>2014</v>
      </c>
      <c r="B273" s="13" t="s">
        <v>370</v>
      </c>
      <c r="C273" s="13" t="s">
        <v>39</v>
      </c>
      <c r="D273" s="13" t="s">
        <v>74</v>
      </c>
      <c r="E273" s="13" t="s">
        <v>25</v>
      </c>
      <c r="F273" s="72">
        <f>G273*1.5</f>
        <v>13231.5</v>
      </c>
      <c r="G273" s="13">
        <v>8821</v>
      </c>
      <c r="H273" s="15" t="s">
        <v>412</v>
      </c>
    </row>
    <row r="274" spans="1:8" x14ac:dyDescent="0.3">
      <c r="A274" s="13">
        <v>2014</v>
      </c>
      <c r="B274" s="13" t="s">
        <v>370</v>
      </c>
      <c r="C274" s="13" t="s">
        <v>27</v>
      </c>
      <c r="D274" s="13" t="s">
        <v>74</v>
      </c>
      <c r="E274" s="13" t="s">
        <v>25</v>
      </c>
      <c r="F274" s="72">
        <f>G274*1.5</f>
        <v>12370.5</v>
      </c>
      <c r="G274" s="13">
        <v>8247</v>
      </c>
      <c r="H274" s="15" t="s">
        <v>413</v>
      </c>
    </row>
    <row r="275" spans="1:8" x14ac:dyDescent="0.3">
      <c r="A275" s="13">
        <v>2014</v>
      </c>
      <c r="B275" s="13" t="s">
        <v>370</v>
      </c>
      <c r="C275" s="13" t="s">
        <v>39</v>
      </c>
      <c r="D275" s="13" t="s">
        <v>74</v>
      </c>
      <c r="E275" s="13" t="s">
        <v>25</v>
      </c>
      <c r="F275" s="72">
        <f>G275*1.5</f>
        <v>13231.5</v>
      </c>
      <c r="G275" s="13">
        <v>8821</v>
      </c>
      <c r="H275" s="15" t="s">
        <v>414</v>
      </c>
    </row>
    <row r="276" spans="1:8" x14ac:dyDescent="0.3">
      <c r="A276" s="13">
        <v>2014</v>
      </c>
      <c r="B276" s="13" t="s">
        <v>370</v>
      </c>
      <c r="C276" s="13" t="s">
        <v>23</v>
      </c>
      <c r="D276" s="13" t="s">
        <v>88</v>
      </c>
      <c r="E276" s="13" t="s">
        <v>89</v>
      </c>
      <c r="F276" s="72">
        <f>G276*1.5</f>
        <v>3897</v>
      </c>
      <c r="G276" s="13">
        <v>2598</v>
      </c>
      <c r="H276" s="15" t="s">
        <v>423</v>
      </c>
    </row>
    <row r="277" spans="1:8" x14ac:dyDescent="0.3">
      <c r="A277" s="13">
        <v>2014</v>
      </c>
      <c r="B277" s="13" t="s">
        <v>370</v>
      </c>
      <c r="C277" s="13" t="s">
        <v>87</v>
      </c>
      <c r="D277" s="13" t="s">
        <v>88</v>
      </c>
      <c r="E277" s="13" t="s">
        <v>89</v>
      </c>
      <c r="F277" s="72">
        <f>G277*1.5</f>
        <v>3084</v>
      </c>
      <c r="G277" s="13">
        <v>2056</v>
      </c>
      <c r="H277" s="15" t="s">
        <v>424</v>
      </c>
    </row>
    <row r="278" spans="1:8" x14ac:dyDescent="0.3">
      <c r="A278" s="13">
        <v>2014</v>
      </c>
      <c r="B278" s="13" t="s">
        <v>370</v>
      </c>
      <c r="C278" s="13" t="s">
        <v>23</v>
      </c>
      <c r="D278" s="13" t="s">
        <v>88</v>
      </c>
      <c r="E278" s="13" t="s">
        <v>89</v>
      </c>
      <c r="F278" s="72">
        <f>G278*1.5</f>
        <v>3897</v>
      </c>
      <c r="G278" s="13">
        <v>2598</v>
      </c>
      <c r="H278" s="15" t="s">
        <v>425</v>
      </c>
    </row>
    <row r="279" spans="1:8" x14ac:dyDescent="0.3">
      <c r="A279" s="13">
        <v>2014</v>
      </c>
      <c r="B279" s="13" t="s">
        <v>370</v>
      </c>
      <c r="C279" s="13" t="s">
        <v>87</v>
      </c>
      <c r="D279" s="13" t="s">
        <v>88</v>
      </c>
      <c r="E279" s="13" t="s">
        <v>89</v>
      </c>
      <c r="F279" s="72">
        <f>G279*1.5</f>
        <v>3084</v>
      </c>
      <c r="G279" s="13">
        <v>2056</v>
      </c>
      <c r="H279" s="15" t="s">
        <v>426</v>
      </c>
    </row>
    <row r="280" spans="1:8" x14ac:dyDescent="0.3">
      <c r="A280" s="13">
        <v>2014</v>
      </c>
      <c r="B280" s="13" t="s">
        <v>431</v>
      </c>
      <c r="C280" s="13" t="s">
        <v>23</v>
      </c>
      <c r="D280" s="13" t="s">
        <v>24</v>
      </c>
      <c r="E280" s="13" t="s">
        <v>25</v>
      </c>
      <c r="F280" s="72">
        <v>8832</v>
      </c>
      <c r="G280" s="13">
        <v>5888</v>
      </c>
      <c r="H280" s="15" t="s">
        <v>436</v>
      </c>
    </row>
    <row r="281" spans="1:8" x14ac:dyDescent="0.3">
      <c r="A281" s="13">
        <v>2014</v>
      </c>
      <c r="B281" s="13" t="s">
        <v>431</v>
      </c>
      <c r="C281" s="13" t="s">
        <v>27</v>
      </c>
      <c r="D281" s="13" t="s">
        <v>24</v>
      </c>
      <c r="E281" s="13" t="s">
        <v>25</v>
      </c>
      <c r="F281" s="72">
        <v>3547.5</v>
      </c>
      <c r="G281" s="13">
        <v>2365</v>
      </c>
      <c r="H281" s="15" t="s">
        <v>437</v>
      </c>
    </row>
    <row r="282" spans="1:8" x14ac:dyDescent="0.3">
      <c r="A282" s="13">
        <v>2014</v>
      </c>
      <c r="B282" s="13" t="s">
        <v>431</v>
      </c>
      <c r="C282" s="13" t="s">
        <v>23</v>
      </c>
      <c r="D282" s="13" t="s">
        <v>24</v>
      </c>
      <c r="E282" s="13" t="s">
        <v>25</v>
      </c>
      <c r="F282" s="72">
        <v>8832</v>
      </c>
      <c r="G282" s="13">
        <v>5888</v>
      </c>
      <c r="H282" s="15" t="s">
        <v>438</v>
      </c>
    </row>
    <row r="283" spans="1:8" x14ac:dyDescent="0.3">
      <c r="A283" s="13">
        <v>2014</v>
      </c>
      <c r="B283" s="13" t="s">
        <v>431</v>
      </c>
      <c r="C283" s="13" t="s">
        <v>27</v>
      </c>
      <c r="D283" s="13" t="s">
        <v>24</v>
      </c>
      <c r="E283" s="13" t="s">
        <v>25</v>
      </c>
      <c r="F283" s="72">
        <v>3547.5</v>
      </c>
      <c r="G283" s="13">
        <v>2365</v>
      </c>
      <c r="H283" s="15" t="s">
        <v>439</v>
      </c>
    </row>
    <row r="284" spans="1:8" x14ac:dyDescent="0.3">
      <c r="A284" s="13">
        <v>2014</v>
      </c>
      <c r="B284" s="13" t="s">
        <v>431</v>
      </c>
      <c r="C284" s="13" t="s">
        <v>23</v>
      </c>
      <c r="D284" s="13" t="s">
        <v>40</v>
      </c>
      <c r="E284" s="13" t="s">
        <v>41</v>
      </c>
      <c r="F284" s="72">
        <f>G284*1.5</f>
        <v>8832</v>
      </c>
      <c r="G284" s="13">
        <v>5888</v>
      </c>
      <c r="H284" s="15" t="s">
        <v>450</v>
      </c>
    </row>
    <row r="285" spans="1:8" x14ac:dyDescent="0.3">
      <c r="A285" s="13">
        <v>2014</v>
      </c>
      <c r="B285" s="13" t="s">
        <v>431</v>
      </c>
      <c r="C285" s="13" t="s">
        <v>39</v>
      </c>
      <c r="D285" s="13" t="s">
        <v>40</v>
      </c>
      <c r="E285" s="13" t="s">
        <v>41</v>
      </c>
      <c r="F285" s="72">
        <f>G285*1.5</f>
        <v>13413</v>
      </c>
      <c r="G285" s="13">
        <v>8942</v>
      </c>
      <c r="H285" s="15" t="s">
        <v>451</v>
      </c>
    </row>
    <row r="286" spans="1:8" x14ac:dyDescent="0.3">
      <c r="A286" s="13">
        <v>2014</v>
      </c>
      <c r="B286" s="13" t="s">
        <v>431</v>
      </c>
      <c r="C286" s="13" t="s">
        <v>87</v>
      </c>
      <c r="D286" s="13" t="s">
        <v>40</v>
      </c>
      <c r="E286" s="13" t="s">
        <v>41</v>
      </c>
      <c r="F286" s="72">
        <f>G286*1.5</f>
        <v>4026</v>
      </c>
      <c r="G286" s="13">
        <v>2684</v>
      </c>
      <c r="H286" s="15" t="s">
        <v>452</v>
      </c>
    </row>
    <row r="287" spans="1:8" x14ac:dyDescent="0.3">
      <c r="A287" s="13">
        <v>2014</v>
      </c>
      <c r="B287" s="13" t="s">
        <v>431</v>
      </c>
      <c r="C287" s="13" t="s">
        <v>23</v>
      </c>
      <c r="D287" s="13" t="s">
        <v>40</v>
      </c>
      <c r="E287" s="13" t="s">
        <v>41</v>
      </c>
      <c r="F287" s="72">
        <f>G287*1.5</f>
        <v>8832</v>
      </c>
      <c r="G287" s="13">
        <v>5888</v>
      </c>
      <c r="H287" s="15" t="s">
        <v>453</v>
      </c>
    </row>
    <row r="288" spans="1:8" x14ac:dyDescent="0.3">
      <c r="A288" s="13">
        <v>2014</v>
      </c>
      <c r="B288" s="13" t="s">
        <v>431</v>
      </c>
      <c r="C288" s="13" t="s">
        <v>39</v>
      </c>
      <c r="D288" s="13" t="s">
        <v>40</v>
      </c>
      <c r="E288" s="13" t="s">
        <v>41</v>
      </c>
      <c r="F288" s="72">
        <f>G288*1.5</f>
        <v>13413</v>
      </c>
      <c r="G288" s="13">
        <v>8942</v>
      </c>
      <c r="H288" s="15" t="s">
        <v>454</v>
      </c>
    </row>
    <row r="289" spans="1:8" x14ac:dyDescent="0.3">
      <c r="A289" s="13">
        <v>2014</v>
      </c>
      <c r="B289" s="13" t="s">
        <v>431</v>
      </c>
      <c r="C289" s="13" t="s">
        <v>87</v>
      </c>
      <c r="D289" s="13" t="s">
        <v>40</v>
      </c>
      <c r="E289" s="13" t="s">
        <v>41</v>
      </c>
      <c r="F289" s="72">
        <f>G289*1.5</f>
        <v>4026</v>
      </c>
      <c r="G289" s="13">
        <v>2684</v>
      </c>
      <c r="H289" s="15" t="s">
        <v>455</v>
      </c>
    </row>
    <row r="290" spans="1:8" x14ac:dyDescent="0.3">
      <c r="A290" s="13">
        <v>2014</v>
      </c>
      <c r="B290" s="13" t="s">
        <v>431</v>
      </c>
      <c r="C290" s="13" t="s">
        <v>39</v>
      </c>
      <c r="D290" s="13" t="s">
        <v>60</v>
      </c>
      <c r="E290" s="13" t="s">
        <v>61</v>
      </c>
      <c r="F290" s="72">
        <f>G290*1.5</f>
        <v>9486</v>
      </c>
      <c r="G290" s="13">
        <v>6324</v>
      </c>
      <c r="H290" s="15" t="s">
        <v>466</v>
      </c>
    </row>
    <row r="291" spans="1:8" x14ac:dyDescent="0.3">
      <c r="A291" s="13">
        <v>2014</v>
      </c>
      <c r="B291" s="13" t="s">
        <v>431</v>
      </c>
      <c r="C291" s="13" t="s">
        <v>87</v>
      </c>
      <c r="D291" s="13" t="s">
        <v>60</v>
      </c>
      <c r="E291" s="13" t="s">
        <v>61</v>
      </c>
      <c r="F291" s="72">
        <f>G291*1.5</f>
        <v>7342.5</v>
      </c>
      <c r="G291" s="13">
        <v>4895</v>
      </c>
      <c r="H291" s="15" t="s">
        <v>467</v>
      </c>
    </row>
    <row r="292" spans="1:8" x14ac:dyDescent="0.3">
      <c r="A292" s="13">
        <v>2014</v>
      </c>
      <c r="B292" s="13" t="s">
        <v>431</v>
      </c>
      <c r="C292" s="13" t="s">
        <v>39</v>
      </c>
      <c r="D292" s="13" t="s">
        <v>60</v>
      </c>
      <c r="E292" s="13" t="s">
        <v>61</v>
      </c>
      <c r="F292" s="72">
        <f>G292*1.5</f>
        <v>9486</v>
      </c>
      <c r="G292" s="13">
        <v>6324</v>
      </c>
      <c r="H292" s="15" t="s">
        <v>468</v>
      </c>
    </row>
    <row r="293" spans="1:8" x14ac:dyDescent="0.3">
      <c r="A293" s="13">
        <v>2014</v>
      </c>
      <c r="B293" s="13" t="s">
        <v>431</v>
      </c>
      <c r="C293" s="13" t="s">
        <v>87</v>
      </c>
      <c r="D293" s="13" t="s">
        <v>60</v>
      </c>
      <c r="E293" s="13" t="s">
        <v>61</v>
      </c>
      <c r="F293" s="72">
        <f>G293*1.5</f>
        <v>7342.5</v>
      </c>
      <c r="G293" s="13">
        <v>4895</v>
      </c>
      <c r="H293" s="15" t="s">
        <v>469</v>
      </c>
    </row>
    <row r="294" spans="1:8" x14ac:dyDescent="0.3">
      <c r="A294" s="13">
        <v>2014</v>
      </c>
      <c r="B294" s="13" t="s">
        <v>431</v>
      </c>
      <c r="C294" s="13" t="s">
        <v>27</v>
      </c>
      <c r="D294" s="13" t="s">
        <v>88</v>
      </c>
      <c r="E294" s="13" t="s">
        <v>89</v>
      </c>
      <c r="F294" s="72">
        <f>G294*1.5</f>
        <v>3547.5</v>
      </c>
      <c r="G294" s="13">
        <v>2365</v>
      </c>
      <c r="H294" s="15" t="s">
        <v>478</v>
      </c>
    </row>
    <row r="295" spans="1:8" x14ac:dyDescent="0.3">
      <c r="A295" s="13">
        <v>2014</v>
      </c>
      <c r="B295" s="13" t="s">
        <v>431</v>
      </c>
      <c r="C295" s="13" t="s">
        <v>39</v>
      </c>
      <c r="D295" s="13" t="s">
        <v>88</v>
      </c>
      <c r="E295" s="13" t="s">
        <v>89</v>
      </c>
      <c r="F295" s="72">
        <f>G295*1.5</f>
        <v>3238.5</v>
      </c>
      <c r="G295" s="13">
        <v>2159</v>
      </c>
      <c r="H295" s="15" t="s">
        <v>479</v>
      </c>
    </row>
    <row r="296" spans="1:8" x14ac:dyDescent="0.3">
      <c r="A296" s="13">
        <v>2014</v>
      </c>
      <c r="B296" s="13" t="s">
        <v>431</v>
      </c>
      <c r="C296" s="13" t="s">
        <v>27</v>
      </c>
      <c r="D296" s="13" t="s">
        <v>88</v>
      </c>
      <c r="E296" s="13" t="s">
        <v>89</v>
      </c>
      <c r="F296" s="72">
        <f>G296*1.5</f>
        <v>3547.5</v>
      </c>
      <c r="G296" s="13">
        <v>2365</v>
      </c>
      <c r="H296" s="15" t="s">
        <v>480</v>
      </c>
    </row>
    <row r="297" spans="1:8" x14ac:dyDescent="0.3">
      <c r="A297" s="13">
        <v>2014</v>
      </c>
      <c r="B297" s="13" t="s">
        <v>431</v>
      </c>
      <c r="C297" s="13" t="s">
        <v>39</v>
      </c>
      <c r="D297" s="13" t="s">
        <v>88</v>
      </c>
      <c r="E297" s="13" t="s">
        <v>89</v>
      </c>
      <c r="F297" s="72">
        <f>G297*1.5</f>
        <v>3238.5</v>
      </c>
      <c r="G297" s="13">
        <v>2159</v>
      </c>
      <c r="H297" s="15" t="s">
        <v>481</v>
      </c>
    </row>
    <row r="298" spans="1:8" x14ac:dyDescent="0.3">
      <c r="A298" s="13">
        <v>2015</v>
      </c>
      <c r="B298" s="13" t="s">
        <v>22</v>
      </c>
      <c r="C298" s="13" t="s">
        <v>23</v>
      </c>
      <c r="D298" s="13" t="s">
        <v>24</v>
      </c>
      <c r="E298" s="13" t="s">
        <v>25</v>
      </c>
      <c r="F298" s="72">
        <v>14596.5</v>
      </c>
      <c r="G298" s="13">
        <v>9731</v>
      </c>
      <c r="H298" s="15" t="s">
        <v>35</v>
      </c>
    </row>
    <row r="299" spans="1:8" x14ac:dyDescent="0.3">
      <c r="A299" s="13">
        <v>2015</v>
      </c>
      <c r="B299" s="13" t="s">
        <v>22</v>
      </c>
      <c r="C299" s="13" t="s">
        <v>27</v>
      </c>
      <c r="D299" s="13" t="s">
        <v>24</v>
      </c>
      <c r="E299" s="13" t="s">
        <v>25</v>
      </c>
      <c r="F299" s="72">
        <v>8793</v>
      </c>
      <c r="G299" s="13">
        <v>5862</v>
      </c>
      <c r="H299" s="15" t="s">
        <v>36</v>
      </c>
    </row>
    <row r="300" spans="1:8" x14ac:dyDescent="0.3">
      <c r="A300" s="13">
        <v>2015</v>
      </c>
      <c r="B300" s="13" t="s">
        <v>22</v>
      </c>
      <c r="C300" s="13" t="s">
        <v>23</v>
      </c>
      <c r="D300" s="13" t="s">
        <v>24</v>
      </c>
      <c r="E300" s="13" t="s">
        <v>25</v>
      </c>
      <c r="F300" s="72">
        <v>14596.5</v>
      </c>
      <c r="G300" s="13">
        <v>9731</v>
      </c>
      <c r="H300" s="15" t="s">
        <v>37</v>
      </c>
    </row>
    <row r="301" spans="1:8" x14ac:dyDescent="0.3">
      <c r="A301" s="13">
        <v>2015</v>
      </c>
      <c r="B301" s="13" t="s">
        <v>22</v>
      </c>
      <c r="C301" s="13" t="s">
        <v>27</v>
      </c>
      <c r="D301" s="13" t="s">
        <v>24</v>
      </c>
      <c r="E301" s="13" t="s">
        <v>25</v>
      </c>
      <c r="F301" s="72">
        <v>8793</v>
      </c>
      <c r="G301" s="13">
        <v>5862</v>
      </c>
      <c r="H301" s="15" t="s">
        <v>38</v>
      </c>
    </row>
    <row r="302" spans="1:8" x14ac:dyDescent="0.3">
      <c r="A302" s="13">
        <v>2015</v>
      </c>
      <c r="B302" s="13" t="s">
        <v>22</v>
      </c>
      <c r="C302" s="13" t="s">
        <v>39</v>
      </c>
      <c r="D302" s="13" t="s">
        <v>40</v>
      </c>
      <c r="E302" s="13" t="s">
        <v>41</v>
      </c>
      <c r="F302" s="72">
        <f>G302*1.5</f>
        <v>2395.5</v>
      </c>
      <c r="G302" s="13">
        <v>1597</v>
      </c>
      <c r="H302" s="15" t="s">
        <v>54</v>
      </c>
    </row>
    <row r="303" spans="1:8" x14ac:dyDescent="0.3">
      <c r="A303" s="13">
        <v>2015</v>
      </c>
      <c r="B303" s="13" t="s">
        <v>22</v>
      </c>
      <c r="C303" s="13" t="s">
        <v>39</v>
      </c>
      <c r="D303" s="13" t="s">
        <v>40</v>
      </c>
      <c r="E303" s="13" t="s">
        <v>41</v>
      </c>
      <c r="F303" s="72">
        <f>G303*1.5</f>
        <v>11761.5</v>
      </c>
      <c r="G303" s="13">
        <v>7841</v>
      </c>
      <c r="H303" s="15" t="s">
        <v>55</v>
      </c>
    </row>
    <row r="304" spans="1:8" x14ac:dyDescent="0.3">
      <c r="A304" s="13">
        <v>2015</v>
      </c>
      <c r="B304" s="13" t="s">
        <v>22</v>
      </c>
      <c r="C304" s="13" t="s">
        <v>23</v>
      </c>
      <c r="D304" s="13" t="s">
        <v>40</v>
      </c>
      <c r="E304" s="13" t="s">
        <v>41</v>
      </c>
      <c r="F304" s="72">
        <f>G304*1.5</f>
        <v>8943</v>
      </c>
      <c r="G304" s="13">
        <v>5962</v>
      </c>
      <c r="H304" s="15" t="s">
        <v>56</v>
      </c>
    </row>
    <row r="305" spans="1:8" x14ac:dyDescent="0.3">
      <c r="A305" s="13">
        <v>2015</v>
      </c>
      <c r="B305" s="13" t="s">
        <v>22</v>
      </c>
      <c r="C305" s="13" t="s">
        <v>39</v>
      </c>
      <c r="D305" s="13" t="s">
        <v>40</v>
      </c>
      <c r="E305" s="13" t="s">
        <v>41</v>
      </c>
      <c r="F305" s="72">
        <f>G305*1.5</f>
        <v>2395.5</v>
      </c>
      <c r="G305" s="13">
        <v>1597</v>
      </c>
      <c r="H305" s="15" t="s">
        <v>57</v>
      </c>
    </row>
    <row r="306" spans="1:8" x14ac:dyDescent="0.3">
      <c r="A306" s="13">
        <v>2015</v>
      </c>
      <c r="B306" s="13" t="s">
        <v>22</v>
      </c>
      <c r="C306" s="13" t="s">
        <v>39</v>
      </c>
      <c r="D306" s="13" t="s">
        <v>40</v>
      </c>
      <c r="E306" s="13" t="s">
        <v>41</v>
      </c>
      <c r="F306" s="72">
        <f>G306*1.5</f>
        <v>11761.5</v>
      </c>
      <c r="G306" s="13">
        <v>7841</v>
      </c>
      <c r="H306" s="15" t="s">
        <v>58</v>
      </c>
    </row>
    <row r="307" spans="1:8" x14ac:dyDescent="0.3">
      <c r="A307" s="13">
        <v>2015</v>
      </c>
      <c r="B307" s="13" t="s">
        <v>22</v>
      </c>
      <c r="C307" s="13" t="s">
        <v>23</v>
      </c>
      <c r="D307" s="13" t="s">
        <v>40</v>
      </c>
      <c r="E307" s="13" t="s">
        <v>41</v>
      </c>
      <c r="F307" s="72">
        <f>G307*1.5</f>
        <v>8943</v>
      </c>
      <c r="G307" s="13">
        <v>5962</v>
      </c>
      <c r="H307" s="15" t="s">
        <v>59</v>
      </c>
    </row>
    <row r="308" spans="1:8" x14ac:dyDescent="0.3">
      <c r="A308" s="13">
        <v>2015</v>
      </c>
      <c r="B308" s="13" t="s">
        <v>22</v>
      </c>
      <c r="C308" s="13" t="s">
        <v>39</v>
      </c>
      <c r="D308" s="13" t="s">
        <v>60</v>
      </c>
      <c r="E308" s="13" t="s">
        <v>61</v>
      </c>
      <c r="F308" s="72">
        <v>4666</v>
      </c>
      <c r="G308" s="13">
        <v>5623</v>
      </c>
      <c r="H308" s="15" t="s">
        <v>70</v>
      </c>
    </row>
    <row r="309" spans="1:8" x14ac:dyDescent="0.3">
      <c r="A309" s="13">
        <v>2015</v>
      </c>
      <c r="B309" s="13" t="s">
        <v>22</v>
      </c>
      <c r="C309" s="13" t="s">
        <v>39</v>
      </c>
      <c r="D309" s="13" t="s">
        <v>60</v>
      </c>
      <c r="E309" s="13" t="s">
        <v>61</v>
      </c>
      <c r="F309" s="72">
        <f>G309*1.5</f>
        <v>7318.5</v>
      </c>
      <c r="G309" s="13">
        <v>4879</v>
      </c>
      <c r="H309" s="15" t="s">
        <v>71</v>
      </c>
    </row>
    <row r="310" spans="1:8" x14ac:dyDescent="0.3">
      <c r="A310" s="13">
        <v>2015</v>
      </c>
      <c r="B310" s="13" t="s">
        <v>22</v>
      </c>
      <c r="C310" s="13" t="s">
        <v>39</v>
      </c>
      <c r="D310" s="13" t="s">
        <v>60</v>
      </c>
      <c r="E310" s="13" t="s">
        <v>61</v>
      </c>
      <c r="F310" s="72">
        <v>4666</v>
      </c>
      <c r="G310" s="13">
        <v>5623</v>
      </c>
      <c r="H310" s="15" t="s">
        <v>72</v>
      </c>
    </row>
    <row r="311" spans="1:8" x14ac:dyDescent="0.3">
      <c r="A311" s="13">
        <v>2015</v>
      </c>
      <c r="B311" s="13" t="s">
        <v>22</v>
      </c>
      <c r="C311" s="13" t="s">
        <v>39</v>
      </c>
      <c r="D311" s="13" t="s">
        <v>60</v>
      </c>
      <c r="E311" s="13" t="s">
        <v>61</v>
      </c>
      <c r="F311" s="72">
        <f>G311*1.5</f>
        <v>7318.5</v>
      </c>
      <c r="G311" s="13">
        <v>4879</v>
      </c>
      <c r="H311" s="15" t="s">
        <v>73</v>
      </c>
    </row>
    <row r="312" spans="1:8" x14ac:dyDescent="0.3">
      <c r="A312" s="13">
        <v>2015</v>
      </c>
      <c r="B312" s="13" t="s">
        <v>22</v>
      </c>
      <c r="C312" s="13" t="s">
        <v>23</v>
      </c>
      <c r="D312" s="13" t="s">
        <v>74</v>
      </c>
      <c r="E312" s="13" t="s">
        <v>25</v>
      </c>
      <c r="F312" s="72">
        <f>G312*1.5</f>
        <v>14596.5</v>
      </c>
      <c r="G312" s="13">
        <v>9731</v>
      </c>
      <c r="H312" s="15" t="s">
        <v>83</v>
      </c>
    </row>
    <row r="313" spans="1:8" x14ac:dyDescent="0.3">
      <c r="A313" s="13">
        <v>2015</v>
      </c>
      <c r="B313" s="13" t="s">
        <v>22</v>
      </c>
      <c r="C313" s="13" t="s">
        <v>27</v>
      </c>
      <c r="D313" s="13" t="s">
        <v>74</v>
      </c>
      <c r="E313" s="13" t="s">
        <v>25</v>
      </c>
      <c r="F313" s="72">
        <f>G313*1.5</f>
        <v>8793</v>
      </c>
      <c r="G313" s="13">
        <v>5862</v>
      </c>
      <c r="H313" s="15" t="s">
        <v>84</v>
      </c>
    </row>
    <row r="314" spans="1:8" x14ac:dyDescent="0.3">
      <c r="A314" s="13">
        <v>2015</v>
      </c>
      <c r="B314" s="13" t="s">
        <v>22</v>
      </c>
      <c r="C314" s="13" t="s">
        <v>23</v>
      </c>
      <c r="D314" s="13" t="s">
        <v>74</v>
      </c>
      <c r="E314" s="13" t="s">
        <v>25</v>
      </c>
      <c r="F314" s="72">
        <f>G314*1.5</f>
        <v>14596.5</v>
      </c>
      <c r="G314" s="13">
        <v>9731</v>
      </c>
      <c r="H314" s="15" t="s">
        <v>85</v>
      </c>
    </row>
    <row r="315" spans="1:8" x14ac:dyDescent="0.3">
      <c r="A315" s="13">
        <v>2015</v>
      </c>
      <c r="B315" s="13" t="s">
        <v>22</v>
      </c>
      <c r="C315" s="13" t="s">
        <v>27</v>
      </c>
      <c r="D315" s="13" t="s">
        <v>74</v>
      </c>
      <c r="E315" s="13" t="s">
        <v>25</v>
      </c>
      <c r="F315" s="72">
        <f>G315*1.5</f>
        <v>8793</v>
      </c>
      <c r="G315" s="13">
        <v>5862</v>
      </c>
      <c r="H315" s="15" t="s">
        <v>86</v>
      </c>
    </row>
    <row r="316" spans="1:8" x14ac:dyDescent="0.3">
      <c r="A316" s="13">
        <v>2015</v>
      </c>
      <c r="B316" s="13" t="s">
        <v>22</v>
      </c>
      <c r="C316" s="13" t="s">
        <v>87</v>
      </c>
      <c r="D316" s="13" t="s">
        <v>88</v>
      </c>
      <c r="E316" s="13" t="s">
        <v>89</v>
      </c>
      <c r="F316" s="72">
        <f>G316*1.5</f>
        <v>3553.5</v>
      </c>
      <c r="G316" s="13">
        <v>2369</v>
      </c>
      <c r="H316" s="15" t="s">
        <v>94</v>
      </c>
    </row>
    <row r="317" spans="1:8" x14ac:dyDescent="0.3">
      <c r="A317" s="13">
        <v>2015</v>
      </c>
      <c r="B317" s="13" t="s">
        <v>22</v>
      </c>
      <c r="C317" s="13" t="s">
        <v>87</v>
      </c>
      <c r="D317" s="13" t="s">
        <v>88</v>
      </c>
      <c r="E317" s="13" t="s">
        <v>89</v>
      </c>
      <c r="F317" s="72">
        <f>G317*1.5</f>
        <v>3553.5</v>
      </c>
      <c r="G317" s="13">
        <v>2369</v>
      </c>
      <c r="H317" s="15" t="s">
        <v>95</v>
      </c>
    </row>
    <row r="318" spans="1:8" x14ac:dyDescent="0.3">
      <c r="A318" s="13">
        <v>2015</v>
      </c>
      <c r="B318" s="13" t="s">
        <v>96</v>
      </c>
      <c r="C318" s="13" t="s">
        <v>27</v>
      </c>
      <c r="D318" s="13" t="s">
        <v>24</v>
      </c>
      <c r="E318" s="13" t="s">
        <v>25</v>
      </c>
      <c r="F318" s="72">
        <v>11122.5</v>
      </c>
      <c r="G318" s="13">
        <v>7415</v>
      </c>
      <c r="H318" s="15" t="s">
        <v>105</v>
      </c>
    </row>
    <row r="319" spans="1:8" x14ac:dyDescent="0.3">
      <c r="A319" s="13">
        <v>2015</v>
      </c>
      <c r="B319" s="13" t="s">
        <v>96</v>
      </c>
      <c r="C319" s="13" t="s">
        <v>39</v>
      </c>
      <c r="D319" s="13" t="s">
        <v>24</v>
      </c>
      <c r="E319" s="13" t="s">
        <v>25</v>
      </c>
      <c r="F319" s="72">
        <v>13428</v>
      </c>
      <c r="G319" s="13">
        <v>8952</v>
      </c>
      <c r="H319" s="15" t="s">
        <v>106</v>
      </c>
    </row>
    <row r="320" spans="1:8" x14ac:dyDescent="0.3">
      <c r="A320" s="13">
        <v>2015</v>
      </c>
      <c r="B320" s="13" t="s">
        <v>96</v>
      </c>
      <c r="C320" s="13" t="s">
        <v>27</v>
      </c>
      <c r="D320" s="13" t="s">
        <v>24</v>
      </c>
      <c r="E320" s="13" t="s">
        <v>25</v>
      </c>
      <c r="F320" s="72">
        <v>11122.5</v>
      </c>
      <c r="G320" s="13">
        <v>7415</v>
      </c>
      <c r="H320" s="15" t="s">
        <v>107</v>
      </c>
    </row>
    <row r="321" spans="1:8" x14ac:dyDescent="0.3">
      <c r="A321" s="13">
        <v>2015</v>
      </c>
      <c r="B321" s="13" t="s">
        <v>96</v>
      </c>
      <c r="C321" s="13" t="s">
        <v>39</v>
      </c>
      <c r="D321" s="13" t="s">
        <v>24</v>
      </c>
      <c r="E321" s="13" t="s">
        <v>25</v>
      </c>
      <c r="F321" s="72">
        <v>13428</v>
      </c>
      <c r="G321" s="13">
        <v>8952</v>
      </c>
      <c r="H321" s="15" t="s">
        <v>108</v>
      </c>
    </row>
    <row r="322" spans="1:8" x14ac:dyDescent="0.3">
      <c r="A322" s="13">
        <v>2015</v>
      </c>
      <c r="B322" s="13" t="s">
        <v>96</v>
      </c>
      <c r="C322" s="13" t="s">
        <v>39</v>
      </c>
      <c r="D322" s="13" t="s">
        <v>40</v>
      </c>
      <c r="E322" s="13" t="s">
        <v>41</v>
      </c>
      <c r="F322" s="72">
        <f>G322*1.5</f>
        <v>4887</v>
      </c>
      <c r="G322" s="13">
        <v>3258</v>
      </c>
      <c r="H322" s="15" t="s">
        <v>113</v>
      </c>
    </row>
    <row r="323" spans="1:8" x14ac:dyDescent="0.3">
      <c r="A323" s="13">
        <v>2015</v>
      </c>
      <c r="B323" s="13" t="s">
        <v>96</v>
      </c>
      <c r="C323" s="13" t="s">
        <v>39</v>
      </c>
      <c r="D323" s="13" t="s">
        <v>40</v>
      </c>
      <c r="E323" s="13" t="s">
        <v>41</v>
      </c>
      <c r="F323" s="72">
        <f>G323*1.5</f>
        <v>4887</v>
      </c>
      <c r="G323" s="13">
        <v>3258</v>
      </c>
      <c r="H323" s="15" t="s">
        <v>114</v>
      </c>
    </row>
    <row r="324" spans="1:8" x14ac:dyDescent="0.3">
      <c r="A324" s="13">
        <v>2015</v>
      </c>
      <c r="B324" s="13" t="s">
        <v>96</v>
      </c>
      <c r="C324" s="13" t="s">
        <v>23</v>
      </c>
      <c r="D324" s="13" t="s">
        <v>60</v>
      </c>
      <c r="E324" s="13" t="s">
        <v>61</v>
      </c>
      <c r="F324" s="72">
        <v>3897</v>
      </c>
      <c r="G324" s="13">
        <v>2598</v>
      </c>
      <c r="H324" s="15" t="s">
        <v>123</v>
      </c>
    </row>
    <row r="325" spans="1:8" x14ac:dyDescent="0.3">
      <c r="A325" s="13">
        <v>2015</v>
      </c>
      <c r="B325" s="13" t="s">
        <v>96</v>
      </c>
      <c r="C325" s="13" t="s">
        <v>23</v>
      </c>
      <c r="D325" s="13" t="s">
        <v>60</v>
      </c>
      <c r="E325" s="13" t="s">
        <v>61</v>
      </c>
      <c r="F325" s="72">
        <v>8832</v>
      </c>
      <c r="G325" s="13">
        <v>5888</v>
      </c>
      <c r="H325" s="15" t="s">
        <v>124</v>
      </c>
    </row>
    <row r="326" spans="1:8" x14ac:dyDescent="0.3">
      <c r="A326" s="13">
        <v>2015</v>
      </c>
      <c r="B326" s="13" t="s">
        <v>96</v>
      </c>
      <c r="C326" s="13" t="s">
        <v>23</v>
      </c>
      <c r="D326" s="13" t="s">
        <v>60</v>
      </c>
      <c r="E326" s="13" t="s">
        <v>61</v>
      </c>
      <c r="F326" s="72">
        <v>3897</v>
      </c>
      <c r="G326" s="13">
        <v>2598</v>
      </c>
      <c r="H326" s="15" t="s">
        <v>125</v>
      </c>
    </row>
    <row r="327" spans="1:8" x14ac:dyDescent="0.3">
      <c r="A327" s="13">
        <v>2015</v>
      </c>
      <c r="B327" s="13" t="s">
        <v>96</v>
      </c>
      <c r="C327" s="13" t="s">
        <v>23</v>
      </c>
      <c r="D327" s="13" t="s">
        <v>60</v>
      </c>
      <c r="E327" s="13" t="s">
        <v>61</v>
      </c>
      <c r="F327" s="72">
        <v>8832</v>
      </c>
      <c r="G327" s="13">
        <v>5888</v>
      </c>
      <c r="H327" s="15" t="s">
        <v>126</v>
      </c>
    </row>
    <row r="328" spans="1:8" x14ac:dyDescent="0.3">
      <c r="A328" s="13">
        <v>2015</v>
      </c>
      <c r="B328" s="13" t="s">
        <v>96</v>
      </c>
      <c r="C328" s="13" t="s">
        <v>39</v>
      </c>
      <c r="D328" s="13" t="s">
        <v>74</v>
      </c>
      <c r="E328" s="13" t="s">
        <v>25</v>
      </c>
      <c r="F328" s="72">
        <f>G328*1.5</f>
        <v>13428</v>
      </c>
      <c r="G328" s="13">
        <v>8952</v>
      </c>
      <c r="H328" s="15" t="s">
        <v>135</v>
      </c>
    </row>
    <row r="329" spans="1:8" x14ac:dyDescent="0.3">
      <c r="A329" s="13">
        <v>2015</v>
      </c>
      <c r="B329" s="13" t="s">
        <v>96</v>
      </c>
      <c r="C329" s="13" t="s">
        <v>87</v>
      </c>
      <c r="D329" s="13" t="s">
        <v>74</v>
      </c>
      <c r="E329" s="13" t="s">
        <v>25</v>
      </c>
      <c r="F329" s="72">
        <f>G329*1.5</f>
        <v>7480.5</v>
      </c>
      <c r="G329" s="13">
        <v>4987</v>
      </c>
      <c r="H329" s="15" t="s">
        <v>136</v>
      </c>
    </row>
    <row r="330" spans="1:8" x14ac:dyDescent="0.3">
      <c r="A330" s="13">
        <v>2015</v>
      </c>
      <c r="B330" s="13" t="s">
        <v>96</v>
      </c>
      <c r="C330" s="13" t="s">
        <v>39</v>
      </c>
      <c r="D330" s="13" t="s">
        <v>74</v>
      </c>
      <c r="E330" s="13" t="s">
        <v>25</v>
      </c>
      <c r="F330" s="72">
        <f>G330*1.5</f>
        <v>13428</v>
      </c>
      <c r="G330" s="13">
        <v>8952</v>
      </c>
      <c r="H330" s="15" t="s">
        <v>137</v>
      </c>
    </row>
    <row r="331" spans="1:8" x14ac:dyDescent="0.3">
      <c r="A331" s="13">
        <v>2015</v>
      </c>
      <c r="B331" s="13" t="s">
        <v>96</v>
      </c>
      <c r="C331" s="13" t="s">
        <v>87</v>
      </c>
      <c r="D331" s="13" t="s">
        <v>74</v>
      </c>
      <c r="E331" s="13" t="s">
        <v>25</v>
      </c>
      <c r="F331" s="72">
        <f>G331*1.5</f>
        <v>7480.5</v>
      </c>
      <c r="G331" s="13">
        <v>4987</v>
      </c>
      <c r="H331" s="15" t="s">
        <v>138</v>
      </c>
    </row>
    <row r="332" spans="1:8" x14ac:dyDescent="0.3">
      <c r="A332" s="13">
        <v>2015</v>
      </c>
      <c r="B332" s="13" t="s">
        <v>96</v>
      </c>
      <c r="C332" s="13" t="s">
        <v>27</v>
      </c>
      <c r="D332" s="13" t="s">
        <v>88</v>
      </c>
      <c r="E332" s="13" t="s">
        <v>89</v>
      </c>
      <c r="F332" s="72">
        <f>G332*1.5</f>
        <v>11122.5</v>
      </c>
      <c r="G332" s="13">
        <v>7415</v>
      </c>
      <c r="H332" s="15" t="s">
        <v>147</v>
      </c>
    </row>
    <row r="333" spans="1:8" x14ac:dyDescent="0.3">
      <c r="A333" s="13">
        <v>2015</v>
      </c>
      <c r="B333" s="13" t="s">
        <v>96</v>
      </c>
      <c r="C333" s="13" t="s">
        <v>23</v>
      </c>
      <c r="D333" s="13" t="s">
        <v>88</v>
      </c>
      <c r="E333" s="13" t="s">
        <v>89</v>
      </c>
      <c r="F333" s="72">
        <f>G333*1.5</f>
        <v>14647.5</v>
      </c>
      <c r="G333" s="13">
        <v>9765</v>
      </c>
      <c r="H333" s="15" t="s">
        <v>148</v>
      </c>
    </row>
    <row r="334" spans="1:8" x14ac:dyDescent="0.3">
      <c r="A334" s="13">
        <v>2015</v>
      </c>
      <c r="B334" s="13" t="s">
        <v>96</v>
      </c>
      <c r="C334" s="13" t="s">
        <v>27</v>
      </c>
      <c r="D334" s="13" t="s">
        <v>88</v>
      </c>
      <c r="E334" s="13" t="s">
        <v>89</v>
      </c>
      <c r="F334" s="72">
        <f>G334*1.5</f>
        <v>11122.5</v>
      </c>
      <c r="G334" s="13">
        <v>7415</v>
      </c>
      <c r="H334" s="15" t="s">
        <v>149</v>
      </c>
    </row>
    <row r="335" spans="1:8" x14ac:dyDescent="0.3">
      <c r="A335" s="13">
        <v>2015</v>
      </c>
      <c r="B335" s="13" t="s">
        <v>96</v>
      </c>
      <c r="C335" s="13" t="s">
        <v>23</v>
      </c>
      <c r="D335" s="13" t="s">
        <v>88</v>
      </c>
      <c r="E335" s="13" t="s">
        <v>89</v>
      </c>
      <c r="F335" s="72">
        <f>G335*1.5</f>
        <v>14647.5</v>
      </c>
      <c r="G335" s="13">
        <v>9765</v>
      </c>
      <c r="H335" s="15" t="s">
        <v>150</v>
      </c>
    </row>
    <row r="336" spans="1:8" x14ac:dyDescent="0.3">
      <c r="A336" s="13">
        <v>2015</v>
      </c>
      <c r="B336" s="13" t="s">
        <v>151</v>
      </c>
      <c r="C336" s="13" t="s">
        <v>27</v>
      </c>
      <c r="D336" s="13" t="s">
        <v>24</v>
      </c>
      <c r="E336" s="13" t="s">
        <v>25</v>
      </c>
      <c r="F336" s="72">
        <v>14619</v>
      </c>
      <c r="G336" s="13">
        <v>9746</v>
      </c>
      <c r="H336" s="15" t="s">
        <v>160</v>
      </c>
    </row>
    <row r="337" spans="1:8" x14ac:dyDescent="0.3">
      <c r="A337" s="13">
        <v>2015</v>
      </c>
      <c r="B337" s="13" t="s">
        <v>151</v>
      </c>
      <c r="C337" s="13" t="s">
        <v>39</v>
      </c>
      <c r="D337" s="13" t="s">
        <v>24</v>
      </c>
      <c r="E337" s="13" t="s">
        <v>25</v>
      </c>
      <c r="F337" s="72">
        <v>5380.5</v>
      </c>
      <c r="G337" s="13">
        <v>3587</v>
      </c>
      <c r="H337" s="15" t="s">
        <v>161</v>
      </c>
    </row>
    <row r="338" spans="1:8" x14ac:dyDescent="0.3">
      <c r="A338" s="13">
        <v>2015</v>
      </c>
      <c r="B338" s="13" t="s">
        <v>151</v>
      </c>
      <c r="C338" s="13" t="s">
        <v>27</v>
      </c>
      <c r="D338" s="13" t="s">
        <v>24</v>
      </c>
      <c r="E338" s="13" t="s">
        <v>25</v>
      </c>
      <c r="F338" s="72">
        <v>14619</v>
      </c>
      <c r="G338" s="13">
        <v>9746</v>
      </c>
      <c r="H338" s="15" t="s">
        <v>162</v>
      </c>
    </row>
    <row r="339" spans="1:8" x14ac:dyDescent="0.3">
      <c r="A339" s="13">
        <v>2015</v>
      </c>
      <c r="B339" s="13" t="s">
        <v>151</v>
      </c>
      <c r="C339" s="13" t="s">
        <v>39</v>
      </c>
      <c r="D339" s="13" t="s">
        <v>24</v>
      </c>
      <c r="E339" s="13" t="s">
        <v>25</v>
      </c>
      <c r="F339" s="72">
        <v>5380.5</v>
      </c>
      <c r="G339" s="13">
        <v>3587</v>
      </c>
      <c r="H339" s="15" t="s">
        <v>163</v>
      </c>
    </row>
    <row r="340" spans="1:8" x14ac:dyDescent="0.3">
      <c r="A340" s="13">
        <v>2015</v>
      </c>
      <c r="B340" s="13" t="s">
        <v>151</v>
      </c>
      <c r="C340" s="13" t="s">
        <v>27</v>
      </c>
      <c r="D340" s="13" t="s">
        <v>40</v>
      </c>
      <c r="E340" s="13" t="s">
        <v>41</v>
      </c>
      <c r="F340" s="72">
        <f>G340*1.5</f>
        <v>14619</v>
      </c>
      <c r="G340" s="13">
        <v>9746</v>
      </c>
      <c r="H340" s="15" t="s">
        <v>172</v>
      </c>
    </row>
    <row r="341" spans="1:8" x14ac:dyDescent="0.3">
      <c r="A341" s="13">
        <v>2015</v>
      </c>
      <c r="B341" s="13" t="s">
        <v>151</v>
      </c>
      <c r="C341" s="13" t="s">
        <v>39</v>
      </c>
      <c r="D341" s="13" t="s">
        <v>40</v>
      </c>
      <c r="E341" s="13" t="s">
        <v>41</v>
      </c>
      <c r="F341" s="72">
        <f>G341*1.5</f>
        <v>867</v>
      </c>
      <c r="G341" s="13">
        <v>578</v>
      </c>
      <c r="H341" s="15" t="s">
        <v>173</v>
      </c>
    </row>
    <row r="342" spans="1:8" x14ac:dyDescent="0.3">
      <c r="A342" s="13">
        <v>2015</v>
      </c>
      <c r="B342" s="13" t="s">
        <v>151</v>
      </c>
      <c r="C342" s="13" t="s">
        <v>27</v>
      </c>
      <c r="D342" s="13" t="s">
        <v>40</v>
      </c>
      <c r="E342" s="13" t="s">
        <v>41</v>
      </c>
      <c r="F342" s="72">
        <f>G342*1.5</f>
        <v>14619</v>
      </c>
      <c r="G342" s="13">
        <v>9746</v>
      </c>
      <c r="H342" s="15" t="s">
        <v>174</v>
      </c>
    </row>
    <row r="343" spans="1:8" x14ac:dyDescent="0.3">
      <c r="A343" s="13">
        <v>2015</v>
      </c>
      <c r="B343" s="13" t="s">
        <v>151</v>
      </c>
      <c r="C343" s="13" t="s">
        <v>39</v>
      </c>
      <c r="D343" s="13" t="s">
        <v>40</v>
      </c>
      <c r="E343" s="13" t="s">
        <v>41</v>
      </c>
      <c r="F343" s="72">
        <f>G343*1.5</f>
        <v>867</v>
      </c>
      <c r="G343" s="13">
        <v>578</v>
      </c>
      <c r="H343" s="15" t="s">
        <v>175</v>
      </c>
    </row>
    <row r="344" spans="1:8" x14ac:dyDescent="0.3">
      <c r="A344" s="13">
        <v>2015</v>
      </c>
      <c r="B344" s="13" t="s">
        <v>151</v>
      </c>
      <c r="C344" s="13" t="s">
        <v>27</v>
      </c>
      <c r="D344" s="13" t="s">
        <v>60</v>
      </c>
      <c r="E344" s="13" t="s">
        <v>61</v>
      </c>
      <c r="F344" s="72">
        <v>3547.5</v>
      </c>
      <c r="G344" s="13">
        <v>2365</v>
      </c>
      <c r="H344" s="15" t="s">
        <v>184</v>
      </c>
    </row>
    <row r="345" spans="1:8" x14ac:dyDescent="0.3">
      <c r="A345" s="13">
        <v>2015</v>
      </c>
      <c r="B345" s="13" t="s">
        <v>151</v>
      </c>
      <c r="C345" s="13" t="s">
        <v>23</v>
      </c>
      <c r="D345" s="13" t="s">
        <v>60</v>
      </c>
      <c r="E345" s="13" t="s">
        <v>61</v>
      </c>
      <c r="F345" s="72">
        <v>14596.5</v>
      </c>
      <c r="G345" s="13">
        <v>9731</v>
      </c>
      <c r="H345" s="15" t="s">
        <v>185</v>
      </c>
    </row>
    <row r="346" spans="1:8" x14ac:dyDescent="0.3">
      <c r="A346" s="13">
        <v>2015</v>
      </c>
      <c r="B346" s="13" t="s">
        <v>151</v>
      </c>
      <c r="C346" s="13" t="s">
        <v>27</v>
      </c>
      <c r="D346" s="13" t="s">
        <v>60</v>
      </c>
      <c r="E346" s="13" t="s">
        <v>61</v>
      </c>
      <c r="F346" s="72">
        <v>3547.5</v>
      </c>
      <c r="G346" s="13">
        <v>2365</v>
      </c>
      <c r="H346" s="15" t="s">
        <v>186</v>
      </c>
    </row>
    <row r="347" spans="1:8" x14ac:dyDescent="0.3">
      <c r="A347" s="13">
        <v>2015</v>
      </c>
      <c r="B347" s="13" t="s">
        <v>151</v>
      </c>
      <c r="C347" s="13" t="s">
        <v>23</v>
      </c>
      <c r="D347" s="13" t="s">
        <v>60</v>
      </c>
      <c r="E347" s="13" t="s">
        <v>61</v>
      </c>
      <c r="F347" s="72">
        <v>14596.5</v>
      </c>
      <c r="G347" s="13">
        <v>9731</v>
      </c>
      <c r="H347" s="15" t="s">
        <v>187</v>
      </c>
    </row>
    <row r="348" spans="1:8" x14ac:dyDescent="0.3">
      <c r="A348" s="13">
        <v>2015</v>
      </c>
      <c r="B348" s="13" t="s">
        <v>151</v>
      </c>
      <c r="C348" s="13" t="s">
        <v>39</v>
      </c>
      <c r="D348" s="13" t="s">
        <v>74</v>
      </c>
      <c r="E348" s="13" t="s">
        <v>25</v>
      </c>
      <c r="F348" s="72">
        <f>G348*1.4</f>
        <v>5021.7999999999993</v>
      </c>
      <c r="G348" s="13">
        <v>3587</v>
      </c>
      <c r="H348" s="15" t="s">
        <v>196</v>
      </c>
    </row>
    <row r="349" spans="1:8" x14ac:dyDescent="0.3">
      <c r="A349" s="13">
        <v>2015</v>
      </c>
      <c r="B349" s="13" t="s">
        <v>151</v>
      </c>
      <c r="C349" s="13" t="s">
        <v>87</v>
      </c>
      <c r="D349" s="13" t="s">
        <v>74</v>
      </c>
      <c r="E349" s="13" t="s">
        <v>25</v>
      </c>
      <c r="F349" s="72">
        <f>G349*1.4</f>
        <v>13483.4</v>
      </c>
      <c r="G349" s="13">
        <v>9631</v>
      </c>
      <c r="H349" s="15" t="s">
        <v>197</v>
      </c>
    </row>
    <row r="350" spans="1:8" x14ac:dyDescent="0.3">
      <c r="A350" s="13">
        <v>2015</v>
      </c>
      <c r="B350" s="13" t="s">
        <v>151</v>
      </c>
      <c r="C350" s="13" t="s">
        <v>39</v>
      </c>
      <c r="D350" s="13" t="s">
        <v>74</v>
      </c>
      <c r="E350" s="13" t="s">
        <v>25</v>
      </c>
      <c r="F350" s="72">
        <f>G350*1.4</f>
        <v>5021.7999999999993</v>
      </c>
      <c r="G350" s="13">
        <v>3587</v>
      </c>
      <c r="H350" s="15" t="s">
        <v>198</v>
      </c>
    </row>
    <row r="351" spans="1:8" x14ac:dyDescent="0.3">
      <c r="A351" s="13">
        <v>2015</v>
      </c>
      <c r="B351" s="13" t="s">
        <v>151</v>
      </c>
      <c r="C351" s="13" t="s">
        <v>87</v>
      </c>
      <c r="D351" s="13" t="s">
        <v>74</v>
      </c>
      <c r="E351" s="13" t="s">
        <v>25</v>
      </c>
      <c r="F351" s="72">
        <f>G351*1.4</f>
        <v>13483.4</v>
      </c>
      <c r="G351" s="13">
        <v>9631</v>
      </c>
      <c r="H351" s="15" t="s">
        <v>199</v>
      </c>
    </row>
    <row r="352" spans="1:8" x14ac:dyDescent="0.3">
      <c r="A352" s="13">
        <v>2015</v>
      </c>
      <c r="B352" s="13" t="s">
        <v>151</v>
      </c>
      <c r="C352" s="13" t="s">
        <v>23</v>
      </c>
      <c r="D352" s="13" t="s">
        <v>88</v>
      </c>
      <c r="E352" s="13" t="s">
        <v>89</v>
      </c>
      <c r="F352" s="72">
        <f>G352*1.4</f>
        <v>1398.6</v>
      </c>
      <c r="G352" s="13">
        <v>999</v>
      </c>
      <c r="H352" s="15" t="s">
        <v>208</v>
      </c>
    </row>
    <row r="353" spans="1:8" x14ac:dyDescent="0.3">
      <c r="A353" s="13">
        <v>2015</v>
      </c>
      <c r="B353" s="13" t="s">
        <v>151</v>
      </c>
      <c r="C353" s="13" t="s">
        <v>27</v>
      </c>
      <c r="D353" s="13" t="s">
        <v>88</v>
      </c>
      <c r="E353" s="13" t="s">
        <v>89</v>
      </c>
      <c r="F353" s="72">
        <f>G353*1.4</f>
        <v>219.79999999999998</v>
      </c>
      <c r="G353" s="13">
        <v>157</v>
      </c>
      <c r="H353" s="15" t="s">
        <v>209</v>
      </c>
    </row>
    <row r="354" spans="1:8" x14ac:dyDescent="0.3">
      <c r="A354" s="13">
        <v>2015</v>
      </c>
      <c r="B354" s="13" t="s">
        <v>151</v>
      </c>
      <c r="C354" s="13" t="s">
        <v>23</v>
      </c>
      <c r="D354" s="13" t="s">
        <v>88</v>
      </c>
      <c r="E354" s="13" t="s">
        <v>89</v>
      </c>
      <c r="F354" s="72">
        <f>G354*1.4</f>
        <v>1398.6</v>
      </c>
      <c r="G354" s="13">
        <v>999</v>
      </c>
      <c r="H354" s="15" t="s">
        <v>210</v>
      </c>
    </row>
    <row r="355" spans="1:8" x14ac:dyDescent="0.3">
      <c r="A355" s="13">
        <v>2015</v>
      </c>
      <c r="B355" s="13" t="s">
        <v>151</v>
      </c>
      <c r="C355" s="13" t="s">
        <v>27</v>
      </c>
      <c r="D355" s="13" t="s">
        <v>88</v>
      </c>
      <c r="E355" s="13" t="s">
        <v>89</v>
      </c>
      <c r="F355" s="72">
        <f>G355*1.4</f>
        <v>219.79999999999998</v>
      </c>
      <c r="G355" s="13">
        <v>157</v>
      </c>
      <c r="H355" s="15" t="s">
        <v>211</v>
      </c>
    </row>
    <row r="356" spans="1:8" x14ac:dyDescent="0.3">
      <c r="A356" s="13">
        <v>2015</v>
      </c>
      <c r="B356" s="13" t="s">
        <v>212</v>
      </c>
      <c r="C356" s="13" t="s">
        <v>39</v>
      </c>
      <c r="D356" s="13" t="s">
        <v>24</v>
      </c>
      <c r="E356" s="13" t="s">
        <v>25</v>
      </c>
      <c r="F356" s="72">
        <f>G356*1.4</f>
        <v>11048.8</v>
      </c>
      <c r="G356" s="13">
        <v>7892</v>
      </c>
      <c r="H356" s="15" t="s">
        <v>229</v>
      </c>
    </row>
    <row r="357" spans="1:8" x14ac:dyDescent="0.3">
      <c r="A357" s="13">
        <v>2015</v>
      </c>
      <c r="B357" s="13" t="s">
        <v>212</v>
      </c>
      <c r="C357" s="13" t="s">
        <v>87</v>
      </c>
      <c r="D357" s="13" t="s">
        <v>24</v>
      </c>
      <c r="E357" s="13" t="s">
        <v>25</v>
      </c>
      <c r="F357" s="72">
        <f>G357*1.4</f>
        <v>2209.1999999999998</v>
      </c>
      <c r="G357" s="13">
        <v>1578</v>
      </c>
      <c r="H357" s="15" t="s">
        <v>230</v>
      </c>
    </row>
    <row r="358" spans="1:8" x14ac:dyDescent="0.3">
      <c r="A358" s="13">
        <v>2015</v>
      </c>
      <c r="B358" s="13" t="s">
        <v>212</v>
      </c>
      <c r="C358" s="13" t="s">
        <v>39</v>
      </c>
      <c r="D358" s="13" t="s">
        <v>24</v>
      </c>
      <c r="E358" s="13" t="s">
        <v>25</v>
      </c>
      <c r="F358" s="72">
        <f>G358*1.4</f>
        <v>6561.7999999999993</v>
      </c>
      <c r="G358" s="13">
        <v>4687</v>
      </c>
      <c r="H358" s="15" t="s">
        <v>231</v>
      </c>
    </row>
    <row r="359" spans="1:8" x14ac:dyDescent="0.3">
      <c r="A359" s="13">
        <v>2015</v>
      </c>
      <c r="B359" s="13" t="s">
        <v>212</v>
      </c>
      <c r="C359" s="13" t="s">
        <v>23</v>
      </c>
      <c r="D359" s="13" t="s">
        <v>24</v>
      </c>
      <c r="E359" s="13" t="s">
        <v>25</v>
      </c>
      <c r="F359" s="72">
        <f>G359*1.4</f>
        <v>1909.6</v>
      </c>
      <c r="G359" s="13">
        <v>1364</v>
      </c>
      <c r="H359" s="15" t="s">
        <v>232</v>
      </c>
    </row>
    <row r="360" spans="1:8" x14ac:dyDescent="0.3">
      <c r="A360" s="13">
        <v>2015</v>
      </c>
      <c r="B360" s="13" t="s">
        <v>212</v>
      </c>
      <c r="C360" s="13" t="s">
        <v>39</v>
      </c>
      <c r="D360" s="13" t="s">
        <v>24</v>
      </c>
      <c r="E360" s="13" t="s">
        <v>25</v>
      </c>
      <c r="F360" s="72">
        <f>G360*1.4</f>
        <v>11048.8</v>
      </c>
      <c r="G360" s="13">
        <v>7892</v>
      </c>
      <c r="H360" s="15" t="s">
        <v>233</v>
      </c>
    </row>
    <row r="361" spans="1:8" x14ac:dyDescent="0.3">
      <c r="A361" s="13">
        <v>2015</v>
      </c>
      <c r="B361" s="13" t="s">
        <v>212</v>
      </c>
      <c r="C361" s="13" t="s">
        <v>87</v>
      </c>
      <c r="D361" s="13" t="s">
        <v>24</v>
      </c>
      <c r="E361" s="13" t="s">
        <v>25</v>
      </c>
      <c r="F361" s="72">
        <f>G361*1.4</f>
        <v>2209.1999999999998</v>
      </c>
      <c r="G361" s="13">
        <v>1578</v>
      </c>
      <c r="H361" s="15" t="s">
        <v>234</v>
      </c>
    </row>
    <row r="362" spans="1:8" x14ac:dyDescent="0.3">
      <c r="A362" s="13">
        <v>2015</v>
      </c>
      <c r="B362" s="13" t="s">
        <v>212</v>
      </c>
      <c r="C362" s="13" t="s">
        <v>39</v>
      </c>
      <c r="D362" s="13" t="s">
        <v>24</v>
      </c>
      <c r="E362" s="13" t="s">
        <v>25</v>
      </c>
      <c r="F362" s="72">
        <f>G362*1.4</f>
        <v>6561.7999999999993</v>
      </c>
      <c r="G362" s="13">
        <v>4687</v>
      </c>
      <c r="H362" s="15" t="s">
        <v>235</v>
      </c>
    </row>
    <row r="363" spans="1:8" x14ac:dyDescent="0.3">
      <c r="A363" s="13">
        <v>2015</v>
      </c>
      <c r="B363" s="13" t="s">
        <v>212</v>
      </c>
      <c r="C363" s="13" t="s">
        <v>23</v>
      </c>
      <c r="D363" s="13" t="s">
        <v>24</v>
      </c>
      <c r="E363" s="13" t="s">
        <v>25</v>
      </c>
      <c r="F363" s="72">
        <f>G363*1.4</f>
        <v>1909.6</v>
      </c>
      <c r="G363" s="13">
        <v>1364</v>
      </c>
      <c r="H363" s="15" t="s">
        <v>236</v>
      </c>
    </row>
    <row r="364" spans="1:8" x14ac:dyDescent="0.3">
      <c r="A364" s="13">
        <v>2015</v>
      </c>
      <c r="B364" s="13" t="s">
        <v>212</v>
      </c>
      <c r="C364" s="13" t="s">
        <v>87</v>
      </c>
      <c r="D364" s="13" t="s">
        <v>40</v>
      </c>
      <c r="E364" s="13" t="s">
        <v>41</v>
      </c>
      <c r="F364" s="72">
        <f>G364*1.4</f>
        <v>2209.1999999999998</v>
      </c>
      <c r="G364" s="13">
        <v>1578</v>
      </c>
      <c r="H364" s="15" t="s">
        <v>245</v>
      </c>
    </row>
    <row r="365" spans="1:8" x14ac:dyDescent="0.3">
      <c r="A365" s="13">
        <v>2015</v>
      </c>
      <c r="B365" s="13" t="s">
        <v>212</v>
      </c>
      <c r="C365" s="13" t="s">
        <v>27</v>
      </c>
      <c r="D365" s="13" t="s">
        <v>40</v>
      </c>
      <c r="E365" s="13" t="s">
        <v>41</v>
      </c>
      <c r="F365" s="72">
        <f>G365*1.4</f>
        <v>6421.7999999999993</v>
      </c>
      <c r="G365" s="13">
        <v>4587</v>
      </c>
      <c r="H365" s="15" t="s">
        <v>246</v>
      </c>
    </row>
    <row r="366" spans="1:8" x14ac:dyDescent="0.3">
      <c r="A366" s="13">
        <v>2015</v>
      </c>
      <c r="B366" s="13" t="s">
        <v>212</v>
      </c>
      <c r="C366" s="13" t="s">
        <v>87</v>
      </c>
      <c r="D366" s="13" t="s">
        <v>40</v>
      </c>
      <c r="E366" s="13" t="s">
        <v>41</v>
      </c>
      <c r="F366" s="72">
        <f>G366*1.4</f>
        <v>2209.1999999999998</v>
      </c>
      <c r="G366" s="13">
        <v>1578</v>
      </c>
      <c r="H366" s="15" t="s">
        <v>247</v>
      </c>
    </row>
    <row r="367" spans="1:8" x14ac:dyDescent="0.3">
      <c r="A367" s="13">
        <v>2015</v>
      </c>
      <c r="B367" s="13" t="s">
        <v>212</v>
      </c>
      <c r="C367" s="13" t="s">
        <v>27</v>
      </c>
      <c r="D367" s="13" t="s">
        <v>40</v>
      </c>
      <c r="E367" s="13" t="s">
        <v>41</v>
      </c>
      <c r="F367" s="72">
        <f>G367*1.4</f>
        <v>6421.7999999999993</v>
      </c>
      <c r="G367" s="13">
        <v>4587</v>
      </c>
      <c r="H367" s="15" t="s">
        <v>248</v>
      </c>
    </row>
    <row r="368" spans="1:8" x14ac:dyDescent="0.3">
      <c r="A368" s="13">
        <v>2015</v>
      </c>
      <c r="B368" s="13" t="s">
        <v>212</v>
      </c>
      <c r="C368" s="13" t="s">
        <v>27</v>
      </c>
      <c r="D368" s="13" t="s">
        <v>60</v>
      </c>
      <c r="E368" s="13" t="s">
        <v>61</v>
      </c>
      <c r="F368" s="72">
        <f>G368*1.4</f>
        <v>8206.7999999999993</v>
      </c>
      <c r="G368" s="13">
        <v>5862</v>
      </c>
      <c r="H368" s="15" t="s">
        <v>269</v>
      </c>
    </row>
    <row r="369" spans="1:8" x14ac:dyDescent="0.3">
      <c r="A369" s="13">
        <v>2015</v>
      </c>
      <c r="B369" s="13" t="s">
        <v>212</v>
      </c>
      <c r="C369" s="13" t="s">
        <v>27</v>
      </c>
      <c r="D369" s="13" t="s">
        <v>60</v>
      </c>
      <c r="E369" s="13" t="s">
        <v>61</v>
      </c>
      <c r="F369" s="72">
        <f>G369*1.4</f>
        <v>10381</v>
      </c>
      <c r="G369" s="13">
        <v>7415</v>
      </c>
      <c r="H369" s="15" t="s">
        <v>270</v>
      </c>
    </row>
    <row r="370" spans="1:8" x14ac:dyDescent="0.3">
      <c r="A370" s="13">
        <v>2015</v>
      </c>
      <c r="B370" s="13" t="s">
        <v>212</v>
      </c>
      <c r="C370" s="13" t="s">
        <v>39</v>
      </c>
      <c r="D370" s="13" t="s">
        <v>60</v>
      </c>
      <c r="E370" s="13" t="s">
        <v>61</v>
      </c>
      <c r="F370" s="72">
        <f>G370*1.4</f>
        <v>12532.8</v>
      </c>
      <c r="G370" s="13">
        <v>8952</v>
      </c>
      <c r="H370" s="15" t="s">
        <v>271</v>
      </c>
    </row>
    <row r="371" spans="1:8" x14ac:dyDescent="0.3">
      <c r="A371" s="13">
        <v>2015</v>
      </c>
      <c r="B371" s="13" t="s">
        <v>212</v>
      </c>
      <c r="C371" s="13" t="s">
        <v>27</v>
      </c>
      <c r="D371" s="13" t="s">
        <v>60</v>
      </c>
      <c r="E371" s="13" t="s">
        <v>61</v>
      </c>
      <c r="F371" s="72">
        <f>G371*1.4</f>
        <v>13644.4</v>
      </c>
      <c r="G371" s="13">
        <v>9746</v>
      </c>
      <c r="H371" s="15" t="s">
        <v>272</v>
      </c>
    </row>
    <row r="372" spans="1:8" x14ac:dyDescent="0.3">
      <c r="A372" s="13">
        <v>2015</v>
      </c>
      <c r="B372" s="13" t="s">
        <v>212</v>
      </c>
      <c r="C372" s="13" t="s">
        <v>87</v>
      </c>
      <c r="D372" s="13" t="s">
        <v>60</v>
      </c>
      <c r="E372" s="13" t="s">
        <v>61</v>
      </c>
      <c r="F372" s="72">
        <f>G372*1.4</f>
        <v>2209.1999999999998</v>
      </c>
      <c r="G372" s="13">
        <v>1578</v>
      </c>
      <c r="H372" s="15" t="s">
        <v>273</v>
      </c>
    </row>
    <row r="373" spans="1:8" x14ac:dyDescent="0.3">
      <c r="A373" s="13">
        <v>2015</v>
      </c>
      <c r="B373" s="13" t="s">
        <v>212</v>
      </c>
      <c r="C373" s="13" t="s">
        <v>27</v>
      </c>
      <c r="D373" s="13" t="s">
        <v>60</v>
      </c>
      <c r="E373" s="13" t="s">
        <v>61</v>
      </c>
      <c r="F373" s="72">
        <f>G373*1.4</f>
        <v>8206.7999999999993</v>
      </c>
      <c r="G373" s="13">
        <v>5862</v>
      </c>
      <c r="H373" s="15" t="s">
        <v>274</v>
      </c>
    </row>
    <row r="374" spans="1:8" x14ac:dyDescent="0.3">
      <c r="A374" s="13">
        <v>2015</v>
      </c>
      <c r="B374" s="13" t="s">
        <v>212</v>
      </c>
      <c r="C374" s="13" t="s">
        <v>27</v>
      </c>
      <c r="D374" s="13" t="s">
        <v>60</v>
      </c>
      <c r="E374" s="13" t="s">
        <v>61</v>
      </c>
      <c r="F374" s="72">
        <f>G374*1.4</f>
        <v>10381</v>
      </c>
      <c r="G374" s="13">
        <v>7415</v>
      </c>
      <c r="H374" s="15" t="s">
        <v>275</v>
      </c>
    </row>
    <row r="375" spans="1:8" x14ac:dyDescent="0.3">
      <c r="A375" s="13">
        <v>2015</v>
      </c>
      <c r="B375" s="13" t="s">
        <v>212</v>
      </c>
      <c r="C375" s="13" t="s">
        <v>39</v>
      </c>
      <c r="D375" s="13" t="s">
        <v>60</v>
      </c>
      <c r="E375" s="13" t="s">
        <v>61</v>
      </c>
      <c r="F375" s="72">
        <f>G375*1.4</f>
        <v>12532.8</v>
      </c>
      <c r="G375" s="13">
        <v>8952</v>
      </c>
      <c r="H375" s="15" t="s">
        <v>276</v>
      </c>
    </row>
    <row r="376" spans="1:8" x14ac:dyDescent="0.3">
      <c r="A376" s="13">
        <v>2015</v>
      </c>
      <c r="B376" s="13" t="s">
        <v>212</v>
      </c>
      <c r="C376" s="13" t="s">
        <v>27</v>
      </c>
      <c r="D376" s="13" t="s">
        <v>60</v>
      </c>
      <c r="E376" s="13" t="s">
        <v>61</v>
      </c>
      <c r="F376" s="72">
        <f>G376*1.4</f>
        <v>13644.4</v>
      </c>
      <c r="G376" s="13">
        <v>9746</v>
      </c>
      <c r="H376" s="15" t="s">
        <v>277</v>
      </c>
    </row>
    <row r="377" spans="1:8" x14ac:dyDescent="0.3">
      <c r="A377" s="13">
        <v>2015</v>
      </c>
      <c r="B377" s="13" t="s">
        <v>212</v>
      </c>
      <c r="C377" s="13" t="s">
        <v>87</v>
      </c>
      <c r="D377" s="13" t="s">
        <v>60</v>
      </c>
      <c r="E377" s="13" t="s">
        <v>61</v>
      </c>
      <c r="F377" s="72">
        <f>G377*1.4</f>
        <v>2209.1999999999998</v>
      </c>
      <c r="G377" s="13">
        <v>1578</v>
      </c>
      <c r="H377" s="15" t="s">
        <v>278</v>
      </c>
    </row>
    <row r="378" spans="1:8" x14ac:dyDescent="0.3">
      <c r="A378" s="13">
        <v>2015</v>
      </c>
      <c r="B378" s="13" t="s">
        <v>212</v>
      </c>
      <c r="C378" s="13" t="s">
        <v>39</v>
      </c>
      <c r="D378" s="13" t="s">
        <v>74</v>
      </c>
      <c r="E378" s="13" t="s">
        <v>25</v>
      </c>
      <c r="F378" s="72">
        <f>G378*1.4</f>
        <v>6561.7999999999993</v>
      </c>
      <c r="G378" s="13">
        <v>4687</v>
      </c>
      <c r="H378" s="15" t="s">
        <v>287</v>
      </c>
    </row>
    <row r="379" spans="1:8" x14ac:dyDescent="0.3">
      <c r="A379" s="13">
        <v>2015</v>
      </c>
      <c r="B379" s="13" t="s">
        <v>212</v>
      </c>
      <c r="C379" s="13" t="s">
        <v>23</v>
      </c>
      <c r="D379" s="13" t="s">
        <v>74</v>
      </c>
      <c r="E379" s="13" t="s">
        <v>25</v>
      </c>
      <c r="F379" s="72">
        <f>G379*1.4</f>
        <v>1909.6</v>
      </c>
      <c r="G379" s="13">
        <v>1364</v>
      </c>
      <c r="H379" s="15" t="s">
        <v>288</v>
      </c>
    </row>
    <row r="380" spans="1:8" x14ac:dyDescent="0.3">
      <c r="A380" s="13">
        <v>2015</v>
      </c>
      <c r="B380" s="13" t="s">
        <v>212</v>
      </c>
      <c r="C380" s="13" t="s">
        <v>39</v>
      </c>
      <c r="D380" s="13" t="s">
        <v>74</v>
      </c>
      <c r="E380" s="13" t="s">
        <v>25</v>
      </c>
      <c r="F380" s="72">
        <f>G380*1.4</f>
        <v>6561.7999999999993</v>
      </c>
      <c r="G380" s="13">
        <v>4687</v>
      </c>
      <c r="H380" s="15" t="s">
        <v>289</v>
      </c>
    </row>
    <row r="381" spans="1:8" x14ac:dyDescent="0.3">
      <c r="A381" s="13">
        <v>2015</v>
      </c>
      <c r="B381" s="13" t="s">
        <v>212</v>
      </c>
      <c r="C381" s="13" t="s">
        <v>23</v>
      </c>
      <c r="D381" s="13" t="s">
        <v>74</v>
      </c>
      <c r="E381" s="13" t="s">
        <v>25</v>
      </c>
      <c r="F381" s="72">
        <f>G381*1.4</f>
        <v>1909.6</v>
      </c>
      <c r="G381" s="13">
        <v>1364</v>
      </c>
      <c r="H381" s="15" t="s">
        <v>290</v>
      </c>
    </row>
    <row r="382" spans="1:8" x14ac:dyDescent="0.3">
      <c r="A382" s="13">
        <v>2015</v>
      </c>
      <c r="B382" s="13" t="s">
        <v>212</v>
      </c>
      <c r="C382" s="13" t="s">
        <v>39</v>
      </c>
      <c r="D382" s="13" t="s">
        <v>88</v>
      </c>
      <c r="E382" s="13" t="s">
        <v>89</v>
      </c>
      <c r="F382" s="72">
        <f>G382*1.4</f>
        <v>11048.8</v>
      </c>
      <c r="G382" s="13">
        <v>7892</v>
      </c>
      <c r="H382" s="15" t="s">
        <v>299</v>
      </c>
    </row>
    <row r="383" spans="1:8" x14ac:dyDescent="0.3">
      <c r="A383" s="13">
        <v>2015</v>
      </c>
      <c r="B383" s="13" t="s">
        <v>212</v>
      </c>
      <c r="C383" s="13" t="s">
        <v>39</v>
      </c>
      <c r="D383" s="13" t="s">
        <v>88</v>
      </c>
      <c r="E383" s="13" t="s">
        <v>89</v>
      </c>
      <c r="F383" s="72">
        <f>G383*1.4</f>
        <v>11180.4</v>
      </c>
      <c r="G383" s="13">
        <v>7986</v>
      </c>
      <c r="H383" s="15" t="s">
        <v>300</v>
      </c>
    </row>
    <row r="384" spans="1:8" x14ac:dyDescent="0.3">
      <c r="A384" s="13">
        <v>2015</v>
      </c>
      <c r="B384" s="13" t="s">
        <v>212</v>
      </c>
      <c r="C384" s="13" t="s">
        <v>39</v>
      </c>
      <c r="D384" s="13" t="s">
        <v>88</v>
      </c>
      <c r="E384" s="13" t="s">
        <v>89</v>
      </c>
      <c r="F384" s="72">
        <f>G384*1.4</f>
        <v>11048.8</v>
      </c>
      <c r="G384" s="13">
        <v>7892</v>
      </c>
      <c r="H384" s="15" t="s">
        <v>301</v>
      </c>
    </row>
    <row r="385" spans="1:8" x14ac:dyDescent="0.3">
      <c r="A385" s="13">
        <v>2015</v>
      </c>
      <c r="B385" s="13" t="s">
        <v>212</v>
      </c>
      <c r="C385" s="13" t="s">
        <v>39</v>
      </c>
      <c r="D385" s="13" t="s">
        <v>88</v>
      </c>
      <c r="E385" s="13" t="s">
        <v>89</v>
      </c>
      <c r="F385" s="72">
        <f>G385*1.4</f>
        <v>11180.4</v>
      </c>
      <c r="G385" s="13">
        <v>7986</v>
      </c>
      <c r="H385" s="15" t="s">
        <v>302</v>
      </c>
    </row>
    <row r="386" spans="1:8" x14ac:dyDescent="0.3">
      <c r="A386" s="13">
        <v>2015</v>
      </c>
      <c r="B386" s="13" t="s">
        <v>303</v>
      </c>
      <c r="C386" s="13" t="s">
        <v>87</v>
      </c>
      <c r="D386" s="13" t="s">
        <v>24</v>
      </c>
      <c r="E386" s="13" t="s">
        <v>25</v>
      </c>
      <c r="F386" s="72">
        <f>G386*1.4</f>
        <v>6854.4</v>
      </c>
      <c r="G386" s="13">
        <v>4896</v>
      </c>
      <c r="H386" s="15" t="s">
        <v>312</v>
      </c>
    </row>
    <row r="387" spans="1:8" x14ac:dyDescent="0.3">
      <c r="A387" s="13">
        <v>2015</v>
      </c>
      <c r="B387" s="13" t="s">
        <v>303</v>
      </c>
      <c r="C387" s="13" t="s">
        <v>39</v>
      </c>
      <c r="D387" s="13" t="s">
        <v>24</v>
      </c>
      <c r="E387" s="13" t="s">
        <v>25</v>
      </c>
      <c r="F387" s="72">
        <f>G387*1.4</f>
        <v>6421.7999999999993</v>
      </c>
      <c r="G387" s="13">
        <v>4587</v>
      </c>
      <c r="H387" s="15" t="s">
        <v>313</v>
      </c>
    </row>
    <row r="388" spans="1:8" x14ac:dyDescent="0.3">
      <c r="A388" s="13">
        <v>2015</v>
      </c>
      <c r="B388" s="13" t="s">
        <v>303</v>
      </c>
      <c r="C388" s="13" t="s">
        <v>87</v>
      </c>
      <c r="D388" s="13" t="s">
        <v>24</v>
      </c>
      <c r="E388" s="13" t="s">
        <v>25</v>
      </c>
      <c r="F388" s="72">
        <f>G388*1.4</f>
        <v>6854.4</v>
      </c>
      <c r="G388" s="13">
        <v>4896</v>
      </c>
      <c r="H388" s="15" t="s">
        <v>314</v>
      </c>
    </row>
    <row r="389" spans="1:8" x14ac:dyDescent="0.3">
      <c r="A389" s="13">
        <v>2015</v>
      </c>
      <c r="B389" s="13" t="s">
        <v>303</v>
      </c>
      <c r="C389" s="13" t="s">
        <v>39</v>
      </c>
      <c r="D389" s="13" t="s">
        <v>24</v>
      </c>
      <c r="E389" s="13" t="s">
        <v>25</v>
      </c>
      <c r="F389" s="72">
        <f>G389*1.4</f>
        <v>6421.7999999999993</v>
      </c>
      <c r="G389" s="13">
        <v>4587</v>
      </c>
      <c r="H389" s="15" t="s">
        <v>315</v>
      </c>
    </row>
    <row r="390" spans="1:8" x14ac:dyDescent="0.3">
      <c r="A390" s="13">
        <v>2015</v>
      </c>
      <c r="B390" s="13" t="s">
        <v>303</v>
      </c>
      <c r="C390" s="13" t="s">
        <v>23</v>
      </c>
      <c r="D390" s="13" t="s">
        <v>40</v>
      </c>
      <c r="E390" s="13" t="s">
        <v>41</v>
      </c>
      <c r="F390" s="72">
        <f>G390*1.4</f>
        <v>697.19999999999993</v>
      </c>
      <c r="G390" s="13">
        <v>498</v>
      </c>
      <c r="H390" s="15" t="s">
        <v>324</v>
      </c>
    </row>
    <row r="391" spans="1:8" x14ac:dyDescent="0.3">
      <c r="A391" s="13">
        <v>2015</v>
      </c>
      <c r="B391" s="13" t="s">
        <v>303</v>
      </c>
      <c r="C391" s="13" t="s">
        <v>87</v>
      </c>
      <c r="D391" s="13" t="s">
        <v>40</v>
      </c>
      <c r="E391" s="13" t="s">
        <v>41</v>
      </c>
      <c r="F391" s="72">
        <f>G391*1.4</f>
        <v>6853</v>
      </c>
      <c r="G391" s="13">
        <v>4895</v>
      </c>
      <c r="H391" s="15" t="s">
        <v>325</v>
      </c>
    </row>
    <row r="392" spans="1:8" x14ac:dyDescent="0.3">
      <c r="A392" s="13">
        <v>2015</v>
      </c>
      <c r="B392" s="13" t="s">
        <v>303</v>
      </c>
      <c r="C392" s="13" t="s">
        <v>23</v>
      </c>
      <c r="D392" s="13" t="s">
        <v>40</v>
      </c>
      <c r="E392" s="13" t="s">
        <v>41</v>
      </c>
      <c r="F392" s="72">
        <f>G392*1.4</f>
        <v>697.19999999999993</v>
      </c>
      <c r="G392" s="13">
        <v>498</v>
      </c>
      <c r="H392" s="15" t="s">
        <v>326</v>
      </c>
    </row>
    <row r="393" spans="1:8" x14ac:dyDescent="0.3">
      <c r="A393" s="13">
        <v>2015</v>
      </c>
      <c r="B393" s="13" t="s">
        <v>303</v>
      </c>
      <c r="C393" s="13" t="s">
        <v>87</v>
      </c>
      <c r="D393" s="13" t="s">
        <v>40</v>
      </c>
      <c r="E393" s="13" t="s">
        <v>41</v>
      </c>
      <c r="F393" s="72">
        <f>G393*1.4</f>
        <v>6853</v>
      </c>
      <c r="G393" s="13">
        <v>4895</v>
      </c>
      <c r="H393" s="15" t="s">
        <v>327</v>
      </c>
    </row>
    <row r="394" spans="1:8" x14ac:dyDescent="0.3">
      <c r="A394" s="13">
        <v>2015</v>
      </c>
      <c r="B394" s="13" t="s">
        <v>303</v>
      </c>
      <c r="C394" s="13" t="s">
        <v>39</v>
      </c>
      <c r="D394" s="13" t="s">
        <v>60</v>
      </c>
      <c r="E394" s="13" t="s">
        <v>61</v>
      </c>
      <c r="F394" s="72">
        <f>G394*1.4</f>
        <v>5021.7999999999993</v>
      </c>
      <c r="G394" s="13">
        <v>3587</v>
      </c>
      <c r="H394" s="15" t="s">
        <v>336</v>
      </c>
    </row>
    <row r="395" spans="1:8" x14ac:dyDescent="0.3">
      <c r="A395" s="13">
        <v>2015</v>
      </c>
      <c r="B395" s="13" t="s">
        <v>303</v>
      </c>
      <c r="C395" s="13" t="s">
        <v>39</v>
      </c>
      <c r="D395" s="13" t="s">
        <v>60</v>
      </c>
      <c r="E395" s="13" t="s">
        <v>61</v>
      </c>
      <c r="F395" s="72">
        <f>G395*1.4</f>
        <v>11048.8</v>
      </c>
      <c r="G395" s="13">
        <v>7892</v>
      </c>
      <c r="H395" s="15" t="s">
        <v>337</v>
      </c>
    </row>
    <row r="396" spans="1:8" x14ac:dyDescent="0.3">
      <c r="A396" s="13">
        <v>2015</v>
      </c>
      <c r="B396" s="13" t="s">
        <v>303</v>
      </c>
      <c r="C396" s="13" t="s">
        <v>39</v>
      </c>
      <c r="D396" s="13" t="s">
        <v>60</v>
      </c>
      <c r="E396" s="13" t="s">
        <v>61</v>
      </c>
      <c r="F396" s="72">
        <f>G396*1.4</f>
        <v>5021.7999999999993</v>
      </c>
      <c r="G396" s="13">
        <v>3587</v>
      </c>
      <c r="H396" s="15" t="s">
        <v>338</v>
      </c>
    </row>
    <row r="397" spans="1:8" x14ac:dyDescent="0.3">
      <c r="A397" s="13">
        <v>2015</v>
      </c>
      <c r="B397" s="13" t="s">
        <v>303</v>
      </c>
      <c r="C397" s="13" t="s">
        <v>39</v>
      </c>
      <c r="D397" s="13" t="s">
        <v>60</v>
      </c>
      <c r="E397" s="13" t="s">
        <v>61</v>
      </c>
      <c r="F397" s="72">
        <f>G397*1.4</f>
        <v>11048.8</v>
      </c>
      <c r="G397" s="13">
        <v>7892</v>
      </c>
      <c r="H397" s="15" t="s">
        <v>339</v>
      </c>
    </row>
    <row r="398" spans="1:8" x14ac:dyDescent="0.3">
      <c r="A398" s="13">
        <v>2015</v>
      </c>
      <c r="B398" s="13" t="s">
        <v>303</v>
      </c>
      <c r="C398" s="13" t="s">
        <v>27</v>
      </c>
      <c r="D398" s="13" t="s">
        <v>74</v>
      </c>
      <c r="E398" s="13" t="s">
        <v>25</v>
      </c>
      <c r="F398" s="72">
        <f>G398*1.4</f>
        <v>6421.7999999999993</v>
      </c>
      <c r="G398" s="13">
        <v>4587</v>
      </c>
      <c r="H398" s="15" t="s">
        <v>348</v>
      </c>
    </row>
    <row r="399" spans="1:8" x14ac:dyDescent="0.3">
      <c r="A399" s="13">
        <v>2015</v>
      </c>
      <c r="B399" s="13" t="s">
        <v>303</v>
      </c>
      <c r="C399" s="13" t="s">
        <v>39</v>
      </c>
      <c r="D399" s="13" t="s">
        <v>74</v>
      </c>
      <c r="E399" s="13" t="s">
        <v>25</v>
      </c>
      <c r="F399" s="72">
        <f>G399*1.4</f>
        <v>8853.5999999999985</v>
      </c>
      <c r="G399" s="13">
        <v>6324</v>
      </c>
      <c r="H399" s="15" t="s">
        <v>349</v>
      </c>
    </row>
    <row r="400" spans="1:8" x14ac:dyDescent="0.3">
      <c r="A400" s="13">
        <v>2015</v>
      </c>
      <c r="B400" s="13" t="s">
        <v>303</v>
      </c>
      <c r="C400" s="13" t="s">
        <v>27</v>
      </c>
      <c r="D400" s="13" t="s">
        <v>74</v>
      </c>
      <c r="E400" s="13" t="s">
        <v>25</v>
      </c>
      <c r="F400" s="72">
        <f>G400*1.4</f>
        <v>6421.7999999999993</v>
      </c>
      <c r="G400" s="13">
        <v>4587</v>
      </c>
      <c r="H400" s="15" t="s">
        <v>350</v>
      </c>
    </row>
    <row r="401" spans="1:8" x14ac:dyDescent="0.3">
      <c r="A401" s="13">
        <v>2015</v>
      </c>
      <c r="B401" s="13" t="s">
        <v>303</v>
      </c>
      <c r="C401" s="13" t="s">
        <v>39</v>
      </c>
      <c r="D401" s="13" t="s">
        <v>74</v>
      </c>
      <c r="E401" s="13" t="s">
        <v>25</v>
      </c>
      <c r="F401" s="72">
        <f>G401*1.4</f>
        <v>8853.5999999999985</v>
      </c>
      <c r="G401" s="13">
        <v>6324</v>
      </c>
      <c r="H401" s="15" t="s">
        <v>351</v>
      </c>
    </row>
    <row r="402" spans="1:8" x14ac:dyDescent="0.3">
      <c r="A402" s="13">
        <v>2015</v>
      </c>
      <c r="B402" s="13" t="s">
        <v>303</v>
      </c>
      <c r="C402" s="13" t="s">
        <v>87</v>
      </c>
      <c r="D402" s="13" t="s">
        <v>88</v>
      </c>
      <c r="E402" s="13" t="s">
        <v>89</v>
      </c>
      <c r="F402" s="72">
        <f>G402*1.4</f>
        <v>6854.4</v>
      </c>
      <c r="G402" s="13">
        <v>4896</v>
      </c>
      <c r="H402" s="15" t="s">
        <v>364</v>
      </c>
    </row>
    <row r="403" spans="1:8" x14ac:dyDescent="0.3">
      <c r="A403" s="13">
        <v>2015</v>
      </c>
      <c r="B403" s="13" t="s">
        <v>303</v>
      </c>
      <c r="C403" s="13" t="s">
        <v>39</v>
      </c>
      <c r="D403" s="13" t="s">
        <v>88</v>
      </c>
      <c r="E403" s="13" t="s">
        <v>89</v>
      </c>
      <c r="F403" s="72">
        <f>G403*1.4</f>
        <v>6421.7999999999993</v>
      </c>
      <c r="G403" s="13">
        <v>4587</v>
      </c>
      <c r="H403" s="15" t="s">
        <v>365</v>
      </c>
    </row>
    <row r="404" spans="1:8" x14ac:dyDescent="0.3">
      <c r="A404" s="13">
        <v>2015</v>
      </c>
      <c r="B404" s="13" t="s">
        <v>303</v>
      </c>
      <c r="C404" s="13" t="s">
        <v>39</v>
      </c>
      <c r="D404" s="13" t="s">
        <v>88</v>
      </c>
      <c r="E404" s="13" t="s">
        <v>89</v>
      </c>
      <c r="F404" s="72">
        <f>G404*1.4</f>
        <v>6830.5999999999995</v>
      </c>
      <c r="G404" s="13">
        <v>4879</v>
      </c>
      <c r="H404" s="15" t="s">
        <v>366</v>
      </c>
    </row>
    <row r="405" spans="1:8" x14ac:dyDescent="0.3">
      <c r="A405" s="13">
        <v>2015</v>
      </c>
      <c r="B405" s="13" t="s">
        <v>303</v>
      </c>
      <c r="C405" s="13" t="s">
        <v>87</v>
      </c>
      <c r="D405" s="13" t="s">
        <v>88</v>
      </c>
      <c r="E405" s="13" t="s">
        <v>89</v>
      </c>
      <c r="F405" s="72">
        <f>G405*1.4</f>
        <v>6854.4</v>
      </c>
      <c r="G405" s="13">
        <v>4896</v>
      </c>
      <c r="H405" s="15" t="s">
        <v>367</v>
      </c>
    </row>
    <row r="406" spans="1:8" x14ac:dyDescent="0.3">
      <c r="A406" s="13">
        <v>2015</v>
      </c>
      <c r="B406" s="13" t="s">
        <v>303</v>
      </c>
      <c r="C406" s="13" t="s">
        <v>39</v>
      </c>
      <c r="D406" s="13" t="s">
        <v>88</v>
      </c>
      <c r="E406" s="13" t="s">
        <v>89</v>
      </c>
      <c r="F406" s="72">
        <f>G406*1.4</f>
        <v>6421.7999999999993</v>
      </c>
      <c r="G406" s="13">
        <v>4587</v>
      </c>
      <c r="H406" s="15" t="s">
        <v>368</v>
      </c>
    </row>
    <row r="407" spans="1:8" x14ac:dyDescent="0.3">
      <c r="A407" s="13">
        <v>2015</v>
      </c>
      <c r="B407" s="13" t="s">
        <v>303</v>
      </c>
      <c r="C407" s="13" t="s">
        <v>39</v>
      </c>
      <c r="D407" s="13" t="s">
        <v>88</v>
      </c>
      <c r="E407" s="13" t="s">
        <v>89</v>
      </c>
      <c r="F407" s="72">
        <f>G407*1.4</f>
        <v>6830.5999999999995</v>
      </c>
      <c r="G407" s="13">
        <v>4879</v>
      </c>
      <c r="H407" s="15" t="s">
        <v>369</v>
      </c>
    </row>
    <row r="408" spans="1:8" x14ac:dyDescent="0.3">
      <c r="A408" s="13">
        <v>2015</v>
      </c>
      <c r="B408" s="13" t="s">
        <v>370</v>
      </c>
      <c r="C408" s="13" t="s">
        <v>39</v>
      </c>
      <c r="D408" s="13" t="s">
        <v>24</v>
      </c>
      <c r="E408" s="13" t="s">
        <v>25</v>
      </c>
      <c r="F408" s="72">
        <f>G408*1.4</f>
        <v>7872.2</v>
      </c>
      <c r="G408" s="13">
        <v>5623</v>
      </c>
      <c r="H408" s="15" t="s">
        <v>379</v>
      </c>
    </row>
    <row r="409" spans="1:8" x14ac:dyDescent="0.3">
      <c r="A409" s="13">
        <v>2015</v>
      </c>
      <c r="B409" s="13" t="s">
        <v>370</v>
      </c>
      <c r="C409" s="13" t="s">
        <v>23</v>
      </c>
      <c r="D409" s="13" t="s">
        <v>24</v>
      </c>
      <c r="E409" s="13" t="s">
        <v>25</v>
      </c>
      <c r="F409" s="72">
        <f>G409*1.4</f>
        <v>3637.2</v>
      </c>
      <c r="G409" s="13">
        <v>2598</v>
      </c>
      <c r="H409" s="15" t="s">
        <v>380</v>
      </c>
    </row>
    <row r="410" spans="1:8" x14ac:dyDescent="0.3">
      <c r="A410" s="13">
        <v>2015</v>
      </c>
      <c r="B410" s="13" t="s">
        <v>370</v>
      </c>
      <c r="C410" s="13" t="s">
        <v>39</v>
      </c>
      <c r="D410" s="13" t="s">
        <v>24</v>
      </c>
      <c r="E410" s="13" t="s">
        <v>25</v>
      </c>
      <c r="F410" s="72">
        <f>G410*1.4</f>
        <v>7872.2</v>
      </c>
      <c r="G410" s="13">
        <v>5623</v>
      </c>
      <c r="H410" s="15" t="s">
        <v>381</v>
      </c>
    </row>
    <row r="411" spans="1:8" x14ac:dyDescent="0.3">
      <c r="A411" s="13">
        <v>2015</v>
      </c>
      <c r="B411" s="13" t="s">
        <v>370</v>
      </c>
      <c r="C411" s="13" t="s">
        <v>23</v>
      </c>
      <c r="D411" s="13" t="s">
        <v>24</v>
      </c>
      <c r="E411" s="13" t="s">
        <v>25</v>
      </c>
      <c r="F411" s="72">
        <f>G411*1.4</f>
        <v>3637.2</v>
      </c>
      <c r="G411" s="13">
        <v>2598</v>
      </c>
      <c r="H411" s="15" t="s">
        <v>382</v>
      </c>
    </row>
    <row r="412" spans="1:8" x14ac:dyDescent="0.3">
      <c r="A412" s="13">
        <v>2015</v>
      </c>
      <c r="B412" s="13" t="s">
        <v>370</v>
      </c>
      <c r="C412" s="13" t="s">
        <v>39</v>
      </c>
      <c r="D412" s="13" t="s">
        <v>40</v>
      </c>
      <c r="E412" s="13" t="s">
        <v>41</v>
      </c>
      <c r="F412" s="72">
        <f>G412*1.4</f>
        <v>7872.2</v>
      </c>
      <c r="G412" s="13">
        <v>5623</v>
      </c>
      <c r="H412" s="15" t="s">
        <v>391</v>
      </c>
    </row>
    <row r="413" spans="1:8" x14ac:dyDescent="0.3">
      <c r="A413" s="13">
        <v>2015</v>
      </c>
      <c r="B413" s="13" t="s">
        <v>370</v>
      </c>
      <c r="C413" s="13" t="s">
        <v>39</v>
      </c>
      <c r="D413" s="13" t="s">
        <v>40</v>
      </c>
      <c r="E413" s="13" t="s">
        <v>41</v>
      </c>
      <c r="F413" s="72">
        <f>G413*1.4</f>
        <v>10259.199999999999</v>
      </c>
      <c r="G413" s="13">
        <v>7328</v>
      </c>
      <c r="H413" s="15" t="s">
        <v>392</v>
      </c>
    </row>
    <row r="414" spans="1:8" x14ac:dyDescent="0.3">
      <c r="A414" s="13">
        <v>2015</v>
      </c>
      <c r="B414" s="13" t="s">
        <v>370</v>
      </c>
      <c r="C414" s="13" t="s">
        <v>39</v>
      </c>
      <c r="D414" s="13" t="s">
        <v>40</v>
      </c>
      <c r="E414" s="13" t="s">
        <v>41</v>
      </c>
      <c r="F414" s="72">
        <f>G414*1.4</f>
        <v>7872.2</v>
      </c>
      <c r="G414" s="13">
        <v>5623</v>
      </c>
      <c r="H414" s="15" t="s">
        <v>393</v>
      </c>
    </row>
    <row r="415" spans="1:8" x14ac:dyDescent="0.3">
      <c r="A415" s="13">
        <v>2015</v>
      </c>
      <c r="B415" s="13" t="s">
        <v>370</v>
      </c>
      <c r="C415" s="13" t="s">
        <v>39</v>
      </c>
      <c r="D415" s="13" t="s">
        <v>40</v>
      </c>
      <c r="E415" s="13" t="s">
        <v>41</v>
      </c>
      <c r="F415" s="72">
        <f>G415*1.4</f>
        <v>10259.199999999999</v>
      </c>
      <c r="G415" s="13">
        <v>7328</v>
      </c>
      <c r="H415" s="15" t="s">
        <v>394</v>
      </c>
    </row>
    <row r="416" spans="1:8" x14ac:dyDescent="0.3">
      <c r="A416" s="13">
        <v>2015</v>
      </c>
      <c r="B416" s="13" t="s">
        <v>370</v>
      </c>
      <c r="C416" s="13" t="s">
        <v>23</v>
      </c>
      <c r="D416" s="13" t="s">
        <v>60</v>
      </c>
      <c r="E416" s="13" t="s">
        <v>61</v>
      </c>
      <c r="F416" s="72">
        <f>G416*1.4</f>
        <v>697.19999999999993</v>
      </c>
      <c r="G416" s="13">
        <v>498</v>
      </c>
      <c r="H416" s="15" t="s">
        <v>403</v>
      </c>
    </row>
    <row r="417" spans="1:8" x14ac:dyDescent="0.3">
      <c r="A417" s="13">
        <v>2015</v>
      </c>
      <c r="B417" s="13" t="s">
        <v>370</v>
      </c>
      <c r="C417" s="13" t="s">
        <v>27</v>
      </c>
      <c r="D417" s="13" t="s">
        <v>60</v>
      </c>
      <c r="E417" s="13" t="s">
        <v>61</v>
      </c>
      <c r="F417" s="72">
        <f>G417*1.4</f>
        <v>6421.7999999999993</v>
      </c>
      <c r="G417" s="13">
        <v>4587</v>
      </c>
      <c r="H417" s="15" t="s">
        <v>404</v>
      </c>
    </row>
    <row r="418" spans="1:8" x14ac:dyDescent="0.3">
      <c r="A418" s="13">
        <v>2015</v>
      </c>
      <c r="B418" s="13" t="s">
        <v>370</v>
      </c>
      <c r="C418" s="13" t="s">
        <v>23</v>
      </c>
      <c r="D418" s="13" t="s">
        <v>60</v>
      </c>
      <c r="E418" s="13" t="s">
        <v>61</v>
      </c>
      <c r="F418" s="72">
        <f>G418*1.4</f>
        <v>697.19999999999993</v>
      </c>
      <c r="G418" s="13">
        <v>498</v>
      </c>
      <c r="H418" s="15" t="s">
        <v>405</v>
      </c>
    </row>
    <row r="419" spans="1:8" x14ac:dyDescent="0.3">
      <c r="A419" s="13">
        <v>2015</v>
      </c>
      <c r="B419" s="13" t="s">
        <v>370</v>
      </c>
      <c r="C419" s="13" t="s">
        <v>27</v>
      </c>
      <c r="D419" s="13" t="s">
        <v>60</v>
      </c>
      <c r="E419" s="13" t="s">
        <v>61</v>
      </c>
      <c r="F419" s="72">
        <f>G419*1.4</f>
        <v>6421.7999999999993</v>
      </c>
      <c r="G419" s="13">
        <v>4587</v>
      </c>
      <c r="H419" s="15" t="s">
        <v>406</v>
      </c>
    </row>
    <row r="420" spans="1:8" x14ac:dyDescent="0.3">
      <c r="A420" s="13">
        <v>2015</v>
      </c>
      <c r="B420" s="13" t="s">
        <v>370</v>
      </c>
      <c r="C420" s="13" t="s">
        <v>27</v>
      </c>
      <c r="D420" s="13" t="s">
        <v>74</v>
      </c>
      <c r="E420" s="13" t="s">
        <v>25</v>
      </c>
      <c r="F420" s="72">
        <f>G420*1.4</f>
        <v>11545.8</v>
      </c>
      <c r="G420" s="13">
        <v>8247</v>
      </c>
      <c r="H420" s="15" t="s">
        <v>415</v>
      </c>
    </row>
    <row r="421" spans="1:8" x14ac:dyDescent="0.3">
      <c r="A421" s="13">
        <v>2015</v>
      </c>
      <c r="B421" s="13" t="s">
        <v>370</v>
      </c>
      <c r="C421" s="13" t="s">
        <v>39</v>
      </c>
      <c r="D421" s="13" t="s">
        <v>74</v>
      </c>
      <c r="E421" s="13" t="s">
        <v>25</v>
      </c>
      <c r="F421" s="72">
        <f>G421*1.4</f>
        <v>12349.4</v>
      </c>
      <c r="G421" s="13">
        <v>8821</v>
      </c>
      <c r="H421" s="15" t="s">
        <v>416</v>
      </c>
    </row>
    <row r="422" spans="1:8" x14ac:dyDescent="0.3">
      <c r="A422" s="13">
        <v>2015</v>
      </c>
      <c r="B422" s="13" t="s">
        <v>370</v>
      </c>
      <c r="C422" s="13" t="s">
        <v>27</v>
      </c>
      <c r="D422" s="13" t="s">
        <v>74</v>
      </c>
      <c r="E422" s="13" t="s">
        <v>25</v>
      </c>
      <c r="F422" s="72">
        <f>G422*1.4</f>
        <v>11545.8</v>
      </c>
      <c r="G422" s="13">
        <v>8247</v>
      </c>
      <c r="H422" s="15" t="s">
        <v>417</v>
      </c>
    </row>
    <row r="423" spans="1:8" x14ac:dyDescent="0.3">
      <c r="A423" s="13">
        <v>2015</v>
      </c>
      <c r="B423" s="13" t="s">
        <v>370</v>
      </c>
      <c r="C423" s="13" t="s">
        <v>39</v>
      </c>
      <c r="D423" s="13" t="s">
        <v>74</v>
      </c>
      <c r="E423" s="13" t="s">
        <v>25</v>
      </c>
      <c r="F423" s="72">
        <f>G423*1.4</f>
        <v>12349.4</v>
      </c>
      <c r="G423" s="13">
        <v>8821</v>
      </c>
      <c r="H423" s="15" t="s">
        <v>418</v>
      </c>
    </row>
    <row r="424" spans="1:8" x14ac:dyDescent="0.3">
      <c r="A424" s="13">
        <v>2015</v>
      </c>
      <c r="B424" s="13" t="s">
        <v>370</v>
      </c>
      <c r="C424" s="13" t="s">
        <v>23</v>
      </c>
      <c r="D424" s="13" t="s">
        <v>88</v>
      </c>
      <c r="E424" s="13" t="s">
        <v>89</v>
      </c>
      <c r="F424" s="72">
        <f>G424*1.4</f>
        <v>3637.2</v>
      </c>
      <c r="G424" s="13">
        <v>2598</v>
      </c>
      <c r="H424" s="15" t="s">
        <v>427</v>
      </c>
    </row>
    <row r="425" spans="1:8" x14ac:dyDescent="0.3">
      <c r="A425" s="13">
        <v>2015</v>
      </c>
      <c r="B425" s="13" t="s">
        <v>370</v>
      </c>
      <c r="C425" s="13" t="s">
        <v>87</v>
      </c>
      <c r="D425" s="13" t="s">
        <v>88</v>
      </c>
      <c r="E425" s="13" t="s">
        <v>89</v>
      </c>
      <c r="F425" s="72">
        <f>G425*1.4</f>
        <v>2878.3999999999996</v>
      </c>
      <c r="G425" s="13">
        <v>2056</v>
      </c>
      <c r="H425" s="15" t="s">
        <v>428</v>
      </c>
    </row>
    <row r="426" spans="1:8" x14ac:dyDescent="0.3">
      <c r="A426" s="13">
        <v>2015</v>
      </c>
      <c r="B426" s="13" t="s">
        <v>370</v>
      </c>
      <c r="C426" s="13" t="s">
        <v>23</v>
      </c>
      <c r="D426" s="13" t="s">
        <v>88</v>
      </c>
      <c r="E426" s="13" t="s">
        <v>89</v>
      </c>
      <c r="F426" s="72">
        <f>G426*1.4</f>
        <v>3637.2</v>
      </c>
      <c r="G426" s="13">
        <v>2598</v>
      </c>
      <c r="H426" s="15" t="s">
        <v>429</v>
      </c>
    </row>
    <row r="427" spans="1:8" x14ac:dyDescent="0.3">
      <c r="A427" s="13">
        <v>2015</v>
      </c>
      <c r="B427" s="13" t="s">
        <v>370</v>
      </c>
      <c r="C427" s="13" t="s">
        <v>87</v>
      </c>
      <c r="D427" s="13" t="s">
        <v>88</v>
      </c>
      <c r="E427" s="13" t="s">
        <v>89</v>
      </c>
      <c r="F427" s="72">
        <f>G427*1.4</f>
        <v>2878.3999999999996</v>
      </c>
      <c r="G427" s="13">
        <v>2056</v>
      </c>
      <c r="H427" s="15" t="s">
        <v>430</v>
      </c>
    </row>
    <row r="428" spans="1:8" x14ac:dyDescent="0.3">
      <c r="A428" s="13">
        <v>2015</v>
      </c>
      <c r="B428" s="13" t="s">
        <v>431</v>
      </c>
      <c r="C428" s="13" t="s">
        <v>23</v>
      </c>
      <c r="D428" s="13" t="s">
        <v>24</v>
      </c>
      <c r="E428" s="13" t="s">
        <v>25</v>
      </c>
      <c r="F428" s="72">
        <f>G428*1.4</f>
        <v>8243.1999999999989</v>
      </c>
      <c r="G428" s="13">
        <v>5888</v>
      </c>
      <c r="H428" s="15" t="s">
        <v>440</v>
      </c>
    </row>
    <row r="429" spans="1:8" x14ac:dyDescent="0.3">
      <c r="A429" s="13">
        <v>2015</v>
      </c>
      <c r="B429" s="13" t="s">
        <v>431</v>
      </c>
      <c r="C429" s="13" t="s">
        <v>27</v>
      </c>
      <c r="D429" s="13" t="s">
        <v>24</v>
      </c>
      <c r="E429" s="13" t="s">
        <v>25</v>
      </c>
      <c r="F429" s="72">
        <f>G429*1.4</f>
        <v>3311</v>
      </c>
      <c r="G429" s="13">
        <v>2365</v>
      </c>
      <c r="H429" s="15" t="s">
        <v>441</v>
      </c>
    </row>
    <row r="430" spans="1:8" x14ac:dyDescent="0.3">
      <c r="A430" s="13">
        <v>2015</v>
      </c>
      <c r="B430" s="13" t="s">
        <v>431</v>
      </c>
      <c r="C430" s="13" t="s">
        <v>23</v>
      </c>
      <c r="D430" s="13" t="s">
        <v>24</v>
      </c>
      <c r="E430" s="13" t="s">
        <v>25</v>
      </c>
      <c r="F430" s="72">
        <f>G430*1.4</f>
        <v>8243.1999999999989</v>
      </c>
      <c r="G430" s="13">
        <v>5888</v>
      </c>
      <c r="H430" s="15" t="s">
        <v>442</v>
      </c>
    </row>
    <row r="431" spans="1:8" x14ac:dyDescent="0.3">
      <c r="A431" s="13">
        <v>2015</v>
      </c>
      <c r="B431" s="13" t="s">
        <v>431</v>
      </c>
      <c r="C431" s="13" t="s">
        <v>27</v>
      </c>
      <c r="D431" s="13" t="s">
        <v>24</v>
      </c>
      <c r="E431" s="13" t="s">
        <v>25</v>
      </c>
      <c r="F431" s="72">
        <f>G431*1.4</f>
        <v>3311</v>
      </c>
      <c r="G431" s="13">
        <v>2365</v>
      </c>
      <c r="H431" s="15" t="s">
        <v>443</v>
      </c>
    </row>
    <row r="432" spans="1:8" x14ac:dyDescent="0.3">
      <c r="A432" s="13">
        <v>2015</v>
      </c>
      <c r="B432" s="13" t="s">
        <v>431</v>
      </c>
      <c r="C432" s="13" t="s">
        <v>23</v>
      </c>
      <c r="D432" s="13" t="s">
        <v>40</v>
      </c>
      <c r="E432" s="13" t="s">
        <v>41</v>
      </c>
      <c r="F432" s="72">
        <f>G432*1.4</f>
        <v>8243.1999999999989</v>
      </c>
      <c r="G432" s="13">
        <v>5888</v>
      </c>
      <c r="H432" s="15" t="s">
        <v>456</v>
      </c>
    </row>
    <row r="433" spans="1:8" x14ac:dyDescent="0.3">
      <c r="A433" s="13">
        <v>2015</v>
      </c>
      <c r="B433" s="13" t="s">
        <v>431</v>
      </c>
      <c r="C433" s="13" t="s">
        <v>39</v>
      </c>
      <c r="D433" s="13" t="s">
        <v>40</v>
      </c>
      <c r="E433" s="13" t="s">
        <v>41</v>
      </c>
      <c r="F433" s="72">
        <f>G433*1.4</f>
        <v>12518.8</v>
      </c>
      <c r="G433" s="13">
        <v>8942</v>
      </c>
      <c r="H433" s="15" t="s">
        <v>457</v>
      </c>
    </row>
    <row r="434" spans="1:8" x14ac:dyDescent="0.3">
      <c r="A434" s="13">
        <v>2015</v>
      </c>
      <c r="B434" s="13" t="s">
        <v>431</v>
      </c>
      <c r="C434" s="13" t="s">
        <v>87</v>
      </c>
      <c r="D434" s="13" t="s">
        <v>40</v>
      </c>
      <c r="E434" s="13" t="s">
        <v>41</v>
      </c>
      <c r="F434" s="72">
        <f>G434*1.4</f>
        <v>3757.6</v>
      </c>
      <c r="G434" s="13">
        <v>2684</v>
      </c>
      <c r="H434" s="15" t="s">
        <v>458</v>
      </c>
    </row>
    <row r="435" spans="1:8" x14ac:dyDescent="0.3">
      <c r="A435" s="13">
        <v>2015</v>
      </c>
      <c r="B435" s="13" t="s">
        <v>431</v>
      </c>
      <c r="C435" s="13" t="s">
        <v>23</v>
      </c>
      <c r="D435" s="13" t="s">
        <v>40</v>
      </c>
      <c r="E435" s="13" t="s">
        <v>41</v>
      </c>
      <c r="F435" s="72">
        <f>G435*1.4</f>
        <v>8243.1999999999989</v>
      </c>
      <c r="G435" s="13">
        <v>5888</v>
      </c>
      <c r="H435" s="15" t="s">
        <v>459</v>
      </c>
    </row>
    <row r="436" spans="1:8" x14ac:dyDescent="0.3">
      <c r="A436" s="13">
        <v>2015</v>
      </c>
      <c r="B436" s="13" t="s">
        <v>431</v>
      </c>
      <c r="C436" s="13" t="s">
        <v>39</v>
      </c>
      <c r="D436" s="13" t="s">
        <v>40</v>
      </c>
      <c r="E436" s="13" t="s">
        <v>41</v>
      </c>
      <c r="F436" s="72">
        <f>G436*1.4</f>
        <v>12518.8</v>
      </c>
      <c r="G436" s="13">
        <v>8942</v>
      </c>
      <c r="H436" s="15" t="s">
        <v>460</v>
      </c>
    </row>
    <row r="437" spans="1:8" x14ac:dyDescent="0.3">
      <c r="A437" s="13">
        <v>2015</v>
      </c>
      <c r="B437" s="13" t="s">
        <v>431</v>
      </c>
      <c r="C437" s="13" t="s">
        <v>87</v>
      </c>
      <c r="D437" s="13" t="s">
        <v>40</v>
      </c>
      <c r="E437" s="13" t="s">
        <v>41</v>
      </c>
      <c r="F437" s="72">
        <f>G437*1.4</f>
        <v>3757.6</v>
      </c>
      <c r="G437" s="13">
        <v>2684</v>
      </c>
      <c r="H437" s="15" t="s">
        <v>461</v>
      </c>
    </row>
    <row r="438" spans="1:8" x14ac:dyDescent="0.3">
      <c r="A438" s="13">
        <v>2015</v>
      </c>
      <c r="B438" s="13" t="s">
        <v>431</v>
      </c>
      <c r="C438" s="13" t="s">
        <v>39</v>
      </c>
      <c r="D438" s="13" t="s">
        <v>60</v>
      </c>
      <c r="E438" s="13" t="s">
        <v>61</v>
      </c>
      <c r="F438" s="72">
        <f>G438*1.4</f>
        <v>8853.5999999999985</v>
      </c>
      <c r="G438" s="13">
        <v>6324</v>
      </c>
      <c r="H438" s="15" t="s">
        <v>470</v>
      </c>
    </row>
    <row r="439" spans="1:8" x14ac:dyDescent="0.3">
      <c r="A439" s="13">
        <v>2015</v>
      </c>
      <c r="B439" s="13" t="s">
        <v>431</v>
      </c>
      <c r="C439" s="13" t="s">
        <v>87</v>
      </c>
      <c r="D439" s="13" t="s">
        <v>60</v>
      </c>
      <c r="E439" s="13" t="s">
        <v>61</v>
      </c>
      <c r="F439" s="72">
        <f>G439*1.4</f>
        <v>6853</v>
      </c>
      <c r="G439" s="13">
        <v>4895</v>
      </c>
      <c r="H439" s="15" t="s">
        <v>471</v>
      </c>
    </row>
    <row r="440" spans="1:8" x14ac:dyDescent="0.3">
      <c r="A440" s="13">
        <v>2015</v>
      </c>
      <c r="B440" s="13" t="s">
        <v>431</v>
      </c>
      <c r="C440" s="13" t="s">
        <v>39</v>
      </c>
      <c r="D440" s="13" t="s">
        <v>60</v>
      </c>
      <c r="E440" s="13" t="s">
        <v>61</v>
      </c>
      <c r="F440" s="72">
        <f>G440*1.4</f>
        <v>8853.5999999999985</v>
      </c>
      <c r="G440" s="13">
        <v>6324</v>
      </c>
      <c r="H440" s="15" t="s">
        <v>472</v>
      </c>
    </row>
    <row r="441" spans="1:8" x14ac:dyDescent="0.3">
      <c r="A441" s="13">
        <v>2015</v>
      </c>
      <c r="B441" s="13" t="s">
        <v>431</v>
      </c>
      <c r="C441" s="13" t="s">
        <v>87</v>
      </c>
      <c r="D441" s="13" t="s">
        <v>60</v>
      </c>
      <c r="E441" s="13" t="s">
        <v>61</v>
      </c>
      <c r="F441" s="72">
        <f>G441*1.4</f>
        <v>6853</v>
      </c>
      <c r="G441" s="13">
        <v>4895</v>
      </c>
      <c r="H441" s="15" t="s">
        <v>473</v>
      </c>
    </row>
    <row r="442" spans="1:8" x14ac:dyDescent="0.3">
      <c r="A442" s="13">
        <v>2015</v>
      </c>
      <c r="B442" s="13" t="s">
        <v>431</v>
      </c>
      <c r="C442" s="13" t="s">
        <v>27</v>
      </c>
      <c r="D442" s="13" t="s">
        <v>88</v>
      </c>
      <c r="E442" s="13" t="s">
        <v>89</v>
      </c>
      <c r="F442" s="72">
        <f>G442*1.4</f>
        <v>3311</v>
      </c>
      <c r="G442" s="13">
        <v>2365</v>
      </c>
      <c r="H442" s="15" t="s">
        <v>482</v>
      </c>
    </row>
    <row r="443" spans="1:8" x14ac:dyDescent="0.3">
      <c r="A443" s="13">
        <v>2015</v>
      </c>
      <c r="B443" s="13" t="s">
        <v>431</v>
      </c>
      <c r="C443" s="13" t="s">
        <v>39</v>
      </c>
      <c r="D443" s="13" t="s">
        <v>88</v>
      </c>
      <c r="E443" s="13" t="s">
        <v>89</v>
      </c>
      <c r="F443" s="72">
        <f>G443*1.4</f>
        <v>3022.6</v>
      </c>
      <c r="G443" s="13">
        <v>2159</v>
      </c>
      <c r="H443" s="15" t="s">
        <v>483</v>
      </c>
    </row>
    <row r="444" spans="1:8" x14ac:dyDescent="0.3">
      <c r="A444" s="13">
        <v>2015</v>
      </c>
      <c r="B444" s="13" t="s">
        <v>431</v>
      </c>
      <c r="C444" s="13" t="s">
        <v>27</v>
      </c>
      <c r="D444" s="13" t="s">
        <v>88</v>
      </c>
      <c r="E444" s="13" t="s">
        <v>89</v>
      </c>
      <c r="F444" s="72">
        <f>G444*1.4</f>
        <v>3311</v>
      </c>
      <c r="G444" s="13">
        <v>2365</v>
      </c>
      <c r="H444" s="15" t="s">
        <v>484</v>
      </c>
    </row>
    <row r="445" spans="1:8" x14ac:dyDescent="0.3">
      <c r="A445" s="13">
        <v>2015</v>
      </c>
      <c r="B445" s="13" t="s">
        <v>431</v>
      </c>
      <c r="C445" s="13" t="s">
        <v>39</v>
      </c>
      <c r="D445" s="13" t="s">
        <v>88</v>
      </c>
      <c r="E445" s="13" t="s">
        <v>89</v>
      </c>
      <c r="F445" s="72">
        <f>G445*1.4</f>
        <v>3022.6</v>
      </c>
      <c r="G445" s="13">
        <v>2159</v>
      </c>
      <c r="H445" s="15" t="s">
        <v>485</v>
      </c>
    </row>
  </sheetData>
  <sortState xmlns:xlrd2="http://schemas.microsoft.com/office/spreadsheetml/2017/richdata2" ref="A2:H445">
    <sortCondition ref="A2:A4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IF</vt:lpstr>
      <vt:lpstr>SUMIF</vt:lpstr>
      <vt:lpstr>Customer Info</vt:lpstr>
      <vt:lpstr>Beyond VLOOKUP</vt:lpstr>
      <vt:lpstr>LEFT MID RIGHT</vt:lpstr>
      <vt:lpstr>Auditing</vt:lpstr>
      <vt:lpstr>What If</vt:lpstr>
      <vt:lpstr>Solver</vt:lpstr>
      <vt:lpstr>Macro</vt:lpstr>
      <vt:lpstr>Test Macro</vt:lpstr>
      <vt:lpstr>Region</vt:lpstr>
      <vt:lpstr>Sell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Prezes</dc:creator>
  <cp:lastModifiedBy>Adi Prezes</cp:lastModifiedBy>
  <dcterms:created xsi:type="dcterms:W3CDTF">2015-06-05T18:17:20Z</dcterms:created>
  <dcterms:modified xsi:type="dcterms:W3CDTF">2022-11-08T12:42:40Z</dcterms:modified>
</cp:coreProperties>
</file>