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20"/>
  </bookViews>
  <sheets>
    <sheet name="Casos Diários na Cidade" sheetId="2" r:id="rId1"/>
    <sheet name="Casos Diários nos Bairros" sheetId="1" r:id="rId2"/>
  </sheets>
  <definedNames>
    <definedName name="_xlnm._FilterDatabase" localSheetId="1" hidden="1">'Casos Diários nos Bairros'!$A$1:$K$1</definedName>
  </definedNames>
  <calcPr calcId="14562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18" i="2" l="1"/>
  <c r="E18" i="2" s="1"/>
  <c r="G18" i="2" s="1"/>
  <c r="E13" i="2"/>
  <c r="D17" i="2" l="1"/>
  <c r="D12" i="2" l="1"/>
  <c r="G34" i="1" l="1"/>
  <c r="G35" i="1"/>
  <c r="G36" i="1"/>
  <c r="G37" i="1"/>
  <c r="G38" i="1"/>
  <c r="G39" i="1"/>
  <c r="G40" i="1"/>
  <c r="G41" i="1"/>
  <c r="G42" i="1"/>
  <c r="G43" i="1"/>
  <c r="G44" i="1"/>
  <c r="G45" i="1"/>
  <c r="G4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2" i="1"/>
  <c r="E47" i="1" l="1"/>
  <c r="D47" i="1"/>
  <c r="G47" i="1" l="1"/>
  <c r="E7" i="2"/>
  <c r="E10" i="2" l="1"/>
  <c r="G10" i="2" s="1"/>
  <c r="E9" i="2"/>
  <c r="G9" i="2" s="1"/>
  <c r="E8" i="2"/>
  <c r="G8" i="2" s="1"/>
  <c r="G7" i="2"/>
  <c r="E6" i="2"/>
  <c r="G6" i="2" s="1"/>
  <c r="E5" i="2"/>
  <c r="G5" i="2" s="1"/>
  <c r="E4" i="2"/>
  <c r="G4" i="2" s="1"/>
  <c r="E3" i="2"/>
  <c r="G3" i="2" s="1"/>
  <c r="E12" i="2"/>
  <c r="G12" i="2" s="1"/>
  <c r="G13" i="2"/>
  <c r="E14" i="2"/>
  <c r="G14" i="2" s="1"/>
  <c r="E15" i="2"/>
  <c r="G15" i="2" s="1"/>
  <c r="E17" i="2"/>
  <c r="G17" i="2" s="1"/>
  <c r="E16" i="2"/>
  <c r="G16" i="2" s="1"/>
  <c r="E11" i="2"/>
  <c r="G11" i="2" s="1"/>
  <c r="E2" i="2"/>
  <c r="G2" i="2" s="1"/>
</calcChain>
</file>

<file path=xl/sharedStrings.xml><?xml version="1.0" encoding="utf-8"?>
<sst xmlns="http://schemas.openxmlformats.org/spreadsheetml/2006/main" count="254" uniqueCount="81">
  <si>
    <t>Código</t>
  </si>
  <si>
    <t>Cidade</t>
  </si>
  <si>
    <t>Bairro</t>
  </si>
  <si>
    <t>Casos</t>
  </si>
  <si>
    <t>ARACAJU</t>
  </si>
  <si>
    <t>AEROPORTO</t>
  </si>
  <si>
    <t>AMÉRICA</t>
  </si>
  <si>
    <t>ATALAIA</t>
  </si>
  <si>
    <t>INDUSTRIAL</t>
  </si>
  <si>
    <t>BUGIO</t>
  </si>
  <si>
    <t>CAPUCHO</t>
  </si>
  <si>
    <t>CENTRO</t>
  </si>
  <si>
    <t>CIDADE NOVA</t>
  </si>
  <si>
    <t>CIRURGIA</t>
  </si>
  <si>
    <t>COROA DO MEIO</t>
  </si>
  <si>
    <t>17 DE MARÇO</t>
  </si>
  <si>
    <t>18 DO FORTE</t>
  </si>
  <si>
    <t>DOM LUCIANO</t>
  </si>
  <si>
    <t>FAROLÂNDIA</t>
  </si>
  <si>
    <t>GETÚLIO VARGAS</t>
  </si>
  <si>
    <t>GRAGERU</t>
  </si>
  <si>
    <t>INÁCIO BARBOSA</t>
  </si>
  <si>
    <t>JABOTIANA</t>
  </si>
  <si>
    <t>JAPÃOZINHO</t>
  </si>
  <si>
    <t>JARDIM CENTENÁRIO</t>
  </si>
  <si>
    <t>JARDINS</t>
  </si>
  <si>
    <t>JOSÉ CONRADO</t>
  </si>
  <si>
    <t>LAMARÃO</t>
  </si>
  <si>
    <t>LUZIA</t>
  </si>
  <si>
    <t>MARIVAN</t>
  </si>
  <si>
    <t>NOVO PARAÍSO</t>
  </si>
  <si>
    <t>OLARIA</t>
  </si>
  <si>
    <t>PALESTINA</t>
  </si>
  <si>
    <t>PEREIRA LOGO</t>
  </si>
  <si>
    <t>PONTO NOVO</t>
  </si>
  <si>
    <t>PORTO DANTAS</t>
  </si>
  <si>
    <t>SALGADO FILHO</t>
  </si>
  <si>
    <t>SANTA MARIA</t>
  </si>
  <si>
    <t>SANTO ANTÔNIO</t>
  </si>
  <si>
    <t>SANTO DUMONT</t>
  </si>
  <si>
    <t>SÃO CONRADO</t>
  </si>
  <si>
    <t>SÃO JOSÉ</t>
  </si>
  <si>
    <t>SIQUEIRA CAMPOS</t>
  </si>
  <si>
    <t>SOLEDADE</t>
  </si>
  <si>
    <t>SUÍSSA</t>
  </si>
  <si>
    <t>13 DE JULHO</t>
  </si>
  <si>
    <t>ZONA DE EXPANSÃO</t>
  </si>
  <si>
    <t>NÃO ESPECIFICADO</t>
  </si>
  <si>
    <t>NÃO INFORMADO</t>
  </si>
  <si>
    <t>OUTRAS CIDADES</t>
  </si>
  <si>
    <t>TOTAL DE CASOS</t>
  </si>
  <si>
    <t>Descrição</t>
  </si>
  <si>
    <t>CASOS CONFIRMADOS</t>
  </si>
  <si>
    <t>PESSOAS INTERNADAS</t>
  </si>
  <si>
    <t>PESSOAS ISOLADAS</t>
  </si>
  <si>
    <t>PESSOAS CURADAS</t>
  </si>
  <si>
    <t>ÓBITOS</t>
  </si>
  <si>
    <t>CASOS SUSPEITOS</t>
  </si>
  <si>
    <t>SUSPEITOS INTERNADOS</t>
  </si>
  <si>
    <t>ÓBITOS SUSPEITOS</t>
  </si>
  <si>
    <t>CASOS DESCARTADOS</t>
  </si>
  <si>
    <t>TOTAL TESTADOS</t>
  </si>
  <si>
    <t>NOVOS CASOS</t>
  </si>
  <si>
    <t>NOVOS TESTES</t>
  </si>
  <si>
    <t>SUSPEITOS ISOLADOS</t>
  </si>
  <si>
    <t>LEITOS ATIVOS</t>
  </si>
  <si>
    <t>LEITOS OCUPADOS</t>
  </si>
  <si>
    <t>Percentual</t>
  </si>
  <si>
    <t>LEITOS DESOCUPADOS</t>
  </si>
  <si>
    <t>%</t>
  </si>
  <si>
    <t>Fator</t>
  </si>
  <si>
    <t>Curados</t>
  </si>
  <si>
    <t>Isolamento Social</t>
  </si>
  <si>
    <t>Em Tratamento</t>
  </si>
  <si>
    <t>NOVOS DESCARTADOS</t>
  </si>
  <si>
    <t>SERGIPE</t>
  </si>
  <si>
    <t>Estado</t>
  </si>
  <si>
    <t>Geometria</t>
  </si>
  <si>
    <t>Polygon</t>
  </si>
  <si>
    <t>Latitude (gerada)</t>
  </si>
  <si>
    <t>Longitude (gerada)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</si>
</sst>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00000"/>
  </numFmts>
  <fonts count="7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1"/>
      <color theme="0"/>
      <name val="Arial"/>
      <family val="2"/>
      <charset val="1"/>
    </font>
    <font>
      <sz val="12"/>
      <color theme="0"/>
      <name val="Arial"/>
      <family val="2"/>
      <charset val="1"/>
    </font>
    <font>
      <sz val="10"/>
      <color theme="0"/>
      <name val="Arial"/>
      <family val="2"/>
      <charset val="1"/>
    </font>
    <font>
      <sz val="1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DDDDD"/>
        <bgColor rgb="FFCCCCCC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FFFFCC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rgb="FFFFFF00"/>
        <bgColor rgb="FFCCCCCC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8" tint="0.59999389629810485"/>
        <bgColor rgb="FFCCCCCC"/>
      </patternFill>
    </fill>
    <fill>
      <patternFill patternType="solid">
        <fgColor rgb="FFFFFF00"/>
        <bgColor rgb="FFDDDDDD"/>
      </patternFill>
    </fill>
    <fill>
      <patternFill patternType="solid">
        <fgColor rgb="FFFFFF00"/>
        <bgColor rgb="FFFFFFCC"/>
      </patternFill>
    </fill>
    <fill>
      <patternFill patternType="solid">
        <fgColor rgb="FF92D050"/>
        <bgColor rgb="FFDDDDDD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DDDDD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1" fontId="3" fillId="3" borderId="0" xfId="0" applyNumberFormat="1" applyFont="1" applyFill="1" applyAlignment="1">
      <alignment horizontal="center" vertical="center"/>
    </xf>
    <xf numFmtId="1" fontId="2" fillId="4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4" fillId="3" borderId="0" xfId="0" applyNumberFormat="1" applyFont="1" applyFill="1" applyAlignment="1">
      <alignment horizontal="center" vertical="center" wrapText="1"/>
    </xf>
    <xf numFmtId="1" fontId="1" fillId="4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3" fillId="3" borderId="0" xfId="1" applyNumberFormat="1" applyFont="1" applyFill="1" applyAlignment="1">
      <alignment horizontal="center" vertical="center"/>
    </xf>
    <xf numFmtId="2" fontId="2" fillId="4" borderId="0" xfId="1" applyNumberFormat="1" applyFont="1" applyFill="1" applyAlignment="1">
      <alignment horizontal="center" vertical="center"/>
    </xf>
    <xf numFmtId="2" fontId="2" fillId="5" borderId="0" xfId="1" applyNumberFormat="1" applyFont="1" applyFill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2" fontId="2" fillId="6" borderId="0" xfId="1" applyNumberFormat="1" applyFont="1" applyFill="1" applyAlignment="1">
      <alignment horizontal="center" vertical="center"/>
    </xf>
    <xf numFmtId="0" fontId="2" fillId="6" borderId="0" xfId="0" applyFont="1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" fontId="2" fillId="8" borderId="0" xfId="0" applyNumberFormat="1" applyFont="1" applyFill="1" applyAlignment="1">
      <alignment horizontal="center"/>
    </xf>
    <xf numFmtId="2" fontId="2" fillId="8" borderId="0" xfId="1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/>
    </xf>
    <xf numFmtId="0" fontId="2" fillId="8" borderId="0" xfId="0" applyFont="1" applyFill="1"/>
    <xf numFmtId="164" fontId="2" fillId="9" borderId="0" xfId="0" applyNumberFormat="1" applyFont="1" applyFill="1" applyAlignment="1">
      <alignment horizontal="center"/>
    </xf>
    <xf numFmtId="1" fontId="2" fillId="9" borderId="0" xfId="0" applyNumberFormat="1" applyFont="1" applyFill="1" applyAlignment="1">
      <alignment horizontal="center"/>
    </xf>
    <xf numFmtId="2" fontId="2" fillId="9" borderId="0" xfId="1" applyNumberFormat="1" applyFont="1" applyFill="1" applyAlignment="1">
      <alignment horizontal="center" vertical="center"/>
    </xf>
    <xf numFmtId="0" fontId="2" fillId="9" borderId="0" xfId="0" applyFont="1" applyFill="1"/>
    <xf numFmtId="1" fontId="2" fillId="7" borderId="0" xfId="0" applyNumberFormat="1" applyFont="1" applyFill="1" applyAlignment="1">
      <alignment horizontal="center"/>
    </xf>
    <xf numFmtId="2" fontId="2" fillId="7" borderId="0" xfId="1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/>
    </xf>
    <xf numFmtId="0" fontId="2" fillId="7" borderId="0" xfId="0" applyFont="1" applyFill="1"/>
    <xf numFmtId="1" fontId="2" fillId="10" borderId="0" xfId="0" applyNumberFormat="1" applyFont="1" applyFill="1" applyAlignment="1">
      <alignment horizontal="center"/>
    </xf>
    <xf numFmtId="1" fontId="2" fillId="11" borderId="0" xfId="0" applyNumberFormat="1" applyFont="1" applyFill="1" applyAlignment="1">
      <alignment horizontal="center"/>
    </xf>
    <xf numFmtId="1" fontId="2" fillId="12" borderId="0" xfId="0" applyNumberFormat="1" applyFont="1" applyFill="1" applyAlignment="1">
      <alignment horizontal="center"/>
    </xf>
    <xf numFmtId="1" fontId="4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5" fontId="1" fillId="4" borderId="0" xfId="1" applyNumberFormat="1" applyFont="1" applyFill="1" applyAlignment="1">
      <alignment horizontal="center" vertical="center" wrapText="1"/>
    </xf>
    <xf numFmtId="165" fontId="4" fillId="3" borderId="0" xfId="1" applyNumberFormat="1" applyFont="1" applyFill="1" applyAlignment="1">
      <alignment horizontal="center" vertical="center" wrapText="1"/>
    </xf>
    <xf numFmtId="165" fontId="1" fillId="0" borderId="0" xfId="1" applyNumberFormat="1" applyFont="1" applyAlignment="1">
      <alignment horizontal="center" vertical="center" wrapText="1"/>
    </xf>
    <xf numFmtId="1" fontId="1" fillId="1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 wrapText="1"/>
    </xf>
    <xf numFmtId="0" fontId="0" fillId="7" borderId="0" xfId="0" applyFill="1"/>
    <xf numFmtId="1" fontId="1" fillId="14" borderId="0" xfId="0" applyNumberFormat="1" applyFont="1" applyFill="1" applyAlignment="1">
      <alignment horizontal="center" vertical="center" wrapText="1"/>
    </xf>
    <xf numFmtId="1" fontId="1" fillId="15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2" fillId="5" borderId="0" xfId="0" applyNumberFormat="1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166" fontId="4" fillId="16" borderId="0" xfId="0" applyNumberFormat="1" applyFont="1" applyFill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 wrapText="1"/>
    </xf>
    <xf numFmtId="0" fontId="1" fillId="7" borderId="0" xfId="0" applyFont="1" applyFill="1" applyAlignment="1">
      <alignment horizontal="center"/>
    </xf>
    <xf numFmtId="0" fontId="0" fillId="17" borderId="0" xfId="0" applyFill="1"/>
    <xf numFmtId="0" fontId="0" fillId="6" borderId="0" xfId="0" applyFill="1"/>
    <xf numFmtId="0" fontId="0" fillId="18" borderId="0" xfId="0" applyFill="1"/>
    <xf numFmtId="0" fontId="1" fillId="9" borderId="0" xfId="0" applyFont="1" applyFill="1" applyAlignment="1">
      <alignment horizontal="center"/>
    </xf>
    <xf numFmtId="0" fontId="0" fillId="9" borderId="0" xfId="0" applyFill="1"/>
    <xf numFmtId="0" fontId="0" fillId="19" borderId="0" xfId="0" applyFill="1"/>
    <xf numFmtId="0" fontId="0" fillId="20" borderId="0" xfId="0" applyFill="1"/>
    <xf numFmtId="0" fontId="1" fillId="20" borderId="0" xfId="0" applyFont="1" applyFill="1" applyAlignment="1">
      <alignment horizontal="center" vertical="center"/>
    </xf>
    <xf numFmtId="166" fontId="1" fillId="20" borderId="0" xfId="0" applyNumberFormat="1" applyFont="1" applyFill="1" applyAlignment="1">
      <alignment horizontal="center" vertical="center"/>
    </xf>
    <xf numFmtId="166" fontId="1" fillId="20" borderId="0" xfId="0" applyNumberFormat="1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1" fontId="1" fillId="9" borderId="0" xfId="0" applyNumberFormat="1" applyFont="1" applyFill="1" applyAlignment="1">
      <alignment horizontal="center"/>
    </xf>
    <xf numFmtId="1" fontId="1" fillId="9" borderId="0" xfId="0" applyNumberFormat="1" applyFont="1" applyFill="1" applyAlignment="1">
      <alignment horizontal="center" vertical="center"/>
    </xf>
    <xf numFmtId="165" fontId="1" fillId="9" borderId="0" xfId="1" applyNumberFormat="1" applyFont="1" applyFill="1" applyAlignment="1">
      <alignment horizontal="center" vertical="center" wrapText="1"/>
    </xf>
    <xf numFmtId="1" fontId="1" fillId="9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1" fontId="1" fillId="17" borderId="0" xfId="0" applyNumberFormat="1" applyFont="1" applyFill="1" applyAlignment="1">
      <alignment horizontal="center"/>
    </xf>
    <xf numFmtId="1" fontId="1" fillId="17" borderId="0" xfId="0" applyNumberFormat="1" applyFont="1" applyFill="1" applyAlignment="1">
      <alignment horizontal="center" vertical="center"/>
    </xf>
    <xf numFmtId="165" fontId="1" fillId="17" borderId="0" xfId="1" applyNumberFormat="1" applyFont="1" applyFill="1" applyAlignment="1">
      <alignment horizontal="center" vertical="center" wrapText="1"/>
    </xf>
    <xf numFmtId="1" fontId="1" fillId="7" borderId="0" xfId="0" applyNumberFormat="1" applyFont="1" applyFill="1" applyAlignment="1">
      <alignment horizontal="center" vertical="center" wrapText="1"/>
    </xf>
    <xf numFmtId="0" fontId="1" fillId="18" borderId="0" xfId="0" applyFont="1" applyFill="1" applyAlignment="1">
      <alignment horizontal="center" vertical="center"/>
    </xf>
    <xf numFmtId="166" fontId="1" fillId="18" borderId="0" xfId="0" applyNumberFormat="1" applyFont="1" applyFill="1" applyAlignment="1">
      <alignment horizontal="center" vertical="center"/>
    </xf>
    <xf numFmtId="0" fontId="1" fillId="19" borderId="0" xfId="0" applyFont="1" applyFill="1" applyAlignment="1">
      <alignment horizontal="center" vertical="center"/>
    </xf>
    <xf numFmtId="1" fontId="1" fillId="19" borderId="0" xfId="0" applyNumberFormat="1" applyFont="1" applyFill="1" applyAlignment="1">
      <alignment horizontal="center"/>
    </xf>
    <xf numFmtId="1" fontId="1" fillId="19" borderId="0" xfId="0" applyNumberFormat="1" applyFont="1" applyFill="1" applyAlignment="1">
      <alignment horizontal="center" vertical="center"/>
    </xf>
    <xf numFmtId="165" fontId="1" fillId="19" borderId="0" xfId="1" applyNumberFormat="1" applyFont="1" applyFill="1" applyAlignment="1">
      <alignment horizontal="center" vertical="center" wrapText="1"/>
    </xf>
    <xf numFmtId="166" fontId="1" fillId="18" borderId="0" xfId="0" applyNumberFormat="1" applyFont="1" applyFill="1" applyAlignment="1">
      <alignment horizontal="center" vertical="center" wrapText="1"/>
    </xf>
    <xf numFmtId="0" fontId="0" fillId="17" borderId="0" xfId="0" applyFill="1" applyAlignment="1">
      <alignment horizontal="center" vertical="center"/>
    </xf>
    <xf numFmtId="1" fontId="1" fillId="17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" fontId="1" fillId="6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 vertical="center"/>
    </xf>
    <xf numFmtId="165" fontId="1" fillId="6" borderId="0" xfId="1" applyNumberFormat="1" applyFont="1" applyFill="1" applyAlignment="1">
      <alignment horizontal="center" vertical="center" wrapText="1"/>
    </xf>
    <xf numFmtId="1" fontId="1" fillId="6" borderId="0" xfId="0" applyNumberFormat="1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1" fontId="1" fillId="7" borderId="0" xfId="0" applyNumberFormat="1" applyFont="1" applyFill="1" applyAlignment="1">
      <alignment horizontal="center"/>
    </xf>
    <xf numFmtId="1" fontId="1" fillId="7" borderId="0" xfId="0" applyNumberFormat="1" applyFont="1" applyFill="1" applyAlignment="1">
      <alignment horizontal="center" vertical="center"/>
    </xf>
    <xf numFmtId="165" fontId="1" fillId="7" borderId="0" xfId="1" applyNumberFormat="1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1" fontId="1" fillId="18" borderId="0" xfId="0" applyNumberFormat="1" applyFont="1" applyFill="1" applyAlignment="1">
      <alignment horizontal="center"/>
    </xf>
    <xf numFmtId="1" fontId="1" fillId="18" borderId="0" xfId="0" applyNumberFormat="1" applyFont="1" applyFill="1" applyAlignment="1">
      <alignment horizontal="center" vertical="center"/>
    </xf>
    <xf numFmtId="165" fontId="1" fillId="18" borderId="0" xfId="1" applyNumberFormat="1" applyFont="1" applyFill="1" applyAlignment="1">
      <alignment horizontal="center" vertical="center" wrapText="1"/>
    </xf>
    <xf numFmtId="1" fontId="1" fillId="18" borderId="0" xfId="0" applyNumberFormat="1" applyFont="1" applyFill="1" applyAlignment="1">
      <alignment horizontal="center" vertical="center" wrapText="1"/>
    </xf>
    <xf numFmtId="1" fontId="1" fillId="21" borderId="0" xfId="0" applyNumberFormat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8"/>
  <sheetViews>
    <sheetView tabSelected="1" topLeftCell="B1" zoomScaleNormal="100" workbookViewId="0">
      <selection activeCell="D19" sqref="D19"/>
    </sheetView>
  </sheetViews>
  <sheetFormatPr defaultRowHeight="14.25" x14ac:dyDescent="0.2"/>
  <cols>
    <col min="1" max="1" width="11.5703125" style="21"/>
    <col min="2" max="2" width="13.42578125" style="8" customWidth="1"/>
    <col min="3" max="3" width="27.7109375" style="8" bestFit="1" customWidth="1"/>
    <col min="4" max="4" width="11.5703125" style="21"/>
    <col min="5" max="5" width="12.5703125" style="28" customWidth="1"/>
    <col min="6" max="6" width="11.5703125" style="21"/>
    <col min="7" max="7" width="11.5703125" style="32"/>
    <col min="8" max="8" width="12.7109375" style="72" customWidth="1"/>
    <col min="9" max="1026" width="11.5703125" style="9"/>
  </cols>
  <sheetData>
    <row r="1" spans="1:8" s="14" customFormat="1" ht="25.15" customHeight="1" x14ac:dyDescent="0.2">
      <c r="A1" s="18" t="s">
        <v>0</v>
      </c>
      <c r="B1" s="14" t="s">
        <v>1</v>
      </c>
      <c r="C1" s="14" t="s">
        <v>51</v>
      </c>
      <c r="D1" s="18" t="s">
        <v>3</v>
      </c>
      <c r="E1" s="25" t="s">
        <v>67</v>
      </c>
      <c r="F1" s="18" t="s">
        <v>70</v>
      </c>
      <c r="G1" s="29" t="s">
        <v>69</v>
      </c>
      <c r="H1" s="68" t="s">
        <v>76</v>
      </c>
    </row>
    <row r="2" spans="1:8" s="47" customFormat="1" x14ac:dyDescent="0.2">
      <c r="A2" s="45">
        <v>1</v>
      </c>
      <c r="B2" s="39" t="s">
        <v>4</v>
      </c>
      <c r="C2" s="39" t="s">
        <v>52</v>
      </c>
      <c r="D2" s="53">
        <v>10992</v>
      </c>
      <c r="E2" s="46">
        <f>D2/D12</f>
        <v>0.60803186193162961</v>
      </c>
      <c r="F2" s="45">
        <v>100</v>
      </c>
      <c r="G2" s="44">
        <f>E2*F2</f>
        <v>60.803186193162958</v>
      </c>
      <c r="H2" s="69" t="s">
        <v>75</v>
      </c>
    </row>
    <row r="3" spans="1:8" s="37" customFormat="1" x14ac:dyDescent="0.2">
      <c r="A3" s="35">
        <v>2</v>
      </c>
      <c r="B3" s="34" t="s">
        <v>4</v>
      </c>
      <c r="C3" s="33" t="s">
        <v>53</v>
      </c>
      <c r="D3" s="35">
        <v>260</v>
      </c>
      <c r="E3" s="36">
        <f>D3/D2</f>
        <v>2.3653566229985445E-2</v>
      </c>
      <c r="F3" s="48">
        <v>100</v>
      </c>
      <c r="G3" s="50">
        <f t="shared" ref="G3:G18" si="0">E3*F3</f>
        <v>2.3653566229985445</v>
      </c>
      <c r="H3" s="69" t="s">
        <v>75</v>
      </c>
    </row>
    <row r="4" spans="1:8" s="47" customFormat="1" x14ac:dyDescent="0.2">
      <c r="A4" s="45">
        <v>3</v>
      </c>
      <c r="B4" s="39" t="s">
        <v>4</v>
      </c>
      <c r="C4" s="39" t="s">
        <v>54</v>
      </c>
      <c r="D4" s="45">
        <v>4317</v>
      </c>
      <c r="E4" s="46">
        <f>D4/D2</f>
        <v>0.39274017467248906</v>
      </c>
      <c r="F4" s="45">
        <v>100</v>
      </c>
      <c r="G4" s="44">
        <f t="shared" si="0"/>
        <v>39.274017467248903</v>
      </c>
      <c r="H4" s="69" t="s">
        <v>75</v>
      </c>
    </row>
    <row r="5" spans="1:8" s="37" customFormat="1" x14ac:dyDescent="0.2">
      <c r="A5" s="35">
        <v>4</v>
      </c>
      <c r="B5" s="34" t="s">
        <v>4</v>
      </c>
      <c r="C5" s="33" t="s">
        <v>55</v>
      </c>
      <c r="D5" s="35">
        <v>6220</v>
      </c>
      <c r="E5" s="36">
        <f>D5/D2</f>
        <v>0.56586608442503639</v>
      </c>
      <c r="F5" s="48">
        <v>100</v>
      </c>
      <c r="G5" s="50">
        <f t="shared" si="0"/>
        <v>56.586608442503639</v>
      </c>
      <c r="H5" s="69" t="s">
        <v>75</v>
      </c>
    </row>
    <row r="6" spans="1:8" s="47" customFormat="1" x14ac:dyDescent="0.2">
      <c r="A6" s="45">
        <v>5</v>
      </c>
      <c r="B6" s="39" t="s">
        <v>4</v>
      </c>
      <c r="C6" s="39" t="s">
        <v>56</v>
      </c>
      <c r="D6" s="45">
        <v>195</v>
      </c>
      <c r="E6" s="46">
        <f>D6/D2</f>
        <v>1.7740174672489083E-2</v>
      </c>
      <c r="F6" s="45">
        <v>100</v>
      </c>
      <c r="G6" s="44">
        <f t="shared" si="0"/>
        <v>1.7740174672489082</v>
      </c>
      <c r="H6" s="69" t="s">
        <v>75</v>
      </c>
    </row>
    <row r="7" spans="1:8" s="37" customFormat="1" x14ac:dyDescent="0.2">
      <c r="A7" s="35">
        <v>6</v>
      </c>
      <c r="B7" s="34" t="s">
        <v>4</v>
      </c>
      <c r="C7" s="33" t="s">
        <v>57</v>
      </c>
      <c r="D7" s="54">
        <v>101</v>
      </c>
      <c r="E7" s="36">
        <f>D7/D12</f>
        <v>5.5869012058856072E-3</v>
      </c>
      <c r="F7" s="48">
        <v>100</v>
      </c>
      <c r="G7" s="50">
        <f t="shared" si="0"/>
        <v>0.55869012058856071</v>
      </c>
      <c r="H7" s="69" t="s">
        <v>75</v>
      </c>
    </row>
    <row r="8" spans="1:8" s="43" customFormat="1" x14ac:dyDescent="0.2">
      <c r="A8" s="45">
        <v>7</v>
      </c>
      <c r="B8" s="39" t="s">
        <v>4</v>
      </c>
      <c r="C8" s="38" t="s">
        <v>64</v>
      </c>
      <c r="D8" s="40">
        <v>6</v>
      </c>
      <c r="E8" s="41">
        <f>D8/D7</f>
        <v>5.9405940594059403E-2</v>
      </c>
      <c r="F8" s="45">
        <v>100</v>
      </c>
      <c r="G8" s="44">
        <f t="shared" si="0"/>
        <v>5.9405940594059405</v>
      </c>
      <c r="H8" s="69" t="s">
        <v>75</v>
      </c>
    </row>
    <row r="9" spans="1:8" s="51" customFormat="1" x14ac:dyDescent="0.2">
      <c r="A9" s="35">
        <v>8</v>
      </c>
      <c r="B9" s="34" t="s">
        <v>4</v>
      </c>
      <c r="C9" s="34" t="s">
        <v>58</v>
      </c>
      <c r="D9" s="48">
        <v>95</v>
      </c>
      <c r="E9" s="49">
        <f>D9/D7</f>
        <v>0.94059405940594054</v>
      </c>
      <c r="F9" s="48">
        <v>100</v>
      </c>
      <c r="G9" s="50">
        <f t="shared" si="0"/>
        <v>94.059405940594047</v>
      </c>
      <c r="H9" s="69" t="s">
        <v>75</v>
      </c>
    </row>
    <row r="10" spans="1:8" s="43" customFormat="1" x14ac:dyDescent="0.2">
      <c r="A10" s="45">
        <v>9</v>
      </c>
      <c r="B10" s="39" t="s">
        <v>4</v>
      </c>
      <c r="C10" s="38" t="s">
        <v>59</v>
      </c>
      <c r="D10" s="40">
        <v>0</v>
      </c>
      <c r="E10" s="41">
        <f>D10/D7</f>
        <v>0</v>
      </c>
      <c r="F10" s="45">
        <v>100</v>
      </c>
      <c r="G10" s="44">
        <f t="shared" si="0"/>
        <v>0</v>
      </c>
      <c r="H10" s="69" t="s">
        <v>75</v>
      </c>
    </row>
    <row r="11" spans="1:8" s="51" customFormat="1" x14ac:dyDescent="0.2">
      <c r="A11" s="35">
        <v>10</v>
      </c>
      <c r="B11" s="34" t="s">
        <v>4</v>
      </c>
      <c r="C11" s="34" t="s">
        <v>60</v>
      </c>
      <c r="D11" s="53">
        <v>6985</v>
      </c>
      <c r="E11" s="49">
        <f>D11/D12</f>
        <v>0.38638123686248477</v>
      </c>
      <c r="F11" s="48">
        <v>100</v>
      </c>
      <c r="G11" s="50">
        <f t="shared" si="0"/>
        <v>38.638123686248477</v>
      </c>
      <c r="H11" s="69" t="s">
        <v>75</v>
      </c>
    </row>
    <row r="12" spans="1:8" s="43" customFormat="1" x14ac:dyDescent="0.2">
      <c r="A12" s="45">
        <v>11</v>
      </c>
      <c r="B12" s="39" t="s">
        <v>4</v>
      </c>
      <c r="C12" s="38" t="s">
        <v>61</v>
      </c>
      <c r="D12" s="52">
        <f>D2+D7+D11</f>
        <v>18078</v>
      </c>
      <c r="E12" s="41">
        <f>D12/D12</f>
        <v>1</v>
      </c>
      <c r="F12" s="45">
        <v>100</v>
      </c>
      <c r="G12" s="44">
        <f t="shared" si="0"/>
        <v>100</v>
      </c>
      <c r="H12" s="69" t="s">
        <v>75</v>
      </c>
    </row>
    <row r="13" spans="1:8" s="51" customFormat="1" x14ac:dyDescent="0.2">
      <c r="A13" s="35">
        <v>12</v>
      </c>
      <c r="B13" s="34" t="s">
        <v>4</v>
      </c>
      <c r="C13" s="34" t="s">
        <v>62</v>
      </c>
      <c r="D13" s="48">
        <v>293</v>
      </c>
      <c r="E13" s="49">
        <f>D13/D14</f>
        <v>0.90993788819875776</v>
      </c>
      <c r="F13" s="48">
        <v>100</v>
      </c>
      <c r="G13" s="50">
        <f t="shared" si="0"/>
        <v>90.993788819875775</v>
      </c>
      <c r="H13" s="69" t="s">
        <v>75</v>
      </c>
    </row>
    <row r="14" spans="1:8" s="43" customFormat="1" x14ac:dyDescent="0.2">
      <c r="A14" s="45">
        <v>13</v>
      </c>
      <c r="B14" s="39" t="s">
        <v>4</v>
      </c>
      <c r="C14" s="38" t="s">
        <v>63</v>
      </c>
      <c r="D14" s="40">
        <v>322</v>
      </c>
      <c r="E14" s="41">
        <f>D14/D14</f>
        <v>1</v>
      </c>
      <c r="F14" s="45">
        <v>100</v>
      </c>
      <c r="G14" s="44">
        <f t="shared" si="0"/>
        <v>100</v>
      </c>
      <c r="H14" s="69" t="s">
        <v>75</v>
      </c>
    </row>
    <row r="15" spans="1:8" s="51" customFormat="1" x14ac:dyDescent="0.2">
      <c r="A15" s="35">
        <v>14</v>
      </c>
      <c r="B15" s="34" t="s">
        <v>4</v>
      </c>
      <c r="C15" s="34" t="s">
        <v>65</v>
      </c>
      <c r="D15" s="48">
        <v>111</v>
      </c>
      <c r="E15" s="49">
        <f>D15/D15</f>
        <v>1</v>
      </c>
      <c r="F15" s="48">
        <v>100</v>
      </c>
      <c r="G15" s="50">
        <f t="shared" si="0"/>
        <v>100</v>
      </c>
      <c r="H15" s="69" t="s">
        <v>75</v>
      </c>
    </row>
    <row r="16" spans="1:8" s="43" customFormat="1" x14ac:dyDescent="0.2">
      <c r="A16" s="45">
        <v>15</v>
      </c>
      <c r="B16" s="39" t="s">
        <v>4</v>
      </c>
      <c r="C16" s="38" t="s">
        <v>66</v>
      </c>
      <c r="D16" s="40">
        <v>80</v>
      </c>
      <c r="E16" s="41">
        <f>D16/D15</f>
        <v>0.72072072072072069</v>
      </c>
      <c r="F16" s="45">
        <v>100</v>
      </c>
      <c r="G16" s="44">
        <f t="shared" si="0"/>
        <v>72.072072072072075</v>
      </c>
      <c r="H16" s="69" t="s">
        <v>75</v>
      </c>
    </row>
    <row r="17" spans="1:8" s="51" customFormat="1" x14ac:dyDescent="0.2">
      <c r="A17" s="48">
        <v>16</v>
      </c>
      <c r="B17" s="34" t="s">
        <v>4</v>
      </c>
      <c r="C17" s="34" t="s">
        <v>68</v>
      </c>
      <c r="D17" s="48">
        <f>D15-D16</f>
        <v>31</v>
      </c>
      <c r="E17" s="49">
        <f>D17/D15</f>
        <v>0.27927927927927926</v>
      </c>
      <c r="F17" s="48">
        <v>100</v>
      </c>
      <c r="G17" s="50">
        <f t="shared" si="0"/>
        <v>27.927927927927925</v>
      </c>
      <c r="H17" s="69" t="s">
        <v>75</v>
      </c>
    </row>
    <row r="18" spans="1:8" s="43" customFormat="1" x14ac:dyDescent="0.2">
      <c r="A18" s="40">
        <v>17</v>
      </c>
      <c r="B18" s="39" t="s">
        <v>4</v>
      </c>
      <c r="C18" s="38" t="s">
        <v>74</v>
      </c>
      <c r="D18" s="40">
        <f>D14-D13</f>
        <v>29</v>
      </c>
      <c r="E18" s="41">
        <f>D18/D14</f>
        <v>9.0062111801242239E-2</v>
      </c>
      <c r="F18" s="40">
        <v>100</v>
      </c>
      <c r="G18" s="42">
        <f t="shared" si="0"/>
        <v>9.0062111801242235</v>
      </c>
      <c r="H18" s="69" t="s">
        <v>75</v>
      </c>
    </row>
    <row r="19" spans="1:8" s="11" customFormat="1" x14ac:dyDescent="0.2">
      <c r="A19" s="19"/>
      <c r="B19" s="10"/>
      <c r="C19" s="10"/>
      <c r="D19" s="19"/>
      <c r="E19" s="26"/>
      <c r="F19" s="19"/>
      <c r="G19" s="66"/>
      <c r="H19" s="70"/>
    </row>
    <row r="20" spans="1:8" s="13" customFormat="1" x14ac:dyDescent="0.2">
      <c r="A20" s="20"/>
      <c r="B20" s="12"/>
      <c r="C20" s="12"/>
      <c r="D20" s="20"/>
      <c r="E20" s="27"/>
      <c r="F20" s="20"/>
      <c r="G20" s="31"/>
      <c r="H20" s="71"/>
    </row>
    <row r="21" spans="1:8" s="11" customFormat="1" x14ac:dyDescent="0.2">
      <c r="A21" s="19"/>
      <c r="B21" s="10"/>
      <c r="C21" s="10"/>
      <c r="D21" s="19"/>
      <c r="E21" s="26"/>
      <c r="F21" s="19"/>
      <c r="G21" s="30"/>
      <c r="H21" s="70"/>
    </row>
    <row r="22" spans="1:8" s="13" customFormat="1" x14ac:dyDescent="0.2">
      <c r="A22" s="20"/>
      <c r="B22" s="12"/>
      <c r="C22" s="12"/>
      <c r="D22" s="20"/>
      <c r="E22" s="27"/>
      <c r="F22" s="20"/>
      <c r="G22" s="31"/>
      <c r="H22" s="71"/>
    </row>
    <row r="23" spans="1:8" s="11" customFormat="1" x14ac:dyDescent="0.2">
      <c r="A23" s="19"/>
      <c r="B23" s="10"/>
      <c r="C23" s="10"/>
      <c r="D23" s="19"/>
      <c r="E23" s="26"/>
      <c r="F23" s="19"/>
      <c r="G23" s="30"/>
      <c r="H23" s="70"/>
    </row>
    <row r="24" spans="1:8" s="13" customFormat="1" x14ac:dyDescent="0.2">
      <c r="A24" s="20"/>
      <c r="B24" s="12"/>
      <c r="C24" s="12"/>
      <c r="D24" s="20"/>
      <c r="E24" s="27"/>
      <c r="F24" s="20"/>
      <c r="G24" s="31"/>
      <c r="H24" s="71"/>
    </row>
    <row r="25" spans="1:8" s="11" customFormat="1" x14ac:dyDescent="0.2">
      <c r="A25" s="19"/>
      <c r="B25" s="10"/>
      <c r="C25" s="10"/>
      <c r="D25" s="19"/>
      <c r="E25" s="26"/>
      <c r="F25" s="19"/>
      <c r="G25" s="30"/>
      <c r="H25" s="70"/>
    </row>
    <row r="26" spans="1:8" s="13" customFormat="1" x14ac:dyDescent="0.2">
      <c r="A26" s="20"/>
      <c r="B26" s="12"/>
      <c r="C26" s="12"/>
      <c r="D26" s="20"/>
      <c r="E26" s="27"/>
      <c r="F26" s="20"/>
      <c r="G26" s="31"/>
      <c r="H26" s="71"/>
    </row>
    <row r="27" spans="1:8" s="11" customFormat="1" x14ac:dyDescent="0.2">
      <c r="A27" s="19"/>
      <c r="B27" s="10"/>
      <c r="C27" s="10"/>
      <c r="D27" s="19"/>
      <c r="E27" s="26"/>
      <c r="F27" s="19"/>
      <c r="G27" s="30"/>
      <c r="H27" s="70"/>
    </row>
    <row r="28" spans="1:8" s="13" customFormat="1" x14ac:dyDescent="0.2">
      <c r="A28" s="20"/>
      <c r="B28" s="12"/>
      <c r="C28" s="12"/>
      <c r="D28" s="20"/>
      <c r="E28" s="27"/>
      <c r="F28" s="20"/>
      <c r="G28" s="31"/>
      <c r="H28" s="71"/>
    </row>
    <row r="29" spans="1:8" s="11" customFormat="1" x14ac:dyDescent="0.2">
      <c r="A29" s="19"/>
      <c r="B29" s="10"/>
      <c r="C29" s="10"/>
      <c r="D29" s="19"/>
      <c r="E29" s="26"/>
      <c r="F29" s="19"/>
      <c r="G29" s="30"/>
      <c r="H29" s="70"/>
    </row>
    <row r="30" spans="1:8" s="13" customFormat="1" x14ac:dyDescent="0.2">
      <c r="A30" s="20"/>
      <c r="B30" s="12"/>
      <c r="C30" s="12"/>
      <c r="D30" s="20"/>
      <c r="E30" s="27"/>
      <c r="F30" s="20"/>
      <c r="G30" s="31"/>
      <c r="H30" s="71"/>
    </row>
    <row r="31" spans="1:8" s="11" customFormat="1" x14ac:dyDescent="0.2">
      <c r="A31" s="19"/>
      <c r="B31" s="10"/>
      <c r="C31" s="10"/>
      <c r="D31" s="19"/>
      <c r="E31" s="26"/>
      <c r="F31" s="19"/>
      <c r="G31" s="30"/>
      <c r="H31" s="70"/>
    </row>
    <row r="32" spans="1:8" s="13" customFormat="1" x14ac:dyDescent="0.2">
      <c r="A32" s="20"/>
      <c r="B32" s="12"/>
      <c r="C32" s="12"/>
      <c r="D32" s="20"/>
      <c r="E32" s="27"/>
      <c r="F32" s="20"/>
      <c r="G32" s="31"/>
      <c r="H32" s="71"/>
    </row>
    <row r="33" spans="1:8" s="11" customFormat="1" x14ac:dyDescent="0.2">
      <c r="A33" s="19"/>
      <c r="B33" s="10"/>
      <c r="C33" s="10"/>
      <c r="D33" s="19"/>
      <c r="E33" s="26"/>
      <c r="F33" s="19"/>
      <c r="G33" s="30"/>
      <c r="H33" s="70"/>
    </row>
    <row r="34" spans="1:8" s="13" customFormat="1" x14ac:dyDescent="0.2">
      <c r="A34" s="20"/>
      <c r="B34" s="12"/>
      <c r="C34" s="12"/>
      <c r="D34" s="20"/>
      <c r="E34" s="27"/>
      <c r="F34" s="20"/>
      <c r="G34" s="31"/>
      <c r="H34" s="71"/>
    </row>
    <row r="35" spans="1:8" s="11" customFormat="1" x14ac:dyDescent="0.2">
      <c r="A35" s="19"/>
      <c r="B35" s="10"/>
      <c r="C35" s="10"/>
      <c r="D35" s="48"/>
      <c r="E35" s="26"/>
      <c r="F35" s="19"/>
      <c r="G35" s="30"/>
      <c r="H35" s="70"/>
    </row>
    <row r="36" spans="1:8" s="13" customFormat="1" x14ac:dyDescent="0.2">
      <c r="A36" s="20"/>
      <c r="B36" s="12"/>
      <c r="C36" s="12"/>
      <c r="D36" s="20"/>
      <c r="E36" s="27"/>
      <c r="F36" s="20"/>
      <c r="G36" s="31"/>
      <c r="H36" s="71"/>
    </row>
    <row r="37" spans="1:8" s="11" customFormat="1" x14ac:dyDescent="0.2">
      <c r="A37" s="19"/>
      <c r="B37" s="10"/>
      <c r="C37" s="10"/>
      <c r="D37" s="19"/>
      <c r="E37" s="26"/>
      <c r="F37" s="19"/>
      <c r="G37" s="30"/>
      <c r="H37" s="70"/>
    </row>
    <row r="38" spans="1:8" s="13" customFormat="1" x14ac:dyDescent="0.2">
      <c r="A38" s="20"/>
      <c r="B38" s="12"/>
      <c r="C38" s="12"/>
      <c r="D38" s="20"/>
      <c r="E38" s="27"/>
      <c r="F38" s="20"/>
      <c r="G38" s="31"/>
      <c r="H38" s="7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9"/>
  <sheetViews>
    <sheetView zoomScaleNormal="100" workbookViewId="0">
      <pane ySplit="1" topLeftCell="A18" activePane="bottomLeft" state="frozen"/>
      <selection pane="bottomLeft" activeCell="A47" sqref="A47"/>
    </sheetView>
  </sheetViews>
  <sheetFormatPr defaultRowHeight="15" x14ac:dyDescent="0.2"/>
  <cols>
    <col min="1" max="1" width="10" customWidth="1"/>
    <col min="2" max="2" width="14.7109375" style="1" customWidth="1"/>
    <col min="3" max="3" width="26" style="2" customWidth="1"/>
    <col min="4" max="4" width="10.85546875" style="24" customWidth="1"/>
    <col min="5" max="5" width="11.5703125" style="57"/>
    <col min="6" max="6" width="14.140625" style="60" customWidth="1"/>
    <col min="7" max="7" width="13.28515625" style="67" customWidth="1"/>
    <col min="8" max="8" width="13.7109375" customWidth="1"/>
    <col min="9" max="9" width="14.140625" style="73" customWidth="1"/>
    <col min="10" max="10" width="17.140625" style="77" customWidth="1"/>
    <col min="11" max="11" width="18.85546875" style="77" customWidth="1"/>
    <col min="12" max="1026" width="11.5703125"/>
  </cols>
  <sheetData>
    <row r="1" spans="1:1025" s="16" customFormat="1" ht="41.25" customHeight="1" x14ac:dyDescent="0.2">
      <c r="A1" s="15" t="s">
        <v>0</v>
      </c>
      <c r="B1" s="15" t="s">
        <v>1</v>
      </c>
      <c r="C1" s="15" t="s">
        <v>2</v>
      </c>
      <c r="D1" s="22" t="s">
        <v>3</v>
      </c>
      <c r="E1" s="55" t="s">
        <v>71</v>
      </c>
      <c r="F1" s="59" t="s">
        <v>72</v>
      </c>
      <c r="G1" s="22" t="s">
        <v>73</v>
      </c>
      <c r="H1" s="15" t="s">
        <v>76</v>
      </c>
      <c r="I1" s="74" t="s">
        <v>77</v>
      </c>
      <c r="J1" s="75" t="s">
        <v>79</v>
      </c>
      <c r="K1" s="75" t="s">
        <v>80</v>
      </c>
      <c r="AMJ1" s="17"/>
      <c r="AMK1" s="17"/>
    </row>
    <row r="2" spans="1:1025" s="83" customFormat="1" x14ac:dyDescent="0.2">
      <c r="A2" s="82">
        <v>1</v>
      </c>
      <c r="B2" s="89" t="s">
        <v>4</v>
      </c>
      <c r="C2" s="89" t="s">
        <v>5</v>
      </c>
      <c r="D2" s="90">
        <v>186</v>
      </c>
      <c r="E2" s="91">
        <v>104</v>
      </c>
      <c r="F2" s="92">
        <v>0.36199999999999999</v>
      </c>
      <c r="G2" s="93">
        <f t="shared" ref="G2:G47" si="0">D2-E2</f>
        <v>82</v>
      </c>
      <c r="H2" s="82" t="s">
        <v>75</v>
      </c>
      <c r="I2" s="86" t="s">
        <v>78</v>
      </c>
      <c r="J2" s="87">
        <v>-10.987517141</v>
      </c>
      <c r="K2" s="87">
        <v>-37.075166476</v>
      </c>
      <c r="AMJ2" s="85"/>
      <c r="AMK2" s="85"/>
    </row>
    <row r="3" spans="1:1025" s="79" customFormat="1" x14ac:dyDescent="0.2">
      <c r="A3" s="78">
        <v>2</v>
      </c>
      <c r="B3" s="94" t="s">
        <v>4</v>
      </c>
      <c r="C3" s="95" t="s">
        <v>6</v>
      </c>
      <c r="D3" s="96">
        <v>164</v>
      </c>
      <c r="E3" s="97">
        <v>105</v>
      </c>
      <c r="F3" s="98">
        <v>0.31900000000000001</v>
      </c>
      <c r="G3" s="99">
        <f t="shared" si="0"/>
        <v>59</v>
      </c>
      <c r="H3" s="78" t="s">
        <v>75</v>
      </c>
      <c r="I3" s="100" t="s">
        <v>78</v>
      </c>
      <c r="J3" s="101">
        <v>-10.919377568</v>
      </c>
      <c r="K3" s="101">
        <v>-37.080790147999998</v>
      </c>
      <c r="AMJ3" s="81"/>
      <c r="AMK3" s="81"/>
    </row>
    <row r="4" spans="1:1025" s="83" customFormat="1" x14ac:dyDescent="0.2">
      <c r="A4" s="82">
        <v>3</v>
      </c>
      <c r="B4" s="89" t="s">
        <v>4</v>
      </c>
      <c r="C4" s="89" t="s">
        <v>7</v>
      </c>
      <c r="D4" s="90">
        <v>352</v>
      </c>
      <c r="E4" s="91">
        <v>211</v>
      </c>
      <c r="F4" s="92">
        <v>0.38100000000000001</v>
      </c>
      <c r="G4" s="93">
        <f t="shared" si="0"/>
        <v>141</v>
      </c>
      <c r="H4" s="82" t="s">
        <v>75</v>
      </c>
      <c r="I4" s="86" t="s">
        <v>78</v>
      </c>
      <c r="J4" s="87">
        <v>-10.986743076</v>
      </c>
      <c r="K4" s="87">
        <v>-37.055854537999998</v>
      </c>
      <c r="AMJ4" s="85"/>
      <c r="AMK4" s="85"/>
    </row>
    <row r="5" spans="1:1025" s="79" customFormat="1" x14ac:dyDescent="0.2">
      <c r="A5" s="78">
        <v>4</v>
      </c>
      <c r="B5" s="94" t="s">
        <v>4</v>
      </c>
      <c r="C5" s="95" t="s">
        <v>8</v>
      </c>
      <c r="D5" s="96">
        <v>258</v>
      </c>
      <c r="E5" s="97">
        <v>166</v>
      </c>
      <c r="F5" s="98">
        <v>0.34799999999999998</v>
      </c>
      <c r="G5" s="99">
        <f t="shared" si="0"/>
        <v>92</v>
      </c>
      <c r="H5" s="78" t="s">
        <v>75</v>
      </c>
      <c r="I5" s="100" t="s">
        <v>78</v>
      </c>
      <c r="J5" s="101">
        <v>-10.893358694</v>
      </c>
      <c r="K5" s="101">
        <v>-37.055440564999998</v>
      </c>
      <c r="AMJ5" s="81"/>
      <c r="AMK5" s="81"/>
    </row>
    <row r="6" spans="1:1025" s="83" customFormat="1" x14ac:dyDescent="0.2">
      <c r="A6" s="82">
        <v>5</v>
      </c>
      <c r="B6" s="89" t="s">
        <v>4</v>
      </c>
      <c r="C6" s="89" t="s">
        <v>9</v>
      </c>
      <c r="D6" s="90">
        <v>234</v>
      </c>
      <c r="E6" s="91">
        <v>113</v>
      </c>
      <c r="F6" s="92">
        <v>0.34699999999999998</v>
      </c>
      <c r="G6" s="93">
        <f t="shared" si="0"/>
        <v>121</v>
      </c>
      <c r="H6" s="82" t="s">
        <v>75</v>
      </c>
      <c r="I6" s="86" t="s">
        <v>78</v>
      </c>
      <c r="J6" s="87">
        <v>-10.891646243</v>
      </c>
      <c r="K6" s="87">
        <v>-37.094391317000003</v>
      </c>
      <c r="AMJ6" s="85"/>
      <c r="AMK6" s="85"/>
    </row>
    <row r="7" spans="1:1025" s="5" customFormat="1" x14ac:dyDescent="0.2">
      <c r="A7" s="3">
        <v>6</v>
      </c>
      <c r="B7" s="4" t="s">
        <v>4</v>
      </c>
      <c r="C7" s="4" t="s">
        <v>10</v>
      </c>
      <c r="D7" s="23">
        <v>4</v>
      </c>
      <c r="E7" s="56">
        <v>1</v>
      </c>
      <c r="F7" s="58">
        <v>0.249</v>
      </c>
      <c r="G7" s="62">
        <f t="shared" si="0"/>
        <v>3</v>
      </c>
      <c r="H7" s="3" t="s">
        <v>75</v>
      </c>
      <c r="I7" s="73" t="s">
        <v>78</v>
      </c>
      <c r="J7" s="76">
        <v>-10.914552707</v>
      </c>
      <c r="K7" s="76">
        <v>-37.093154763999998</v>
      </c>
      <c r="AMJ7"/>
      <c r="AMK7"/>
    </row>
    <row r="8" spans="1:1025" s="84" customFormat="1" x14ac:dyDescent="0.2">
      <c r="A8" s="82">
        <v>7</v>
      </c>
      <c r="B8" s="89" t="s">
        <v>4</v>
      </c>
      <c r="C8" s="102" t="s">
        <v>11</v>
      </c>
      <c r="D8" s="103">
        <v>221</v>
      </c>
      <c r="E8" s="104">
        <v>145</v>
      </c>
      <c r="F8" s="105">
        <v>0.314</v>
      </c>
      <c r="G8" s="93">
        <f t="shared" si="0"/>
        <v>76</v>
      </c>
      <c r="H8" s="82" t="s">
        <v>75</v>
      </c>
      <c r="I8" s="86" t="s">
        <v>78</v>
      </c>
      <c r="J8" s="87">
        <v>-10.909277363999999</v>
      </c>
      <c r="K8" s="87">
        <v>-37.051917596000003</v>
      </c>
      <c r="AMJ8" s="85"/>
      <c r="AMK8" s="85"/>
    </row>
    <row r="9" spans="1:1025" s="5" customFormat="1" x14ac:dyDescent="0.2">
      <c r="A9" s="3">
        <v>8</v>
      </c>
      <c r="B9" s="4" t="s">
        <v>4</v>
      </c>
      <c r="C9" s="4" t="s">
        <v>12</v>
      </c>
      <c r="D9" s="23">
        <v>234</v>
      </c>
      <c r="E9" s="56">
        <v>113</v>
      </c>
      <c r="F9" s="58">
        <v>0.33300000000000002</v>
      </c>
      <c r="G9" s="62">
        <f t="shared" si="0"/>
        <v>121</v>
      </c>
      <c r="H9" s="3" t="s">
        <v>75</v>
      </c>
      <c r="I9" s="73" t="s">
        <v>78</v>
      </c>
      <c r="J9" s="76">
        <v>-10.889268219</v>
      </c>
      <c r="K9" s="76">
        <v>-37.070837564999998</v>
      </c>
      <c r="AMJ9"/>
      <c r="AMK9"/>
    </row>
    <row r="10" spans="1:1025" s="84" customFormat="1" x14ac:dyDescent="0.2">
      <c r="A10" s="82">
        <v>9</v>
      </c>
      <c r="B10" s="89" t="s">
        <v>4</v>
      </c>
      <c r="C10" s="102" t="s">
        <v>13</v>
      </c>
      <c r="D10" s="103">
        <v>59</v>
      </c>
      <c r="E10" s="104">
        <v>35</v>
      </c>
      <c r="F10" s="105">
        <v>0.34699999999999998</v>
      </c>
      <c r="G10" s="93">
        <f t="shared" si="0"/>
        <v>24</v>
      </c>
      <c r="H10" s="82" t="s">
        <v>75</v>
      </c>
      <c r="I10" s="86" t="s">
        <v>78</v>
      </c>
      <c r="J10" s="87">
        <v>-10.915482255000001</v>
      </c>
      <c r="K10" s="87">
        <v>-37.062423664999997</v>
      </c>
      <c r="AMJ10" s="85"/>
      <c r="AMK10" s="85"/>
    </row>
    <row r="11" spans="1:1025" s="5" customFormat="1" x14ac:dyDescent="0.2">
      <c r="A11" s="3">
        <v>10</v>
      </c>
      <c r="B11" s="4" t="s">
        <v>4</v>
      </c>
      <c r="C11" s="4" t="s">
        <v>14</v>
      </c>
      <c r="D11" s="23">
        <v>294</v>
      </c>
      <c r="E11" s="56">
        <v>174</v>
      </c>
      <c r="F11" s="58">
        <v>0.34300000000000003</v>
      </c>
      <c r="G11" s="62">
        <f t="shared" si="0"/>
        <v>120</v>
      </c>
      <c r="H11" s="3" t="s">
        <v>75</v>
      </c>
      <c r="I11" s="73" t="s">
        <v>78</v>
      </c>
      <c r="J11" s="76">
        <v>-10.960258423000001</v>
      </c>
      <c r="K11" s="76">
        <v>-37.051451876999998</v>
      </c>
      <c r="AMJ11"/>
      <c r="AMK11"/>
    </row>
    <row r="12" spans="1:1025" s="84" customFormat="1" x14ac:dyDescent="0.2">
      <c r="A12" s="82">
        <v>11</v>
      </c>
      <c r="B12" s="89" t="s">
        <v>4</v>
      </c>
      <c r="C12" s="102" t="s">
        <v>15</v>
      </c>
      <c r="D12" s="103">
        <v>40</v>
      </c>
      <c r="E12" s="104">
        <v>14</v>
      </c>
      <c r="F12" s="105">
        <v>0.28799999999999998</v>
      </c>
      <c r="G12" s="93">
        <f t="shared" si="0"/>
        <v>26</v>
      </c>
      <c r="H12" s="82" t="s">
        <v>75</v>
      </c>
      <c r="I12" s="86" t="s">
        <v>78</v>
      </c>
      <c r="J12" s="87">
        <v>-10.995734721</v>
      </c>
      <c r="K12" s="87">
        <v>-37.095579780999998</v>
      </c>
      <c r="AMJ12" s="85"/>
      <c r="AMK12" s="85"/>
    </row>
    <row r="13" spans="1:1025" s="5" customFormat="1" x14ac:dyDescent="0.2">
      <c r="A13" s="3">
        <v>12</v>
      </c>
      <c r="B13" s="4" t="s">
        <v>4</v>
      </c>
      <c r="C13" s="4" t="s">
        <v>16</v>
      </c>
      <c r="D13" s="23">
        <v>286</v>
      </c>
      <c r="E13" s="56">
        <v>158</v>
      </c>
      <c r="F13" s="58">
        <v>0.32200000000000001</v>
      </c>
      <c r="G13" s="62">
        <f t="shared" si="0"/>
        <v>128</v>
      </c>
      <c r="H13" s="3" t="s">
        <v>75</v>
      </c>
      <c r="I13" s="73" t="s">
        <v>78</v>
      </c>
      <c r="J13" s="76">
        <v>-10.896958765000001</v>
      </c>
      <c r="K13" s="76">
        <v>-37.070677328000002</v>
      </c>
      <c r="AMJ13"/>
      <c r="AMK13"/>
    </row>
    <row r="14" spans="1:1025" s="84" customFormat="1" x14ac:dyDescent="0.2">
      <c r="A14" s="82">
        <v>13</v>
      </c>
      <c r="B14" s="89" t="s">
        <v>4</v>
      </c>
      <c r="C14" s="102" t="s">
        <v>17</v>
      </c>
      <c r="D14" s="103">
        <v>33</v>
      </c>
      <c r="E14" s="104">
        <v>19</v>
      </c>
      <c r="F14" s="105">
        <v>0.30599999999999999</v>
      </c>
      <c r="G14" s="93">
        <f t="shared" si="0"/>
        <v>14</v>
      </c>
      <c r="H14" s="82" t="s">
        <v>75</v>
      </c>
      <c r="I14" s="86" t="s">
        <v>78</v>
      </c>
      <c r="J14" s="87">
        <v>-10.882502711000001</v>
      </c>
      <c r="K14" s="87">
        <v>-37.077374937999998</v>
      </c>
      <c r="AMJ14" s="85"/>
      <c r="AMK14" s="85"/>
    </row>
    <row r="15" spans="1:1025" s="5" customFormat="1" x14ac:dyDescent="0.2">
      <c r="A15" s="3">
        <v>14</v>
      </c>
      <c r="B15" s="4" t="s">
        <v>4</v>
      </c>
      <c r="C15" s="4" t="s">
        <v>18</v>
      </c>
      <c r="D15" s="23">
        <v>732</v>
      </c>
      <c r="E15" s="56">
        <v>455</v>
      </c>
      <c r="F15" s="58">
        <v>0.371</v>
      </c>
      <c r="G15" s="62">
        <f t="shared" si="0"/>
        <v>277</v>
      </c>
      <c r="H15" s="3" t="s">
        <v>75</v>
      </c>
      <c r="I15" s="73" t="s">
        <v>78</v>
      </c>
      <c r="J15" s="76">
        <v>-10.964987592</v>
      </c>
      <c r="K15" s="76">
        <v>-37.065261251999999</v>
      </c>
      <c r="AMJ15"/>
      <c r="AMK15"/>
    </row>
    <row r="16" spans="1:1025" s="84" customFormat="1" x14ac:dyDescent="0.2">
      <c r="A16" s="82">
        <v>15</v>
      </c>
      <c r="B16" s="89" t="s">
        <v>4</v>
      </c>
      <c r="C16" s="102" t="s">
        <v>19</v>
      </c>
      <c r="D16" s="103">
        <v>102</v>
      </c>
      <c r="E16" s="104">
        <v>65</v>
      </c>
      <c r="F16" s="105">
        <v>0.34899999999999998</v>
      </c>
      <c r="G16" s="93">
        <f t="shared" si="0"/>
        <v>37</v>
      </c>
      <c r="H16" s="82" t="s">
        <v>75</v>
      </c>
      <c r="I16" s="86" t="s">
        <v>78</v>
      </c>
      <c r="J16" s="87">
        <v>-10.909955128</v>
      </c>
      <c r="K16" s="87">
        <v>-37.061634363000003</v>
      </c>
      <c r="AMJ16" s="85"/>
      <c r="AMK16" s="85"/>
    </row>
    <row r="17" spans="1:1025" s="5" customFormat="1" x14ac:dyDescent="0.2">
      <c r="A17" s="3">
        <v>16</v>
      </c>
      <c r="B17" s="4" t="s">
        <v>4</v>
      </c>
      <c r="C17" s="4" t="s">
        <v>20</v>
      </c>
      <c r="D17" s="23">
        <v>287</v>
      </c>
      <c r="E17" s="56">
        <v>180</v>
      </c>
      <c r="F17" s="58">
        <v>0.40200000000000002</v>
      </c>
      <c r="G17" s="62">
        <f t="shared" si="0"/>
        <v>107</v>
      </c>
      <c r="H17" s="3" t="s">
        <v>75</v>
      </c>
      <c r="I17" s="73" t="s">
        <v>78</v>
      </c>
      <c r="J17" s="76">
        <v>-10.943190052</v>
      </c>
      <c r="K17" s="76">
        <v>-37.064290440999997</v>
      </c>
      <c r="AMJ17"/>
      <c r="AMK17"/>
    </row>
    <row r="18" spans="1:1025" s="84" customFormat="1" x14ac:dyDescent="0.2">
      <c r="A18" s="82">
        <v>17</v>
      </c>
      <c r="B18" s="89" t="s">
        <v>4</v>
      </c>
      <c r="C18" s="102" t="s">
        <v>21</v>
      </c>
      <c r="D18" s="103">
        <v>307</v>
      </c>
      <c r="E18" s="104">
        <v>186</v>
      </c>
      <c r="F18" s="105">
        <v>0.33500000000000002</v>
      </c>
      <c r="G18" s="93">
        <f t="shared" si="0"/>
        <v>121</v>
      </c>
      <c r="H18" s="82" t="s">
        <v>75</v>
      </c>
      <c r="I18" s="86" t="s">
        <v>78</v>
      </c>
      <c r="J18" s="87">
        <v>-10.953770724</v>
      </c>
      <c r="K18" s="87">
        <v>-37.068316248000002</v>
      </c>
      <c r="AMJ18" s="85"/>
      <c r="AMK18" s="85"/>
    </row>
    <row r="19" spans="1:1025" s="5" customFormat="1" x14ac:dyDescent="0.2">
      <c r="A19" s="3">
        <v>18</v>
      </c>
      <c r="B19" s="4" t="s">
        <v>4</v>
      </c>
      <c r="C19" s="4" t="s">
        <v>22</v>
      </c>
      <c r="D19" s="23">
        <v>717</v>
      </c>
      <c r="E19" s="56">
        <v>420</v>
      </c>
      <c r="F19" s="58">
        <v>0.312</v>
      </c>
      <c r="G19" s="62">
        <f t="shared" si="0"/>
        <v>297</v>
      </c>
      <c r="H19" s="3" t="s">
        <v>75</v>
      </c>
      <c r="I19" s="73" t="s">
        <v>78</v>
      </c>
      <c r="J19" s="76">
        <v>-10.942401725</v>
      </c>
      <c r="K19" s="76">
        <v>-37.087799334000003</v>
      </c>
      <c r="AMJ19"/>
      <c r="AMK19"/>
    </row>
    <row r="20" spans="1:1025" s="84" customFormat="1" x14ac:dyDescent="0.2">
      <c r="A20" s="82">
        <v>19</v>
      </c>
      <c r="B20" s="89" t="s">
        <v>4</v>
      </c>
      <c r="C20" s="102" t="s">
        <v>23</v>
      </c>
      <c r="D20" s="103">
        <v>53</v>
      </c>
      <c r="E20" s="104">
        <v>25</v>
      </c>
      <c r="F20" s="105">
        <v>0.314</v>
      </c>
      <c r="G20" s="93">
        <f t="shared" si="0"/>
        <v>28</v>
      </c>
      <c r="H20" s="82" t="s">
        <v>75</v>
      </c>
      <c r="I20" s="86" t="s">
        <v>78</v>
      </c>
      <c r="J20" s="87">
        <v>-10.884302441000001</v>
      </c>
      <c r="K20" s="87">
        <v>-37.069201667999998</v>
      </c>
      <c r="AMJ20" s="85"/>
      <c r="AMK20" s="85"/>
    </row>
    <row r="21" spans="1:1025" s="5" customFormat="1" x14ac:dyDescent="0.2">
      <c r="A21" s="3">
        <v>20</v>
      </c>
      <c r="B21" s="4" t="s">
        <v>4</v>
      </c>
      <c r="C21" s="4" t="s">
        <v>24</v>
      </c>
      <c r="D21" s="23">
        <v>119</v>
      </c>
      <c r="E21" s="56">
        <v>59</v>
      </c>
      <c r="F21" s="58">
        <v>0.33800000000000002</v>
      </c>
      <c r="G21" s="62">
        <f t="shared" si="0"/>
        <v>60</v>
      </c>
      <c r="H21" s="3" t="s">
        <v>75</v>
      </c>
      <c r="I21" s="73" t="s">
        <v>78</v>
      </c>
      <c r="J21" s="76">
        <v>-10.896100222999999</v>
      </c>
      <c r="K21" s="76">
        <v>-37.097433696000003</v>
      </c>
      <c r="AMJ21"/>
      <c r="AMK21"/>
    </row>
    <row r="22" spans="1:1025" s="84" customFormat="1" x14ac:dyDescent="0.2">
      <c r="A22" s="82">
        <v>21</v>
      </c>
      <c r="B22" s="89" t="s">
        <v>4</v>
      </c>
      <c r="C22" s="102" t="s">
        <v>25</v>
      </c>
      <c r="D22" s="103">
        <v>322</v>
      </c>
      <c r="E22" s="104">
        <v>216</v>
      </c>
      <c r="F22" s="105">
        <v>0.36399999999999999</v>
      </c>
      <c r="G22" s="93">
        <f t="shared" si="0"/>
        <v>106</v>
      </c>
      <c r="H22" s="82" t="s">
        <v>75</v>
      </c>
      <c r="I22" s="86" t="s">
        <v>78</v>
      </c>
      <c r="J22" s="87">
        <v>-10.944184756</v>
      </c>
      <c r="K22" s="87">
        <v>-37.057415223</v>
      </c>
      <c r="AMJ22" s="85"/>
      <c r="AMK22" s="85"/>
    </row>
    <row r="23" spans="1:1025" s="5" customFormat="1" x14ac:dyDescent="0.2">
      <c r="A23" s="3">
        <v>22</v>
      </c>
      <c r="B23" s="4" t="s">
        <v>4</v>
      </c>
      <c r="C23" s="4" t="s">
        <v>26</v>
      </c>
      <c r="D23" s="23">
        <v>143</v>
      </c>
      <c r="E23" s="56">
        <v>78</v>
      </c>
      <c r="F23" s="58">
        <v>0.32500000000000001</v>
      </c>
      <c r="G23" s="62">
        <f t="shared" si="0"/>
        <v>65</v>
      </c>
      <c r="H23" s="3" t="s">
        <v>75</v>
      </c>
      <c r="I23" s="73" t="s">
        <v>78</v>
      </c>
      <c r="J23" s="76">
        <v>-10.906340794</v>
      </c>
      <c r="K23" s="76">
        <v>-37.086514874000002</v>
      </c>
      <c r="AMJ23"/>
      <c r="AMK23"/>
    </row>
    <row r="24" spans="1:1025" s="84" customFormat="1" x14ac:dyDescent="0.2">
      <c r="A24" s="82">
        <v>23</v>
      </c>
      <c r="B24" s="89" t="s">
        <v>4</v>
      </c>
      <c r="C24" s="102" t="s">
        <v>27</v>
      </c>
      <c r="D24" s="103">
        <v>114</v>
      </c>
      <c r="E24" s="104">
        <v>54</v>
      </c>
      <c r="F24" s="105">
        <v>0.34200000000000003</v>
      </c>
      <c r="G24" s="93">
        <f t="shared" si="0"/>
        <v>60</v>
      </c>
      <c r="H24" s="82" t="s">
        <v>75</v>
      </c>
      <c r="I24" s="86" t="s">
        <v>78</v>
      </c>
      <c r="J24" s="87">
        <v>-10.87564852</v>
      </c>
      <c r="K24" s="87">
        <v>-37.077228718999997</v>
      </c>
      <c r="AMJ24" s="85"/>
      <c r="AMK24" s="85"/>
    </row>
    <row r="25" spans="1:1025" s="5" customFormat="1" x14ac:dyDescent="0.2">
      <c r="A25" s="3">
        <v>24</v>
      </c>
      <c r="B25" s="4" t="s">
        <v>4</v>
      </c>
      <c r="C25" s="4" t="s">
        <v>28</v>
      </c>
      <c r="D25" s="23">
        <v>566</v>
      </c>
      <c r="E25" s="56">
        <v>377</v>
      </c>
      <c r="F25" s="58">
        <v>0.38800000000000001</v>
      </c>
      <c r="G25" s="62">
        <f t="shared" si="0"/>
        <v>189</v>
      </c>
      <c r="H25" s="3" t="s">
        <v>75</v>
      </c>
      <c r="I25" s="73" t="s">
        <v>78</v>
      </c>
      <c r="J25" s="76">
        <v>-10.938224519</v>
      </c>
      <c r="K25" s="76">
        <v>-37.068842916000001</v>
      </c>
      <c r="AMJ25"/>
      <c r="AMK25"/>
    </row>
    <row r="26" spans="1:1025" s="84" customFormat="1" x14ac:dyDescent="0.2">
      <c r="A26" s="82">
        <v>25</v>
      </c>
      <c r="B26" s="89" t="s">
        <v>4</v>
      </c>
      <c r="C26" s="102" t="s">
        <v>29</v>
      </c>
      <c r="D26" s="103">
        <v>19</v>
      </c>
      <c r="E26" s="104">
        <v>13</v>
      </c>
      <c r="F26" s="105">
        <v>0.25700000000000001</v>
      </c>
      <c r="G26" s="93">
        <f t="shared" si="0"/>
        <v>6</v>
      </c>
      <c r="H26" s="82" t="s">
        <v>75</v>
      </c>
      <c r="I26" s="86" t="s">
        <v>78</v>
      </c>
      <c r="J26" s="87">
        <v>-10.975521820000001</v>
      </c>
      <c r="K26" s="87">
        <v>-37.085857590000003</v>
      </c>
      <c r="AMJ26" s="85"/>
      <c r="AMK26" s="85"/>
    </row>
    <row r="27" spans="1:1025" s="5" customFormat="1" x14ac:dyDescent="0.2">
      <c r="A27" s="3">
        <v>26</v>
      </c>
      <c r="B27" s="4" t="s">
        <v>4</v>
      </c>
      <c r="C27" s="4" t="s">
        <v>30</v>
      </c>
      <c r="D27" s="23">
        <v>153</v>
      </c>
      <c r="E27" s="56">
        <v>88</v>
      </c>
      <c r="F27" s="58">
        <v>0.32100000000000001</v>
      </c>
      <c r="G27" s="62">
        <f t="shared" si="0"/>
        <v>65</v>
      </c>
      <c r="H27" s="3" t="s">
        <v>75</v>
      </c>
      <c r="I27" s="73" t="s">
        <v>78</v>
      </c>
      <c r="J27" s="76">
        <v>-10.911552017</v>
      </c>
      <c r="K27" s="76">
        <v>-37.083998858999998</v>
      </c>
      <c r="AMJ27"/>
      <c r="AMK27"/>
    </row>
    <row r="28" spans="1:1025" s="84" customFormat="1" x14ac:dyDescent="0.2">
      <c r="A28" s="82">
        <v>27</v>
      </c>
      <c r="B28" s="89" t="s">
        <v>4</v>
      </c>
      <c r="C28" s="102" t="s">
        <v>31</v>
      </c>
      <c r="D28" s="103">
        <v>237</v>
      </c>
      <c r="E28" s="104">
        <v>113</v>
      </c>
      <c r="F28" s="105">
        <v>0.32400000000000001</v>
      </c>
      <c r="G28" s="93">
        <f t="shared" si="0"/>
        <v>124</v>
      </c>
      <c r="H28" s="82" t="s">
        <v>75</v>
      </c>
      <c r="I28" s="86" t="s">
        <v>78</v>
      </c>
      <c r="J28" s="87">
        <v>-10.900267189999999</v>
      </c>
      <c r="K28" s="87">
        <v>-37.103153059</v>
      </c>
      <c r="AMJ28" s="85"/>
      <c r="AMK28" s="85"/>
    </row>
    <row r="29" spans="1:1025" s="5" customFormat="1" x14ac:dyDescent="0.2">
      <c r="A29" s="3">
        <v>28</v>
      </c>
      <c r="B29" s="4" t="s">
        <v>4</v>
      </c>
      <c r="C29" s="4" t="s">
        <v>32</v>
      </c>
      <c r="D29" s="23">
        <v>57</v>
      </c>
      <c r="E29" s="56">
        <v>39</v>
      </c>
      <c r="F29" s="58">
        <v>0.34300000000000003</v>
      </c>
      <c r="G29" s="62">
        <f t="shared" si="0"/>
        <v>18</v>
      </c>
      <c r="H29" s="3" t="s">
        <v>75</v>
      </c>
      <c r="I29" s="73" t="s">
        <v>78</v>
      </c>
      <c r="J29" s="76">
        <v>-10.895419534</v>
      </c>
      <c r="K29" s="76">
        <v>-37.064211571999998</v>
      </c>
      <c r="AMJ29"/>
      <c r="AMK29"/>
    </row>
    <row r="30" spans="1:1025" s="84" customFormat="1" x14ac:dyDescent="0.2">
      <c r="A30" s="82">
        <v>29</v>
      </c>
      <c r="B30" s="89" t="s">
        <v>4</v>
      </c>
      <c r="C30" s="102" t="s">
        <v>33</v>
      </c>
      <c r="D30" s="103">
        <v>81</v>
      </c>
      <c r="E30" s="104">
        <v>48</v>
      </c>
      <c r="F30" s="105">
        <v>0.35</v>
      </c>
      <c r="G30" s="93">
        <f t="shared" si="0"/>
        <v>33</v>
      </c>
      <c r="H30" s="82" t="s">
        <v>75</v>
      </c>
      <c r="I30" s="86" t="s">
        <v>78</v>
      </c>
      <c r="J30" s="87">
        <v>-10.924326645000001</v>
      </c>
      <c r="K30" s="87">
        <v>-37.068592107000001</v>
      </c>
      <c r="AMJ30" s="85"/>
      <c r="AMK30" s="85"/>
    </row>
    <row r="31" spans="1:1025" s="5" customFormat="1" x14ac:dyDescent="0.2">
      <c r="A31" s="3">
        <v>30</v>
      </c>
      <c r="B31" s="4" t="s">
        <v>4</v>
      </c>
      <c r="C31" s="4" t="s">
        <v>34</v>
      </c>
      <c r="D31" s="23">
        <v>384</v>
      </c>
      <c r="E31" s="56">
        <v>212</v>
      </c>
      <c r="F31" s="58">
        <v>0.33700000000000002</v>
      </c>
      <c r="G31" s="62">
        <f t="shared" si="0"/>
        <v>172</v>
      </c>
      <c r="H31" s="3" t="s">
        <v>75</v>
      </c>
      <c r="I31" s="73" t="s">
        <v>78</v>
      </c>
      <c r="J31" s="76">
        <v>-10.935578924</v>
      </c>
      <c r="K31" s="76">
        <v>-37.075016843999997</v>
      </c>
      <c r="AMJ31"/>
      <c r="AMK31"/>
    </row>
    <row r="32" spans="1:1025" s="84" customFormat="1" x14ac:dyDescent="0.2">
      <c r="A32" s="82">
        <v>31</v>
      </c>
      <c r="B32" s="89" t="s">
        <v>4</v>
      </c>
      <c r="C32" s="102" t="s">
        <v>35</v>
      </c>
      <c r="D32" s="103">
        <v>188</v>
      </c>
      <c r="E32" s="104">
        <v>90</v>
      </c>
      <c r="F32" s="105">
        <v>0.317</v>
      </c>
      <c r="G32" s="93">
        <f t="shared" si="0"/>
        <v>98</v>
      </c>
      <c r="H32" s="82" t="s">
        <v>75</v>
      </c>
      <c r="I32" s="86" t="s">
        <v>78</v>
      </c>
      <c r="J32" s="87">
        <v>-10.885543627000001</v>
      </c>
      <c r="K32" s="87">
        <v>-37.057874542</v>
      </c>
      <c r="AMJ32" s="85"/>
      <c r="AMK32" s="85"/>
    </row>
    <row r="33" spans="1:1025" s="5" customFormat="1" x14ac:dyDescent="0.2">
      <c r="A33" s="3">
        <v>32</v>
      </c>
      <c r="B33" s="4" t="s">
        <v>4</v>
      </c>
      <c r="C33" s="4" t="s">
        <v>36</v>
      </c>
      <c r="D33" s="23">
        <v>91</v>
      </c>
      <c r="E33" s="56">
        <v>62</v>
      </c>
      <c r="F33" s="58">
        <v>0.4</v>
      </c>
      <c r="G33" s="62">
        <f t="shared" si="0"/>
        <v>29</v>
      </c>
      <c r="H33" s="3" t="s">
        <v>75</v>
      </c>
      <c r="I33" s="73" t="s">
        <v>78</v>
      </c>
      <c r="J33" s="76">
        <v>-10.928612159</v>
      </c>
      <c r="K33" s="76">
        <v>-37.056440692999999</v>
      </c>
      <c r="AMJ33"/>
      <c r="AMK33"/>
    </row>
    <row r="34" spans="1:1025" s="84" customFormat="1" x14ac:dyDescent="0.2">
      <c r="A34" s="82">
        <v>33</v>
      </c>
      <c r="B34" s="89" t="s">
        <v>4</v>
      </c>
      <c r="C34" s="102" t="s">
        <v>37</v>
      </c>
      <c r="D34" s="103">
        <v>316</v>
      </c>
      <c r="E34" s="104">
        <v>162</v>
      </c>
      <c r="F34" s="105">
        <v>0.32500000000000001</v>
      </c>
      <c r="G34" s="93">
        <f t="shared" si="0"/>
        <v>154</v>
      </c>
      <c r="H34" s="82" t="s">
        <v>75</v>
      </c>
      <c r="I34" s="86" t="s">
        <v>78</v>
      </c>
      <c r="J34" s="87">
        <v>-10.980255805000001</v>
      </c>
      <c r="K34" s="87">
        <v>-37.098021009999997</v>
      </c>
      <c r="AMJ34" s="85"/>
      <c r="AMK34" s="85"/>
    </row>
    <row r="35" spans="1:1025" s="5" customFormat="1" x14ac:dyDescent="0.2">
      <c r="A35" s="3">
        <v>34</v>
      </c>
      <c r="B35" s="4" t="s">
        <v>4</v>
      </c>
      <c r="C35" s="4" t="s">
        <v>38</v>
      </c>
      <c r="D35" s="23">
        <v>230</v>
      </c>
      <c r="E35" s="56">
        <v>122</v>
      </c>
      <c r="F35" s="58">
        <v>0.33600000000000002</v>
      </c>
      <c r="G35" s="62">
        <f t="shared" si="0"/>
        <v>108</v>
      </c>
      <c r="H35" s="3" t="s">
        <v>75</v>
      </c>
      <c r="I35" s="73" t="s">
        <v>78</v>
      </c>
      <c r="J35" s="76">
        <v>-10.894048586</v>
      </c>
      <c r="K35" s="76">
        <v>-37.060774481000003</v>
      </c>
      <c r="AMJ35"/>
      <c r="AMK35"/>
    </row>
    <row r="36" spans="1:1025" s="84" customFormat="1" x14ac:dyDescent="0.2">
      <c r="A36" s="82">
        <v>35</v>
      </c>
      <c r="B36" s="89" t="s">
        <v>4</v>
      </c>
      <c r="C36" s="102" t="s">
        <v>39</v>
      </c>
      <c r="D36" s="103">
        <v>401</v>
      </c>
      <c r="E36" s="104">
        <v>199</v>
      </c>
      <c r="F36" s="105">
        <v>0.32900000000000001</v>
      </c>
      <c r="G36" s="93">
        <f t="shared" si="0"/>
        <v>202</v>
      </c>
      <c r="H36" s="82" t="s">
        <v>75</v>
      </c>
      <c r="I36" s="86" t="s">
        <v>78</v>
      </c>
      <c r="J36" s="87">
        <v>-10.896658038</v>
      </c>
      <c r="K36" s="87">
        <v>-37.084337009999999</v>
      </c>
      <c r="AMJ36" s="85"/>
      <c r="AMK36" s="85"/>
    </row>
    <row r="37" spans="1:1025" s="5" customFormat="1" x14ac:dyDescent="0.2">
      <c r="A37" s="3">
        <v>36</v>
      </c>
      <c r="B37" s="4" t="s">
        <v>4</v>
      </c>
      <c r="C37" s="4" t="s">
        <v>40</v>
      </c>
      <c r="D37" s="23">
        <v>369</v>
      </c>
      <c r="E37" s="56">
        <v>224</v>
      </c>
      <c r="F37" s="58">
        <v>0.36499999999999999</v>
      </c>
      <c r="G37" s="62">
        <f t="shared" si="0"/>
        <v>145</v>
      </c>
      <c r="H37" s="3" t="s">
        <v>75</v>
      </c>
      <c r="I37" s="73" t="s">
        <v>78</v>
      </c>
      <c r="J37" s="76">
        <v>-10.969795265</v>
      </c>
      <c r="K37" s="76">
        <v>-37.085004290000001</v>
      </c>
      <c r="AMJ37"/>
      <c r="AMK37"/>
    </row>
    <row r="38" spans="1:1025" s="84" customFormat="1" x14ac:dyDescent="0.2">
      <c r="A38" s="82">
        <v>37</v>
      </c>
      <c r="B38" s="89" t="s">
        <v>4</v>
      </c>
      <c r="C38" s="102" t="s">
        <v>41</v>
      </c>
      <c r="D38" s="103">
        <v>113</v>
      </c>
      <c r="E38" s="104">
        <v>75</v>
      </c>
      <c r="F38" s="105">
        <v>0.371</v>
      </c>
      <c r="G38" s="93">
        <f t="shared" si="0"/>
        <v>38</v>
      </c>
      <c r="H38" s="82" t="s">
        <v>75</v>
      </c>
      <c r="I38" s="86" t="s">
        <v>78</v>
      </c>
      <c r="J38" s="87">
        <v>-10.923716292</v>
      </c>
      <c r="K38" s="87">
        <v>-37.050530252000001</v>
      </c>
      <c r="AMJ38" s="85"/>
      <c r="AMK38" s="85"/>
    </row>
    <row r="39" spans="1:1025" s="5" customFormat="1" x14ac:dyDescent="0.2">
      <c r="A39" s="3">
        <v>38</v>
      </c>
      <c r="B39" s="4" t="s">
        <v>4</v>
      </c>
      <c r="C39" s="4" t="s">
        <v>42</v>
      </c>
      <c r="D39" s="23">
        <v>239</v>
      </c>
      <c r="E39" s="56">
        <v>132</v>
      </c>
      <c r="F39" s="58">
        <v>0.34300000000000003</v>
      </c>
      <c r="G39" s="62">
        <f t="shared" si="0"/>
        <v>107</v>
      </c>
      <c r="H39" s="3" t="s">
        <v>75</v>
      </c>
      <c r="I39" s="73" t="s">
        <v>78</v>
      </c>
      <c r="J39" s="76">
        <v>-10.916996801</v>
      </c>
      <c r="K39" s="76">
        <v>-37.073295495000004</v>
      </c>
      <c r="AMJ39"/>
      <c r="AMK39"/>
    </row>
    <row r="40" spans="1:1025" s="84" customFormat="1" x14ac:dyDescent="0.2">
      <c r="A40" s="82">
        <v>39</v>
      </c>
      <c r="B40" s="89" t="s">
        <v>4</v>
      </c>
      <c r="C40" s="102" t="s">
        <v>43</v>
      </c>
      <c r="D40" s="103">
        <v>82</v>
      </c>
      <c r="E40" s="104">
        <v>46</v>
      </c>
      <c r="F40" s="105">
        <v>0.30599999999999999</v>
      </c>
      <c r="G40" s="93">
        <f t="shared" si="0"/>
        <v>36</v>
      </c>
      <c r="H40" s="82" t="s">
        <v>75</v>
      </c>
      <c r="I40" s="86" t="s">
        <v>78</v>
      </c>
      <c r="J40" s="87">
        <v>-10.877279115</v>
      </c>
      <c r="K40" s="87">
        <v>-37.085522486999999</v>
      </c>
      <c r="AMJ40" s="85"/>
      <c r="AMK40" s="85"/>
    </row>
    <row r="41" spans="1:1025" s="5" customFormat="1" x14ac:dyDescent="0.2">
      <c r="A41" s="3">
        <v>40</v>
      </c>
      <c r="B41" s="4" t="s">
        <v>4</v>
      </c>
      <c r="C41" s="4" t="s">
        <v>44</v>
      </c>
      <c r="D41" s="23">
        <v>207</v>
      </c>
      <c r="E41" s="56">
        <v>113</v>
      </c>
      <c r="F41" s="58">
        <v>0.373</v>
      </c>
      <c r="G41" s="62">
        <f t="shared" si="0"/>
        <v>94</v>
      </c>
      <c r="H41" s="3" t="s">
        <v>75</v>
      </c>
      <c r="I41" s="73" t="s">
        <v>78</v>
      </c>
      <c r="J41" s="76">
        <v>-10.925712769</v>
      </c>
      <c r="K41" s="76">
        <v>-37.061559576999997</v>
      </c>
      <c r="AMJ41"/>
      <c r="AMK41"/>
    </row>
    <row r="42" spans="1:1025" s="84" customFormat="1" x14ac:dyDescent="0.2">
      <c r="A42" s="82">
        <v>41</v>
      </c>
      <c r="B42" s="89" t="s">
        <v>4</v>
      </c>
      <c r="C42" s="102" t="s">
        <v>45</v>
      </c>
      <c r="D42" s="103">
        <v>209</v>
      </c>
      <c r="E42" s="104">
        <v>156</v>
      </c>
      <c r="F42" s="105">
        <v>0.378</v>
      </c>
      <c r="G42" s="93">
        <f t="shared" si="0"/>
        <v>53</v>
      </c>
      <c r="H42" s="82" t="s">
        <v>75</v>
      </c>
      <c r="I42" s="86" t="s">
        <v>78</v>
      </c>
      <c r="J42" s="87">
        <v>-10.928896674000001</v>
      </c>
      <c r="K42" s="87">
        <v>-37.048976637999999</v>
      </c>
      <c r="AMJ42" s="85"/>
      <c r="AMK42" s="85"/>
    </row>
    <row r="43" spans="1:1025" s="5" customFormat="1" x14ac:dyDescent="0.2">
      <c r="A43" s="3">
        <v>42</v>
      </c>
      <c r="B43" s="4" t="s">
        <v>4</v>
      </c>
      <c r="C43" s="4" t="s">
        <v>46</v>
      </c>
      <c r="D43" s="23">
        <v>442</v>
      </c>
      <c r="E43" s="56">
        <v>273</v>
      </c>
      <c r="F43" s="58">
        <v>0.31900000000000001</v>
      </c>
      <c r="G43" s="62">
        <f t="shared" si="0"/>
        <v>169</v>
      </c>
      <c r="H43" s="3" t="s">
        <v>75</v>
      </c>
      <c r="I43" s="73" t="s">
        <v>78</v>
      </c>
      <c r="J43" s="76">
        <v>-11.041533264</v>
      </c>
      <c r="K43" s="76">
        <v>-37.107958355000001</v>
      </c>
      <c r="N43" s="63"/>
      <c r="AMJ43"/>
      <c r="AMK43"/>
    </row>
    <row r="44" spans="1:1025" s="83" customFormat="1" x14ac:dyDescent="0.2">
      <c r="A44" s="82">
        <v>46</v>
      </c>
      <c r="B44" s="89" t="s">
        <v>4</v>
      </c>
      <c r="C44" s="89" t="s">
        <v>47</v>
      </c>
      <c r="D44" s="90">
        <v>0</v>
      </c>
      <c r="E44" s="91">
        <v>0</v>
      </c>
      <c r="F44" s="92">
        <v>0</v>
      </c>
      <c r="G44" s="93">
        <f t="shared" si="0"/>
        <v>0</v>
      </c>
      <c r="H44" s="82" t="s">
        <v>75</v>
      </c>
      <c r="I44" s="86" t="s">
        <v>78</v>
      </c>
      <c r="J44" s="88">
        <v>0</v>
      </c>
      <c r="K44" s="88">
        <v>0</v>
      </c>
      <c r="AMJ44" s="85"/>
      <c r="AMK44" s="85"/>
    </row>
    <row r="45" spans="1:1025" s="79" customFormat="1" x14ac:dyDescent="0.2">
      <c r="A45" s="78">
        <v>47</v>
      </c>
      <c r="B45" s="94" t="s">
        <v>4</v>
      </c>
      <c r="C45" s="95" t="s">
        <v>48</v>
      </c>
      <c r="D45" s="125">
        <v>1040</v>
      </c>
      <c r="E45" s="97">
        <v>0</v>
      </c>
      <c r="F45" s="98">
        <v>0</v>
      </c>
      <c r="G45" s="99">
        <f t="shared" si="0"/>
        <v>1040</v>
      </c>
      <c r="H45" s="78" t="s">
        <v>75</v>
      </c>
      <c r="I45" s="100" t="s">
        <v>78</v>
      </c>
      <c r="J45" s="106">
        <v>0</v>
      </c>
      <c r="K45" s="106">
        <v>0</v>
      </c>
      <c r="AMJ45" s="81"/>
      <c r="AMK45" s="81"/>
    </row>
    <row r="46" spans="1:1025" s="83" customFormat="1" x14ac:dyDescent="0.2">
      <c r="A46" s="82">
        <v>48</v>
      </c>
      <c r="B46" s="89" t="s">
        <v>4</v>
      </c>
      <c r="C46" s="89" t="s">
        <v>49</v>
      </c>
      <c r="D46" s="90">
        <v>14</v>
      </c>
      <c r="E46" s="91">
        <v>0</v>
      </c>
      <c r="F46" s="92">
        <v>0</v>
      </c>
      <c r="G46" s="93">
        <f t="shared" si="0"/>
        <v>14</v>
      </c>
      <c r="H46" s="82" t="s">
        <v>75</v>
      </c>
      <c r="I46" s="86" t="s">
        <v>78</v>
      </c>
      <c r="J46" s="88">
        <v>0</v>
      </c>
      <c r="K46" s="88">
        <v>0</v>
      </c>
      <c r="AMJ46" s="85"/>
      <c r="AMK46" s="85"/>
    </row>
    <row r="47" spans="1:1025" s="79" customFormat="1" x14ac:dyDescent="0.2">
      <c r="A47" s="78">
        <v>49</v>
      </c>
      <c r="B47" s="94" t="s">
        <v>4</v>
      </c>
      <c r="C47" s="95" t="s">
        <v>50</v>
      </c>
      <c r="D47" s="61">
        <f>SUM(D2:D46)</f>
        <v>10699</v>
      </c>
      <c r="E47" s="65">
        <f>SUM(E2:E46)</f>
        <v>5640</v>
      </c>
      <c r="F47" s="98">
        <v>0</v>
      </c>
      <c r="G47" s="64">
        <f t="shared" si="0"/>
        <v>5059</v>
      </c>
      <c r="H47" s="78" t="s">
        <v>75</v>
      </c>
      <c r="I47" s="100" t="s">
        <v>78</v>
      </c>
      <c r="J47" s="106">
        <v>0</v>
      </c>
      <c r="K47" s="106">
        <v>0</v>
      </c>
      <c r="AMJ47" s="81"/>
      <c r="AMK47" s="81"/>
    </row>
    <row r="48" spans="1:1025" s="83" customFormat="1" x14ac:dyDescent="0.2">
      <c r="B48" s="119"/>
      <c r="C48" s="89"/>
      <c r="D48" s="90"/>
      <c r="E48" s="91"/>
      <c r="F48" s="92"/>
      <c r="G48" s="93"/>
      <c r="I48" s="86"/>
      <c r="J48" s="88"/>
      <c r="K48" s="88"/>
      <c r="AMJ48" s="85"/>
      <c r="AMK48" s="85"/>
    </row>
    <row r="49" spans="1:1025" s="79" customFormat="1" x14ac:dyDescent="0.2">
      <c r="B49" s="107"/>
      <c r="C49" s="95"/>
      <c r="D49" s="96"/>
      <c r="E49" s="97"/>
      <c r="F49" s="98"/>
      <c r="G49" s="108"/>
      <c r="I49" s="100"/>
      <c r="J49" s="106"/>
      <c r="K49" s="106"/>
      <c r="AMJ49" s="81"/>
      <c r="AMK49" s="81"/>
    </row>
    <row r="50" spans="1:1025" s="5" customFormat="1" x14ac:dyDescent="0.2">
      <c r="B50" s="6"/>
      <c r="C50" s="4"/>
      <c r="D50" s="23"/>
      <c r="E50" s="56"/>
      <c r="F50" s="58"/>
      <c r="G50" s="62"/>
      <c r="I50" s="73"/>
      <c r="J50" s="77"/>
      <c r="K50" s="77"/>
      <c r="AMJ50"/>
      <c r="AMK50"/>
    </row>
    <row r="51" spans="1:1025" s="79" customFormat="1" x14ac:dyDescent="0.2">
      <c r="B51" s="107"/>
      <c r="C51" s="95"/>
      <c r="D51" s="96"/>
      <c r="E51" s="97"/>
      <c r="F51" s="98"/>
      <c r="G51" s="108"/>
      <c r="I51" s="100"/>
      <c r="J51" s="106"/>
      <c r="K51" s="106"/>
      <c r="AMJ51" s="81"/>
      <c r="AMK51" s="81"/>
    </row>
    <row r="52" spans="1:1025" s="5" customFormat="1" x14ac:dyDescent="0.2">
      <c r="B52" s="6"/>
      <c r="C52" s="4"/>
      <c r="D52" s="23"/>
      <c r="E52" s="56"/>
      <c r="F52" s="58"/>
      <c r="G52" s="62"/>
      <c r="I52" s="73"/>
      <c r="J52" s="77"/>
      <c r="K52" s="77"/>
      <c r="AMJ52"/>
      <c r="AMK52"/>
    </row>
    <row r="53" spans="1:1025" s="79" customFormat="1" x14ac:dyDescent="0.2">
      <c r="B53" s="107"/>
      <c r="C53" s="95"/>
      <c r="D53" s="96"/>
      <c r="E53" s="97"/>
      <c r="F53" s="98"/>
      <c r="G53" s="108"/>
      <c r="I53" s="100"/>
      <c r="J53" s="106"/>
      <c r="K53" s="106"/>
      <c r="AMJ53" s="81"/>
      <c r="AMK53" s="81"/>
    </row>
    <row r="54" spans="1:1025" s="5" customFormat="1" x14ac:dyDescent="0.2">
      <c r="B54" s="6"/>
      <c r="C54" s="4"/>
      <c r="D54" s="23"/>
      <c r="E54" s="56"/>
      <c r="F54" s="58"/>
      <c r="G54" s="62"/>
      <c r="I54" s="73"/>
      <c r="J54" s="77"/>
      <c r="K54" s="77"/>
      <c r="AMJ54"/>
      <c r="AMK54"/>
    </row>
    <row r="55" spans="1:1025" s="80" customFormat="1" x14ac:dyDescent="0.2">
      <c r="B55" s="109"/>
      <c r="C55" s="110"/>
      <c r="D55" s="111"/>
      <c r="E55" s="112"/>
      <c r="F55" s="113"/>
      <c r="G55" s="114"/>
      <c r="I55" s="100"/>
      <c r="J55" s="106"/>
      <c r="K55" s="106"/>
      <c r="AMJ55" s="81"/>
      <c r="AMK55" s="81"/>
    </row>
    <row r="56" spans="1:1025" s="63" customFormat="1" x14ac:dyDescent="0.2">
      <c r="B56" s="115"/>
      <c r="C56" s="94"/>
      <c r="D56" s="116"/>
      <c r="E56" s="117"/>
      <c r="F56" s="118"/>
      <c r="G56" s="99"/>
      <c r="I56" s="100"/>
      <c r="J56" s="106"/>
      <c r="K56" s="106"/>
      <c r="AMJ56" s="81"/>
      <c r="AMK56" s="81"/>
    </row>
    <row r="57" spans="1:1025" s="80" customFormat="1" x14ac:dyDescent="0.2">
      <c r="B57" s="109"/>
      <c r="C57" s="110"/>
      <c r="D57" s="111"/>
      <c r="E57" s="112"/>
      <c r="F57" s="113"/>
      <c r="G57" s="114"/>
      <c r="I57" s="100"/>
      <c r="J57" s="106"/>
      <c r="K57" s="106"/>
      <c r="AMJ57" s="81"/>
      <c r="AMK57" s="81"/>
    </row>
    <row r="58" spans="1:1025" s="5" customFormat="1" x14ac:dyDescent="0.2">
      <c r="B58" s="6"/>
      <c r="C58" s="4"/>
      <c r="D58" s="23"/>
      <c r="E58" s="56"/>
      <c r="F58" s="58"/>
      <c r="G58" s="62"/>
      <c r="I58" s="73"/>
      <c r="J58" s="77"/>
      <c r="K58" s="77"/>
      <c r="AMJ58"/>
      <c r="AMK58"/>
    </row>
    <row r="59" spans="1:1025" s="80" customFormat="1" x14ac:dyDescent="0.2">
      <c r="B59" s="109"/>
      <c r="C59" s="110"/>
      <c r="D59" s="111"/>
      <c r="E59" s="112"/>
      <c r="F59" s="113"/>
      <c r="G59" s="114"/>
      <c r="I59" s="100"/>
      <c r="J59" s="106"/>
      <c r="K59" s="106"/>
      <c r="AMJ59" s="81"/>
      <c r="AMK59" s="81"/>
    </row>
    <row r="60" spans="1:1025" s="5" customFormat="1" x14ac:dyDescent="0.2">
      <c r="B60" s="6"/>
      <c r="C60" s="4"/>
      <c r="D60" s="23"/>
      <c r="E60" s="56"/>
      <c r="F60" s="58"/>
      <c r="G60" s="62"/>
      <c r="I60" s="73"/>
      <c r="J60" s="77"/>
      <c r="K60" s="77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3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AMJ60"/>
      <c r="AMK60"/>
    </row>
    <row r="61" spans="1:1025" s="80" customFormat="1" x14ac:dyDescent="0.2">
      <c r="B61" s="109"/>
      <c r="C61" s="110"/>
      <c r="D61" s="111"/>
      <c r="E61" s="112"/>
      <c r="F61" s="113"/>
      <c r="G61" s="114"/>
      <c r="I61" s="100"/>
      <c r="J61" s="106"/>
      <c r="K61" s="106"/>
      <c r="AMJ61" s="81"/>
      <c r="AMK61" s="81"/>
    </row>
    <row r="62" spans="1:1025" s="5" customFormat="1" x14ac:dyDescent="0.2">
      <c r="A62" s="63"/>
      <c r="B62" s="115"/>
      <c r="C62" s="94"/>
      <c r="D62" s="116"/>
      <c r="E62" s="117"/>
      <c r="F62" s="118"/>
      <c r="G62" s="99"/>
      <c r="H62" s="63"/>
      <c r="I62" s="100"/>
      <c r="J62" s="106"/>
      <c r="K62" s="106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AMJ62"/>
      <c r="AMK62"/>
    </row>
    <row r="63" spans="1:1025" s="80" customFormat="1" x14ac:dyDescent="0.2">
      <c r="B63" s="109"/>
      <c r="C63" s="110"/>
      <c r="D63" s="111"/>
      <c r="E63" s="112"/>
      <c r="F63" s="113"/>
      <c r="G63" s="114"/>
      <c r="I63" s="100"/>
      <c r="J63" s="106"/>
      <c r="K63" s="106"/>
      <c r="AMJ63" s="81"/>
      <c r="AMK63" s="81"/>
    </row>
    <row r="64" spans="1:1025" s="5" customFormat="1" x14ac:dyDescent="0.2">
      <c r="A64" s="63"/>
      <c r="B64" s="115"/>
      <c r="C64" s="94"/>
      <c r="D64" s="116"/>
      <c r="E64" s="117"/>
      <c r="F64" s="118"/>
      <c r="G64" s="99"/>
      <c r="H64" s="63"/>
      <c r="I64" s="100"/>
      <c r="J64" s="106"/>
      <c r="K64" s="106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3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AMJ64"/>
      <c r="AMK64"/>
    </row>
    <row r="65" spans="1:1025" s="7" customFormat="1" x14ac:dyDescent="0.2">
      <c r="A65" s="80"/>
      <c r="B65" s="109"/>
      <c r="C65" s="110"/>
      <c r="D65" s="111"/>
      <c r="E65" s="112"/>
      <c r="F65" s="113"/>
      <c r="G65" s="114"/>
      <c r="H65" s="80"/>
      <c r="I65" s="100"/>
      <c r="J65" s="106"/>
      <c r="K65" s="106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80"/>
      <c r="AH65" s="80"/>
      <c r="AI65" s="80"/>
      <c r="AJ65" s="80"/>
      <c r="AK65" s="80"/>
      <c r="AL65" s="80"/>
      <c r="AM65" s="80"/>
      <c r="AN65" s="80"/>
      <c r="AO65" s="80"/>
      <c r="AP65" s="80"/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AMJ65"/>
      <c r="AMK65"/>
    </row>
    <row r="66" spans="1:1025" s="5" customFormat="1" x14ac:dyDescent="0.2">
      <c r="A66" s="63"/>
      <c r="B66" s="115"/>
      <c r="C66" s="94"/>
      <c r="D66" s="116"/>
      <c r="E66" s="117"/>
      <c r="F66" s="118"/>
      <c r="G66" s="99"/>
      <c r="H66" s="63"/>
      <c r="I66" s="100"/>
      <c r="J66" s="106"/>
      <c r="K66" s="106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AMJ66"/>
      <c r="AMK66"/>
    </row>
    <row r="67" spans="1:1025" s="7" customFormat="1" x14ac:dyDescent="0.2">
      <c r="A67" s="80"/>
      <c r="B67" s="109"/>
      <c r="C67" s="110"/>
      <c r="D67" s="111"/>
      <c r="E67" s="112"/>
      <c r="F67" s="113"/>
      <c r="G67" s="114"/>
      <c r="H67" s="80"/>
      <c r="I67" s="100"/>
      <c r="J67" s="106"/>
      <c r="K67" s="106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AMJ67"/>
      <c r="AMK67"/>
    </row>
    <row r="68" spans="1:1025" s="5" customFormat="1" x14ac:dyDescent="0.2">
      <c r="A68" s="63"/>
      <c r="B68" s="115"/>
      <c r="C68" s="94"/>
      <c r="D68" s="116"/>
      <c r="E68" s="117"/>
      <c r="F68" s="118"/>
      <c r="G68" s="99"/>
      <c r="H68" s="63"/>
      <c r="I68" s="100"/>
      <c r="J68" s="106"/>
      <c r="K68" s="106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3"/>
      <c r="BC68" s="63"/>
      <c r="BD68" s="63"/>
      <c r="BE68" s="63"/>
      <c r="BF68" s="63"/>
      <c r="BG68" s="63"/>
      <c r="BH68" s="63"/>
      <c r="BI68" s="63"/>
      <c r="BJ68" s="63"/>
      <c r="BK68" s="63"/>
      <c r="BL68" s="63"/>
      <c r="AMJ68"/>
      <c r="AMK68"/>
    </row>
    <row r="69" spans="1:1025" s="7" customFormat="1" x14ac:dyDescent="0.2">
      <c r="A69" s="80"/>
      <c r="B69" s="109"/>
      <c r="C69" s="110"/>
      <c r="D69" s="111"/>
      <c r="E69" s="112"/>
      <c r="F69" s="113"/>
      <c r="G69" s="114"/>
      <c r="H69" s="80"/>
      <c r="I69" s="100"/>
      <c r="J69" s="106"/>
      <c r="K69" s="106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80"/>
      <c r="AH69" s="80"/>
      <c r="AI69" s="80"/>
      <c r="AJ69" s="80"/>
      <c r="AK69" s="80"/>
      <c r="AL69" s="80"/>
      <c r="AM69" s="80"/>
      <c r="AN69" s="80"/>
      <c r="AO69" s="80"/>
      <c r="AP69" s="80"/>
      <c r="AQ69" s="80"/>
      <c r="AR69" s="80"/>
      <c r="AS69" s="80"/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0"/>
      <c r="BG69" s="80"/>
      <c r="BH69" s="80"/>
      <c r="BI69" s="80"/>
      <c r="BJ69" s="80"/>
      <c r="BK69" s="80"/>
      <c r="BL69" s="80"/>
      <c r="AMJ69"/>
      <c r="AMK69"/>
    </row>
    <row r="70" spans="1:1025" x14ac:dyDescent="0.2">
      <c r="A70" s="81"/>
      <c r="B70" s="120"/>
      <c r="C70" s="95"/>
      <c r="D70" s="121"/>
      <c r="E70" s="122"/>
      <c r="F70" s="123"/>
      <c r="G70" s="124"/>
      <c r="H70" s="81"/>
      <c r="I70" s="100"/>
      <c r="J70" s="106"/>
      <c r="K70" s="106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</row>
    <row r="71" spans="1:1025" x14ac:dyDescent="0.2">
      <c r="A71" s="81"/>
      <c r="B71" s="120"/>
      <c r="C71" s="95"/>
      <c r="D71" s="121"/>
      <c r="E71" s="122"/>
      <c r="F71" s="123"/>
      <c r="G71" s="124"/>
      <c r="H71" s="81"/>
      <c r="I71" s="100"/>
      <c r="J71" s="106"/>
      <c r="K71" s="106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</row>
    <row r="72" spans="1:1025" x14ac:dyDescent="0.2">
      <c r="A72" s="81"/>
      <c r="B72" s="120"/>
      <c r="C72" s="95"/>
      <c r="D72" s="121"/>
      <c r="E72" s="122"/>
      <c r="F72" s="123"/>
      <c r="G72" s="124"/>
      <c r="H72" s="81"/>
      <c r="I72" s="100"/>
      <c r="J72" s="106"/>
      <c r="K72" s="106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</row>
    <row r="73" spans="1:1025" x14ac:dyDescent="0.2">
      <c r="A73" s="81"/>
      <c r="B73" s="120"/>
      <c r="C73" s="95"/>
      <c r="D73" s="121"/>
      <c r="E73" s="122"/>
      <c r="F73" s="123"/>
      <c r="G73" s="124"/>
      <c r="H73" s="81"/>
      <c r="I73" s="100"/>
      <c r="J73" s="106"/>
      <c r="K73" s="106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</row>
    <row r="74" spans="1:1025" x14ac:dyDescent="0.2">
      <c r="A74" s="81"/>
      <c r="B74" s="120"/>
      <c r="C74" s="95"/>
      <c r="D74" s="121"/>
      <c r="E74" s="122"/>
      <c r="F74" s="123"/>
      <c r="G74" s="124"/>
      <c r="H74" s="81"/>
      <c r="I74" s="100"/>
      <c r="J74" s="106"/>
      <c r="K74" s="106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</row>
    <row r="75" spans="1:1025" x14ac:dyDescent="0.2">
      <c r="A75" s="81"/>
      <c r="B75" s="120"/>
      <c r="C75" s="95"/>
      <c r="D75" s="121"/>
      <c r="E75" s="122"/>
      <c r="F75" s="123"/>
      <c r="G75" s="124"/>
      <c r="H75" s="81"/>
      <c r="I75" s="100"/>
      <c r="J75" s="106"/>
      <c r="K75" s="106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</row>
    <row r="76" spans="1:1025" x14ac:dyDescent="0.2">
      <c r="A76" s="81"/>
      <c r="B76" s="120"/>
      <c r="C76" s="95"/>
      <c r="D76" s="121"/>
      <c r="E76" s="122"/>
      <c r="F76" s="123"/>
      <c r="G76" s="124"/>
      <c r="H76" s="81"/>
      <c r="I76" s="100"/>
      <c r="J76" s="106"/>
      <c r="K76" s="106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</row>
    <row r="77" spans="1:1025" x14ac:dyDescent="0.2">
      <c r="A77" s="81"/>
      <c r="B77" s="120"/>
      <c r="C77" s="95"/>
      <c r="D77" s="121"/>
      <c r="E77" s="122"/>
      <c r="F77" s="123"/>
      <c r="G77" s="124"/>
      <c r="H77" s="81"/>
      <c r="I77" s="100"/>
      <c r="J77" s="106"/>
      <c r="K77" s="106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</row>
    <row r="78" spans="1:1025" x14ac:dyDescent="0.2">
      <c r="A78" s="81"/>
      <c r="B78" s="120"/>
      <c r="C78" s="95"/>
      <c r="D78" s="121"/>
      <c r="E78" s="122"/>
      <c r="F78" s="123"/>
      <c r="G78" s="124"/>
      <c r="H78" s="81"/>
      <c r="I78" s="100"/>
      <c r="J78" s="106"/>
      <c r="K78" s="106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</row>
    <row r="79" spans="1:1025" x14ac:dyDescent="0.2">
      <c r="A79" s="81"/>
      <c r="B79" s="120"/>
      <c r="C79" s="95"/>
      <c r="D79" s="121"/>
      <c r="E79" s="122"/>
      <c r="F79" s="123"/>
      <c r="G79" s="124"/>
      <c r="H79" s="81"/>
      <c r="I79" s="100"/>
      <c r="J79" s="106"/>
      <c r="K79" s="106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</row>
    <row r="80" spans="1:1025" x14ac:dyDescent="0.2">
      <c r="A80" s="81"/>
      <c r="B80" s="120"/>
      <c r="C80" s="95"/>
      <c r="D80" s="121"/>
      <c r="E80" s="122"/>
      <c r="F80" s="123"/>
      <c r="G80" s="124"/>
      <c r="H80" s="81"/>
      <c r="I80" s="100"/>
      <c r="J80" s="106"/>
      <c r="K80" s="106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</row>
    <row r="81" spans="1:64" x14ac:dyDescent="0.2">
      <c r="A81" s="81"/>
      <c r="B81" s="120"/>
      <c r="C81" s="95"/>
      <c r="D81" s="121"/>
      <c r="E81" s="122"/>
      <c r="F81" s="123"/>
      <c r="G81" s="124"/>
      <c r="H81" s="81"/>
      <c r="I81" s="100"/>
      <c r="J81" s="106"/>
      <c r="K81" s="106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  <c r="AA81" s="81"/>
      <c r="AB81" s="81"/>
      <c r="AC81" s="81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</row>
    <row r="82" spans="1:64" x14ac:dyDescent="0.2">
      <c r="A82" s="81"/>
      <c r="B82" s="120"/>
      <c r="C82" s="95"/>
      <c r="D82" s="121"/>
      <c r="E82" s="122"/>
      <c r="F82" s="123"/>
      <c r="G82" s="124"/>
      <c r="H82" s="81"/>
      <c r="I82" s="100"/>
      <c r="J82" s="106"/>
      <c r="K82" s="106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</row>
    <row r="83" spans="1:64" x14ac:dyDescent="0.2">
      <c r="A83" s="81"/>
      <c r="B83" s="120"/>
      <c r="C83" s="95"/>
      <c r="D83" s="121"/>
      <c r="E83" s="122"/>
      <c r="F83" s="123"/>
      <c r="G83" s="124"/>
      <c r="H83" s="81"/>
      <c r="I83" s="100"/>
      <c r="J83" s="106"/>
      <c r="K83" s="106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  <c r="AA83" s="81"/>
      <c r="AB83" s="81"/>
      <c r="AC83" s="81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</row>
    <row r="84" spans="1:64" x14ac:dyDescent="0.2">
      <c r="A84" s="81"/>
      <c r="B84" s="120"/>
      <c r="C84" s="95"/>
      <c r="D84" s="121"/>
      <c r="E84" s="122"/>
      <c r="F84" s="123"/>
      <c r="G84" s="124"/>
      <c r="H84" s="81"/>
      <c r="I84" s="100"/>
      <c r="J84" s="106"/>
      <c r="K84" s="106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  <c r="AA84" s="81"/>
      <c r="AB84" s="81"/>
      <c r="AC84" s="81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</row>
    <row r="85" spans="1:64" x14ac:dyDescent="0.2">
      <c r="A85" s="81"/>
      <c r="B85" s="120"/>
      <c r="C85" s="95"/>
      <c r="D85" s="121"/>
      <c r="E85" s="122"/>
      <c r="F85" s="123"/>
      <c r="G85" s="124"/>
      <c r="H85" s="81"/>
      <c r="I85" s="100"/>
      <c r="J85" s="106"/>
      <c r="K85" s="106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  <c r="AA85" s="81"/>
      <c r="AB85" s="81"/>
      <c r="AC85" s="81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</row>
    <row r="86" spans="1:64" x14ac:dyDescent="0.2">
      <c r="A86" s="81"/>
      <c r="B86" s="120"/>
      <c r="C86" s="95"/>
      <c r="D86" s="121"/>
      <c r="E86" s="122"/>
      <c r="F86" s="123"/>
      <c r="G86" s="124"/>
      <c r="H86" s="81"/>
      <c r="I86" s="100"/>
      <c r="J86" s="106"/>
      <c r="K86" s="106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  <c r="AC86" s="81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</row>
    <row r="87" spans="1:64" x14ac:dyDescent="0.2">
      <c r="A87" s="81"/>
      <c r="B87" s="120"/>
      <c r="C87" s="95"/>
      <c r="D87" s="121"/>
      <c r="E87" s="122"/>
      <c r="F87" s="123"/>
      <c r="G87" s="124"/>
      <c r="H87" s="81"/>
      <c r="I87" s="100"/>
      <c r="J87" s="106"/>
      <c r="K87" s="106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  <c r="AC87" s="81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</row>
    <row r="88" spans="1:64" x14ac:dyDescent="0.2">
      <c r="A88" s="81"/>
      <c r="B88" s="120"/>
      <c r="C88" s="95"/>
      <c r="D88" s="121"/>
      <c r="E88" s="122"/>
      <c r="F88" s="123"/>
      <c r="G88" s="124"/>
      <c r="H88" s="81"/>
      <c r="I88" s="100"/>
      <c r="J88" s="106"/>
      <c r="K88" s="106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  <c r="AC88" s="81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</row>
    <row r="89" spans="1:64" x14ac:dyDescent="0.2">
      <c r="A89" s="81"/>
      <c r="B89" s="120"/>
      <c r="C89" s="95"/>
      <c r="D89" s="121"/>
      <c r="E89" s="122"/>
      <c r="F89" s="123"/>
      <c r="G89" s="124"/>
      <c r="H89" s="81"/>
      <c r="I89" s="100"/>
      <c r="J89" s="106"/>
      <c r="K89" s="106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  <c r="AC89" s="81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</row>
    <row r="90" spans="1:64" x14ac:dyDescent="0.2">
      <c r="A90" s="81"/>
      <c r="B90" s="120"/>
      <c r="C90" s="95"/>
      <c r="D90" s="121"/>
      <c r="E90" s="122"/>
      <c r="F90" s="123"/>
      <c r="G90" s="124"/>
      <c r="H90" s="81"/>
      <c r="I90" s="100"/>
      <c r="J90" s="106"/>
      <c r="K90" s="106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  <c r="AC90" s="81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</row>
    <row r="91" spans="1:64" x14ac:dyDescent="0.2">
      <c r="A91" s="81"/>
      <c r="B91" s="120"/>
      <c r="C91" s="95"/>
      <c r="D91" s="121"/>
      <c r="E91" s="122"/>
      <c r="F91" s="123"/>
      <c r="G91" s="124"/>
      <c r="H91" s="81"/>
      <c r="I91" s="100"/>
      <c r="J91" s="106"/>
      <c r="K91" s="106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  <c r="AC91" s="81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</row>
    <row r="92" spans="1:64" x14ac:dyDescent="0.2">
      <c r="A92" s="81"/>
      <c r="B92" s="120"/>
      <c r="C92" s="95"/>
      <c r="D92" s="121"/>
      <c r="E92" s="122"/>
      <c r="F92" s="123"/>
      <c r="G92" s="124"/>
      <c r="H92" s="81"/>
      <c r="I92" s="100"/>
      <c r="J92" s="106"/>
      <c r="K92" s="106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</row>
    <row r="93" spans="1:64" x14ac:dyDescent="0.2">
      <c r="A93" s="81"/>
      <c r="B93" s="120"/>
      <c r="C93" s="95"/>
      <c r="D93" s="121"/>
      <c r="E93" s="122"/>
      <c r="F93" s="123"/>
      <c r="G93" s="124"/>
      <c r="H93" s="81"/>
      <c r="I93" s="100"/>
      <c r="J93" s="106"/>
      <c r="K93" s="106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  <c r="AC93" s="81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</row>
    <row r="94" spans="1:64" x14ac:dyDescent="0.2">
      <c r="A94" s="81"/>
      <c r="B94" s="120"/>
      <c r="C94" s="95"/>
      <c r="D94" s="121"/>
      <c r="E94" s="122"/>
      <c r="F94" s="123"/>
      <c r="G94" s="124"/>
      <c r="H94" s="81"/>
      <c r="I94" s="100"/>
      <c r="J94" s="106"/>
      <c r="K94" s="106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  <c r="AC94" s="81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</row>
    <row r="95" spans="1:64" x14ac:dyDescent="0.2">
      <c r="A95" s="81"/>
      <c r="B95" s="120"/>
      <c r="C95" s="95"/>
      <c r="D95" s="121"/>
      <c r="E95" s="122"/>
      <c r="F95" s="123"/>
      <c r="G95" s="124"/>
      <c r="H95" s="81"/>
      <c r="I95" s="100"/>
      <c r="J95" s="106"/>
      <c r="K95" s="106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  <c r="AC95" s="81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</row>
    <row r="96" spans="1:64" x14ac:dyDescent="0.2">
      <c r="A96" s="81"/>
      <c r="B96" s="120"/>
      <c r="C96" s="95"/>
      <c r="D96" s="121"/>
      <c r="E96" s="122"/>
      <c r="F96" s="123"/>
      <c r="G96" s="124"/>
      <c r="H96" s="81"/>
      <c r="I96" s="100"/>
      <c r="J96" s="106"/>
      <c r="K96" s="106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  <c r="AC96" s="81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</row>
    <row r="97" spans="1:64" x14ac:dyDescent="0.2">
      <c r="A97" s="81"/>
      <c r="B97" s="120"/>
      <c r="C97" s="95"/>
      <c r="D97" s="121"/>
      <c r="E97" s="122"/>
      <c r="F97" s="123"/>
      <c r="G97" s="124"/>
      <c r="H97" s="81"/>
      <c r="I97" s="100"/>
      <c r="J97" s="106"/>
      <c r="K97" s="106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  <c r="AC97" s="81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</row>
    <row r="98" spans="1:64" x14ac:dyDescent="0.2">
      <c r="A98" s="81"/>
      <c r="B98" s="120"/>
      <c r="C98" s="95"/>
      <c r="D98" s="121"/>
      <c r="E98" s="122"/>
      <c r="F98" s="123"/>
      <c r="G98" s="124"/>
      <c r="H98" s="81"/>
      <c r="I98" s="100"/>
      <c r="J98" s="106"/>
      <c r="K98" s="106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</row>
    <row r="99" spans="1:64" x14ac:dyDescent="0.2">
      <c r="A99" s="81"/>
      <c r="B99" s="120"/>
      <c r="C99" s="95"/>
      <c r="D99" s="121"/>
      <c r="E99" s="122"/>
      <c r="F99" s="123"/>
      <c r="G99" s="124"/>
      <c r="H99" s="81"/>
      <c r="I99" s="100"/>
      <c r="J99" s="106"/>
      <c r="K99" s="106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1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</row>
    <row r="100" spans="1:64" x14ac:dyDescent="0.2">
      <c r="A100" s="81"/>
      <c r="B100" s="120"/>
      <c r="C100" s="95"/>
      <c r="D100" s="121"/>
      <c r="E100" s="122"/>
      <c r="F100" s="123"/>
      <c r="G100" s="124"/>
      <c r="H100" s="81"/>
      <c r="I100" s="100"/>
      <c r="J100" s="106"/>
      <c r="K100" s="106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  <c r="AC100" s="81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</row>
    <row r="101" spans="1:64" x14ac:dyDescent="0.2">
      <c r="A101" s="81"/>
      <c r="B101" s="120"/>
      <c r="C101" s="95"/>
      <c r="D101" s="121"/>
      <c r="E101" s="122"/>
      <c r="F101" s="123"/>
      <c r="G101" s="124"/>
      <c r="H101" s="81"/>
      <c r="I101" s="100"/>
      <c r="J101" s="106"/>
      <c r="K101" s="106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  <c r="AC101" s="81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</row>
    <row r="102" spans="1:64" x14ac:dyDescent="0.2">
      <c r="A102" s="81"/>
      <c r="B102" s="120"/>
      <c r="C102" s="95"/>
      <c r="D102" s="121"/>
      <c r="E102" s="122"/>
      <c r="F102" s="123"/>
      <c r="G102" s="124"/>
      <c r="H102" s="81"/>
      <c r="I102" s="100"/>
      <c r="J102" s="106"/>
      <c r="K102" s="106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  <c r="AC102" s="81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</row>
    <row r="103" spans="1:64" x14ac:dyDescent="0.2">
      <c r="A103" s="81"/>
      <c r="B103" s="120"/>
      <c r="C103" s="95"/>
      <c r="D103" s="121"/>
      <c r="E103" s="122"/>
      <c r="F103" s="123"/>
      <c r="G103" s="124"/>
      <c r="H103" s="81"/>
      <c r="I103" s="100"/>
      <c r="J103" s="106"/>
      <c r="K103" s="106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  <c r="AC103" s="81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</row>
    <row r="104" spans="1:64" x14ac:dyDescent="0.2">
      <c r="A104" s="81"/>
      <c r="B104" s="120"/>
      <c r="C104" s="95"/>
      <c r="D104" s="121"/>
      <c r="E104" s="122"/>
      <c r="F104" s="123"/>
      <c r="G104" s="124"/>
      <c r="H104" s="81"/>
      <c r="I104" s="100"/>
      <c r="J104" s="106"/>
      <c r="K104" s="106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</row>
    <row r="105" spans="1:64" x14ac:dyDescent="0.2">
      <c r="A105" s="81"/>
      <c r="B105" s="120"/>
      <c r="C105" s="95"/>
      <c r="D105" s="121"/>
      <c r="E105" s="122"/>
      <c r="F105" s="123"/>
      <c r="G105" s="124"/>
      <c r="H105" s="81"/>
      <c r="I105" s="100"/>
      <c r="J105" s="106"/>
      <c r="K105" s="106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  <c r="AC105" s="81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</row>
    <row r="106" spans="1:64" x14ac:dyDescent="0.2">
      <c r="A106" s="81"/>
      <c r="B106" s="120"/>
      <c r="C106" s="95"/>
      <c r="D106" s="121"/>
      <c r="E106" s="122"/>
      <c r="F106" s="123"/>
      <c r="G106" s="124"/>
      <c r="H106" s="81"/>
      <c r="I106" s="100"/>
      <c r="J106" s="106"/>
      <c r="K106" s="106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  <c r="AC106" s="81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</row>
    <row r="107" spans="1:64" x14ac:dyDescent="0.2">
      <c r="A107" s="81"/>
      <c r="B107" s="120"/>
      <c r="C107" s="95"/>
      <c r="D107" s="121"/>
      <c r="E107" s="122"/>
      <c r="F107" s="123"/>
      <c r="G107" s="124"/>
      <c r="H107" s="81"/>
      <c r="I107" s="100"/>
      <c r="J107" s="106"/>
      <c r="K107" s="106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</row>
    <row r="108" spans="1:64" x14ac:dyDescent="0.2">
      <c r="A108" s="81"/>
      <c r="B108" s="120"/>
      <c r="C108" s="95"/>
      <c r="D108" s="121"/>
      <c r="E108" s="122"/>
      <c r="F108" s="123"/>
      <c r="G108" s="124"/>
      <c r="H108" s="81"/>
      <c r="I108" s="100"/>
      <c r="J108" s="106"/>
      <c r="K108" s="106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</row>
    <row r="109" spans="1:64" x14ac:dyDescent="0.2">
      <c r="A109" s="81"/>
      <c r="B109" s="120"/>
      <c r="C109" s="95"/>
      <c r="D109" s="121"/>
      <c r="E109" s="122"/>
      <c r="F109" s="123"/>
      <c r="G109" s="124"/>
      <c r="H109" s="81"/>
      <c r="I109" s="100"/>
      <c r="J109" s="106"/>
      <c r="K109" s="106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</row>
    <row r="110" spans="1:64" x14ac:dyDescent="0.2">
      <c r="A110" s="81"/>
      <c r="B110" s="120"/>
      <c r="C110" s="95"/>
      <c r="D110" s="121"/>
      <c r="E110" s="122"/>
      <c r="F110" s="123"/>
      <c r="G110" s="124"/>
      <c r="H110" s="81"/>
      <c r="I110" s="100"/>
      <c r="J110" s="106"/>
      <c r="K110" s="106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</row>
    <row r="111" spans="1:64" x14ac:dyDescent="0.2">
      <c r="A111" s="81"/>
      <c r="B111" s="120"/>
      <c r="C111" s="95"/>
      <c r="D111" s="121"/>
      <c r="E111" s="122"/>
      <c r="F111" s="123"/>
      <c r="G111" s="124"/>
      <c r="H111" s="81"/>
      <c r="I111" s="100"/>
      <c r="J111" s="106"/>
      <c r="K111" s="106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</row>
    <row r="112" spans="1:64" x14ac:dyDescent="0.2">
      <c r="A112" s="81"/>
      <c r="B112" s="120"/>
      <c r="C112" s="95"/>
      <c r="D112" s="121"/>
      <c r="E112" s="122"/>
      <c r="F112" s="123"/>
      <c r="G112" s="124"/>
      <c r="H112" s="81"/>
      <c r="I112" s="100"/>
      <c r="J112" s="106"/>
      <c r="K112" s="106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</row>
    <row r="113" spans="1:64" x14ac:dyDescent="0.2">
      <c r="A113" s="81"/>
      <c r="B113" s="120"/>
      <c r="C113" s="95"/>
      <c r="D113" s="121"/>
      <c r="E113" s="122"/>
      <c r="F113" s="123"/>
      <c r="G113" s="124"/>
      <c r="H113" s="81"/>
      <c r="I113" s="100"/>
      <c r="J113" s="106"/>
      <c r="K113" s="106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</row>
    <row r="114" spans="1:64" x14ac:dyDescent="0.2">
      <c r="A114" s="81"/>
      <c r="B114" s="120"/>
      <c r="C114" s="95"/>
      <c r="D114" s="121"/>
      <c r="E114" s="122"/>
      <c r="F114" s="123"/>
      <c r="G114" s="124"/>
      <c r="H114" s="81"/>
      <c r="I114" s="100"/>
      <c r="J114" s="106"/>
      <c r="K114" s="106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</row>
    <row r="115" spans="1:64" x14ac:dyDescent="0.2">
      <c r="A115" s="81"/>
      <c r="B115" s="120"/>
      <c r="C115" s="95"/>
      <c r="D115" s="121"/>
      <c r="E115" s="122"/>
      <c r="F115" s="123"/>
      <c r="G115" s="124"/>
      <c r="H115" s="81"/>
      <c r="I115" s="100"/>
      <c r="J115" s="106"/>
      <c r="K115" s="106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</row>
    <row r="116" spans="1:64" x14ac:dyDescent="0.2">
      <c r="A116" s="81"/>
      <c r="B116" s="120"/>
      <c r="C116" s="95"/>
      <c r="D116" s="121"/>
      <c r="E116" s="122"/>
      <c r="F116" s="123"/>
      <c r="G116" s="124"/>
      <c r="H116" s="81"/>
      <c r="I116" s="100"/>
      <c r="J116" s="106"/>
      <c r="K116" s="106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</row>
    <row r="117" spans="1:64" x14ac:dyDescent="0.2">
      <c r="A117" s="81"/>
      <c r="B117" s="120"/>
      <c r="C117" s="95"/>
      <c r="D117" s="121"/>
      <c r="E117" s="122"/>
      <c r="F117" s="123"/>
      <c r="G117" s="124"/>
      <c r="H117" s="81"/>
      <c r="I117" s="100"/>
      <c r="J117" s="106"/>
      <c r="K117" s="106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</row>
    <row r="118" spans="1:64" x14ac:dyDescent="0.2">
      <c r="A118" s="81"/>
      <c r="B118" s="120"/>
      <c r="C118" s="95"/>
      <c r="D118" s="121"/>
      <c r="E118" s="122"/>
      <c r="F118" s="123"/>
      <c r="G118" s="124"/>
      <c r="H118" s="81"/>
      <c r="I118" s="100"/>
      <c r="J118" s="106"/>
      <c r="K118" s="106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</row>
    <row r="119" spans="1:64" x14ac:dyDescent="0.2">
      <c r="A119" s="81"/>
      <c r="B119" s="120"/>
      <c r="C119" s="95"/>
      <c r="D119" s="121"/>
      <c r="E119" s="122"/>
      <c r="F119" s="123"/>
      <c r="G119" s="124"/>
      <c r="H119" s="81"/>
      <c r="I119" s="100"/>
      <c r="J119" s="106"/>
      <c r="K119" s="106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  <c r="AC119" s="81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</row>
    <row r="120" spans="1:64" x14ac:dyDescent="0.2">
      <c r="A120" s="81"/>
      <c r="B120" s="120"/>
      <c r="C120" s="95"/>
      <c r="D120" s="121"/>
      <c r="E120" s="122"/>
      <c r="F120" s="123"/>
      <c r="G120" s="124"/>
      <c r="H120" s="81"/>
      <c r="I120" s="100"/>
      <c r="J120" s="106"/>
      <c r="K120" s="106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  <c r="AC120" s="81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</row>
    <row r="121" spans="1:64" x14ac:dyDescent="0.2">
      <c r="A121" s="81"/>
      <c r="B121" s="120"/>
      <c r="C121" s="95"/>
      <c r="D121" s="121"/>
      <c r="E121" s="122"/>
      <c r="F121" s="123"/>
      <c r="G121" s="124"/>
      <c r="H121" s="81"/>
      <c r="I121" s="100"/>
      <c r="J121" s="106"/>
      <c r="K121" s="106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  <c r="AC121" s="81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</row>
    <row r="122" spans="1:64" x14ac:dyDescent="0.2">
      <c r="A122" s="81"/>
      <c r="B122" s="120"/>
      <c r="C122" s="95"/>
      <c r="D122" s="121"/>
      <c r="E122" s="122"/>
      <c r="F122" s="123"/>
      <c r="G122" s="124"/>
      <c r="H122" s="81"/>
      <c r="I122" s="100"/>
      <c r="J122" s="106"/>
      <c r="K122" s="106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  <c r="AC122" s="81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</row>
    <row r="123" spans="1:64" x14ac:dyDescent="0.2">
      <c r="A123" s="81"/>
      <c r="B123" s="120"/>
      <c r="C123" s="95"/>
      <c r="D123" s="121"/>
      <c r="E123" s="122"/>
      <c r="F123" s="123"/>
      <c r="G123" s="124"/>
      <c r="H123" s="81"/>
      <c r="I123" s="100"/>
      <c r="J123" s="106"/>
      <c r="K123" s="106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  <c r="AC123" s="81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</row>
    <row r="124" spans="1:64" x14ac:dyDescent="0.2">
      <c r="A124" s="81"/>
      <c r="B124" s="120"/>
      <c r="C124" s="95"/>
      <c r="D124" s="121"/>
      <c r="E124" s="122"/>
      <c r="F124" s="123"/>
      <c r="G124" s="124"/>
      <c r="H124" s="81"/>
      <c r="I124" s="100"/>
      <c r="J124" s="106"/>
      <c r="K124" s="106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  <c r="AC124" s="81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</row>
    <row r="125" spans="1:64" x14ac:dyDescent="0.2">
      <c r="A125" s="81"/>
      <c r="B125" s="120"/>
      <c r="C125" s="95"/>
      <c r="D125" s="121"/>
      <c r="E125" s="122"/>
      <c r="F125" s="123"/>
      <c r="G125" s="124"/>
      <c r="H125" s="81"/>
      <c r="I125" s="100"/>
      <c r="J125" s="106"/>
      <c r="K125" s="106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  <c r="AC125" s="81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</row>
    <row r="126" spans="1:64" x14ac:dyDescent="0.2">
      <c r="A126" s="81"/>
      <c r="B126" s="120"/>
      <c r="C126" s="95"/>
      <c r="D126" s="121"/>
      <c r="E126" s="122"/>
      <c r="F126" s="123"/>
      <c r="G126" s="124"/>
      <c r="H126" s="81"/>
      <c r="I126" s="100"/>
      <c r="J126" s="106"/>
      <c r="K126" s="106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</row>
    <row r="127" spans="1:64" x14ac:dyDescent="0.2">
      <c r="A127" s="81"/>
      <c r="B127" s="120"/>
      <c r="C127" s="95"/>
      <c r="D127" s="121"/>
      <c r="E127" s="122"/>
      <c r="F127" s="123"/>
      <c r="G127" s="124"/>
      <c r="H127" s="81"/>
      <c r="I127" s="100"/>
      <c r="J127" s="106"/>
      <c r="K127" s="106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</row>
    <row r="128" spans="1:64" x14ac:dyDescent="0.2">
      <c r="A128" s="81"/>
      <c r="B128" s="120"/>
      <c r="C128" s="95"/>
      <c r="D128" s="121"/>
      <c r="E128" s="122"/>
      <c r="F128" s="123"/>
      <c r="G128" s="124"/>
      <c r="H128" s="81"/>
      <c r="I128" s="100"/>
      <c r="J128" s="106"/>
      <c r="K128" s="106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  <c r="AC128" s="81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</row>
    <row r="129" spans="1:64" x14ac:dyDescent="0.2">
      <c r="A129" s="81"/>
      <c r="B129" s="120"/>
      <c r="C129" s="95"/>
      <c r="D129" s="121"/>
      <c r="E129" s="122"/>
      <c r="F129" s="123"/>
      <c r="G129" s="124"/>
      <c r="H129" s="81"/>
      <c r="I129" s="100"/>
      <c r="J129" s="106"/>
      <c r="K129" s="106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  <c r="AC129" s="81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</row>
    <row r="130" spans="1:64" x14ac:dyDescent="0.2">
      <c r="A130" s="81"/>
      <c r="B130" s="120"/>
      <c r="C130" s="95"/>
      <c r="D130" s="121"/>
      <c r="E130" s="122"/>
      <c r="F130" s="123"/>
      <c r="G130" s="124"/>
      <c r="H130" s="81"/>
      <c r="I130" s="100"/>
      <c r="J130" s="106"/>
      <c r="K130" s="106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</row>
    <row r="131" spans="1:64" x14ac:dyDescent="0.2">
      <c r="A131" s="81"/>
      <c r="B131" s="120"/>
      <c r="C131" s="95"/>
      <c r="D131" s="121"/>
      <c r="E131" s="122"/>
      <c r="F131" s="123"/>
      <c r="G131" s="124"/>
      <c r="H131" s="81"/>
      <c r="I131" s="100"/>
      <c r="J131" s="106"/>
      <c r="K131" s="106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</row>
    <row r="132" spans="1:64" x14ac:dyDescent="0.2">
      <c r="A132" s="81"/>
      <c r="B132" s="120"/>
      <c r="C132" s="95"/>
      <c r="D132" s="121"/>
      <c r="E132" s="122"/>
      <c r="F132" s="123"/>
      <c r="G132" s="124"/>
      <c r="H132" s="81"/>
      <c r="I132" s="100"/>
      <c r="J132" s="106"/>
      <c r="K132" s="106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</row>
    <row r="133" spans="1:64" x14ac:dyDescent="0.2">
      <c r="A133" s="81"/>
      <c r="B133" s="120"/>
      <c r="C133" s="95"/>
      <c r="D133" s="121"/>
      <c r="E133" s="122"/>
      <c r="F133" s="123"/>
      <c r="G133" s="124"/>
      <c r="H133" s="81"/>
      <c r="I133" s="100"/>
      <c r="J133" s="106"/>
      <c r="K133" s="106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</row>
    <row r="134" spans="1:64" x14ac:dyDescent="0.2">
      <c r="A134" s="81"/>
      <c r="B134" s="120"/>
      <c r="C134" s="95"/>
      <c r="D134" s="121"/>
      <c r="E134" s="122"/>
      <c r="F134" s="123"/>
      <c r="G134" s="124"/>
      <c r="H134" s="81"/>
      <c r="I134" s="100"/>
      <c r="J134" s="106"/>
      <c r="K134" s="106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</row>
    <row r="135" spans="1:64" x14ac:dyDescent="0.2">
      <c r="A135" s="81"/>
      <c r="B135" s="120"/>
      <c r="C135" s="95"/>
      <c r="D135" s="121"/>
      <c r="E135" s="122"/>
      <c r="F135" s="123"/>
      <c r="G135" s="124"/>
      <c r="H135" s="81"/>
      <c r="I135" s="100"/>
      <c r="J135" s="106"/>
      <c r="K135" s="106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</row>
    <row r="136" spans="1:64" x14ac:dyDescent="0.2">
      <c r="A136" s="81"/>
      <c r="B136" s="120"/>
      <c r="C136" s="95"/>
      <c r="D136" s="121"/>
      <c r="E136" s="122"/>
      <c r="F136" s="123"/>
      <c r="G136" s="124"/>
      <c r="H136" s="81"/>
      <c r="I136" s="100"/>
      <c r="J136" s="106"/>
      <c r="K136" s="106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</row>
    <row r="137" spans="1:64" x14ac:dyDescent="0.2">
      <c r="A137" s="81"/>
      <c r="B137" s="120"/>
      <c r="C137" s="95"/>
      <c r="D137" s="121"/>
      <c r="E137" s="122"/>
      <c r="F137" s="123"/>
      <c r="G137" s="124"/>
      <c r="H137" s="81"/>
      <c r="I137" s="100"/>
      <c r="J137" s="106"/>
      <c r="K137" s="106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</row>
    <row r="138" spans="1:64" x14ac:dyDescent="0.2">
      <c r="A138" s="81"/>
      <c r="B138" s="120"/>
      <c r="C138" s="95"/>
      <c r="D138" s="121"/>
      <c r="E138" s="122"/>
      <c r="F138" s="123"/>
      <c r="G138" s="124"/>
      <c r="H138" s="81"/>
      <c r="I138" s="100"/>
      <c r="J138" s="106"/>
      <c r="K138" s="106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</row>
    <row r="139" spans="1:64" x14ac:dyDescent="0.2">
      <c r="A139" s="81"/>
      <c r="B139" s="120"/>
      <c r="C139" s="95"/>
      <c r="D139" s="121"/>
      <c r="E139" s="122"/>
      <c r="F139" s="123"/>
      <c r="G139" s="124"/>
      <c r="H139" s="81"/>
      <c r="I139" s="100"/>
      <c r="J139" s="106"/>
      <c r="K139" s="106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</row>
  </sheetData>
  <autoFilter ref="A1:K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Diários na Cidade</vt:lpstr>
      <vt:lpstr>Casos Diários nos Bairros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Adriano Santos</cp:lastModifiedBy>
  <cp:revision>24</cp:revision>
  <dcterms:created xsi:type="dcterms:W3CDTF">2020-05-15T01:25:23Z</dcterms:created>
  <dcterms:modified xsi:type="dcterms:W3CDTF">2020-06-20T22:23:45Z</dcterms:modified>
  <dc:language>pt-BR</dc:language>
</cp:coreProperties>
</file>