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RdKit_Lipid_GEMA\final_results\"/>
    </mc:Choice>
  </mc:AlternateContent>
  <xr:revisionPtr revIDLastSave="0" documentId="13_ncr:1_{B8DBFFB4-9E17-4CFD-B501-E891320A089D}" xr6:coauthVersionLast="47" xr6:coauthVersionMax="47" xr10:uidLastSave="{00000000-0000-0000-0000-000000000000}"/>
  <bookViews>
    <workbookView xWindow="780" yWindow="780" windowWidth="21600" windowHeight="11385" tabRatio="500" xr2:uid="{00000000-000D-0000-FFFF-FFFF00000000}"/>
  </bookViews>
  <sheets>
    <sheet name="iBD1106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3" i="1" l="1"/>
  <c r="C53" i="1" s="1"/>
  <c r="O17" i="1"/>
  <c r="N17" i="1"/>
  <c r="M17" i="1"/>
  <c r="M21" i="1" s="1"/>
  <c r="E14" i="1"/>
  <c r="G9" i="1"/>
  <c r="F9" i="1"/>
  <c r="E9" i="1"/>
  <c r="E13" i="1" s="1"/>
  <c r="E16" i="1" s="1"/>
  <c r="H8" i="1"/>
  <c r="G8" i="1"/>
  <c r="I8" i="1" s="1"/>
  <c r="I7" i="1"/>
  <c r="J7" i="1" s="1"/>
  <c r="H7" i="1"/>
  <c r="G7" i="1"/>
  <c r="H6" i="1"/>
  <c r="G6" i="1"/>
  <c r="I6" i="1" s="1"/>
  <c r="H5" i="1"/>
  <c r="G5" i="1"/>
  <c r="I5" i="1" s="1"/>
  <c r="I4" i="1"/>
  <c r="J4" i="1" s="1"/>
  <c r="H4" i="1"/>
  <c r="G4" i="1"/>
  <c r="H3" i="1"/>
  <c r="G3" i="1"/>
  <c r="I3" i="1" s="1"/>
  <c r="H2" i="1"/>
  <c r="G2" i="1"/>
  <c r="I2" i="1" s="1"/>
  <c r="J2" i="1" l="1"/>
  <c r="J8" i="1"/>
  <c r="J3" i="1"/>
  <c r="J5" i="1"/>
  <c r="J6" i="1"/>
  <c r="M20" i="1"/>
  <c r="M22" i="1" s="1"/>
</calcChain>
</file>

<file path=xl/sharedStrings.xml><?xml version="1.0" encoding="utf-8"?>
<sst xmlns="http://schemas.openxmlformats.org/spreadsheetml/2006/main" count="95" uniqueCount="75">
  <si>
    <t>Triacylglycerol</t>
  </si>
  <si>
    <t>True P</t>
  </si>
  <si>
    <t>False P</t>
  </si>
  <si>
    <t>False N</t>
  </si>
  <si>
    <t>Precision/class</t>
  </si>
  <si>
    <t>Recall/class</t>
  </si>
  <si>
    <t>F1</t>
  </si>
  <si>
    <t>Total Class</t>
  </si>
  <si>
    <t>Precision</t>
  </si>
  <si>
    <t>Recall</t>
  </si>
  <si>
    <t>phosphatidylethanolamine</t>
  </si>
  <si>
    <t>TG</t>
  </si>
  <si>
    <t>diacylglyceryl-N,N,N-trimethylhomoserine</t>
  </si>
  <si>
    <t>1,2-Diacyl-sn-glycerol</t>
  </si>
  <si>
    <t>DAG</t>
  </si>
  <si>
    <t>Monogalactosyldiacylglycerol</t>
  </si>
  <si>
    <t>PE</t>
  </si>
  <si>
    <t>Digalactosyldiacylglycerol</t>
  </si>
  <si>
    <t>Phosphatidylglycerol</t>
  </si>
  <si>
    <t>PG</t>
  </si>
  <si>
    <t>DGDG</t>
  </si>
  <si>
    <t>MGDG</t>
  </si>
  <si>
    <t>Sulfoquinovosyldiacylglycerol</t>
  </si>
  <si>
    <t>Phosphatidylglycerophosphate</t>
  </si>
  <si>
    <t>PGP</t>
  </si>
  <si>
    <t>diacylglycerolhomoserine</t>
  </si>
  <si>
    <t>DGTS</t>
  </si>
  <si>
    <t>SQDG</t>
  </si>
  <si>
    <t>Palmitoyl-CoA</t>
  </si>
  <si>
    <t>2'-O-all-cis-5,9,12,15-octadecatetraenoyl-sulfoquinovosyldiacylglycerol (2'-//)</t>
  </si>
  <si>
    <t>1-Acyl-sn-glycero-3-phosphoethanolamine</t>
  </si>
  <si>
    <t>1-monoacylglycerol</t>
  </si>
  <si>
    <t>2'-O-all-cis-5,9,12-octadecatrienoyl-sulfoquinovosyldiacylglycerol (2'-//)</t>
  </si>
  <si>
    <t>Ratio</t>
  </si>
  <si>
    <t>1-Phosphatidyl-D-myo-inositol</t>
  </si>
  <si>
    <t>octadecenoate</t>
  </si>
  <si>
    <t xml:space="preserve">Total </t>
  </si>
  <si>
    <t>Hexadecanoate</t>
  </si>
  <si>
    <t>Propionate</t>
  </si>
  <si>
    <t>Dodecanoyl-CoA</t>
  </si>
  <si>
    <t>octadecanoate</t>
  </si>
  <si>
    <t>linoleic acid n-6</t>
  </si>
  <si>
    <t>Hexanoyl-CoA</t>
  </si>
  <si>
    <t>Tetradecanoyl-CoA</t>
  </si>
  <si>
    <t>Octanoyl-CoA</t>
  </si>
  <si>
    <t>Decanoyl-CoA</t>
  </si>
  <si>
    <t>Hexadecenoate</t>
  </si>
  <si>
    <t>Decanoyl-ACP</t>
  </si>
  <si>
    <t>omega hydroxy dodecanoate</t>
  </si>
  <si>
    <t>omega hydroxy octadecenoate</t>
  </si>
  <si>
    <t>coniferonic acid</t>
  </si>
  <si>
    <t>Hexanoyl-ACP</t>
  </si>
  <si>
    <t>Dodecanoate</t>
  </si>
  <si>
    <t>Octanoyl-ACP</t>
  </si>
  <si>
    <t>pinolenic acid</t>
  </si>
  <si>
    <t>Stearoyl-CoA</t>
  </si>
  <si>
    <t>Butyryl-ACP</t>
  </si>
  <si>
    <t>Octadecanoyl-ACP</t>
  </si>
  <si>
    <t>omega hydroxy tetradecanoate</t>
  </si>
  <si>
    <t>omega hydroxy linoleate</t>
  </si>
  <si>
    <t>octanoate</t>
  </si>
  <si>
    <t>tetradecanoate</t>
  </si>
  <si>
    <t>cis-octadec-9-enoyl-[acyl-carrier protein] (-n-C)</t>
  </si>
  <si>
    <t>alpha-Linolenic acid, C, n-3</t>
  </si>
  <si>
    <t>Decanoate</t>
  </si>
  <si>
    <t>cis-hexadec-9-enoyl-[acyl-carrier protein] (-n-C)</t>
  </si>
  <si>
    <t>Palmitoyl-ACP</t>
  </si>
  <si>
    <t>Dodecanoyl-ACP</t>
  </si>
  <si>
    <t>cis-octadec-11-enoyl-[acyl-carrier protein] (-n-C)</t>
  </si>
  <si>
    <t>Butyrate</t>
  </si>
  <si>
    <t>omega hydroxy hexadecanoate</t>
  </si>
  <si>
    <t>Myristoyl-ACP</t>
  </si>
  <si>
    <t>DG-Homoserine</t>
  </si>
  <si>
    <t>2'-O-all-cis-5,9,12,15-octadecatetraenoyl-sulfoquinovosyldiacylglycerol</t>
  </si>
  <si>
    <t>2'-O-all-cis-5,9,12-octadecatrienoyl-sulfoquinovosyldiacylglycerol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</si>
</sst>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B1" zoomScaleNormal="100" workbookViewId="0">
      <selection activeCell="L1" sqref="L1:R17"/>
    </sheetView>
  </sheetViews>
  <sheetFormatPr defaultColWidth="8.5703125" defaultRowHeight="15" x14ac:dyDescent="0.25"/>
  <cols>
    <col min="1" max="1" width="42.42578125" customWidth="1"/>
    <col min="4" max="4" width="38.85546875" customWidth="1"/>
    <col min="12" max="12" width="21.85546875" style="1" customWidth="1"/>
    <col min="16381" max="16384" width="9.140625" customWidth="1"/>
  </cols>
  <sheetData>
    <row r="1" spans="1:18" x14ac:dyDescent="0.25">
      <c r="A1" s="2" t="s">
        <v>0</v>
      </c>
      <c r="B1">
        <v>42</v>
      </c>
      <c r="D1" s="3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L1" s="4" t="s">
        <v>7</v>
      </c>
      <c r="M1" s="5" t="s">
        <v>1</v>
      </c>
      <c r="N1" s="5" t="s">
        <v>2</v>
      </c>
      <c r="O1" s="5" t="s">
        <v>3</v>
      </c>
      <c r="P1" s="5" t="s">
        <v>8</v>
      </c>
      <c r="Q1" s="5" t="s">
        <v>9</v>
      </c>
      <c r="R1" s="5" t="s">
        <v>6</v>
      </c>
    </row>
    <row r="2" spans="1:18" x14ac:dyDescent="0.25">
      <c r="A2" s="2" t="s">
        <v>10</v>
      </c>
      <c r="B2">
        <v>26</v>
      </c>
      <c r="D2" s="3" t="s">
        <v>0</v>
      </c>
      <c r="E2">
        <v>28</v>
      </c>
      <c r="F2">
        <v>0</v>
      </c>
      <c r="G2">
        <f>B1-E2</f>
        <v>14</v>
      </c>
      <c r="H2">
        <f t="shared" ref="H2:H8" si="0">(E2/(E2+F2))</f>
        <v>1</v>
      </c>
      <c r="I2">
        <f t="shared" ref="I2:I8" si="1">(E2/(E2+G2))</f>
        <v>0.66666666666666663</v>
      </c>
      <c r="J2">
        <f t="shared" ref="J2:J8" si="2">2*((H2*I2)/(H2+I2))</f>
        <v>0.8</v>
      </c>
      <c r="L2" s="4" t="s">
        <v>11</v>
      </c>
      <c r="M2">
        <v>28</v>
      </c>
      <c r="N2">
        <v>0</v>
      </c>
      <c r="O2">
        <v>14</v>
      </c>
      <c r="P2">
        <v>1</v>
      </c>
      <c r="Q2" s="6">
        <v>0.66666666666666696</v>
      </c>
      <c r="R2" s="6">
        <v>0.8</v>
      </c>
    </row>
    <row r="3" spans="1:18" x14ac:dyDescent="0.25">
      <c r="A3" s="3" t="s">
        <v>12</v>
      </c>
      <c r="B3">
        <v>24</v>
      </c>
      <c r="D3" s="3" t="s">
        <v>13</v>
      </c>
      <c r="E3">
        <v>16</v>
      </c>
      <c r="F3">
        <v>0</v>
      </c>
      <c r="G3">
        <f>B6-E3</f>
        <v>0</v>
      </c>
      <c r="H3">
        <f t="shared" si="0"/>
        <v>1</v>
      </c>
      <c r="I3">
        <f t="shared" si="1"/>
        <v>1</v>
      </c>
      <c r="J3">
        <f t="shared" si="2"/>
        <v>1</v>
      </c>
      <c r="L3" s="4" t="s">
        <v>14</v>
      </c>
      <c r="M3">
        <v>16</v>
      </c>
      <c r="N3">
        <v>0</v>
      </c>
      <c r="O3">
        <v>0</v>
      </c>
      <c r="P3">
        <v>1</v>
      </c>
      <c r="Q3">
        <v>1</v>
      </c>
      <c r="R3">
        <v>1</v>
      </c>
    </row>
    <row r="4" spans="1:18" x14ac:dyDescent="0.25">
      <c r="A4" s="2" t="s">
        <v>15</v>
      </c>
      <c r="B4">
        <v>18</v>
      </c>
      <c r="D4" s="3" t="s">
        <v>10</v>
      </c>
      <c r="E4">
        <v>12</v>
      </c>
      <c r="F4">
        <v>0</v>
      </c>
      <c r="G4">
        <f>B2-E4</f>
        <v>14</v>
      </c>
      <c r="H4">
        <f t="shared" si="0"/>
        <v>1</v>
      </c>
      <c r="I4">
        <f t="shared" si="1"/>
        <v>0.46153846153846156</v>
      </c>
      <c r="J4">
        <f t="shared" si="2"/>
        <v>0.63157894736842102</v>
      </c>
      <c r="L4" s="4" t="s">
        <v>16</v>
      </c>
      <c r="M4">
        <v>12</v>
      </c>
      <c r="N4">
        <v>0</v>
      </c>
      <c r="O4">
        <v>14</v>
      </c>
      <c r="P4">
        <v>1</v>
      </c>
      <c r="Q4" s="6">
        <v>0.46153846153846201</v>
      </c>
      <c r="R4" s="6">
        <v>0.63157894736842102</v>
      </c>
    </row>
    <row r="5" spans="1:18" x14ac:dyDescent="0.25">
      <c r="A5" s="2" t="s">
        <v>17</v>
      </c>
      <c r="B5">
        <v>17</v>
      </c>
      <c r="D5" s="3" t="s">
        <v>18</v>
      </c>
      <c r="E5">
        <v>8</v>
      </c>
      <c r="F5">
        <v>0</v>
      </c>
      <c r="G5">
        <f>B7-E5</f>
        <v>4</v>
      </c>
      <c r="H5">
        <f t="shared" si="0"/>
        <v>1</v>
      </c>
      <c r="I5">
        <f t="shared" si="1"/>
        <v>0.66666666666666663</v>
      </c>
      <c r="J5">
        <f t="shared" si="2"/>
        <v>0.8</v>
      </c>
      <c r="L5" s="4" t="s">
        <v>19</v>
      </c>
      <c r="M5">
        <v>8</v>
      </c>
      <c r="N5">
        <v>0</v>
      </c>
      <c r="O5">
        <v>4</v>
      </c>
      <c r="P5">
        <v>1</v>
      </c>
      <c r="Q5" s="6">
        <v>0.66666666666666696</v>
      </c>
      <c r="R5" s="6">
        <v>0.8</v>
      </c>
    </row>
    <row r="6" spans="1:18" x14ac:dyDescent="0.25">
      <c r="A6" s="2" t="s">
        <v>13</v>
      </c>
      <c r="B6">
        <v>16</v>
      </c>
      <c r="D6" s="3" t="s">
        <v>17</v>
      </c>
      <c r="E6">
        <v>8</v>
      </c>
      <c r="F6">
        <v>0</v>
      </c>
      <c r="G6">
        <f>B5-E6</f>
        <v>9</v>
      </c>
      <c r="H6">
        <f t="shared" si="0"/>
        <v>1</v>
      </c>
      <c r="I6">
        <f t="shared" si="1"/>
        <v>0.47058823529411764</v>
      </c>
      <c r="J6">
        <f t="shared" si="2"/>
        <v>0.6399999999999999</v>
      </c>
      <c r="L6" s="4" t="s">
        <v>20</v>
      </c>
      <c r="M6">
        <v>8</v>
      </c>
      <c r="N6">
        <v>0</v>
      </c>
      <c r="O6">
        <v>9</v>
      </c>
      <c r="P6">
        <v>1</v>
      </c>
      <c r="Q6" s="6">
        <v>0.47058823529411797</v>
      </c>
      <c r="R6" s="6">
        <v>0.64</v>
      </c>
    </row>
    <row r="7" spans="1:18" x14ac:dyDescent="0.25">
      <c r="A7" s="2" t="s">
        <v>18</v>
      </c>
      <c r="B7">
        <v>12</v>
      </c>
      <c r="D7" s="3" t="s">
        <v>15</v>
      </c>
      <c r="E7">
        <v>8</v>
      </c>
      <c r="F7">
        <v>0</v>
      </c>
      <c r="G7">
        <f>B4-E7</f>
        <v>10</v>
      </c>
      <c r="H7">
        <f t="shared" si="0"/>
        <v>1</v>
      </c>
      <c r="I7">
        <f t="shared" si="1"/>
        <v>0.44444444444444442</v>
      </c>
      <c r="J7">
        <f t="shared" si="2"/>
        <v>0.61538461538461531</v>
      </c>
      <c r="L7" s="4" t="s">
        <v>21</v>
      </c>
      <c r="M7">
        <v>8</v>
      </c>
      <c r="N7">
        <v>0</v>
      </c>
      <c r="O7">
        <v>10</v>
      </c>
      <c r="P7">
        <v>1</v>
      </c>
      <c r="Q7" s="6">
        <v>0.44444444444444398</v>
      </c>
      <c r="R7" s="6">
        <v>0.61538461538461497</v>
      </c>
    </row>
    <row r="8" spans="1:18" x14ac:dyDescent="0.25">
      <c r="A8" s="3" t="s">
        <v>22</v>
      </c>
      <c r="B8">
        <v>7</v>
      </c>
      <c r="D8" s="3" t="s">
        <v>23</v>
      </c>
      <c r="E8">
        <v>6</v>
      </c>
      <c r="F8">
        <v>0</v>
      </c>
      <c r="G8">
        <f>B10-E8</f>
        <v>0</v>
      </c>
      <c r="H8">
        <f t="shared" si="0"/>
        <v>1</v>
      </c>
      <c r="I8">
        <f t="shared" si="1"/>
        <v>1</v>
      </c>
      <c r="J8">
        <f t="shared" si="2"/>
        <v>1</v>
      </c>
      <c r="L8" s="4" t="s">
        <v>24</v>
      </c>
      <c r="M8">
        <v>6</v>
      </c>
      <c r="N8">
        <v>0</v>
      </c>
      <c r="O8">
        <v>0</v>
      </c>
      <c r="P8">
        <v>1</v>
      </c>
      <c r="Q8">
        <v>1</v>
      </c>
      <c r="R8">
        <v>1</v>
      </c>
    </row>
    <row r="9" spans="1:18" x14ac:dyDescent="0.25">
      <c r="A9" s="3" t="s">
        <v>25</v>
      </c>
      <c r="B9">
        <v>6</v>
      </c>
      <c r="E9" s="3">
        <f>SUM(E2:E8)</f>
        <v>86</v>
      </c>
      <c r="F9">
        <f>SUM(F2:F8)</f>
        <v>0</v>
      </c>
      <c r="G9">
        <f>SUM(G2:G8)</f>
        <v>51</v>
      </c>
      <c r="L9" s="7" t="s">
        <v>26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</row>
    <row r="10" spans="1:18" x14ac:dyDescent="0.25">
      <c r="A10" s="2" t="s">
        <v>23</v>
      </c>
      <c r="B10">
        <v>6</v>
      </c>
      <c r="L10" s="7" t="s">
        <v>27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</row>
    <row r="11" spans="1:18" x14ac:dyDescent="0.25">
      <c r="A11" s="8" t="s">
        <v>28</v>
      </c>
      <c r="B11">
        <v>5</v>
      </c>
      <c r="L11" s="7" t="s">
        <v>72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</row>
    <row r="12" spans="1:18" x14ac:dyDescent="0.25">
      <c r="A12" s="3" t="s">
        <v>29</v>
      </c>
      <c r="B12">
        <v>4</v>
      </c>
      <c r="L12" s="7" t="s">
        <v>73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</row>
    <row r="13" spans="1:18" x14ac:dyDescent="0.25">
      <c r="A13" s="3" t="s">
        <v>30</v>
      </c>
      <c r="B13">
        <v>4</v>
      </c>
      <c r="D13" t="s">
        <v>8</v>
      </c>
      <c r="E13">
        <f>(E9/(E9+F9))</f>
        <v>1</v>
      </c>
      <c r="L13" s="7" t="s">
        <v>30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</row>
    <row r="14" spans="1:18" x14ac:dyDescent="0.25">
      <c r="A14" s="3" t="s">
        <v>31</v>
      </c>
      <c r="B14">
        <v>4</v>
      </c>
      <c r="D14" t="s">
        <v>9</v>
      </c>
      <c r="E14">
        <f>(E9/(E9+G9))</f>
        <v>0.62773722627737227</v>
      </c>
      <c r="L14" s="7" t="s">
        <v>31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</row>
    <row r="15" spans="1:18" x14ac:dyDescent="0.25">
      <c r="A15" s="3" t="s">
        <v>32</v>
      </c>
      <c r="B15">
        <v>4</v>
      </c>
      <c r="D15" t="s">
        <v>33</v>
      </c>
      <c r="L15" s="7" t="s">
        <v>74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</row>
    <row r="16" spans="1:18" x14ac:dyDescent="0.25">
      <c r="A16" s="3" t="s">
        <v>34</v>
      </c>
      <c r="B16">
        <v>4</v>
      </c>
      <c r="D16" t="s">
        <v>6</v>
      </c>
      <c r="E16">
        <f>2*((E13*E14)/(E13+E14))</f>
        <v>0.77130044843049328</v>
      </c>
      <c r="L16" s="7" t="s">
        <v>34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</row>
    <row r="17" spans="1:18" x14ac:dyDescent="0.25">
      <c r="A17" s="8" t="s">
        <v>35</v>
      </c>
      <c r="B17">
        <v>4</v>
      </c>
      <c r="L17" s="4" t="s">
        <v>36</v>
      </c>
      <c r="M17">
        <f>SUM(M2:M16)</f>
        <v>86</v>
      </c>
      <c r="N17">
        <f>SUM(N2:N16)</f>
        <v>0</v>
      </c>
      <c r="O17">
        <f>SUM(O2:O16)</f>
        <v>108</v>
      </c>
      <c r="P17" s="9">
        <v>1</v>
      </c>
      <c r="Q17" s="10">
        <v>0.44329896907216498</v>
      </c>
      <c r="R17" s="10">
        <v>0.61428571428571399</v>
      </c>
    </row>
    <row r="18" spans="1:18" x14ac:dyDescent="0.25">
      <c r="A18" s="8" t="s">
        <v>37</v>
      </c>
      <c r="B18">
        <v>3</v>
      </c>
    </row>
    <row r="19" spans="1:18" x14ac:dyDescent="0.25">
      <c r="A19" s="8" t="s">
        <v>38</v>
      </c>
      <c r="B19">
        <v>3</v>
      </c>
    </row>
    <row r="20" spans="1:18" x14ac:dyDescent="0.25">
      <c r="A20" s="8" t="s">
        <v>39</v>
      </c>
      <c r="B20">
        <v>2</v>
      </c>
      <c r="L20" s="1" t="s">
        <v>8</v>
      </c>
      <c r="M20">
        <f>(M17/(M17+N17))</f>
        <v>1</v>
      </c>
      <c r="O20">
        <v>1</v>
      </c>
    </row>
    <row r="21" spans="1:18" x14ac:dyDescent="0.25">
      <c r="A21" s="8" t="s">
        <v>40</v>
      </c>
      <c r="B21">
        <v>2</v>
      </c>
      <c r="L21" s="1" t="s">
        <v>9</v>
      </c>
      <c r="M21">
        <f>(M17/(M17+O17))</f>
        <v>0.44329896907216493</v>
      </c>
      <c r="O21">
        <v>0.44329896907216498</v>
      </c>
    </row>
    <row r="22" spans="1:18" x14ac:dyDescent="0.25">
      <c r="A22" s="8" t="s">
        <v>41</v>
      </c>
      <c r="B22">
        <v>2</v>
      </c>
      <c r="L22" s="1" t="s">
        <v>6</v>
      </c>
      <c r="M22">
        <f>2*((M21*M20)/(M21+M20))</f>
        <v>0.61428571428571421</v>
      </c>
      <c r="O22">
        <v>0.61428571428571399</v>
      </c>
      <c r="P22">
        <v>0.44329896907216498</v>
      </c>
    </row>
    <row r="23" spans="1:18" x14ac:dyDescent="0.25">
      <c r="A23" s="8" t="s">
        <v>42</v>
      </c>
      <c r="B23">
        <v>2</v>
      </c>
      <c r="P23">
        <v>0.61428571428571399</v>
      </c>
    </row>
    <row r="24" spans="1:18" x14ac:dyDescent="0.25">
      <c r="A24" s="8" t="s">
        <v>43</v>
      </c>
      <c r="B24">
        <v>2</v>
      </c>
    </row>
    <row r="25" spans="1:18" x14ac:dyDescent="0.25">
      <c r="A25" s="8" t="s">
        <v>44</v>
      </c>
      <c r="B25">
        <v>2</v>
      </c>
    </row>
    <row r="26" spans="1:18" x14ac:dyDescent="0.25">
      <c r="A26" s="8" t="s">
        <v>45</v>
      </c>
      <c r="B26">
        <v>2</v>
      </c>
    </row>
    <row r="27" spans="1:18" x14ac:dyDescent="0.25">
      <c r="A27" s="8" t="s">
        <v>46</v>
      </c>
      <c r="B27">
        <v>2</v>
      </c>
    </row>
    <row r="28" spans="1:18" x14ac:dyDescent="0.25">
      <c r="A28" s="8" t="s">
        <v>47</v>
      </c>
      <c r="B28">
        <v>1</v>
      </c>
    </row>
    <row r="29" spans="1:18" x14ac:dyDescent="0.25">
      <c r="A29" s="8" t="s">
        <v>48</v>
      </c>
      <c r="B29">
        <v>1</v>
      </c>
    </row>
    <row r="30" spans="1:18" x14ac:dyDescent="0.25">
      <c r="A30" s="8" t="s">
        <v>49</v>
      </c>
      <c r="B30">
        <v>1</v>
      </c>
    </row>
    <row r="31" spans="1:18" x14ac:dyDescent="0.25">
      <c r="A31" s="8" t="s">
        <v>50</v>
      </c>
      <c r="B31">
        <v>1</v>
      </c>
    </row>
    <row r="32" spans="1:18" x14ac:dyDescent="0.25">
      <c r="A32" s="8" t="s">
        <v>51</v>
      </c>
      <c r="B32">
        <v>1</v>
      </c>
    </row>
    <row r="33" spans="1:2" x14ac:dyDescent="0.25">
      <c r="A33" s="8" t="s">
        <v>52</v>
      </c>
      <c r="B33">
        <v>1</v>
      </c>
    </row>
    <row r="34" spans="1:2" x14ac:dyDescent="0.25">
      <c r="A34" s="8" t="s">
        <v>53</v>
      </c>
      <c r="B34">
        <v>1</v>
      </c>
    </row>
    <row r="35" spans="1:2" x14ac:dyDescent="0.25">
      <c r="A35" s="8" t="s">
        <v>54</v>
      </c>
      <c r="B35">
        <v>1</v>
      </c>
    </row>
    <row r="36" spans="1:2" x14ac:dyDescent="0.25">
      <c r="A36" s="8" t="s">
        <v>55</v>
      </c>
      <c r="B36">
        <v>1</v>
      </c>
    </row>
    <row r="37" spans="1:2" x14ac:dyDescent="0.25">
      <c r="A37" s="8" t="s">
        <v>56</v>
      </c>
      <c r="B37">
        <v>1</v>
      </c>
    </row>
    <row r="38" spans="1:2" x14ac:dyDescent="0.25">
      <c r="A38" s="8" t="s">
        <v>57</v>
      </c>
      <c r="B38">
        <v>1</v>
      </c>
    </row>
    <row r="39" spans="1:2" x14ac:dyDescent="0.25">
      <c r="A39" s="8" t="s">
        <v>58</v>
      </c>
      <c r="B39">
        <v>1</v>
      </c>
    </row>
    <row r="40" spans="1:2" x14ac:dyDescent="0.25">
      <c r="A40" s="8" t="s">
        <v>59</v>
      </c>
      <c r="B40">
        <v>1</v>
      </c>
    </row>
    <row r="41" spans="1:2" x14ac:dyDescent="0.25">
      <c r="A41" s="8" t="s">
        <v>60</v>
      </c>
      <c r="B41">
        <v>1</v>
      </c>
    </row>
    <row r="42" spans="1:2" x14ac:dyDescent="0.25">
      <c r="A42" s="8" t="s">
        <v>61</v>
      </c>
      <c r="B42">
        <v>1</v>
      </c>
    </row>
    <row r="43" spans="1:2" x14ac:dyDescent="0.25">
      <c r="A43" s="8" t="s">
        <v>62</v>
      </c>
      <c r="B43">
        <v>1</v>
      </c>
    </row>
    <row r="44" spans="1:2" x14ac:dyDescent="0.25">
      <c r="A44" s="8" t="s">
        <v>63</v>
      </c>
      <c r="B44">
        <v>1</v>
      </c>
    </row>
    <row r="45" spans="1:2" x14ac:dyDescent="0.25">
      <c r="A45" s="8" t="s">
        <v>64</v>
      </c>
      <c r="B45">
        <v>1</v>
      </c>
    </row>
    <row r="46" spans="1:2" x14ac:dyDescent="0.25">
      <c r="A46" s="8" t="s">
        <v>65</v>
      </c>
      <c r="B46">
        <v>1</v>
      </c>
    </row>
    <row r="47" spans="1:2" x14ac:dyDescent="0.25">
      <c r="A47" s="8" t="s">
        <v>66</v>
      </c>
      <c r="B47">
        <v>1</v>
      </c>
    </row>
    <row r="48" spans="1:2" x14ac:dyDescent="0.25">
      <c r="A48" s="8" t="s">
        <v>67</v>
      </c>
      <c r="B48">
        <v>1</v>
      </c>
    </row>
    <row r="49" spans="1:3" x14ac:dyDescent="0.25">
      <c r="A49" s="8" t="s">
        <v>68</v>
      </c>
      <c r="B49">
        <v>1</v>
      </c>
    </row>
    <row r="50" spans="1:3" x14ac:dyDescent="0.25">
      <c r="A50" s="8" t="s">
        <v>69</v>
      </c>
      <c r="B50">
        <v>1</v>
      </c>
    </row>
    <row r="51" spans="1:3" x14ac:dyDescent="0.25">
      <c r="A51" s="8" t="s">
        <v>70</v>
      </c>
      <c r="B51">
        <v>1</v>
      </c>
    </row>
    <row r="52" spans="1:3" x14ac:dyDescent="0.25">
      <c r="A52" s="8" t="s">
        <v>71</v>
      </c>
      <c r="B52">
        <v>1</v>
      </c>
    </row>
    <row r="53" spans="1:3" x14ac:dyDescent="0.25">
      <c r="B53" s="3">
        <f>SUM(B1:B52)</f>
        <v>250</v>
      </c>
      <c r="C53">
        <f>B53-SUM(B11,B17:B52)</f>
        <v>194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Adriano Silva</cp:lastModifiedBy>
  <cp:revision>4</cp:revision>
  <dcterms:created xsi:type="dcterms:W3CDTF">2023-05-26T13:39:01Z</dcterms:created>
  <dcterms:modified xsi:type="dcterms:W3CDTF">2023-07-15T17:32:56Z</dcterms:modified>
  <dc:language>pt-PT</dc:language>
</cp:coreProperties>
</file>