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32df52dddbf4435/Documents/"/>
    </mc:Choice>
  </mc:AlternateContent>
  <xr:revisionPtr revIDLastSave="56" documentId="8_{C4041FB8-2EC6-4E74-A6C8-CB7C94A8AE80}" xr6:coauthVersionLast="47" xr6:coauthVersionMax="47" xr10:uidLastSave="{83618FB7-1689-475E-9685-2BB49DAE8101}"/>
  <bookViews>
    <workbookView xWindow="-110" yWindow="-110" windowWidth="19420" windowHeight="11500" xr2:uid="{C87E85E3-29FD-47BF-9CAA-DF1FC9BB42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1" i="1" l="1"/>
  <c r="P32" i="1"/>
  <c r="P33" i="1"/>
  <c r="P34" i="1"/>
  <c r="P35" i="1"/>
  <c r="P36" i="1"/>
  <c r="P37" i="1"/>
  <c r="P38" i="1"/>
  <c r="P39" i="1"/>
  <c r="P30" i="1"/>
  <c r="O31" i="1"/>
  <c r="O32" i="1"/>
  <c r="O33" i="1"/>
  <c r="O34" i="1"/>
  <c r="O35" i="1"/>
  <c r="O36" i="1"/>
  <c r="O37" i="1"/>
  <c r="O38" i="1"/>
  <c r="O39" i="1"/>
  <c r="O30" i="1"/>
  <c r="P6" i="1"/>
  <c r="P10" i="1"/>
  <c r="P9" i="1"/>
  <c r="P8" i="1"/>
  <c r="P7" i="1"/>
  <c r="P5" i="1"/>
  <c r="P4" i="1"/>
  <c r="N13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P3" i="1"/>
  <c r="O3" i="1"/>
  <c r="N3" i="1"/>
</calcChain>
</file>

<file path=xl/sharedStrings.xml><?xml version="1.0" encoding="utf-8"?>
<sst xmlns="http://schemas.openxmlformats.org/spreadsheetml/2006/main" count="359" uniqueCount="138">
  <si>
    <t>country</t>
  </si>
  <si>
    <t>adjusted_satisfaction</t>
  </si>
  <si>
    <t>avg_satisfaction</t>
  </si>
  <si>
    <t>std_satisfaction</t>
  </si>
  <si>
    <t>avg_income</t>
  </si>
  <si>
    <t>median_income</t>
  </si>
  <si>
    <t>income_inequality</t>
  </si>
  <si>
    <t>region</t>
  </si>
  <si>
    <t>happyScore</t>
  </si>
  <si>
    <t>GDP</t>
  </si>
  <si>
    <t>Central Tendency</t>
  </si>
  <si>
    <t>Armenia</t>
  </si>
  <si>
    <t>'Central and Eastern Europe'</t>
  </si>
  <si>
    <t>Indicator</t>
  </si>
  <si>
    <t>Mean</t>
  </si>
  <si>
    <t>Median</t>
  </si>
  <si>
    <t>Modus</t>
  </si>
  <si>
    <t>Angola</t>
  </si>
  <si>
    <t>'Sub-Saharan Africa'</t>
  </si>
  <si>
    <t>Argentina</t>
  </si>
  <si>
    <t>'Latin America and Caribbean'</t>
  </si>
  <si>
    <t>Austria</t>
  </si>
  <si>
    <t>'Western Europe'</t>
  </si>
  <si>
    <t>Australia</t>
  </si>
  <si>
    <t>'Australia and New Zealand'</t>
  </si>
  <si>
    <t>Azerbaijan</t>
  </si>
  <si>
    <t>Bangladesh</t>
  </si>
  <si>
    <t>'Southern Asia'</t>
  </si>
  <si>
    <t>Belgium</t>
  </si>
  <si>
    <t>Burkina Faso</t>
  </si>
  <si>
    <t>Bulgaria</t>
  </si>
  <si>
    <t>Burundi</t>
  </si>
  <si>
    <t>Correlation Value</t>
  </si>
  <si>
    <t>Benin</t>
  </si>
  <si>
    <t>happyScore &amp; avg_Income</t>
  </si>
  <si>
    <t>Bolivia</t>
  </si>
  <si>
    <t>Brazil</t>
  </si>
  <si>
    <t>Botswana</t>
  </si>
  <si>
    <t>Belarus</t>
  </si>
  <si>
    <t>Canada</t>
  </si>
  <si>
    <t>'North America'</t>
  </si>
  <si>
    <t>Switzerland</t>
  </si>
  <si>
    <t>Chile</t>
  </si>
  <si>
    <t>Cameroon</t>
  </si>
  <si>
    <t>China</t>
  </si>
  <si>
    <t>'Eastern Asia'</t>
  </si>
  <si>
    <t>Colombia</t>
  </si>
  <si>
    <t>Costa Rica</t>
  </si>
  <si>
    <t>Cyprus</t>
  </si>
  <si>
    <t>Czech Republic</t>
  </si>
  <si>
    <t>Germany</t>
  </si>
  <si>
    <t>Djibouti</t>
  </si>
  <si>
    <t>Denmark</t>
  </si>
  <si>
    <t>Dominican Republic</t>
  </si>
  <si>
    <t>Ecuador</t>
  </si>
  <si>
    <t>Estonia</t>
  </si>
  <si>
    <t>Spain</t>
  </si>
  <si>
    <t>Ethiopia</t>
  </si>
  <si>
    <t>Finland</t>
  </si>
  <si>
    <t>France</t>
  </si>
  <si>
    <t>Gabon</t>
  </si>
  <si>
    <t>United Kingdom</t>
  </si>
  <si>
    <t>Georgia</t>
  </si>
  <si>
    <t>Ghana</t>
  </si>
  <si>
    <t>Greece</t>
  </si>
  <si>
    <t>Honduras</t>
  </si>
  <si>
    <t>Croatia</t>
  </si>
  <si>
    <t>Hungary</t>
  </si>
  <si>
    <t>Indonesia</t>
  </si>
  <si>
    <t>'Southeastern Asia'</t>
  </si>
  <si>
    <t>Ireland</t>
  </si>
  <si>
    <t>Israel</t>
  </si>
  <si>
    <t>'Middle East and Northern Africa'</t>
  </si>
  <si>
    <t>India</t>
  </si>
  <si>
    <t>Iran</t>
  </si>
  <si>
    <t>Iceland</t>
  </si>
  <si>
    <t>Italy</t>
  </si>
  <si>
    <t>Japan</t>
  </si>
  <si>
    <t>Kenya</t>
  </si>
  <si>
    <t>Kyrgyzstan</t>
  </si>
  <si>
    <t>Cambodia</t>
  </si>
  <si>
    <t>Kosovo</t>
  </si>
  <si>
    <t>Kazakhstan</t>
  </si>
  <si>
    <t>Laos</t>
  </si>
  <si>
    <t>Sri Lanka</t>
  </si>
  <si>
    <t>Liberia</t>
  </si>
  <si>
    <t>Lesotho</t>
  </si>
  <si>
    <t>Lithuania</t>
  </si>
  <si>
    <t>Luxembourg</t>
  </si>
  <si>
    <t>Latvia</t>
  </si>
  <si>
    <t>Morocco</t>
  </si>
  <si>
    <t>Moldova</t>
  </si>
  <si>
    <t>Madagascar</t>
  </si>
  <si>
    <t>Mali</t>
  </si>
  <si>
    <t>Mongolia</t>
  </si>
  <si>
    <t>Mauritania</t>
  </si>
  <si>
    <t>Mauritius</t>
  </si>
  <si>
    <t>Mexico</t>
  </si>
  <si>
    <t>Malaysia</t>
  </si>
  <si>
    <t>Mozambique</t>
  </si>
  <si>
    <t>Niger</t>
  </si>
  <si>
    <t>Nigeria</t>
  </si>
  <si>
    <t>Nicaragua</t>
  </si>
  <si>
    <t>Netherlands</t>
  </si>
  <si>
    <t>Norway</t>
  </si>
  <si>
    <t>Nepal</t>
  </si>
  <si>
    <t>Panama</t>
  </si>
  <si>
    <t>Peru</t>
  </si>
  <si>
    <t>Philippines</t>
  </si>
  <si>
    <t>Pakistan</t>
  </si>
  <si>
    <t>Poland</t>
  </si>
  <si>
    <t>Portugal</t>
  </si>
  <si>
    <t>Paraguay</t>
  </si>
  <si>
    <t>Romania</t>
  </si>
  <si>
    <t>Serbia</t>
  </si>
  <si>
    <t>Russia</t>
  </si>
  <si>
    <t>Rwanda</t>
  </si>
  <si>
    <t>Sweden</t>
  </si>
  <si>
    <t>Slovenia</t>
  </si>
  <si>
    <t>Slovakia</t>
  </si>
  <si>
    <t>Sierra Leone</t>
  </si>
  <si>
    <t>Senegal</t>
  </si>
  <si>
    <t>El Salvador</t>
  </si>
  <si>
    <t>Chad</t>
  </si>
  <si>
    <t>Togo</t>
  </si>
  <si>
    <t>Thailand</t>
  </si>
  <si>
    <t>Tajikistan</t>
  </si>
  <si>
    <t>Tunisia</t>
  </si>
  <si>
    <t>Turkey</t>
  </si>
  <si>
    <t>Tanzania</t>
  </si>
  <si>
    <t>Ukraine</t>
  </si>
  <si>
    <t>Uganda</t>
  </si>
  <si>
    <t>United States</t>
  </si>
  <si>
    <t>Uruguay</t>
  </si>
  <si>
    <t>Vietnam</t>
  </si>
  <si>
    <t>South Africa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</si>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</sst>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Correlation</a:t>
            </a:r>
            <a:r>
              <a:rPr lang="en-ID" baseline="0"/>
              <a:t> Value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Sheet1!$E$2:$E$112</c:f>
              <c:numCache>
                <c:formatCode>0.00</c:formatCode>
                <c:ptCount val="111"/>
                <c:pt idx="0">
                  <c:v>2096.7599999999902</c:v>
                </c:pt>
                <c:pt idx="1">
                  <c:v>1448.88</c:v>
                </c:pt>
                <c:pt idx="2">
                  <c:v>7101.12</c:v>
                </c:pt>
                <c:pt idx="3">
                  <c:v>19457.039999999899</c:v>
                </c:pt>
                <c:pt idx="4">
                  <c:v>19917</c:v>
                </c:pt>
                <c:pt idx="5">
                  <c:v>3381.6</c:v>
                </c:pt>
                <c:pt idx="6">
                  <c:v>1265.3399999999999</c:v>
                </c:pt>
                <c:pt idx="7">
                  <c:v>17168.505000000001</c:v>
                </c:pt>
                <c:pt idx="8">
                  <c:v>870.84</c:v>
                </c:pt>
                <c:pt idx="9">
                  <c:v>5354.82</c:v>
                </c:pt>
                <c:pt idx="10">
                  <c:v>572.88</c:v>
                </c:pt>
                <c:pt idx="11">
                  <c:v>989.04</c:v>
                </c:pt>
                <c:pt idx="12">
                  <c:v>3985.71</c:v>
                </c:pt>
                <c:pt idx="13">
                  <c:v>5567.2349999999997</c:v>
                </c:pt>
                <c:pt idx="14">
                  <c:v>3484.68</c:v>
                </c:pt>
                <c:pt idx="15">
                  <c:v>5453.9333333333298</c:v>
                </c:pt>
                <c:pt idx="16">
                  <c:v>20190.78</c:v>
                </c:pt>
                <c:pt idx="17">
                  <c:v>23400.039999999899</c:v>
                </c:pt>
                <c:pt idx="18">
                  <c:v>7557.99</c:v>
                </c:pt>
                <c:pt idx="19">
                  <c:v>1490.52</c:v>
                </c:pt>
                <c:pt idx="20">
                  <c:v>2673.6428571428501</c:v>
                </c:pt>
                <c:pt idx="21">
                  <c:v>4618.0628571428497</c:v>
                </c:pt>
                <c:pt idx="22">
                  <c:v>6901.4666666666599</c:v>
                </c:pt>
                <c:pt idx="23">
                  <c:v>10493.955</c:v>
                </c:pt>
                <c:pt idx="24">
                  <c:v>9430.9049999999897</c:v>
                </c:pt>
                <c:pt idx="25">
                  <c:v>19285.96</c:v>
                </c:pt>
                <c:pt idx="26">
                  <c:v>1875.24</c:v>
                </c:pt>
                <c:pt idx="27">
                  <c:v>17496.509999999998</c:v>
                </c:pt>
                <c:pt idx="28">
                  <c:v>4430.76</c:v>
                </c:pt>
                <c:pt idx="29">
                  <c:v>3835.65333333333</c:v>
                </c:pt>
                <c:pt idx="30">
                  <c:v>7906.7250000000004</c:v>
                </c:pt>
                <c:pt idx="31">
                  <c:v>13842.99</c:v>
                </c:pt>
                <c:pt idx="32">
                  <c:v>1050.72</c:v>
                </c:pt>
                <c:pt idx="33">
                  <c:v>17310.195</c:v>
                </c:pt>
                <c:pt idx="34">
                  <c:v>18096.7885714285</c:v>
                </c:pt>
                <c:pt idx="35">
                  <c:v>2520.96</c:v>
                </c:pt>
                <c:pt idx="36">
                  <c:v>17099.55</c:v>
                </c:pt>
                <c:pt idx="37">
                  <c:v>1957.2666666666601</c:v>
                </c:pt>
                <c:pt idx="38">
                  <c:v>1577.04</c:v>
                </c:pt>
                <c:pt idx="39">
                  <c:v>11507.5649999999</c:v>
                </c:pt>
                <c:pt idx="40">
                  <c:v>3080.44</c:v>
                </c:pt>
                <c:pt idx="41">
                  <c:v>7828.08</c:v>
                </c:pt>
                <c:pt idx="42">
                  <c:v>6903.8836363636301</c:v>
                </c:pt>
                <c:pt idx="43">
                  <c:v>1541.7473684210499</c:v>
                </c:pt>
                <c:pt idx="44">
                  <c:v>16657.77</c:v>
                </c:pt>
                <c:pt idx="45">
                  <c:v>10645.24</c:v>
                </c:pt>
                <c:pt idx="46">
                  <c:v>1357.848</c:v>
                </c:pt>
                <c:pt idx="47">
                  <c:v>5215.04</c:v>
                </c:pt>
                <c:pt idx="48">
                  <c:v>18828.345000000001</c:v>
                </c:pt>
                <c:pt idx="49">
                  <c:v>15437.594999999999</c:v>
                </c:pt>
                <c:pt idx="50">
                  <c:v>14542.8</c:v>
                </c:pt>
                <c:pt idx="51">
                  <c:v>1492.68</c:v>
                </c:pt>
                <c:pt idx="52">
                  <c:v>1852.6399999999901</c:v>
                </c:pt>
                <c:pt idx="53">
                  <c:v>1868.72</c:v>
                </c:pt>
                <c:pt idx="54">
                  <c:v>2627.0057142857099</c:v>
                </c:pt>
                <c:pt idx="55">
                  <c:v>3555.0933333333301</c:v>
                </c:pt>
                <c:pt idx="56">
                  <c:v>1491.72</c:v>
                </c:pt>
                <c:pt idx="57">
                  <c:v>2558.2799999999902</c:v>
                </c:pt>
                <c:pt idx="58">
                  <c:v>653.04</c:v>
                </c:pt>
                <c:pt idx="59">
                  <c:v>908.64</c:v>
                </c:pt>
                <c:pt idx="60">
                  <c:v>6789.16</c:v>
                </c:pt>
                <c:pt idx="61">
                  <c:v>26182.275000000001</c:v>
                </c:pt>
                <c:pt idx="62">
                  <c:v>6722.9018181818101</c:v>
                </c:pt>
                <c:pt idx="63">
                  <c:v>2864.88</c:v>
                </c:pt>
                <c:pt idx="64">
                  <c:v>3077.28</c:v>
                </c:pt>
                <c:pt idx="65">
                  <c:v>574.19999999999902</c:v>
                </c:pt>
                <c:pt idx="66">
                  <c:v>903.3</c:v>
                </c:pt>
                <c:pt idx="67">
                  <c:v>3181.8</c:v>
                </c:pt>
                <c:pt idx="68">
                  <c:v>1922.64</c:v>
                </c:pt>
                <c:pt idx="69">
                  <c:v>4120.5</c:v>
                </c:pt>
                <c:pt idx="70">
                  <c:v>4148</c:v>
                </c:pt>
                <c:pt idx="71">
                  <c:v>7286.82</c:v>
                </c:pt>
                <c:pt idx="72">
                  <c:v>714.72</c:v>
                </c:pt>
                <c:pt idx="73">
                  <c:v>718.4</c:v>
                </c:pt>
                <c:pt idx="74">
                  <c:v>910.32</c:v>
                </c:pt>
                <c:pt idx="75">
                  <c:v>2419.1999999999998</c:v>
                </c:pt>
                <c:pt idx="76">
                  <c:v>18234.434999999899</c:v>
                </c:pt>
                <c:pt idx="77">
                  <c:v>21877.71</c:v>
                </c:pt>
                <c:pt idx="78">
                  <c:v>1428.12</c:v>
                </c:pt>
                <c:pt idx="79">
                  <c:v>6250.3599999999897</c:v>
                </c:pt>
                <c:pt idx="80">
                  <c:v>4312.6666666666597</c:v>
                </c:pt>
                <c:pt idx="81">
                  <c:v>2224.4639999999999</c:v>
                </c:pt>
                <c:pt idx="82">
                  <c:v>1463.856</c:v>
                </c:pt>
                <c:pt idx="83">
                  <c:v>6582.4658823529398</c:v>
                </c:pt>
                <c:pt idx="84">
                  <c:v>9982.875</c:v>
                </c:pt>
                <c:pt idx="85">
                  <c:v>4938.5200000000004</c:v>
                </c:pt>
                <c:pt idx="86">
                  <c:v>3174.1499999999901</c:v>
                </c:pt>
                <c:pt idx="87">
                  <c:v>4629.9085714285702</c:v>
                </c:pt>
                <c:pt idx="88">
                  <c:v>7647.1949999999997</c:v>
                </c:pt>
                <c:pt idx="89">
                  <c:v>946.52</c:v>
                </c:pt>
                <c:pt idx="90">
                  <c:v>17032.755000000001</c:v>
                </c:pt>
                <c:pt idx="91">
                  <c:v>12174.764999999999</c:v>
                </c:pt>
                <c:pt idx="92">
                  <c:v>7986.3969230769198</c:v>
                </c:pt>
                <c:pt idx="93">
                  <c:v>850.08</c:v>
                </c:pt>
                <c:pt idx="94">
                  <c:v>1135.08</c:v>
                </c:pt>
                <c:pt idx="95">
                  <c:v>3410.8933333333298</c:v>
                </c:pt>
                <c:pt idx="96">
                  <c:v>1177.68</c:v>
                </c:pt>
                <c:pt idx="97">
                  <c:v>936.36</c:v>
                </c:pt>
                <c:pt idx="98">
                  <c:v>4792.5</c:v>
                </c:pt>
                <c:pt idx="99">
                  <c:v>1497.03</c:v>
                </c:pt>
                <c:pt idx="100">
                  <c:v>3251.2799999999902</c:v>
                </c:pt>
                <c:pt idx="101">
                  <c:v>5242.6666666666597</c:v>
                </c:pt>
                <c:pt idx="102">
                  <c:v>941.4</c:v>
                </c:pt>
                <c:pt idx="103">
                  <c:v>4129.68</c:v>
                </c:pt>
                <c:pt idx="104">
                  <c:v>1126.47999999999</c:v>
                </c:pt>
                <c:pt idx="105">
                  <c:v>23127</c:v>
                </c:pt>
                <c:pt idx="106">
                  <c:v>7544.3999999999896</c:v>
                </c:pt>
                <c:pt idx="107">
                  <c:v>2231.4</c:v>
                </c:pt>
                <c:pt idx="108">
                  <c:v>3889.3199999999902</c:v>
                </c:pt>
                <c:pt idx="109">
                  <c:v>956.76</c:v>
                </c:pt>
                <c:pt idx="110">
                  <c:v>1768.56</c:v>
                </c:pt>
              </c:numCache>
            </c:numRef>
          </c:xVal>
          <c:yVal>
            <c:numRef>
              <c:f>Sheet1!$I$2:$I$112</c:f>
              <c:numCache>
                <c:formatCode>General</c:formatCode>
                <c:ptCount val="111"/>
                <c:pt idx="0">
                  <c:v>4.3499999999999996</c:v>
                </c:pt>
                <c:pt idx="1">
                  <c:v>4.0330000000000004</c:v>
                </c:pt>
                <c:pt idx="2">
                  <c:v>6.5739999999999998</c:v>
                </c:pt>
                <c:pt idx="3">
                  <c:v>7.2</c:v>
                </c:pt>
                <c:pt idx="4">
                  <c:v>7.2839999999999998</c:v>
                </c:pt>
                <c:pt idx="5">
                  <c:v>5.2119999999999997</c:v>
                </c:pt>
                <c:pt idx="6">
                  <c:v>4.694</c:v>
                </c:pt>
                <c:pt idx="7">
                  <c:v>6.9370000000000003</c:v>
                </c:pt>
                <c:pt idx="8">
                  <c:v>3.58699999999999</c:v>
                </c:pt>
                <c:pt idx="9">
                  <c:v>4.218</c:v>
                </c:pt>
                <c:pt idx="10">
                  <c:v>2.9049999999999998</c:v>
                </c:pt>
                <c:pt idx="11">
                  <c:v>3.34</c:v>
                </c:pt>
                <c:pt idx="12">
                  <c:v>5.89</c:v>
                </c:pt>
                <c:pt idx="13">
                  <c:v>6.9829999999999997</c:v>
                </c:pt>
                <c:pt idx="14">
                  <c:v>4.3319999999999999</c:v>
                </c:pt>
                <c:pt idx="15">
                  <c:v>5.8129999999999997</c:v>
                </c:pt>
                <c:pt idx="16">
                  <c:v>7.4269999999999996</c:v>
                </c:pt>
                <c:pt idx="17">
                  <c:v>7.5869999999999997</c:v>
                </c:pt>
                <c:pt idx="18">
                  <c:v>6.67</c:v>
                </c:pt>
                <c:pt idx="19">
                  <c:v>4.2519999999999998</c:v>
                </c:pt>
                <c:pt idx="20">
                  <c:v>5.14</c:v>
                </c:pt>
                <c:pt idx="21">
                  <c:v>6.4770000000000003</c:v>
                </c:pt>
                <c:pt idx="22">
                  <c:v>7.226</c:v>
                </c:pt>
                <c:pt idx="23">
                  <c:v>5.6890000000000001</c:v>
                </c:pt>
                <c:pt idx="24">
                  <c:v>6.5049999999999999</c:v>
                </c:pt>
                <c:pt idx="25">
                  <c:v>6.75</c:v>
                </c:pt>
                <c:pt idx="26">
                  <c:v>4.3689999999999998</c:v>
                </c:pt>
                <c:pt idx="27">
                  <c:v>7.5270000000000001</c:v>
                </c:pt>
                <c:pt idx="28">
                  <c:v>4.8849999999999998</c:v>
                </c:pt>
                <c:pt idx="29">
                  <c:v>5.9749999999999996</c:v>
                </c:pt>
                <c:pt idx="30">
                  <c:v>5.4289999999999896</c:v>
                </c:pt>
                <c:pt idx="31">
                  <c:v>6.3289999999999997</c:v>
                </c:pt>
                <c:pt idx="32">
                  <c:v>4.5119999999999996</c:v>
                </c:pt>
                <c:pt idx="33">
                  <c:v>7.4059999999999997</c:v>
                </c:pt>
                <c:pt idx="34">
                  <c:v>6.5750000000000002</c:v>
                </c:pt>
                <c:pt idx="35">
                  <c:v>3.8959999999999999</c:v>
                </c:pt>
                <c:pt idx="36">
                  <c:v>6.867</c:v>
                </c:pt>
                <c:pt idx="37">
                  <c:v>4.2969999999999997</c:v>
                </c:pt>
                <c:pt idx="38">
                  <c:v>4.633</c:v>
                </c:pt>
                <c:pt idx="39">
                  <c:v>4.8570000000000002</c:v>
                </c:pt>
                <c:pt idx="40">
                  <c:v>4.7880000000000003</c:v>
                </c:pt>
                <c:pt idx="41">
                  <c:v>5.7589999999999897</c:v>
                </c:pt>
                <c:pt idx="42">
                  <c:v>4.8</c:v>
                </c:pt>
                <c:pt idx="43">
                  <c:v>5.399</c:v>
                </c:pt>
                <c:pt idx="44">
                  <c:v>6.94</c:v>
                </c:pt>
                <c:pt idx="45">
                  <c:v>7.2779999999999996</c:v>
                </c:pt>
                <c:pt idx="46">
                  <c:v>4.5650000000000004</c:v>
                </c:pt>
                <c:pt idx="47">
                  <c:v>4.6859999999999999</c:v>
                </c:pt>
                <c:pt idx="48">
                  <c:v>7.5609999999999999</c:v>
                </c:pt>
                <c:pt idx="49">
                  <c:v>5.9479999999999897</c:v>
                </c:pt>
                <c:pt idx="50">
                  <c:v>5.9870000000000001</c:v>
                </c:pt>
                <c:pt idx="51">
                  <c:v>4.4189999999999996</c:v>
                </c:pt>
                <c:pt idx="52">
                  <c:v>5.2859999999999996</c:v>
                </c:pt>
                <c:pt idx="53">
                  <c:v>3.819</c:v>
                </c:pt>
                <c:pt idx="54">
                  <c:v>5.5889999999999898</c:v>
                </c:pt>
                <c:pt idx="55">
                  <c:v>5.8550000000000004</c:v>
                </c:pt>
                <c:pt idx="56">
                  <c:v>4.8760000000000003</c:v>
                </c:pt>
                <c:pt idx="57">
                  <c:v>4.2709999999999999</c:v>
                </c:pt>
                <c:pt idx="58">
                  <c:v>4.5709999999999997</c:v>
                </c:pt>
                <c:pt idx="59">
                  <c:v>4.8979999999999997</c:v>
                </c:pt>
                <c:pt idx="60">
                  <c:v>5.8329999999999904</c:v>
                </c:pt>
                <c:pt idx="61">
                  <c:v>6.9459999999999997</c:v>
                </c:pt>
                <c:pt idx="62">
                  <c:v>5.0979999999999999</c:v>
                </c:pt>
                <c:pt idx="63">
                  <c:v>5.0129999999999999</c:v>
                </c:pt>
                <c:pt idx="64">
                  <c:v>5.8889999999999896</c:v>
                </c:pt>
                <c:pt idx="65">
                  <c:v>3.681</c:v>
                </c:pt>
                <c:pt idx="66">
                  <c:v>3.9950000000000001</c:v>
                </c:pt>
                <c:pt idx="67">
                  <c:v>4.8739999999999997</c:v>
                </c:pt>
                <c:pt idx="68">
                  <c:v>4.4359999999999999</c:v>
                </c:pt>
                <c:pt idx="69">
                  <c:v>5.4770000000000003</c:v>
                </c:pt>
                <c:pt idx="70">
                  <c:v>7.1870000000000003</c:v>
                </c:pt>
                <c:pt idx="71">
                  <c:v>5.77</c:v>
                </c:pt>
                <c:pt idx="72">
                  <c:v>4.9710000000000001</c:v>
                </c:pt>
                <c:pt idx="73">
                  <c:v>3.8450000000000002</c:v>
                </c:pt>
                <c:pt idx="74">
                  <c:v>5.2679999999999998</c:v>
                </c:pt>
                <c:pt idx="75">
                  <c:v>5.8279999999999896</c:v>
                </c:pt>
                <c:pt idx="76">
                  <c:v>7.3779999999999903</c:v>
                </c:pt>
                <c:pt idx="77">
                  <c:v>7.5220000000000002</c:v>
                </c:pt>
                <c:pt idx="78">
                  <c:v>4.5139999999999896</c:v>
                </c:pt>
                <c:pt idx="79">
                  <c:v>6.7859999999999996</c:v>
                </c:pt>
                <c:pt idx="80">
                  <c:v>5.8239999999999998</c:v>
                </c:pt>
                <c:pt idx="81">
                  <c:v>5.0730000000000004</c:v>
                </c:pt>
                <c:pt idx="82">
                  <c:v>5.194</c:v>
                </c:pt>
                <c:pt idx="83">
                  <c:v>5.7910000000000004</c:v>
                </c:pt>
                <c:pt idx="84">
                  <c:v>5.1020000000000003</c:v>
                </c:pt>
                <c:pt idx="85">
                  <c:v>5.8779999999999903</c:v>
                </c:pt>
                <c:pt idx="86">
                  <c:v>5.1239999999999997</c:v>
                </c:pt>
                <c:pt idx="87">
                  <c:v>5.1229999999999896</c:v>
                </c:pt>
                <c:pt idx="88">
                  <c:v>5.7160000000000002</c:v>
                </c:pt>
                <c:pt idx="89">
                  <c:v>3.4649999999999999</c:v>
                </c:pt>
                <c:pt idx="90">
                  <c:v>7.3639999999999999</c:v>
                </c:pt>
                <c:pt idx="91">
                  <c:v>5.8479999999999999</c:v>
                </c:pt>
                <c:pt idx="92">
                  <c:v>5.9950000000000001</c:v>
                </c:pt>
                <c:pt idx="93">
                  <c:v>4.5069999999999997</c:v>
                </c:pt>
                <c:pt idx="94">
                  <c:v>3.9039999999999999</c:v>
                </c:pt>
                <c:pt idx="95">
                  <c:v>6.13</c:v>
                </c:pt>
                <c:pt idx="96">
                  <c:v>3.6669999999999998</c:v>
                </c:pt>
                <c:pt idx="97">
                  <c:v>2.839</c:v>
                </c:pt>
                <c:pt idx="98">
                  <c:v>6.4550000000000001</c:v>
                </c:pt>
                <c:pt idx="99">
                  <c:v>4.7859999999999996</c:v>
                </c:pt>
                <c:pt idx="100">
                  <c:v>4.7389999999999999</c:v>
                </c:pt>
                <c:pt idx="101">
                  <c:v>5.3319999999999999</c:v>
                </c:pt>
                <c:pt idx="102">
                  <c:v>3.7810000000000001</c:v>
                </c:pt>
                <c:pt idx="103">
                  <c:v>4.681</c:v>
                </c:pt>
                <c:pt idx="104">
                  <c:v>3.931</c:v>
                </c:pt>
                <c:pt idx="105">
                  <c:v>7.1189999999999998</c:v>
                </c:pt>
                <c:pt idx="106">
                  <c:v>6.4850000000000003</c:v>
                </c:pt>
                <c:pt idx="107">
                  <c:v>5.36</c:v>
                </c:pt>
                <c:pt idx="108">
                  <c:v>4.6419999999999897</c:v>
                </c:pt>
                <c:pt idx="109">
                  <c:v>5.1289999999999996</c:v>
                </c:pt>
                <c:pt idx="110">
                  <c:v>4.6100000000000003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5-49E0-803E-821E8B4C9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564336"/>
        <c:axId val="1433564816"/>
      </c:scatterChart>
      <c:valAx>
        <c:axId val="143356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564816"/>
        <c:crosses val="autoZero"/>
        <c:crossBetween val="midCat"/>
      </c:valAx>
      <c:valAx>
        <c:axId val="143356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56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43493</xdr:colOff>
      <xdr:row>14</xdr:row>
      <xdr:rowOff>0</xdr:rowOff>
    </xdr:from>
    <xdr:to>
      <xdr:col>15</xdr:col>
      <xdr:colOff>648918</xdr:colOff>
      <xdr:row>24</xdr:row>
      <xdr:rowOff>3131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4E70E5-FF8E-49FA-9DB7-ACE5FC19B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11C60-2B70-475B-915E-C5FCB88D6715}">
  <dimension ref="A1:P112"/>
  <sheetViews>
    <sheetView tabSelected="1" topLeftCell="H23" zoomScale="73" zoomScaleNormal="70" workbookViewId="0">
      <selection activeCell="P30" sqref="P30:P39"/>
    </sheetView>
  </sheetViews>
  <sheetFormatPr defaultRowHeight="14.5" x14ac:dyDescent="0.35"/>
  <cols>
    <col min="1" max="1" width="17.6328125" style="3" customWidth="1"/>
    <col min="2" max="2" width="22.26953125" style="3" customWidth="1"/>
    <col min="3" max="4" width="17.7265625" style="3" customWidth="1"/>
    <col min="5" max="7" width="17.7265625" style="6" customWidth="1"/>
    <col min="8" max="9" width="17.7265625" style="3" customWidth="1"/>
    <col min="10" max="10" width="17.7265625" style="6" customWidth="1"/>
    <col min="11" max="11" width="17.7265625" style="3" customWidth="1"/>
    <col min="13" max="13" width="21.90625" customWidth="1"/>
    <col min="14" max="15" width="17.453125" customWidth="1"/>
    <col min="16" max="16" width="16.36328125" customWidth="1"/>
  </cols>
  <sheetData>
    <row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1" t="s">
        <v>0</v>
      </c>
      <c r="N1" s="8" t="s">
        <v>10</v>
      </c>
      <c r="O1" s="9"/>
      <c r="P1" s="9"/>
    </row>
    <row r="2" spans="1:16" ht="29" x14ac:dyDescent="0.35">
      <c r="A2" s="1" t="s">
        <v>11</v>
      </c>
      <c r="B2" s="1">
        <v>37</v>
      </c>
      <c r="C2" s="1">
        <v>4.9000000000000004</v>
      </c>
      <c r="D2" s="1">
        <v>2.42</v>
      </c>
      <c r="E2" s="2">
        <v>2096.7599999999902</v>
      </c>
      <c r="F2" s="2">
        <v>1731.5066666666601</v>
      </c>
      <c r="G2" s="2">
        <v>31.445555555555501</v>
      </c>
      <c r="H2" s="1" t="s">
        <v>12</v>
      </c>
      <c r="I2" s="1">
        <v>4.3499999999999996</v>
      </c>
      <c r="J2" s="2">
        <v>0.76820999999999995</v>
      </c>
      <c r="K2" s="1" t="s">
        <v>11</v>
      </c>
      <c r="M2" s="4" t="s">
        <v>13</v>
      </c>
      <c r="N2" s="4" t="s">
        <v>14</v>
      </c>
      <c r="O2" s="4" t="s">
        <v>15</v>
      </c>
      <c r="P2" s="4" t="s">
        <v>16</v>
      </c>
    </row>
    <row r="3" spans="1:16" ht="34.5" customHeight="1" x14ac:dyDescent="0.35">
      <c r="A3" s="1" t="s">
        <v>17</v>
      </c>
      <c r="B3" s="1">
        <v>26</v>
      </c>
      <c r="C3" s="1">
        <v>4.3</v>
      </c>
      <c r="D3" s="1">
        <v>3.19</v>
      </c>
      <c r="E3" s="2">
        <v>1448.88</v>
      </c>
      <c r="F3" s="2">
        <v>1044.24</v>
      </c>
      <c r="G3" s="2">
        <v>42.72</v>
      </c>
      <c r="H3" s="1" t="s">
        <v>18</v>
      </c>
      <c r="I3" s="1">
        <v>4.0330000000000004</v>
      </c>
      <c r="J3" s="2">
        <v>0.75778000000000001</v>
      </c>
      <c r="K3" s="1" t="s">
        <v>17</v>
      </c>
      <c r="M3" s="1" t="s">
        <v>1</v>
      </c>
      <c r="N3" s="5">
        <f>AVERAGE(B2:B112)</f>
        <v>48.729729729729726</v>
      </c>
      <c r="O3" s="4">
        <f>MEDIAN(B2:B112)</f>
        <v>48</v>
      </c>
      <c r="P3" s="4">
        <f>_xlfn.MODE.SNGL(B2:B112)</f>
        <v>43</v>
      </c>
    </row>
    <row r="4" spans="1:16" ht="29" x14ac:dyDescent="0.35">
      <c r="A4" s="1" t="s">
        <v>19</v>
      </c>
      <c r="B4" s="1">
        <v>60</v>
      </c>
      <c r="C4" s="1">
        <v>7.1</v>
      </c>
      <c r="D4" s="1">
        <v>1.91</v>
      </c>
      <c r="E4" s="2">
        <v>7101.12</v>
      </c>
      <c r="F4" s="2">
        <v>5109.3999999999996</v>
      </c>
      <c r="G4" s="2">
        <v>45.475555555555502</v>
      </c>
      <c r="H4" s="1" t="s">
        <v>20</v>
      </c>
      <c r="I4" s="1">
        <v>6.5739999999999998</v>
      </c>
      <c r="J4" s="2">
        <v>1.0535099999999999</v>
      </c>
      <c r="K4" s="1" t="s">
        <v>19</v>
      </c>
      <c r="M4" s="1" t="s">
        <v>2</v>
      </c>
      <c r="N4" s="5">
        <f>AVERAGE(C2:C112)</f>
        <v>5.9369369369369371</v>
      </c>
      <c r="O4" s="4">
        <f>MEDIAN(C2:C112)</f>
        <v>6</v>
      </c>
      <c r="P4" s="4">
        <f>_xlfn.MODE.SNGL(C2:C112)</f>
        <v>5.8</v>
      </c>
    </row>
    <row r="5" spans="1:16" x14ac:dyDescent="0.35">
      <c r="A5" s="1" t="s">
        <v>21</v>
      </c>
      <c r="B5" s="1">
        <v>59</v>
      </c>
      <c r="C5" s="1">
        <v>7.2</v>
      </c>
      <c r="D5" s="1">
        <v>2.11</v>
      </c>
      <c r="E5" s="2">
        <v>19457.039999999899</v>
      </c>
      <c r="F5" s="2">
        <v>16879.62</v>
      </c>
      <c r="G5" s="2">
        <v>30.296250000000001</v>
      </c>
      <c r="H5" s="1" t="s">
        <v>22</v>
      </c>
      <c r="I5" s="1">
        <v>7.2</v>
      </c>
      <c r="J5" s="2">
        <v>1.3372299999999999</v>
      </c>
      <c r="K5" s="1" t="s">
        <v>21</v>
      </c>
      <c r="M5" s="1" t="s">
        <v>3</v>
      </c>
      <c r="N5" s="5">
        <f>AVERAGE(D2:D112)</f>
        <v>2.1245945945945954</v>
      </c>
      <c r="O5" s="4">
        <f>MEDIAN(D2:D112)</f>
        <v>2.13</v>
      </c>
      <c r="P5" s="4">
        <f>_xlfn.MODE.SNGL(D2:D112)</f>
        <v>2.19</v>
      </c>
    </row>
    <row r="6" spans="1:16" ht="29" x14ac:dyDescent="0.35">
      <c r="A6" s="1" t="s">
        <v>23</v>
      </c>
      <c r="B6" s="1">
        <v>65</v>
      </c>
      <c r="C6" s="1">
        <v>7.6</v>
      </c>
      <c r="D6" s="1">
        <v>1.8</v>
      </c>
      <c r="E6" s="2">
        <v>19917</v>
      </c>
      <c r="F6" s="2">
        <v>15846.06</v>
      </c>
      <c r="G6" s="2">
        <v>35.284999999999997</v>
      </c>
      <c r="H6" s="1" t="s">
        <v>24</v>
      </c>
      <c r="I6" s="1">
        <v>7.2839999999999998</v>
      </c>
      <c r="J6" s="2">
        <v>1.33358</v>
      </c>
      <c r="K6" s="1" t="s">
        <v>23</v>
      </c>
      <c r="M6" s="2" t="s">
        <v>4</v>
      </c>
      <c r="N6" s="5">
        <f>AVERAGE(E2:E112)</f>
        <v>6442.7514162146335</v>
      </c>
      <c r="O6" s="5">
        <f>MEDIAN(E2:E112)</f>
        <v>3889.3199999999902</v>
      </c>
      <c r="P6" s="5" t="e">
        <f>_xlfn.MODE.SNGL(E2:E112)</f>
        <v>#N/A</v>
      </c>
    </row>
    <row r="7" spans="1:16" ht="29" x14ac:dyDescent="0.35">
      <c r="A7" s="1" t="s">
        <v>25</v>
      </c>
      <c r="B7" s="1">
        <v>46</v>
      </c>
      <c r="C7" s="1">
        <v>5.8</v>
      </c>
      <c r="D7" s="1">
        <v>2.27</v>
      </c>
      <c r="E7" s="2">
        <v>3381.6</v>
      </c>
      <c r="F7" s="2">
        <v>2931.48</v>
      </c>
      <c r="G7" s="2">
        <v>24.215</v>
      </c>
      <c r="H7" s="1" t="s">
        <v>12</v>
      </c>
      <c r="I7" s="1">
        <v>5.2119999999999997</v>
      </c>
      <c r="J7" s="2">
        <v>1.02389</v>
      </c>
      <c r="K7" s="1" t="s">
        <v>25</v>
      </c>
      <c r="M7" s="2" t="s">
        <v>5</v>
      </c>
      <c r="N7" s="5">
        <f>AVERAGE(F2:F112)</f>
        <v>5186.0053035752408</v>
      </c>
      <c r="O7" s="5">
        <f>MEDIAN(F2:F112)</f>
        <v>2646.9733333333302</v>
      </c>
      <c r="P7" s="4" t="e">
        <f>_xlfn.MODE.SNGL(F2:F112)</f>
        <v>#N/A</v>
      </c>
    </row>
    <row r="8" spans="1:16" x14ac:dyDescent="0.35">
      <c r="A8" s="1" t="s">
        <v>26</v>
      </c>
      <c r="B8" s="1">
        <v>43</v>
      </c>
      <c r="C8" s="1">
        <v>5.3</v>
      </c>
      <c r="D8" s="1">
        <v>2.1</v>
      </c>
      <c r="E8" s="2">
        <v>1265.3399999999999</v>
      </c>
      <c r="F8" s="2">
        <v>994.14</v>
      </c>
      <c r="G8" s="2">
        <v>32.664999999999999</v>
      </c>
      <c r="H8" s="1" t="s">
        <v>27</v>
      </c>
      <c r="I8" s="1">
        <v>4.694</v>
      </c>
      <c r="J8" s="2">
        <v>0.39752999999999999</v>
      </c>
      <c r="K8" s="1" t="s">
        <v>26</v>
      </c>
      <c r="M8" s="2" t="s">
        <v>6</v>
      </c>
      <c r="N8" s="5">
        <f>AVERAGE(G2:G112)</f>
        <v>38.417805051619645</v>
      </c>
      <c r="O8" s="5">
        <f>MEDIAN(G2:G112)</f>
        <v>36.479999999999997</v>
      </c>
      <c r="P8" s="4">
        <f>_xlfn.MODE.SNGL(G2:G112)</f>
        <v>40.72</v>
      </c>
    </row>
    <row r="9" spans="1:16" x14ac:dyDescent="0.35">
      <c r="A9" s="1" t="s">
        <v>28</v>
      </c>
      <c r="B9" s="1">
        <v>63</v>
      </c>
      <c r="C9" s="1">
        <v>7.2</v>
      </c>
      <c r="D9" s="1">
        <v>1.72</v>
      </c>
      <c r="E9" s="2">
        <v>17168.505000000001</v>
      </c>
      <c r="F9" s="2">
        <v>15166.455</v>
      </c>
      <c r="G9" s="2">
        <v>28.745000000000001</v>
      </c>
      <c r="H9" s="1" t="s">
        <v>22</v>
      </c>
      <c r="I9" s="1">
        <v>6.9370000000000003</v>
      </c>
      <c r="J9" s="2">
        <v>1.30782</v>
      </c>
      <c r="K9" s="1" t="s">
        <v>28</v>
      </c>
      <c r="M9" s="2" t="s">
        <v>8</v>
      </c>
      <c r="N9" s="5">
        <f>AVERAGE(I2:I112)</f>
        <v>5.4219099099099086</v>
      </c>
      <c r="O9" s="4">
        <f>MEDIAN(I2:I112)</f>
        <v>5.2679999999999998</v>
      </c>
      <c r="P9" s="4" t="e">
        <f>_xlfn.MODE.SNGL(I2:I112)</f>
        <v>#N/A</v>
      </c>
    </row>
    <row r="10" spans="1:16" ht="29" customHeight="1" x14ac:dyDescent="0.35">
      <c r="A10" s="1" t="s">
        <v>29</v>
      </c>
      <c r="B10" s="1">
        <v>37</v>
      </c>
      <c r="C10" s="1">
        <v>4.4000000000000004</v>
      </c>
      <c r="D10" s="1">
        <v>2.02</v>
      </c>
      <c r="E10" s="2">
        <v>870.84</v>
      </c>
      <c r="F10" s="2">
        <v>630.24</v>
      </c>
      <c r="G10" s="2">
        <v>39.76</v>
      </c>
      <c r="H10" s="1" t="s">
        <v>18</v>
      </c>
      <c r="I10" s="1">
        <v>3.58699999999999</v>
      </c>
      <c r="J10" s="2">
        <v>0.25811999999999902</v>
      </c>
      <c r="K10" s="1" t="s">
        <v>29</v>
      </c>
      <c r="M10" s="2" t="s">
        <v>9</v>
      </c>
      <c r="N10" s="5">
        <f>AVERAGE(J2:J112)</f>
        <v>0.84190909909909895</v>
      </c>
      <c r="O10" s="5">
        <f>MEDIAN(J2:J112)</f>
        <v>0.91861000000000004</v>
      </c>
      <c r="P10" s="4" t="e">
        <f>_xlfn.MODE.SNGL(J2:J112)</f>
        <v>#N/A</v>
      </c>
    </row>
    <row r="11" spans="1:16" ht="29" x14ac:dyDescent="0.35">
      <c r="A11" s="1" t="s">
        <v>30</v>
      </c>
      <c r="B11" s="1">
        <v>34</v>
      </c>
      <c r="C11" s="1">
        <v>4.5999999999999996</v>
      </c>
      <c r="D11" s="1">
        <v>2.57</v>
      </c>
      <c r="E11" s="2">
        <v>5354.82</v>
      </c>
      <c r="F11" s="2">
        <v>4523.5649999999996</v>
      </c>
      <c r="G11" s="2">
        <v>34.162500000000001</v>
      </c>
      <c r="H11" s="1" t="s">
        <v>12</v>
      </c>
      <c r="I11" s="1">
        <v>4.218</v>
      </c>
      <c r="J11" s="2">
        <v>1.0121599999999999</v>
      </c>
      <c r="K11" s="1" t="s">
        <v>30</v>
      </c>
    </row>
    <row r="12" spans="1:16" x14ac:dyDescent="0.35">
      <c r="A12" s="1" t="s">
        <v>31</v>
      </c>
      <c r="B12" s="1">
        <v>25</v>
      </c>
      <c r="C12" s="1">
        <v>2.9</v>
      </c>
      <c r="D12" s="1">
        <v>1.96</v>
      </c>
      <c r="E12" s="2">
        <v>572.88</v>
      </c>
      <c r="F12" s="2">
        <v>436.92</v>
      </c>
      <c r="G12" s="2">
        <v>33.36</v>
      </c>
      <c r="H12" s="1" t="s">
        <v>18</v>
      </c>
      <c r="I12" s="1">
        <v>2.9049999999999998</v>
      </c>
      <c r="J12" s="2">
        <v>1.5299999999999999E-2</v>
      </c>
      <c r="K12" s="1" t="s">
        <v>31</v>
      </c>
      <c r="M12" s="4"/>
      <c r="N12" s="4" t="s">
        <v>32</v>
      </c>
    </row>
    <row r="13" spans="1:16" ht="29" x14ac:dyDescent="0.35">
      <c r="A13" s="1" t="s">
        <v>33</v>
      </c>
      <c r="B13" s="1">
        <v>20</v>
      </c>
      <c r="C13" s="1">
        <v>3</v>
      </c>
      <c r="D13" s="1">
        <v>2.7</v>
      </c>
      <c r="E13" s="2">
        <v>989.04</v>
      </c>
      <c r="F13" s="2">
        <v>657</v>
      </c>
      <c r="G13" s="2">
        <v>43.44</v>
      </c>
      <c r="H13" s="1" t="s">
        <v>18</v>
      </c>
      <c r="I13" s="1">
        <v>3.34</v>
      </c>
      <c r="J13" s="2">
        <v>0.28665000000000002</v>
      </c>
      <c r="K13" s="1" t="s">
        <v>33</v>
      </c>
      <c r="M13" s="2" t="s">
        <v>34</v>
      </c>
      <c r="N13" s="5">
        <f>CORREL(I2:I112,E2:E112)</f>
        <v>0.78212190320405628</v>
      </c>
    </row>
    <row r="14" spans="1:16" ht="29" x14ac:dyDescent="0.35">
      <c r="A14" s="1" t="s">
        <v>35</v>
      </c>
      <c r="B14" s="1">
        <v>53</v>
      </c>
      <c r="C14" s="1">
        <v>6.3</v>
      </c>
      <c r="D14" s="1">
        <v>1.9</v>
      </c>
      <c r="E14" s="2">
        <v>3985.71</v>
      </c>
      <c r="F14" s="2">
        <v>2584.4699999999998</v>
      </c>
      <c r="G14" s="2">
        <v>51.61</v>
      </c>
      <c r="H14" s="1" t="s">
        <v>20</v>
      </c>
      <c r="I14" s="1">
        <v>5.89</v>
      </c>
      <c r="J14" s="2">
        <v>0.68132999999999999</v>
      </c>
      <c r="K14" s="1" t="s">
        <v>35</v>
      </c>
      <c r="M14" s="7"/>
      <c r="N14" s="3"/>
    </row>
    <row r="15" spans="1:16" ht="29" x14ac:dyDescent="0.35">
      <c r="A15" s="1" t="s">
        <v>36</v>
      </c>
      <c r="B15" s="1">
        <v>56</v>
      </c>
      <c r="C15" s="1">
        <v>6.9</v>
      </c>
      <c r="D15" s="1">
        <v>2.19</v>
      </c>
      <c r="E15" s="2">
        <v>5567.2349999999997</v>
      </c>
      <c r="F15" s="2">
        <v>3294.18</v>
      </c>
      <c r="G15" s="2">
        <v>54.333750000000002</v>
      </c>
      <c r="H15" s="1" t="s">
        <v>20</v>
      </c>
      <c r="I15" s="1">
        <v>6.9829999999999997</v>
      </c>
      <c r="J15" s="2">
        <v>0.98124</v>
      </c>
      <c r="K15" s="1" t="s">
        <v>36</v>
      </c>
    </row>
    <row r="16" spans="1:16" x14ac:dyDescent="0.35">
      <c r="A16" s="1" t="s">
        <v>37</v>
      </c>
      <c r="B16" s="1">
        <v>36</v>
      </c>
      <c r="C16" s="1">
        <v>4.7</v>
      </c>
      <c r="D16" s="1">
        <v>2.42</v>
      </c>
      <c r="E16" s="2">
        <v>3484.68</v>
      </c>
      <c r="F16" s="2">
        <v>1632.6</v>
      </c>
      <c r="G16" s="2">
        <v>60.46</v>
      </c>
      <c r="H16" s="1" t="s">
        <v>18</v>
      </c>
      <c r="I16" s="1">
        <v>4.3319999999999999</v>
      </c>
      <c r="J16" s="2">
        <v>0.99355000000000004</v>
      </c>
      <c r="K16" s="1" t="s">
        <v>37</v>
      </c>
    </row>
    <row r="17" spans="1:16" ht="29" x14ac:dyDescent="0.35">
      <c r="A17" s="1" t="s">
        <v>38</v>
      </c>
      <c r="B17" s="1">
        <v>47</v>
      </c>
      <c r="C17" s="1">
        <v>5.5</v>
      </c>
      <c r="D17" s="1">
        <v>1.99</v>
      </c>
      <c r="E17" s="2">
        <v>5453.9333333333298</v>
      </c>
      <c r="F17" s="2">
        <v>4814.4533333333302</v>
      </c>
      <c r="G17" s="2">
        <v>27.754444444444399</v>
      </c>
      <c r="H17" s="1" t="s">
        <v>12</v>
      </c>
      <c r="I17" s="1">
        <v>5.8129999999999997</v>
      </c>
      <c r="J17" s="2">
        <v>1.0319199999999999</v>
      </c>
      <c r="K17" s="1" t="s">
        <v>38</v>
      </c>
    </row>
    <row r="18" spans="1:16" x14ac:dyDescent="0.35">
      <c r="A18" s="1" t="s">
        <v>39</v>
      </c>
      <c r="B18" s="1">
        <v>69</v>
      </c>
      <c r="C18" s="1">
        <v>8</v>
      </c>
      <c r="D18" s="1">
        <v>1.71</v>
      </c>
      <c r="E18" s="2">
        <v>20190.78</v>
      </c>
      <c r="F18" s="2">
        <v>16829.099999999999</v>
      </c>
      <c r="G18" s="2">
        <v>33.79</v>
      </c>
      <c r="H18" s="1" t="s">
        <v>40</v>
      </c>
      <c r="I18" s="1">
        <v>7.4269999999999996</v>
      </c>
      <c r="J18" s="2">
        <v>1.32629</v>
      </c>
      <c r="K18" s="1" t="s">
        <v>39</v>
      </c>
    </row>
    <row r="19" spans="1:16" x14ac:dyDescent="0.35">
      <c r="A19" s="1" t="s">
        <v>41</v>
      </c>
      <c r="B19" s="1">
        <v>70</v>
      </c>
      <c r="C19" s="1">
        <v>8</v>
      </c>
      <c r="D19" s="1">
        <v>1.62</v>
      </c>
      <c r="E19" s="2">
        <v>23400.039999999899</v>
      </c>
      <c r="F19" s="2">
        <v>19442.919999999998</v>
      </c>
      <c r="G19" s="2">
        <v>32.93</v>
      </c>
      <c r="H19" s="1" t="s">
        <v>22</v>
      </c>
      <c r="I19" s="1">
        <v>7.5869999999999997</v>
      </c>
      <c r="J19" s="2">
        <v>1.3965099999999999</v>
      </c>
      <c r="K19" s="1" t="s">
        <v>41</v>
      </c>
    </row>
    <row r="20" spans="1:16" ht="29" x14ac:dyDescent="0.35">
      <c r="A20" s="1" t="s">
        <v>42</v>
      </c>
      <c r="B20" s="1">
        <v>55</v>
      </c>
      <c r="C20" s="1">
        <v>6.8</v>
      </c>
      <c r="D20" s="1">
        <v>2.13</v>
      </c>
      <c r="E20" s="2">
        <v>7557.99</v>
      </c>
      <c r="F20" s="2">
        <v>4448.01</v>
      </c>
      <c r="G20" s="2">
        <v>51.269999999999897</v>
      </c>
      <c r="H20" s="1" t="s">
        <v>20</v>
      </c>
      <c r="I20" s="1">
        <v>6.67</v>
      </c>
      <c r="J20" s="2">
        <v>1.1071500000000001</v>
      </c>
      <c r="K20" s="1" t="s">
        <v>42</v>
      </c>
    </row>
    <row r="21" spans="1:16" x14ac:dyDescent="0.35">
      <c r="A21" s="1" t="s">
        <v>43</v>
      </c>
      <c r="B21" s="1">
        <v>36</v>
      </c>
      <c r="C21" s="1">
        <v>3.9</v>
      </c>
      <c r="D21" s="1">
        <v>1.69</v>
      </c>
      <c r="E21" s="2">
        <v>1490.52</v>
      </c>
      <c r="F21" s="2">
        <v>1030.08</v>
      </c>
      <c r="G21" s="2">
        <v>42.82</v>
      </c>
      <c r="H21" s="1" t="s">
        <v>18</v>
      </c>
      <c r="I21" s="1">
        <v>4.2519999999999998</v>
      </c>
      <c r="J21" s="2">
        <v>0.42249999999999999</v>
      </c>
      <c r="K21" s="1" t="s">
        <v>43</v>
      </c>
    </row>
    <row r="22" spans="1:16" x14ac:dyDescent="0.35">
      <c r="A22" s="1" t="s">
        <v>44</v>
      </c>
      <c r="B22" s="1">
        <v>48</v>
      </c>
      <c r="C22" s="1">
        <v>6.2</v>
      </c>
      <c r="D22" s="1">
        <v>2.4300000000000002</v>
      </c>
      <c r="E22" s="2">
        <v>2673.6428571428501</v>
      </c>
      <c r="F22" s="2">
        <v>2108.1299999999901</v>
      </c>
      <c r="G22" s="2">
        <v>37.579285714285703</v>
      </c>
      <c r="H22" s="1" t="s">
        <v>45</v>
      </c>
      <c r="I22" s="1">
        <v>5.14</v>
      </c>
      <c r="J22" s="2">
        <v>0.89012000000000002</v>
      </c>
      <c r="K22" s="1" t="s">
        <v>44</v>
      </c>
    </row>
    <row r="23" spans="1:16" ht="29" x14ac:dyDescent="0.35">
      <c r="A23" s="1" t="s">
        <v>46</v>
      </c>
      <c r="B23" s="1">
        <v>65</v>
      </c>
      <c r="C23" s="1">
        <v>7.9</v>
      </c>
      <c r="D23" s="1">
        <v>2.09</v>
      </c>
      <c r="E23" s="2">
        <v>4618.0628571428497</v>
      </c>
      <c r="F23" s="2">
        <v>2618.6742857142799</v>
      </c>
      <c r="G23" s="2">
        <v>54.815714285714201</v>
      </c>
      <c r="H23" s="1" t="s">
        <v>20</v>
      </c>
      <c r="I23" s="1">
        <v>6.4770000000000003</v>
      </c>
      <c r="J23" s="2">
        <v>0.91861000000000004</v>
      </c>
      <c r="K23" s="1" t="s">
        <v>46</v>
      </c>
    </row>
    <row r="24" spans="1:16" ht="29" x14ac:dyDescent="0.35">
      <c r="A24" s="1" t="s">
        <v>47</v>
      </c>
      <c r="B24" s="1">
        <v>73</v>
      </c>
      <c r="C24" s="1">
        <v>8.5</v>
      </c>
      <c r="D24" s="1">
        <v>1.71</v>
      </c>
      <c r="E24" s="2">
        <v>6901.4666666666599</v>
      </c>
      <c r="F24" s="2">
        <v>4373.5200000000004</v>
      </c>
      <c r="G24" s="2">
        <v>49.018888888888803</v>
      </c>
      <c r="H24" s="1" t="s">
        <v>20</v>
      </c>
      <c r="I24" s="1">
        <v>7.226</v>
      </c>
      <c r="J24" s="2">
        <v>0.95577999999999996</v>
      </c>
      <c r="K24" s="1" t="s">
        <v>47</v>
      </c>
    </row>
    <row r="25" spans="1:16" x14ac:dyDescent="0.35">
      <c r="A25" s="1" t="s">
        <v>48</v>
      </c>
      <c r="B25" s="1">
        <v>58</v>
      </c>
      <c r="C25" s="1">
        <v>7.1</v>
      </c>
      <c r="D25" s="1">
        <v>2.0699999999999998</v>
      </c>
      <c r="E25" s="2">
        <v>10493.955</v>
      </c>
      <c r="F25" s="2">
        <v>8624.2950000000001</v>
      </c>
      <c r="G25" s="2">
        <v>31.84</v>
      </c>
      <c r="H25" s="1" t="s">
        <v>22</v>
      </c>
      <c r="I25" s="1">
        <v>5.6890000000000001</v>
      </c>
      <c r="J25" s="2">
        <v>1.2081299999999999</v>
      </c>
      <c r="K25" s="1" t="s">
        <v>48</v>
      </c>
    </row>
    <row r="26" spans="1:16" ht="29" x14ac:dyDescent="0.35">
      <c r="A26" s="1" t="s">
        <v>49</v>
      </c>
      <c r="B26" s="1">
        <v>54</v>
      </c>
      <c r="C26" s="1">
        <v>6.6</v>
      </c>
      <c r="D26" s="1">
        <v>2.13</v>
      </c>
      <c r="E26" s="2">
        <v>9430.9049999999897</v>
      </c>
      <c r="F26" s="2">
        <v>8363.3700000000008</v>
      </c>
      <c r="G26" s="2">
        <v>26.41375</v>
      </c>
      <c r="H26" s="1" t="s">
        <v>12</v>
      </c>
      <c r="I26" s="1">
        <v>6.5049999999999999</v>
      </c>
      <c r="J26" s="2">
        <v>1.1789799999999999</v>
      </c>
      <c r="K26" s="1" t="s">
        <v>49</v>
      </c>
    </row>
    <row r="27" spans="1:16" x14ac:dyDescent="0.35">
      <c r="A27" s="1" t="s">
        <v>50</v>
      </c>
      <c r="B27" s="1">
        <v>61</v>
      </c>
      <c r="C27" s="1">
        <v>7.2</v>
      </c>
      <c r="D27" s="1">
        <v>1.99</v>
      </c>
      <c r="E27" s="2">
        <v>19285.96</v>
      </c>
      <c r="F27" s="2">
        <v>16291.26</v>
      </c>
      <c r="G27" s="2">
        <v>31.5416666666666</v>
      </c>
      <c r="H27" s="1" t="s">
        <v>22</v>
      </c>
      <c r="I27" s="1">
        <v>6.75</v>
      </c>
      <c r="J27" s="2">
        <v>1.32792</v>
      </c>
      <c r="K27" s="1" t="s">
        <v>50</v>
      </c>
    </row>
    <row r="28" spans="1:16" x14ac:dyDescent="0.35">
      <c r="A28" s="1" t="s">
        <v>51</v>
      </c>
      <c r="B28" s="1">
        <v>43</v>
      </c>
      <c r="C28" s="1">
        <v>5.7</v>
      </c>
      <c r="D28" s="1">
        <v>2.54</v>
      </c>
      <c r="E28" s="2">
        <v>1875.24</v>
      </c>
      <c r="F28" s="2">
        <v>1348.74</v>
      </c>
      <c r="G28" s="2">
        <v>44.63</v>
      </c>
      <c r="H28" s="1" t="s">
        <v>18</v>
      </c>
      <c r="I28" s="1">
        <v>4.3689999999999998</v>
      </c>
      <c r="J28" s="2">
        <v>0.44024999999999997</v>
      </c>
      <c r="K28" s="1" t="s">
        <v>51</v>
      </c>
    </row>
    <row r="29" spans="1:16" x14ac:dyDescent="0.35">
      <c r="A29" s="1" t="s">
        <v>52</v>
      </c>
      <c r="B29" s="1">
        <v>74</v>
      </c>
      <c r="C29" s="1">
        <v>8.4</v>
      </c>
      <c r="D29" s="1">
        <v>1.53</v>
      </c>
      <c r="E29" s="2">
        <v>17496.509999999998</v>
      </c>
      <c r="F29" s="2">
        <v>15630.885</v>
      </c>
      <c r="G29" s="2">
        <v>28.155000000000001</v>
      </c>
      <c r="H29" s="1" t="s">
        <v>22</v>
      </c>
      <c r="I29" s="1">
        <v>7.5270000000000001</v>
      </c>
      <c r="J29" s="2">
        <v>1.32548</v>
      </c>
      <c r="K29" s="1" t="s">
        <v>52</v>
      </c>
    </row>
    <row r="30" spans="1:16" ht="29" x14ac:dyDescent="0.35">
      <c r="A30" s="1" t="s">
        <v>53</v>
      </c>
      <c r="B30" s="1">
        <v>60</v>
      </c>
      <c r="C30" s="1">
        <v>7.5</v>
      </c>
      <c r="D30" s="1">
        <v>2.33</v>
      </c>
      <c r="E30" s="2">
        <v>4430.76</v>
      </c>
      <c r="F30" s="2">
        <v>2836.4533333333302</v>
      </c>
      <c r="G30" s="2">
        <v>48.417777777777701</v>
      </c>
      <c r="H30" s="1" t="s">
        <v>20</v>
      </c>
      <c r="I30" s="1">
        <v>4.8849999999999998</v>
      </c>
      <c r="J30" s="2">
        <v>0.89537</v>
      </c>
      <c r="K30" s="1" t="s">
        <v>53</v>
      </c>
      <c r="M30">
        <v>15</v>
      </c>
      <c r="N30">
        <v>2</v>
      </c>
      <c r="O30" s="10">
        <f>(M30-23)/4.6</f>
        <v>-1.7391304347826089</v>
      </c>
      <c r="P30" s="10">
        <f>O30*N30</f>
        <v>-3.4782608695652177</v>
      </c>
    </row>
    <row r="31" spans="1:16" ht="29" x14ac:dyDescent="0.35">
      <c r="A31" s="1" t="s">
        <v>54</v>
      </c>
      <c r="B31" s="1">
        <v>57</v>
      </c>
      <c r="C31" s="1">
        <v>6.8</v>
      </c>
      <c r="D31" s="1">
        <v>1.99</v>
      </c>
      <c r="E31" s="2">
        <v>3835.65333333333</v>
      </c>
      <c r="F31" s="2">
        <v>2435.2666666666601</v>
      </c>
      <c r="G31" s="2">
        <v>50.095555555555499</v>
      </c>
      <c r="H31" s="1" t="s">
        <v>20</v>
      </c>
      <c r="I31" s="1">
        <v>5.9749999999999996</v>
      </c>
      <c r="J31" s="2">
        <v>0.86402000000000001</v>
      </c>
      <c r="K31" s="1" t="s">
        <v>54</v>
      </c>
      <c r="M31">
        <v>18</v>
      </c>
      <c r="N31">
        <v>2</v>
      </c>
      <c r="O31" s="10">
        <f t="shared" ref="O31:O39" si="0">(M31-23)/4.6</f>
        <v>-1.0869565217391306</v>
      </c>
      <c r="P31" s="10">
        <f t="shared" ref="P31:P39" si="1">O31*N31</f>
        <v>-2.1739130434782612</v>
      </c>
    </row>
    <row r="32" spans="1:16" ht="29" x14ac:dyDescent="0.35">
      <c r="A32" s="1" t="s">
        <v>55</v>
      </c>
      <c r="B32" s="1">
        <v>50</v>
      </c>
      <c r="C32" s="1">
        <v>6.2</v>
      </c>
      <c r="D32" s="1">
        <v>2.19</v>
      </c>
      <c r="E32" s="2">
        <v>7906.7250000000004</v>
      </c>
      <c r="F32" s="2">
        <v>6540.1349999999902</v>
      </c>
      <c r="G32" s="2">
        <v>32.527499999999897</v>
      </c>
      <c r="H32" s="1" t="s">
        <v>12</v>
      </c>
      <c r="I32" s="1">
        <v>5.4289999999999896</v>
      </c>
      <c r="J32" s="2">
        <v>1.15174</v>
      </c>
      <c r="K32" s="1" t="s">
        <v>55</v>
      </c>
      <c r="M32">
        <v>20</v>
      </c>
      <c r="N32">
        <v>5</v>
      </c>
      <c r="O32" s="10">
        <f t="shared" si="0"/>
        <v>-0.65217391304347827</v>
      </c>
      <c r="P32" s="10">
        <f t="shared" si="1"/>
        <v>-3.2608695652173916</v>
      </c>
    </row>
    <row r="33" spans="1:16" x14ac:dyDescent="0.35">
      <c r="A33" s="1" t="s">
        <v>56</v>
      </c>
      <c r="B33" s="1">
        <v>60</v>
      </c>
      <c r="C33" s="1">
        <v>7</v>
      </c>
      <c r="D33" s="1">
        <v>1.85</v>
      </c>
      <c r="E33" s="2">
        <v>13842.99</v>
      </c>
      <c r="F33" s="2">
        <v>11782.395</v>
      </c>
      <c r="G33" s="2">
        <v>34.624999999999901</v>
      </c>
      <c r="H33" s="1" t="s">
        <v>22</v>
      </c>
      <c r="I33" s="1">
        <v>6.3289999999999997</v>
      </c>
      <c r="J33" s="2">
        <v>1.23011</v>
      </c>
      <c r="K33" s="1" t="s">
        <v>56</v>
      </c>
      <c r="M33">
        <v>21</v>
      </c>
      <c r="N33">
        <v>1</v>
      </c>
      <c r="O33" s="10">
        <f t="shared" si="0"/>
        <v>-0.43478260869565222</v>
      </c>
      <c r="P33" s="10">
        <f t="shared" si="1"/>
        <v>-0.43478260869565222</v>
      </c>
    </row>
    <row r="34" spans="1:16" x14ac:dyDescent="0.35">
      <c r="A34" s="1" t="s">
        <v>57</v>
      </c>
      <c r="B34" s="1">
        <v>33</v>
      </c>
      <c r="C34" s="1">
        <v>4.2</v>
      </c>
      <c r="D34" s="1">
        <v>2.25</v>
      </c>
      <c r="E34" s="2">
        <v>1050.72</v>
      </c>
      <c r="F34" s="2">
        <v>857.16</v>
      </c>
      <c r="G34" s="2">
        <v>33.17</v>
      </c>
      <c r="H34" s="1" t="s">
        <v>18</v>
      </c>
      <c r="I34" s="1">
        <v>4.5119999999999996</v>
      </c>
      <c r="J34" s="2">
        <v>0.19072999999999901</v>
      </c>
      <c r="K34" s="1" t="s">
        <v>57</v>
      </c>
      <c r="M34">
        <v>22</v>
      </c>
      <c r="N34">
        <v>2</v>
      </c>
      <c r="O34" s="10">
        <f t="shared" si="0"/>
        <v>-0.21739130434782611</v>
      </c>
      <c r="P34" s="10">
        <f t="shared" si="1"/>
        <v>-0.43478260869565222</v>
      </c>
    </row>
    <row r="35" spans="1:16" x14ac:dyDescent="0.35">
      <c r="A35" s="1" t="s">
        <v>58</v>
      </c>
      <c r="B35" s="1">
        <v>70</v>
      </c>
      <c r="C35" s="1">
        <v>7.9</v>
      </c>
      <c r="D35" s="1">
        <v>1.53</v>
      </c>
      <c r="E35" s="2">
        <v>17310.195</v>
      </c>
      <c r="F35" s="2">
        <v>14962.559999999899</v>
      </c>
      <c r="G35" s="2">
        <v>27.723749999999999</v>
      </c>
      <c r="H35" s="1" t="s">
        <v>22</v>
      </c>
      <c r="I35" s="1">
        <v>7.4059999999999997</v>
      </c>
      <c r="J35" s="2">
        <v>1.2902499999999999</v>
      </c>
      <c r="K35" s="1" t="s">
        <v>58</v>
      </c>
      <c r="M35">
        <v>25</v>
      </c>
      <c r="N35">
        <v>5</v>
      </c>
      <c r="O35" s="10">
        <f t="shared" si="0"/>
        <v>0.43478260869565222</v>
      </c>
      <c r="P35" s="10">
        <f t="shared" si="1"/>
        <v>2.1739130434782612</v>
      </c>
    </row>
    <row r="36" spans="1:16" x14ac:dyDescent="0.35">
      <c r="A36" s="1" t="s">
        <v>59</v>
      </c>
      <c r="B36" s="1">
        <v>52</v>
      </c>
      <c r="C36" s="1">
        <v>6.4</v>
      </c>
      <c r="D36" s="1">
        <v>2.15</v>
      </c>
      <c r="E36" s="2">
        <v>18096.7885714285</v>
      </c>
      <c r="F36" s="2">
        <v>14971.251428571401</v>
      </c>
      <c r="G36" s="2">
        <v>32.255714285714198</v>
      </c>
      <c r="H36" s="1" t="s">
        <v>22</v>
      </c>
      <c r="I36" s="1">
        <v>6.5750000000000002</v>
      </c>
      <c r="J36" s="2">
        <v>1.2777799999999999</v>
      </c>
      <c r="K36" s="1" t="s">
        <v>59</v>
      </c>
      <c r="M36">
        <v>26</v>
      </c>
      <c r="N36">
        <v>1</v>
      </c>
      <c r="O36" s="10">
        <f t="shared" si="0"/>
        <v>0.65217391304347827</v>
      </c>
      <c r="P36" s="10">
        <f t="shared" si="1"/>
        <v>0.65217391304347827</v>
      </c>
    </row>
    <row r="37" spans="1:16" x14ac:dyDescent="0.35">
      <c r="A37" s="1" t="s">
        <v>60</v>
      </c>
      <c r="B37" s="1">
        <v>34</v>
      </c>
      <c r="C37" s="1">
        <v>4.2</v>
      </c>
      <c r="D37" s="1">
        <v>2.21</v>
      </c>
      <c r="E37" s="2">
        <v>2520.96</v>
      </c>
      <c r="F37" s="2">
        <v>1791.48</v>
      </c>
      <c r="G37" s="2">
        <v>42.18</v>
      </c>
      <c r="H37" s="1" t="s">
        <v>18</v>
      </c>
      <c r="I37" s="1">
        <v>3.8959999999999999</v>
      </c>
      <c r="J37" s="2">
        <v>1.0602400000000001</v>
      </c>
      <c r="K37" s="1" t="s">
        <v>60</v>
      </c>
      <c r="M37">
        <v>28</v>
      </c>
      <c r="N37">
        <v>1</v>
      </c>
      <c r="O37" s="10">
        <f t="shared" si="0"/>
        <v>1.0869565217391306</v>
      </c>
      <c r="P37" s="10">
        <f t="shared" si="1"/>
        <v>1.0869565217391306</v>
      </c>
    </row>
    <row r="38" spans="1:16" x14ac:dyDescent="0.35">
      <c r="A38" s="1" t="s">
        <v>61</v>
      </c>
      <c r="B38" s="1">
        <v>60</v>
      </c>
      <c r="C38" s="1">
        <v>7.1</v>
      </c>
      <c r="D38" s="1">
        <v>1.98</v>
      </c>
      <c r="E38" s="2">
        <v>17099.55</v>
      </c>
      <c r="F38" s="2">
        <v>14172.735000000001</v>
      </c>
      <c r="G38" s="2">
        <v>34.432499999999997</v>
      </c>
      <c r="H38" s="1" t="s">
        <v>22</v>
      </c>
      <c r="I38" s="1">
        <v>6.867</v>
      </c>
      <c r="J38" s="2">
        <v>1.26637</v>
      </c>
      <c r="K38" s="1" t="s">
        <v>61</v>
      </c>
      <c r="M38">
        <v>29</v>
      </c>
      <c r="N38">
        <v>1</v>
      </c>
      <c r="O38" s="10">
        <f t="shared" si="0"/>
        <v>1.3043478260869565</v>
      </c>
      <c r="P38" s="10">
        <f t="shared" si="1"/>
        <v>1.3043478260869565</v>
      </c>
    </row>
    <row r="39" spans="1:16" ht="29" x14ac:dyDescent="0.35">
      <c r="A39" s="1" t="s">
        <v>62</v>
      </c>
      <c r="B39" s="1">
        <v>37</v>
      </c>
      <c r="C39" s="1">
        <v>4.3</v>
      </c>
      <c r="D39" s="1">
        <v>1.91</v>
      </c>
      <c r="E39" s="2">
        <v>1957.2666666666601</v>
      </c>
      <c r="F39" s="2">
        <v>1483.7733333333299</v>
      </c>
      <c r="G39" s="2">
        <v>40.894444444444403</v>
      </c>
      <c r="H39" s="1" t="s">
        <v>12</v>
      </c>
      <c r="I39" s="1">
        <v>4.2969999999999997</v>
      </c>
      <c r="J39" s="2">
        <v>0.7419</v>
      </c>
      <c r="K39" s="1" t="s">
        <v>62</v>
      </c>
      <c r="M39">
        <v>30</v>
      </c>
      <c r="N39">
        <v>3</v>
      </c>
      <c r="O39" s="10">
        <f t="shared" si="0"/>
        <v>1.5217391304347827</v>
      </c>
      <c r="P39" s="10">
        <f t="shared" si="1"/>
        <v>4.5652173913043477</v>
      </c>
    </row>
    <row r="40" spans="1:16" x14ac:dyDescent="0.35">
      <c r="A40" s="1" t="s">
        <v>63</v>
      </c>
      <c r="B40" s="1">
        <v>41</v>
      </c>
      <c r="C40" s="1">
        <v>5.4</v>
      </c>
      <c r="D40" s="1">
        <v>2.4500000000000002</v>
      </c>
      <c r="E40" s="2">
        <v>1577.04</v>
      </c>
      <c r="F40" s="2">
        <v>1148.28</v>
      </c>
      <c r="G40" s="2">
        <v>42.77</v>
      </c>
      <c r="H40" s="1" t="s">
        <v>18</v>
      </c>
      <c r="I40" s="1">
        <v>4.633</v>
      </c>
      <c r="J40" s="2">
        <v>0.54557999999999995</v>
      </c>
      <c r="K40" s="1" t="s">
        <v>63</v>
      </c>
    </row>
    <row r="41" spans="1:16" x14ac:dyDescent="0.35">
      <c r="A41" s="1" t="s">
        <v>64</v>
      </c>
      <c r="B41" s="1">
        <v>54</v>
      </c>
      <c r="C41" s="1">
        <v>6.5</v>
      </c>
      <c r="D41" s="1">
        <v>2.0699999999999998</v>
      </c>
      <c r="E41" s="2">
        <v>11507.5649999999</v>
      </c>
      <c r="F41" s="2">
        <v>9776.4750000000004</v>
      </c>
      <c r="G41" s="2">
        <v>35.001249999999899</v>
      </c>
      <c r="H41" s="1" t="s">
        <v>22</v>
      </c>
      <c r="I41" s="1">
        <v>4.8570000000000002</v>
      </c>
      <c r="J41" s="2">
        <v>1.1540600000000001</v>
      </c>
      <c r="K41" s="1" t="s">
        <v>64</v>
      </c>
    </row>
    <row r="42" spans="1:16" ht="29" x14ac:dyDescent="0.35">
      <c r="A42" s="1" t="s">
        <v>65</v>
      </c>
      <c r="B42" s="1">
        <v>55</v>
      </c>
      <c r="C42" s="1">
        <v>7</v>
      </c>
      <c r="D42" s="1">
        <v>2.46</v>
      </c>
      <c r="E42" s="2">
        <v>3080.44</v>
      </c>
      <c r="F42" s="2">
        <v>1757.84</v>
      </c>
      <c r="G42" s="2">
        <v>55.8055555555555</v>
      </c>
      <c r="H42" s="1" t="s">
        <v>20</v>
      </c>
      <c r="I42" s="1">
        <v>4.7880000000000003</v>
      </c>
      <c r="J42" s="2">
        <v>0.59531999999999996</v>
      </c>
      <c r="K42" s="1" t="s">
        <v>65</v>
      </c>
    </row>
    <row r="43" spans="1:16" ht="29" x14ac:dyDescent="0.35">
      <c r="A43" s="1" t="s">
        <v>66</v>
      </c>
      <c r="B43" s="1">
        <v>47</v>
      </c>
      <c r="C43" s="1">
        <v>6</v>
      </c>
      <c r="D43" s="1">
        <v>2.48</v>
      </c>
      <c r="E43" s="2">
        <v>7828.08</v>
      </c>
      <c r="F43" s="2">
        <v>6622.1142857142804</v>
      </c>
      <c r="G43" s="2">
        <v>32.0085714285714</v>
      </c>
      <c r="H43" s="1" t="s">
        <v>12</v>
      </c>
      <c r="I43" s="1">
        <v>5.7589999999999897</v>
      </c>
      <c r="J43" s="2">
        <v>1.0825400000000001</v>
      </c>
      <c r="K43" s="1" t="s">
        <v>66</v>
      </c>
    </row>
    <row r="44" spans="1:16" ht="29" x14ac:dyDescent="0.35">
      <c r="A44" s="1" t="s">
        <v>67</v>
      </c>
      <c r="B44" s="1">
        <v>42</v>
      </c>
      <c r="C44" s="1">
        <v>5.5</v>
      </c>
      <c r="D44" s="1">
        <v>2.48</v>
      </c>
      <c r="E44" s="2">
        <v>6903.8836363636301</v>
      </c>
      <c r="F44" s="2">
        <v>6056.7163636363603</v>
      </c>
      <c r="G44" s="2">
        <v>29.555454545454499</v>
      </c>
      <c r="H44" s="1" t="s">
        <v>12</v>
      </c>
      <c r="I44" s="1">
        <v>4.8</v>
      </c>
      <c r="J44" s="2">
        <v>1.12094</v>
      </c>
      <c r="K44" s="1" t="s">
        <v>67</v>
      </c>
    </row>
    <row r="45" spans="1:16" x14ac:dyDescent="0.35">
      <c r="A45" s="1" t="s">
        <v>68</v>
      </c>
      <c r="B45" s="1">
        <v>50</v>
      </c>
      <c r="C45" s="1">
        <v>6.1</v>
      </c>
      <c r="D45" s="1">
        <v>2.14</v>
      </c>
      <c r="E45" s="2">
        <v>1541.7473684210499</v>
      </c>
      <c r="F45" s="2">
        <v>1161.06666666666</v>
      </c>
      <c r="G45" s="2">
        <v>34.908421052631503</v>
      </c>
      <c r="H45" s="1" t="s">
        <v>69</v>
      </c>
      <c r="I45" s="1">
        <v>5.399</v>
      </c>
      <c r="J45" s="2">
        <v>0.82826999999999995</v>
      </c>
      <c r="K45" s="1" t="s">
        <v>68</v>
      </c>
    </row>
    <row r="46" spans="1:16" x14ac:dyDescent="0.35">
      <c r="A46" s="1" t="s">
        <v>70</v>
      </c>
      <c r="B46" s="1">
        <v>64</v>
      </c>
      <c r="C46" s="1">
        <v>7.5</v>
      </c>
      <c r="D46" s="1">
        <v>1.85</v>
      </c>
      <c r="E46" s="2">
        <v>16657.77</v>
      </c>
      <c r="F46" s="2">
        <v>13823.16</v>
      </c>
      <c r="G46" s="2">
        <v>32.418749999999903</v>
      </c>
      <c r="H46" s="1" t="s">
        <v>22</v>
      </c>
      <c r="I46" s="1">
        <v>6.94</v>
      </c>
      <c r="J46" s="2">
        <v>1.33596</v>
      </c>
      <c r="K46" s="1" t="s">
        <v>70</v>
      </c>
    </row>
    <row r="47" spans="1:16" ht="29" x14ac:dyDescent="0.35">
      <c r="A47" s="1" t="s">
        <v>71</v>
      </c>
      <c r="B47" s="1">
        <v>61</v>
      </c>
      <c r="C47" s="1">
        <v>7.3</v>
      </c>
      <c r="D47" s="1">
        <v>2.09</v>
      </c>
      <c r="E47" s="2">
        <v>10645.24</v>
      </c>
      <c r="F47" s="2">
        <v>8234.6799999999894</v>
      </c>
      <c r="G47" s="2">
        <v>41.94</v>
      </c>
      <c r="H47" s="1" t="s">
        <v>72</v>
      </c>
      <c r="I47" s="1">
        <v>7.2779999999999996</v>
      </c>
      <c r="J47" s="2">
        <v>1.2285699999999999</v>
      </c>
      <c r="K47" s="1" t="s">
        <v>71</v>
      </c>
    </row>
    <row r="48" spans="1:16" x14ac:dyDescent="0.35">
      <c r="A48" s="1" t="s">
        <v>73</v>
      </c>
      <c r="B48" s="1">
        <v>45</v>
      </c>
      <c r="C48" s="1">
        <v>5.5</v>
      </c>
      <c r="D48" s="1">
        <v>2.13</v>
      </c>
      <c r="E48" s="2">
        <v>1357.848</v>
      </c>
      <c r="F48" s="2">
        <v>1042.2</v>
      </c>
      <c r="G48" s="2">
        <v>34.917999999999999</v>
      </c>
      <c r="H48" s="1" t="s">
        <v>27</v>
      </c>
      <c r="I48" s="1">
        <v>4.5650000000000004</v>
      </c>
      <c r="J48" s="2">
        <v>0.64498999999999995</v>
      </c>
      <c r="K48" s="1" t="s">
        <v>73</v>
      </c>
    </row>
    <row r="49" spans="1:11" ht="29" x14ac:dyDescent="0.35">
      <c r="A49" s="1" t="s">
        <v>74</v>
      </c>
      <c r="B49" s="1">
        <v>45</v>
      </c>
      <c r="C49" s="1">
        <v>5.8</v>
      </c>
      <c r="D49" s="1">
        <v>2.4900000000000002</v>
      </c>
      <c r="E49" s="2">
        <v>5215.04</v>
      </c>
      <c r="F49" s="2">
        <v>3961</v>
      </c>
      <c r="G49" s="2">
        <v>39.24</v>
      </c>
      <c r="H49" s="1" t="s">
        <v>72</v>
      </c>
      <c r="I49" s="1">
        <v>4.6859999999999999</v>
      </c>
      <c r="J49" s="2">
        <v>1.0087999999999999</v>
      </c>
      <c r="K49" s="1" t="s">
        <v>74</v>
      </c>
    </row>
    <row r="50" spans="1:11" x14ac:dyDescent="0.35">
      <c r="A50" s="1" t="s">
        <v>75</v>
      </c>
      <c r="B50" s="1">
        <v>71</v>
      </c>
      <c r="C50" s="1">
        <v>8.1</v>
      </c>
      <c r="D50" s="1">
        <v>1.64</v>
      </c>
      <c r="E50" s="2">
        <v>18828.345000000001</v>
      </c>
      <c r="F50" s="2">
        <v>16179.315000000001</v>
      </c>
      <c r="G50" s="2">
        <v>28.78</v>
      </c>
      <c r="H50" s="1" t="s">
        <v>22</v>
      </c>
      <c r="I50" s="1">
        <v>7.5609999999999999</v>
      </c>
      <c r="J50" s="2">
        <v>1.3023199999999999</v>
      </c>
      <c r="K50" s="1" t="s">
        <v>75</v>
      </c>
    </row>
    <row r="51" spans="1:11" x14ac:dyDescent="0.35">
      <c r="A51" s="1" t="s">
        <v>76</v>
      </c>
      <c r="B51" s="1">
        <v>57</v>
      </c>
      <c r="C51" s="1">
        <v>6.6</v>
      </c>
      <c r="D51" s="1">
        <v>1.81</v>
      </c>
      <c r="E51" s="2">
        <v>15437.594999999999</v>
      </c>
      <c r="F51" s="2">
        <v>13163.07</v>
      </c>
      <c r="G51" s="2">
        <v>34.126249999999999</v>
      </c>
      <c r="H51" s="1" t="s">
        <v>22</v>
      </c>
      <c r="I51" s="1">
        <v>5.9479999999999897</v>
      </c>
      <c r="J51" s="2">
        <v>1.2511399999999999</v>
      </c>
      <c r="K51" s="1" t="s">
        <v>76</v>
      </c>
    </row>
    <row r="52" spans="1:11" x14ac:dyDescent="0.35">
      <c r="A52" s="1" t="s">
        <v>77</v>
      </c>
      <c r="B52" s="1">
        <v>54</v>
      </c>
      <c r="C52" s="1">
        <v>6.4</v>
      </c>
      <c r="D52" s="1">
        <v>2.04</v>
      </c>
      <c r="E52" s="2">
        <v>14542.8</v>
      </c>
      <c r="F52" s="2">
        <v>12541.08</v>
      </c>
      <c r="G52" s="2">
        <v>32.11</v>
      </c>
      <c r="H52" s="1" t="s">
        <v>45</v>
      </c>
      <c r="I52" s="1">
        <v>5.9870000000000001</v>
      </c>
      <c r="J52" s="2">
        <v>1.27074</v>
      </c>
      <c r="K52" s="1" t="s">
        <v>77</v>
      </c>
    </row>
    <row r="53" spans="1:11" x14ac:dyDescent="0.35">
      <c r="A53" s="1" t="s">
        <v>78</v>
      </c>
      <c r="B53" s="1">
        <v>30</v>
      </c>
      <c r="C53" s="1">
        <v>3.7</v>
      </c>
      <c r="D53" s="1">
        <v>2.14</v>
      </c>
      <c r="E53" s="2">
        <v>1492.68</v>
      </c>
      <c r="F53" s="2">
        <v>949.08</v>
      </c>
      <c r="G53" s="2">
        <v>48.51</v>
      </c>
      <c r="H53" s="1" t="s">
        <v>18</v>
      </c>
      <c r="I53" s="1">
        <v>4.4189999999999996</v>
      </c>
      <c r="J53" s="2">
        <v>0.36470999999999998</v>
      </c>
      <c r="K53" s="1" t="s">
        <v>78</v>
      </c>
    </row>
    <row r="54" spans="1:11" ht="29" x14ac:dyDescent="0.35">
      <c r="A54" s="1" t="s">
        <v>79</v>
      </c>
      <c r="B54" s="1">
        <v>48</v>
      </c>
      <c r="C54" s="1">
        <v>5.8</v>
      </c>
      <c r="D54" s="1">
        <v>2.09</v>
      </c>
      <c r="E54" s="2">
        <v>1852.6399999999901</v>
      </c>
      <c r="F54" s="2">
        <v>1530.13333333333</v>
      </c>
      <c r="G54" s="2">
        <v>31.035555555555501</v>
      </c>
      <c r="H54" s="1" t="s">
        <v>12</v>
      </c>
      <c r="I54" s="1">
        <v>5.2859999999999996</v>
      </c>
      <c r="J54" s="2">
        <v>0.47427999999999998</v>
      </c>
      <c r="K54" s="1" t="s">
        <v>79</v>
      </c>
    </row>
    <row r="55" spans="1:11" x14ac:dyDescent="0.35">
      <c r="A55" s="1" t="s">
        <v>80</v>
      </c>
      <c r="B55" s="1">
        <v>40</v>
      </c>
      <c r="C55" s="1">
        <v>4.9000000000000004</v>
      </c>
      <c r="D55" s="1">
        <v>2.12</v>
      </c>
      <c r="E55" s="2">
        <v>1868.72</v>
      </c>
      <c r="F55" s="2">
        <v>1437.3799999999901</v>
      </c>
      <c r="G55" s="2">
        <v>34.464999999999897</v>
      </c>
      <c r="H55" s="1" t="s">
        <v>69</v>
      </c>
      <c r="I55" s="1">
        <v>3.819</v>
      </c>
      <c r="J55" s="2">
        <v>0.46038000000000001</v>
      </c>
      <c r="K55" s="1" t="s">
        <v>80</v>
      </c>
    </row>
    <row r="56" spans="1:11" ht="29" x14ac:dyDescent="0.35">
      <c r="A56" s="1" t="s">
        <v>81</v>
      </c>
      <c r="B56" s="1">
        <v>46</v>
      </c>
      <c r="C56" s="1">
        <v>5.7</v>
      </c>
      <c r="D56" s="1">
        <v>2.23</v>
      </c>
      <c r="E56" s="2">
        <v>2627.0057142857099</v>
      </c>
      <c r="F56" s="2">
        <v>2224.6799999999998</v>
      </c>
      <c r="G56" s="2">
        <v>30.075714285714199</v>
      </c>
      <c r="H56" s="1" t="s">
        <v>12</v>
      </c>
      <c r="I56" s="1">
        <v>5.5889999999999898</v>
      </c>
      <c r="J56" s="2">
        <v>0.80147999999999997</v>
      </c>
      <c r="K56" s="1" t="s">
        <v>81</v>
      </c>
    </row>
    <row r="57" spans="1:11" ht="29" x14ac:dyDescent="0.35">
      <c r="A57" s="1" t="s">
        <v>82</v>
      </c>
      <c r="B57" s="1">
        <v>54</v>
      </c>
      <c r="C57" s="1">
        <v>6.5</v>
      </c>
      <c r="D57" s="1">
        <v>2.12</v>
      </c>
      <c r="E57" s="2">
        <v>3555.0933333333301</v>
      </c>
      <c r="F57" s="2">
        <v>3025.48</v>
      </c>
      <c r="G57" s="2">
        <v>28.422222222222199</v>
      </c>
      <c r="H57" s="1" t="s">
        <v>12</v>
      </c>
      <c r="I57" s="1">
        <v>5.8550000000000004</v>
      </c>
      <c r="J57" s="2">
        <v>1.1225399999999901</v>
      </c>
      <c r="K57" s="1" t="s">
        <v>82</v>
      </c>
    </row>
    <row r="58" spans="1:11" x14ac:dyDescent="0.35">
      <c r="A58" s="1" t="s">
        <v>83</v>
      </c>
      <c r="B58" s="1">
        <v>55</v>
      </c>
      <c r="C58" s="1">
        <v>6.2</v>
      </c>
      <c r="D58" s="1">
        <v>1.72</v>
      </c>
      <c r="E58" s="2">
        <v>1491.72</v>
      </c>
      <c r="F58" s="2">
        <v>1118.94</v>
      </c>
      <c r="G58" s="2">
        <v>37.265000000000001</v>
      </c>
      <c r="H58" s="1" t="s">
        <v>69</v>
      </c>
      <c r="I58" s="1">
        <v>4.8760000000000003</v>
      </c>
      <c r="J58" s="2">
        <v>0.59065999999999996</v>
      </c>
      <c r="K58" s="1" t="s">
        <v>83</v>
      </c>
    </row>
    <row r="59" spans="1:11" x14ac:dyDescent="0.35">
      <c r="A59" s="1" t="s">
        <v>84</v>
      </c>
      <c r="B59" s="1">
        <v>42</v>
      </c>
      <c r="C59" s="1">
        <v>5.0999999999999996</v>
      </c>
      <c r="D59" s="1">
        <v>2.0699999999999998</v>
      </c>
      <c r="E59" s="2">
        <v>2558.2799999999902</v>
      </c>
      <c r="F59" s="2">
        <v>1862.36</v>
      </c>
      <c r="G59" s="2">
        <v>38.6</v>
      </c>
      <c r="H59" s="1" t="s">
        <v>27</v>
      </c>
      <c r="I59" s="1">
        <v>4.2709999999999999</v>
      </c>
      <c r="J59" s="2">
        <v>0.83523999999999998</v>
      </c>
      <c r="K59" s="1" t="s">
        <v>84</v>
      </c>
    </row>
    <row r="60" spans="1:11" x14ac:dyDescent="0.35">
      <c r="A60" s="1" t="s">
        <v>85</v>
      </c>
      <c r="B60" s="1">
        <v>37</v>
      </c>
      <c r="C60" s="1">
        <v>4.4000000000000004</v>
      </c>
      <c r="D60" s="1">
        <v>2.02</v>
      </c>
      <c r="E60" s="2">
        <v>653.04</v>
      </c>
      <c r="F60" s="2">
        <v>528.72</v>
      </c>
      <c r="G60" s="2">
        <v>36.479999999999997</v>
      </c>
      <c r="H60" s="1" t="s">
        <v>18</v>
      </c>
      <c r="I60" s="1">
        <v>4.5709999999999997</v>
      </c>
      <c r="J60" s="2">
        <v>7.1199999999999999E-2</v>
      </c>
      <c r="K60" s="1" t="s">
        <v>85</v>
      </c>
    </row>
    <row r="61" spans="1:11" x14ac:dyDescent="0.35">
      <c r="A61" s="1" t="s">
        <v>86</v>
      </c>
      <c r="B61" s="1">
        <v>40</v>
      </c>
      <c r="C61" s="1">
        <v>5.2</v>
      </c>
      <c r="D61" s="1">
        <v>2.4900000000000002</v>
      </c>
      <c r="E61" s="2">
        <v>908.64</v>
      </c>
      <c r="F61" s="2">
        <v>532.91999999999996</v>
      </c>
      <c r="G61" s="2">
        <v>54.18</v>
      </c>
      <c r="H61" s="1" t="s">
        <v>18</v>
      </c>
      <c r="I61" s="1">
        <v>4.8979999999999997</v>
      </c>
      <c r="J61" s="2">
        <v>0.37545000000000001</v>
      </c>
      <c r="K61" s="1" t="s">
        <v>86</v>
      </c>
    </row>
    <row r="62" spans="1:11" ht="29" x14ac:dyDescent="0.35">
      <c r="A62" s="1" t="s">
        <v>87</v>
      </c>
      <c r="B62" s="1">
        <v>48</v>
      </c>
      <c r="C62" s="1">
        <v>5.8</v>
      </c>
      <c r="D62" s="1">
        <v>2.15</v>
      </c>
      <c r="E62" s="2">
        <v>6789.16</v>
      </c>
      <c r="F62" s="2">
        <v>5598.36</v>
      </c>
      <c r="G62" s="2">
        <v>35.119999999999997</v>
      </c>
      <c r="H62" s="1" t="s">
        <v>12</v>
      </c>
      <c r="I62" s="1">
        <v>5.8329999999999904</v>
      </c>
      <c r="J62" s="2">
        <v>1.14723</v>
      </c>
      <c r="K62" s="1" t="s">
        <v>87</v>
      </c>
    </row>
    <row r="63" spans="1:11" x14ac:dyDescent="0.35">
      <c r="A63" s="1" t="s">
        <v>88</v>
      </c>
      <c r="B63" s="1">
        <v>66</v>
      </c>
      <c r="C63" s="1">
        <v>7.7</v>
      </c>
      <c r="D63" s="1">
        <v>1.76</v>
      </c>
      <c r="E63" s="2">
        <v>26182.275000000001</v>
      </c>
      <c r="F63" s="2">
        <v>22240.23</v>
      </c>
      <c r="G63" s="2">
        <v>31.95</v>
      </c>
      <c r="H63" s="1" t="s">
        <v>22</v>
      </c>
      <c r="I63" s="1">
        <v>6.9459999999999997</v>
      </c>
      <c r="J63" s="2">
        <v>1.5639099999999999</v>
      </c>
      <c r="K63" s="1" t="s">
        <v>88</v>
      </c>
    </row>
    <row r="64" spans="1:11" ht="29" x14ac:dyDescent="0.35">
      <c r="A64" s="1" t="s">
        <v>89</v>
      </c>
      <c r="B64" s="1">
        <v>45</v>
      </c>
      <c r="C64" s="1">
        <v>5.5</v>
      </c>
      <c r="D64" s="1">
        <v>2.11</v>
      </c>
      <c r="E64" s="2">
        <v>6722.9018181818101</v>
      </c>
      <c r="F64" s="2">
        <v>5438.2145454545398</v>
      </c>
      <c r="G64" s="2">
        <v>36.334545454545399</v>
      </c>
      <c r="H64" s="1" t="s">
        <v>12</v>
      </c>
      <c r="I64" s="1">
        <v>5.0979999999999999</v>
      </c>
      <c r="J64" s="2">
        <v>1.1131200000000001</v>
      </c>
      <c r="K64" s="1" t="s">
        <v>89</v>
      </c>
    </row>
    <row r="65" spans="1:11" ht="29" x14ac:dyDescent="0.35">
      <c r="A65" s="1" t="s">
        <v>90</v>
      </c>
      <c r="B65" s="1">
        <v>43</v>
      </c>
      <c r="C65" s="1">
        <v>5.3</v>
      </c>
      <c r="D65" s="1">
        <v>2.19</v>
      </c>
      <c r="E65" s="2">
        <v>2864.88</v>
      </c>
      <c r="F65" s="2">
        <v>2064.48</v>
      </c>
      <c r="G65" s="2">
        <v>40.72</v>
      </c>
      <c r="H65" s="1" t="s">
        <v>72</v>
      </c>
      <c r="I65" s="1">
        <v>5.0129999999999999</v>
      </c>
      <c r="J65" s="2">
        <v>0.73478999999999906</v>
      </c>
      <c r="K65" s="1" t="s">
        <v>90</v>
      </c>
    </row>
    <row r="66" spans="1:11" ht="29" x14ac:dyDescent="0.35">
      <c r="A66" s="1" t="s">
        <v>91</v>
      </c>
      <c r="B66" s="1">
        <v>42</v>
      </c>
      <c r="C66" s="1">
        <v>5.3</v>
      </c>
      <c r="D66" s="1">
        <v>2.25</v>
      </c>
      <c r="E66" s="2">
        <v>3077.28</v>
      </c>
      <c r="F66" s="2">
        <v>2547.4133333333298</v>
      </c>
      <c r="G66" s="2">
        <v>32.674444444444397</v>
      </c>
      <c r="H66" s="1" t="s">
        <v>12</v>
      </c>
      <c r="I66" s="1">
        <v>5.8889999999999896</v>
      </c>
      <c r="J66" s="2">
        <v>0.59448000000000001</v>
      </c>
      <c r="K66" s="1" t="s">
        <v>91</v>
      </c>
    </row>
    <row r="67" spans="1:11" x14ac:dyDescent="0.35">
      <c r="A67" s="1" t="s">
        <v>92</v>
      </c>
      <c r="B67" s="1">
        <v>33</v>
      </c>
      <c r="C67" s="1">
        <v>3.7</v>
      </c>
      <c r="D67" s="1">
        <v>1.86</v>
      </c>
      <c r="E67" s="2">
        <v>574.19999999999902</v>
      </c>
      <c r="F67" s="2">
        <v>415.48</v>
      </c>
      <c r="G67" s="2">
        <v>40.72</v>
      </c>
      <c r="H67" s="1" t="s">
        <v>18</v>
      </c>
      <c r="I67" s="1">
        <v>3.681</v>
      </c>
      <c r="J67" s="2">
        <v>0.20824000000000001</v>
      </c>
      <c r="K67" s="1" t="s">
        <v>92</v>
      </c>
    </row>
    <row r="68" spans="1:11" x14ac:dyDescent="0.35">
      <c r="A68" s="1" t="s">
        <v>93</v>
      </c>
      <c r="B68" s="1">
        <v>32</v>
      </c>
      <c r="C68" s="1">
        <v>4.7</v>
      </c>
      <c r="D68" s="1">
        <v>2.9</v>
      </c>
      <c r="E68" s="2">
        <v>903.3</v>
      </c>
      <c r="F68" s="2">
        <v>695.33999999999901</v>
      </c>
      <c r="G68" s="2">
        <v>35.984999999999999</v>
      </c>
      <c r="H68" s="1" t="s">
        <v>18</v>
      </c>
      <c r="I68" s="1">
        <v>3.9950000000000001</v>
      </c>
      <c r="J68" s="2">
        <v>0.26074000000000003</v>
      </c>
      <c r="K68" s="1" t="s">
        <v>93</v>
      </c>
    </row>
    <row r="69" spans="1:11" x14ac:dyDescent="0.35">
      <c r="A69" s="1" t="s">
        <v>94</v>
      </c>
      <c r="B69" s="1">
        <v>44</v>
      </c>
      <c r="C69" s="1">
        <v>5.7</v>
      </c>
      <c r="D69" s="1">
        <v>2.37</v>
      </c>
      <c r="E69" s="2">
        <v>3181.8</v>
      </c>
      <c r="F69" s="2">
        <v>2565.7199999999998</v>
      </c>
      <c r="G69" s="2">
        <v>34.1325</v>
      </c>
      <c r="H69" s="1" t="s">
        <v>45</v>
      </c>
      <c r="I69" s="1">
        <v>4.8739999999999997</v>
      </c>
      <c r="J69" s="2">
        <v>0.82818999999999998</v>
      </c>
      <c r="K69" s="1" t="s">
        <v>94</v>
      </c>
    </row>
    <row r="70" spans="1:11" x14ac:dyDescent="0.35">
      <c r="A70" s="1" t="s">
        <v>95</v>
      </c>
      <c r="B70" s="1">
        <v>36</v>
      </c>
      <c r="C70" s="1">
        <v>4.9000000000000004</v>
      </c>
      <c r="D70" s="1">
        <v>2.62</v>
      </c>
      <c r="E70" s="2">
        <v>1922.64</v>
      </c>
      <c r="F70" s="2">
        <v>1567.2</v>
      </c>
      <c r="G70" s="2">
        <v>35.69</v>
      </c>
      <c r="H70" s="1" t="s">
        <v>18</v>
      </c>
      <c r="I70" s="1">
        <v>4.4359999999999999</v>
      </c>
      <c r="J70" s="2">
        <v>0.45406999999999997</v>
      </c>
      <c r="K70" s="1" t="s">
        <v>95</v>
      </c>
    </row>
    <row r="71" spans="1:11" x14ac:dyDescent="0.35">
      <c r="A71" s="1" t="s">
        <v>96</v>
      </c>
      <c r="B71" s="1">
        <v>48</v>
      </c>
      <c r="C71" s="1">
        <v>5.9</v>
      </c>
      <c r="D71" s="1">
        <v>2.19</v>
      </c>
      <c r="E71" s="2">
        <v>4120.5</v>
      </c>
      <c r="F71" s="2">
        <v>3222.7799999999902</v>
      </c>
      <c r="G71" s="2">
        <v>35.744999999999997</v>
      </c>
      <c r="H71" s="1" t="s">
        <v>18</v>
      </c>
      <c r="I71" s="1">
        <v>5.4770000000000003</v>
      </c>
      <c r="J71" s="2">
        <v>1.0076099999999999</v>
      </c>
      <c r="K71" s="1" t="s">
        <v>96</v>
      </c>
    </row>
    <row r="72" spans="1:11" ht="29" x14ac:dyDescent="0.35">
      <c r="A72" s="1" t="s">
        <v>97</v>
      </c>
      <c r="B72" s="1">
        <v>69</v>
      </c>
      <c r="C72" s="1">
        <v>8.3000000000000007</v>
      </c>
      <c r="D72" s="1">
        <v>2.02</v>
      </c>
      <c r="E72" s="2">
        <v>4148</v>
      </c>
      <c r="F72" s="2">
        <v>2646.9733333333302</v>
      </c>
      <c r="G72" s="2">
        <v>48.974444444444401</v>
      </c>
      <c r="H72" s="1" t="s">
        <v>20</v>
      </c>
      <c r="I72" s="1">
        <v>7.1870000000000003</v>
      </c>
      <c r="J72" s="2">
        <v>1.02054</v>
      </c>
      <c r="K72" s="1" t="s">
        <v>97</v>
      </c>
    </row>
    <row r="73" spans="1:11" x14ac:dyDescent="0.35">
      <c r="A73" s="1" t="s">
        <v>98</v>
      </c>
      <c r="B73" s="1">
        <v>56</v>
      </c>
      <c r="C73" s="1">
        <v>6.6</v>
      </c>
      <c r="D73" s="1">
        <v>1.9</v>
      </c>
      <c r="E73" s="2">
        <v>7286.82</v>
      </c>
      <c r="F73" s="2">
        <v>4930.68</v>
      </c>
      <c r="G73" s="2">
        <v>46.155000000000001</v>
      </c>
      <c r="H73" s="1" t="s">
        <v>69</v>
      </c>
      <c r="I73" s="1">
        <v>5.77</v>
      </c>
      <c r="J73" s="2">
        <v>1.12486</v>
      </c>
      <c r="K73" s="1" t="s">
        <v>98</v>
      </c>
    </row>
    <row r="74" spans="1:11" x14ac:dyDescent="0.35">
      <c r="A74" s="1" t="s">
        <v>99</v>
      </c>
      <c r="B74" s="1">
        <v>34</v>
      </c>
      <c r="C74" s="1">
        <v>3.8</v>
      </c>
      <c r="D74" s="1">
        <v>1.76</v>
      </c>
      <c r="E74" s="2">
        <v>714.72</v>
      </c>
      <c r="F74" s="2">
        <v>488.52</v>
      </c>
      <c r="G74" s="2">
        <v>45.58</v>
      </c>
      <c r="H74" s="1" t="s">
        <v>18</v>
      </c>
      <c r="I74" s="1">
        <v>4.9710000000000001</v>
      </c>
      <c r="J74" s="2">
        <v>8.3080000000000001E-2</v>
      </c>
      <c r="K74" s="1" t="s">
        <v>99</v>
      </c>
    </row>
    <row r="75" spans="1:11" x14ac:dyDescent="0.35">
      <c r="A75" s="1" t="s">
        <v>100</v>
      </c>
      <c r="B75" s="1">
        <v>34</v>
      </c>
      <c r="C75" s="1">
        <v>3.8</v>
      </c>
      <c r="D75" s="1">
        <v>1.75</v>
      </c>
      <c r="E75" s="2">
        <v>718.4</v>
      </c>
      <c r="F75" s="2">
        <v>535.55999999999995</v>
      </c>
      <c r="G75" s="2">
        <v>37.726666666666603</v>
      </c>
      <c r="H75" s="1" t="s">
        <v>18</v>
      </c>
      <c r="I75" s="1">
        <v>3.8450000000000002</v>
      </c>
      <c r="J75" s="2">
        <v>6.9400000000000003E-2</v>
      </c>
      <c r="K75" s="1" t="s">
        <v>100</v>
      </c>
    </row>
    <row r="76" spans="1:11" x14ac:dyDescent="0.35">
      <c r="A76" s="1" t="s">
        <v>101</v>
      </c>
      <c r="B76" s="1">
        <v>43</v>
      </c>
      <c r="C76" s="1">
        <v>5.3</v>
      </c>
      <c r="D76" s="1">
        <v>2.19</v>
      </c>
      <c r="E76" s="2">
        <v>910.32</v>
      </c>
      <c r="F76" s="2">
        <v>649.20000000000005</v>
      </c>
      <c r="G76" s="2">
        <v>42.97</v>
      </c>
      <c r="H76" s="1" t="s">
        <v>18</v>
      </c>
      <c r="I76" s="1">
        <v>5.2679999999999998</v>
      </c>
      <c r="J76" s="2">
        <v>0.65434999999999999</v>
      </c>
      <c r="K76" s="1" t="s">
        <v>101</v>
      </c>
    </row>
    <row r="77" spans="1:11" ht="29" x14ac:dyDescent="0.35">
      <c r="A77" s="1" t="s">
        <v>102</v>
      </c>
      <c r="B77" s="1">
        <v>55</v>
      </c>
      <c r="C77" s="1">
        <v>7.1</v>
      </c>
      <c r="D77" s="1">
        <v>2.5</v>
      </c>
      <c r="E77" s="2">
        <v>2419.1999999999998</v>
      </c>
      <c r="F77" s="2">
        <v>1632.8799999999901</v>
      </c>
      <c r="G77" s="2">
        <v>45.796666666666603</v>
      </c>
      <c r="H77" s="1" t="s">
        <v>20</v>
      </c>
      <c r="I77" s="1">
        <v>5.8279999999999896</v>
      </c>
      <c r="J77" s="2">
        <v>0.59325000000000006</v>
      </c>
      <c r="K77" s="1" t="s">
        <v>102</v>
      </c>
    </row>
    <row r="78" spans="1:11" x14ac:dyDescent="0.35">
      <c r="A78" s="1" t="s">
        <v>103</v>
      </c>
      <c r="B78" s="1">
        <v>69</v>
      </c>
      <c r="C78" s="1">
        <v>7.6</v>
      </c>
      <c r="D78" s="1">
        <v>1.38</v>
      </c>
      <c r="E78" s="2">
        <v>18234.434999999899</v>
      </c>
      <c r="F78" s="2">
        <v>15880.545</v>
      </c>
      <c r="G78" s="2">
        <v>29.271249999999998</v>
      </c>
      <c r="H78" s="1" t="s">
        <v>22</v>
      </c>
      <c r="I78" s="1">
        <v>7.3779999999999903</v>
      </c>
      <c r="J78" s="2">
        <v>1.32944</v>
      </c>
      <c r="K78" s="1" t="s">
        <v>103</v>
      </c>
    </row>
    <row r="79" spans="1:11" x14ac:dyDescent="0.35">
      <c r="A79" s="1" t="s">
        <v>104</v>
      </c>
      <c r="B79" s="1">
        <v>70</v>
      </c>
      <c r="C79" s="1">
        <v>8</v>
      </c>
      <c r="D79" s="1">
        <v>1.62</v>
      </c>
      <c r="E79" s="2">
        <v>21877.71</v>
      </c>
      <c r="F79" s="2">
        <v>19477.62</v>
      </c>
      <c r="G79" s="2">
        <v>27.307499999999902</v>
      </c>
      <c r="H79" s="1" t="s">
        <v>22</v>
      </c>
      <c r="I79" s="1">
        <v>7.5220000000000002</v>
      </c>
      <c r="J79" s="2">
        <v>1.4590000000000001</v>
      </c>
      <c r="K79" s="1" t="s">
        <v>104</v>
      </c>
    </row>
    <row r="80" spans="1:11" x14ac:dyDescent="0.35">
      <c r="A80" s="1" t="s">
        <v>105</v>
      </c>
      <c r="B80" s="1">
        <v>48</v>
      </c>
      <c r="C80" s="1">
        <v>5.3</v>
      </c>
      <c r="D80" s="1">
        <v>1.65</v>
      </c>
      <c r="E80" s="2">
        <v>1428.12</v>
      </c>
      <c r="F80" s="2">
        <v>1155</v>
      </c>
      <c r="G80" s="2">
        <v>32.840000000000003</v>
      </c>
      <c r="H80" s="1" t="s">
        <v>27</v>
      </c>
      <c r="I80" s="1">
        <v>4.5139999999999896</v>
      </c>
      <c r="J80" s="2">
        <v>0.35996999999999901</v>
      </c>
      <c r="K80" s="1" t="s">
        <v>105</v>
      </c>
    </row>
    <row r="81" spans="1:11" ht="29" x14ac:dyDescent="0.35">
      <c r="A81" s="1" t="s">
        <v>106</v>
      </c>
      <c r="B81" s="1">
        <v>65</v>
      </c>
      <c r="C81" s="1">
        <v>7.8</v>
      </c>
      <c r="D81" s="1">
        <v>2.02</v>
      </c>
      <c r="E81" s="2">
        <v>6250.3599999999897</v>
      </c>
      <c r="F81" s="2">
        <v>3814.21333333333</v>
      </c>
      <c r="G81" s="2">
        <v>52.664444444444399</v>
      </c>
      <c r="H81" s="1" t="s">
        <v>20</v>
      </c>
      <c r="I81" s="1">
        <v>6.7859999999999996</v>
      </c>
      <c r="J81" s="2">
        <v>1.0635299999999901</v>
      </c>
      <c r="K81" s="1" t="s">
        <v>106</v>
      </c>
    </row>
    <row r="82" spans="1:11" ht="29" x14ac:dyDescent="0.35">
      <c r="A82" s="1" t="s">
        <v>107</v>
      </c>
      <c r="B82" s="1">
        <v>52</v>
      </c>
      <c r="C82" s="1">
        <v>6.5</v>
      </c>
      <c r="D82" s="1">
        <v>2.2799999999999998</v>
      </c>
      <c r="E82" s="2">
        <v>4312.6666666666597</v>
      </c>
      <c r="F82" s="2">
        <v>2951.13333333333</v>
      </c>
      <c r="G82" s="2">
        <v>48.1</v>
      </c>
      <c r="H82" s="1" t="s">
        <v>20</v>
      </c>
      <c r="I82" s="1">
        <v>5.8239999999999998</v>
      </c>
      <c r="J82" s="2">
        <v>0.90018999999999905</v>
      </c>
      <c r="K82" s="1" t="s">
        <v>107</v>
      </c>
    </row>
    <row r="83" spans="1:11" x14ac:dyDescent="0.35">
      <c r="A83" s="1" t="s">
        <v>108</v>
      </c>
      <c r="B83" s="1">
        <v>53</v>
      </c>
      <c r="C83" s="1">
        <v>7</v>
      </c>
      <c r="D83" s="1">
        <v>2.66</v>
      </c>
      <c r="E83" s="2">
        <v>2224.4639999999999</v>
      </c>
      <c r="F83" s="2">
        <v>1472.4</v>
      </c>
      <c r="G83" s="2">
        <v>44.768000000000001</v>
      </c>
      <c r="H83" s="1" t="s">
        <v>69</v>
      </c>
      <c r="I83" s="1">
        <v>5.0730000000000004</v>
      </c>
      <c r="J83" s="2">
        <v>0.70531999999999995</v>
      </c>
      <c r="K83" s="1" t="s">
        <v>108</v>
      </c>
    </row>
    <row r="84" spans="1:11" x14ac:dyDescent="0.35">
      <c r="A84" s="1" t="s">
        <v>109</v>
      </c>
      <c r="B84" s="1">
        <v>45</v>
      </c>
      <c r="C84" s="1">
        <v>6</v>
      </c>
      <c r="D84" s="1">
        <v>2.72</v>
      </c>
      <c r="E84" s="2">
        <v>1463.856</v>
      </c>
      <c r="F84" s="2">
        <v>1174.3679999999999</v>
      </c>
      <c r="G84" s="2">
        <v>31.195999999999898</v>
      </c>
      <c r="H84" s="1" t="s">
        <v>27</v>
      </c>
      <c r="I84" s="1">
        <v>5.194</v>
      </c>
      <c r="J84" s="2">
        <v>0.59543000000000001</v>
      </c>
      <c r="K84" s="1" t="s">
        <v>109</v>
      </c>
    </row>
    <row r="85" spans="1:11" ht="29" x14ac:dyDescent="0.35">
      <c r="A85" s="1" t="s">
        <v>110</v>
      </c>
      <c r="B85" s="1">
        <v>55</v>
      </c>
      <c r="C85" s="1">
        <v>6.8</v>
      </c>
      <c r="D85" s="1">
        <v>2.23</v>
      </c>
      <c r="E85" s="2">
        <v>6582.4658823529398</v>
      </c>
      <c r="F85" s="2">
        <v>5451.2470588235201</v>
      </c>
      <c r="G85" s="2">
        <v>33.588823529411698</v>
      </c>
      <c r="H85" s="1" t="s">
        <v>12</v>
      </c>
      <c r="I85" s="1">
        <v>5.7910000000000004</v>
      </c>
      <c r="J85" s="2">
        <v>1.1255500000000001</v>
      </c>
      <c r="K85" s="1" t="s">
        <v>110</v>
      </c>
    </row>
    <row r="86" spans="1:11" x14ac:dyDescent="0.35">
      <c r="A86" s="1" t="s">
        <v>111</v>
      </c>
      <c r="B86" s="1">
        <v>47</v>
      </c>
      <c r="C86" s="1">
        <v>5.8</v>
      </c>
      <c r="D86" s="1">
        <v>2.16</v>
      </c>
      <c r="E86" s="2">
        <v>9982.875</v>
      </c>
      <c r="F86" s="2">
        <v>7800.6450000000004</v>
      </c>
      <c r="G86" s="2">
        <v>36.630000000000003</v>
      </c>
      <c r="H86" s="1" t="s">
        <v>22</v>
      </c>
      <c r="I86" s="1">
        <v>5.1020000000000003</v>
      </c>
      <c r="J86" s="2">
        <v>1.15991</v>
      </c>
      <c r="K86" s="1" t="s">
        <v>111</v>
      </c>
    </row>
    <row r="87" spans="1:11" ht="29" x14ac:dyDescent="0.35">
      <c r="A87" s="1" t="s">
        <v>112</v>
      </c>
      <c r="B87" s="1">
        <v>56</v>
      </c>
      <c r="C87" s="1">
        <v>6.8</v>
      </c>
      <c r="D87" s="1">
        <v>2.04</v>
      </c>
      <c r="E87" s="2">
        <v>4938.5200000000004</v>
      </c>
      <c r="F87" s="2">
        <v>3136.04</v>
      </c>
      <c r="G87" s="2">
        <v>50.966666666666598</v>
      </c>
      <c r="H87" s="1" t="s">
        <v>20</v>
      </c>
      <c r="I87" s="1">
        <v>5.8779999999999903</v>
      </c>
      <c r="J87" s="2">
        <v>0.75985000000000003</v>
      </c>
      <c r="K87" s="1" t="s">
        <v>112</v>
      </c>
    </row>
    <row r="88" spans="1:11" ht="29" x14ac:dyDescent="0.35">
      <c r="A88" s="1" t="s">
        <v>113</v>
      </c>
      <c r="B88" s="1">
        <v>46</v>
      </c>
      <c r="C88" s="1">
        <v>6</v>
      </c>
      <c r="D88" s="1">
        <v>2.4900000000000002</v>
      </c>
      <c r="E88" s="2">
        <v>3174.1499999999901</v>
      </c>
      <c r="F88" s="2">
        <v>2741.37</v>
      </c>
      <c r="G88" s="2">
        <v>32.054375</v>
      </c>
      <c r="H88" s="1" t="s">
        <v>12</v>
      </c>
      <c r="I88" s="1">
        <v>5.1239999999999997</v>
      </c>
      <c r="J88" s="2">
        <v>1.04345</v>
      </c>
      <c r="K88" s="1" t="s">
        <v>113</v>
      </c>
    </row>
    <row r="89" spans="1:11" ht="29" x14ac:dyDescent="0.35">
      <c r="A89" s="1" t="s">
        <v>114</v>
      </c>
      <c r="B89" s="1">
        <v>44</v>
      </c>
      <c r="C89" s="1">
        <v>5.6</v>
      </c>
      <c r="D89" s="1">
        <v>2.3199999999999998</v>
      </c>
      <c r="E89" s="2">
        <v>4629.9085714285702</v>
      </c>
      <c r="F89" s="2">
        <v>3992.5028571428502</v>
      </c>
      <c r="G89" s="2">
        <v>29.727142857142798</v>
      </c>
      <c r="H89" s="1" t="s">
        <v>12</v>
      </c>
      <c r="I89" s="1">
        <v>5.1229999999999896</v>
      </c>
      <c r="J89" s="2">
        <v>0.92052999999999996</v>
      </c>
      <c r="K89" s="1" t="s">
        <v>114</v>
      </c>
    </row>
    <row r="90" spans="1:11" ht="29" x14ac:dyDescent="0.35">
      <c r="A90" s="1" t="s">
        <v>115</v>
      </c>
      <c r="B90" s="1">
        <v>43</v>
      </c>
      <c r="C90" s="1">
        <v>5.6</v>
      </c>
      <c r="D90" s="1">
        <v>2.4300000000000002</v>
      </c>
      <c r="E90" s="2">
        <v>7647.1949999999997</v>
      </c>
      <c r="F90" s="2">
        <v>5520.9750000000004</v>
      </c>
      <c r="G90" s="2">
        <v>41.239999999999903</v>
      </c>
      <c r="H90" s="1" t="s">
        <v>12</v>
      </c>
      <c r="I90" s="1">
        <v>5.7160000000000002</v>
      </c>
      <c r="J90" s="2">
        <v>1.13764</v>
      </c>
      <c r="K90" s="1" t="s">
        <v>115</v>
      </c>
    </row>
    <row r="91" spans="1:11" x14ac:dyDescent="0.35">
      <c r="A91" s="1" t="s">
        <v>116</v>
      </c>
      <c r="B91" s="1">
        <v>40</v>
      </c>
      <c r="C91" s="1">
        <v>4.9000000000000004</v>
      </c>
      <c r="D91" s="1">
        <v>2.15</v>
      </c>
      <c r="E91" s="2">
        <v>946.52</v>
      </c>
      <c r="F91" s="2">
        <v>549.43999999999903</v>
      </c>
      <c r="G91" s="2">
        <v>51.273333333333298</v>
      </c>
      <c r="H91" s="1" t="s">
        <v>18</v>
      </c>
      <c r="I91" s="1">
        <v>3.4649999999999999</v>
      </c>
      <c r="J91" s="2">
        <v>0.22208</v>
      </c>
      <c r="K91" s="1" t="s">
        <v>116</v>
      </c>
    </row>
    <row r="92" spans="1:11" x14ac:dyDescent="0.35">
      <c r="A92" s="1" t="s">
        <v>117</v>
      </c>
      <c r="B92" s="1">
        <v>67</v>
      </c>
      <c r="C92" s="1">
        <v>7.8</v>
      </c>
      <c r="D92" s="1">
        <v>1.72</v>
      </c>
      <c r="E92" s="2">
        <v>17032.755000000001</v>
      </c>
      <c r="F92" s="2">
        <v>15166.605</v>
      </c>
      <c r="G92" s="2">
        <v>26.95</v>
      </c>
      <c r="H92" s="1" t="s">
        <v>22</v>
      </c>
      <c r="I92" s="1">
        <v>7.3639999999999999</v>
      </c>
      <c r="J92" s="2">
        <v>1.3317099999999999</v>
      </c>
      <c r="K92" s="1" t="s">
        <v>117</v>
      </c>
    </row>
    <row r="93" spans="1:11" ht="29" x14ac:dyDescent="0.35">
      <c r="A93" s="1" t="s">
        <v>118</v>
      </c>
      <c r="B93" s="1">
        <v>57</v>
      </c>
      <c r="C93" s="1">
        <v>7</v>
      </c>
      <c r="D93" s="1">
        <v>2.14</v>
      </c>
      <c r="E93" s="2">
        <v>12174.764999999999</v>
      </c>
      <c r="F93" s="2">
        <v>11071.994999999901</v>
      </c>
      <c r="G93" s="2">
        <v>24.678750000000001</v>
      </c>
      <c r="H93" s="1" t="s">
        <v>12</v>
      </c>
      <c r="I93" s="1">
        <v>5.8479999999999999</v>
      </c>
      <c r="J93" s="2">
        <v>1.1849799999999999</v>
      </c>
      <c r="K93" s="1" t="s">
        <v>118</v>
      </c>
    </row>
    <row r="94" spans="1:11" ht="29" x14ac:dyDescent="0.35">
      <c r="A94" s="1" t="s">
        <v>119</v>
      </c>
      <c r="B94" s="1">
        <v>51</v>
      </c>
      <c r="C94" s="1">
        <v>6.3</v>
      </c>
      <c r="D94" s="1">
        <v>2.21</v>
      </c>
      <c r="E94" s="2">
        <v>7986.3969230769198</v>
      </c>
      <c r="F94" s="2">
        <v>7180.3015384615301</v>
      </c>
      <c r="G94" s="2">
        <v>27.056153846153801</v>
      </c>
      <c r="H94" s="1" t="s">
        <v>12</v>
      </c>
      <c r="I94" s="1">
        <v>5.9950000000000001</v>
      </c>
      <c r="J94" s="2">
        <v>1.1689099999999999</v>
      </c>
      <c r="K94" s="1" t="s">
        <v>119</v>
      </c>
    </row>
    <row r="95" spans="1:11" x14ac:dyDescent="0.35">
      <c r="A95" s="1" t="s">
        <v>120</v>
      </c>
      <c r="B95" s="1">
        <v>27</v>
      </c>
      <c r="C95" s="1">
        <v>3.5</v>
      </c>
      <c r="D95" s="1">
        <v>2.36</v>
      </c>
      <c r="E95" s="2">
        <v>850.08</v>
      </c>
      <c r="F95" s="2">
        <v>669.36</v>
      </c>
      <c r="G95" s="2">
        <v>33.99</v>
      </c>
      <c r="H95" s="1" t="s">
        <v>18</v>
      </c>
      <c r="I95" s="1">
        <v>4.5069999999999997</v>
      </c>
      <c r="J95" s="2">
        <v>0.33023999999999998</v>
      </c>
      <c r="K95" s="1" t="s">
        <v>120</v>
      </c>
    </row>
    <row r="96" spans="1:11" x14ac:dyDescent="0.35">
      <c r="A96" s="1" t="s">
        <v>121</v>
      </c>
      <c r="B96" s="1">
        <v>41</v>
      </c>
      <c r="C96" s="1">
        <v>4.5</v>
      </c>
      <c r="D96" s="1">
        <v>1.62</v>
      </c>
      <c r="E96" s="2">
        <v>1135.08</v>
      </c>
      <c r="F96" s="2">
        <v>850.02</v>
      </c>
      <c r="G96" s="2">
        <v>39.754999999999903</v>
      </c>
      <c r="H96" s="1" t="s">
        <v>18</v>
      </c>
      <c r="I96" s="1">
        <v>3.9039999999999999</v>
      </c>
      <c r="J96" s="2">
        <v>0.36498000000000003</v>
      </c>
      <c r="K96" s="1" t="s">
        <v>121</v>
      </c>
    </row>
    <row r="97" spans="1:11" ht="29" x14ac:dyDescent="0.35">
      <c r="A97" s="1" t="s">
        <v>122</v>
      </c>
      <c r="B97" s="1">
        <v>56</v>
      </c>
      <c r="C97" s="1">
        <v>6.7</v>
      </c>
      <c r="D97" s="1">
        <v>2.0299999999999998</v>
      </c>
      <c r="E97" s="2">
        <v>3410.8933333333298</v>
      </c>
      <c r="F97" s="2">
        <v>2366.2800000000002</v>
      </c>
      <c r="G97" s="2">
        <v>44.823333333333302</v>
      </c>
      <c r="H97" s="1" t="s">
        <v>20</v>
      </c>
      <c r="I97" s="1">
        <v>6.13</v>
      </c>
      <c r="J97" s="2">
        <v>0.76454</v>
      </c>
      <c r="K97" s="1" t="s">
        <v>122</v>
      </c>
    </row>
    <row r="98" spans="1:11" x14ac:dyDescent="0.35">
      <c r="A98" s="1" t="s">
        <v>123</v>
      </c>
      <c r="B98" s="1">
        <v>40</v>
      </c>
      <c r="C98" s="1">
        <v>5.4</v>
      </c>
      <c r="D98" s="1">
        <v>2.61</v>
      </c>
      <c r="E98" s="2">
        <v>1177.68</v>
      </c>
      <c r="F98" s="2">
        <v>876.6</v>
      </c>
      <c r="G98" s="2">
        <v>43.32</v>
      </c>
      <c r="H98" s="1" t="s">
        <v>18</v>
      </c>
      <c r="I98" s="1">
        <v>3.6669999999999998</v>
      </c>
      <c r="J98" s="2">
        <v>0.34193000000000001</v>
      </c>
      <c r="K98" s="1" t="s">
        <v>123</v>
      </c>
    </row>
    <row r="99" spans="1:11" x14ac:dyDescent="0.35">
      <c r="A99" s="1" t="s">
        <v>124</v>
      </c>
      <c r="B99" s="1">
        <v>22</v>
      </c>
      <c r="C99" s="1">
        <v>2.6</v>
      </c>
      <c r="D99" s="1">
        <v>2.08</v>
      </c>
      <c r="E99" s="2">
        <v>936.36</v>
      </c>
      <c r="F99" s="2">
        <v>636</v>
      </c>
      <c r="G99" s="2">
        <v>44.115000000000002</v>
      </c>
      <c r="H99" s="1" t="s">
        <v>18</v>
      </c>
      <c r="I99" s="1">
        <v>2.839</v>
      </c>
      <c r="J99" s="2">
        <v>0.20868</v>
      </c>
      <c r="K99" s="1" t="s">
        <v>124</v>
      </c>
    </row>
    <row r="100" spans="1:11" x14ac:dyDescent="0.35">
      <c r="A100" s="1" t="s">
        <v>125</v>
      </c>
      <c r="B100" s="1">
        <v>58</v>
      </c>
      <c r="C100" s="1">
        <v>6.8</v>
      </c>
      <c r="D100" s="1">
        <v>1.93</v>
      </c>
      <c r="E100" s="2">
        <v>4792.5</v>
      </c>
      <c r="F100" s="2">
        <v>3523.5449999999901</v>
      </c>
      <c r="G100" s="2">
        <v>39.448749999999997</v>
      </c>
      <c r="H100" s="1" t="s">
        <v>69</v>
      </c>
      <c r="I100" s="1">
        <v>6.4550000000000001</v>
      </c>
      <c r="J100" s="2">
        <v>0.96689999999999998</v>
      </c>
      <c r="K100" s="1" t="s">
        <v>125</v>
      </c>
    </row>
    <row r="101" spans="1:11" ht="29" x14ac:dyDescent="0.35">
      <c r="A101" s="1" t="s">
        <v>126</v>
      </c>
      <c r="B101" s="1">
        <v>46</v>
      </c>
      <c r="C101" s="1">
        <v>5.0999999999999996</v>
      </c>
      <c r="D101" s="1">
        <v>1.68</v>
      </c>
      <c r="E101" s="2">
        <v>1497.03</v>
      </c>
      <c r="F101" s="2">
        <v>1260.69</v>
      </c>
      <c r="G101" s="2">
        <v>30.972499999999901</v>
      </c>
      <c r="H101" s="1" t="s">
        <v>12</v>
      </c>
      <c r="I101" s="1">
        <v>4.7859999999999996</v>
      </c>
      <c r="J101" s="2">
        <v>0.39046999999999998</v>
      </c>
      <c r="K101" s="1" t="s">
        <v>126</v>
      </c>
    </row>
    <row r="102" spans="1:11" ht="29" x14ac:dyDescent="0.35">
      <c r="A102" s="1" t="s">
        <v>127</v>
      </c>
      <c r="B102" s="1">
        <v>43</v>
      </c>
      <c r="C102" s="1">
        <v>5.5</v>
      </c>
      <c r="D102" s="1">
        <v>2.37</v>
      </c>
      <c r="E102" s="2">
        <v>3251.2799999999902</v>
      </c>
      <c r="F102" s="2">
        <v>2572.56</v>
      </c>
      <c r="G102" s="2">
        <v>36.769999999999897</v>
      </c>
      <c r="H102" s="1" t="s">
        <v>72</v>
      </c>
      <c r="I102" s="1">
        <v>4.7389999999999999</v>
      </c>
      <c r="J102" s="2">
        <v>0.88112999999999997</v>
      </c>
      <c r="K102" s="1" t="s">
        <v>127</v>
      </c>
    </row>
    <row r="103" spans="1:11" ht="29" x14ac:dyDescent="0.35">
      <c r="A103" s="1" t="s">
        <v>128</v>
      </c>
      <c r="B103" s="1">
        <v>47</v>
      </c>
      <c r="C103" s="1">
        <v>6</v>
      </c>
      <c r="D103" s="1">
        <v>2.33</v>
      </c>
      <c r="E103" s="2">
        <v>5242.6666666666597</v>
      </c>
      <c r="F103" s="2">
        <v>4018.6799999999898</v>
      </c>
      <c r="G103" s="2">
        <v>39.7633333333333</v>
      </c>
      <c r="H103" s="1" t="s">
        <v>72</v>
      </c>
      <c r="I103" s="1">
        <v>5.3319999999999999</v>
      </c>
      <c r="J103" s="2">
        <v>1.06098</v>
      </c>
      <c r="K103" s="1" t="s">
        <v>128</v>
      </c>
    </row>
    <row r="104" spans="1:11" x14ac:dyDescent="0.35">
      <c r="A104" s="1" t="s">
        <v>129</v>
      </c>
      <c r="B104" s="1">
        <v>19</v>
      </c>
      <c r="C104" s="1">
        <v>2.5</v>
      </c>
      <c r="D104" s="1">
        <v>2.2599999999999998</v>
      </c>
      <c r="E104" s="2">
        <v>941.4</v>
      </c>
      <c r="F104" s="2">
        <v>693.3</v>
      </c>
      <c r="G104" s="2">
        <v>39.03</v>
      </c>
      <c r="H104" s="1" t="s">
        <v>18</v>
      </c>
      <c r="I104" s="1">
        <v>3.7810000000000001</v>
      </c>
      <c r="J104" s="2">
        <v>0.28520000000000001</v>
      </c>
      <c r="K104" s="1" t="s">
        <v>129</v>
      </c>
    </row>
    <row r="105" spans="1:11" ht="29" x14ac:dyDescent="0.35">
      <c r="A105" s="1" t="s">
        <v>130</v>
      </c>
      <c r="B105" s="1">
        <v>39</v>
      </c>
      <c r="C105" s="1">
        <v>5.0999999999999996</v>
      </c>
      <c r="D105" s="1">
        <v>2.44</v>
      </c>
      <c r="E105" s="2">
        <v>4129.68</v>
      </c>
      <c r="F105" s="2">
        <v>3643.52</v>
      </c>
      <c r="G105" s="2">
        <v>26.2711111111111</v>
      </c>
      <c r="H105" s="1" t="s">
        <v>12</v>
      </c>
      <c r="I105" s="1">
        <v>4.681</v>
      </c>
      <c r="J105" s="2">
        <v>0.79906999999999995</v>
      </c>
      <c r="K105" s="1" t="s">
        <v>130</v>
      </c>
    </row>
    <row r="106" spans="1:11" x14ac:dyDescent="0.35">
      <c r="A106" s="1" t="s">
        <v>131</v>
      </c>
      <c r="B106" s="1">
        <v>39</v>
      </c>
      <c r="C106" s="1">
        <v>4.5</v>
      </c>
      <c r="D106" s="1">
        <v>1.89</v>
      </c>
      <c r="E106" s="2">
        <v>1126.47999999999</v>
      </c>
      <c r="F106" s="2">
        <v>780.16</v>
      </c>
      <c r="G106" s="2">
        <v>42.716666666666598</v>
      </c>
      <c r="H106" s="1" t="s">
        <v>18</v>
      </c>
      <c r="I106" s="1">
        <v>3.931</v>
      </c>
      <c r="J106" s="2">
        <v>0.21101999999999899</v>
      </c>
      <c r="K106" s="1" t="s">
        <v>131</v>
      </c>
    </row>
    <row r="107" spans="1:11" x14ac:dyDescent="0.35">
      <c r="A107" s="1" t="s">
        <v>132</v>
      </c>
      <c r="B107" s="1">
        <v>62</v>
      </c>
      <c r="C107" s="1">
        <v>7.3</v>
      </c>
      <c r="D107" s="1">
        <v>1.92</v>
      </c>
      <c r="E107" s="2">
        <v>23127</v>
      </c>
      <c r="F107" s="2">
        <v>17925.36</v>
      </c>
      <c r="G107" s="2">
        <v>41.09</v>
      </c>
      <c r="H107" s="1" t="s">
        <v>40</v>
      </c>
      <c r="I107" s="1">
        <v>7.1189999999999998</v>
      </c>
      <c r="J107" s="2">
        <v>1.3945099999999999</v>
      </c>
      <c r="K107" s="1" t="s">
        <v>132</v>
      </c>
    </row>
    <row r="108" spans="1:11" ht="29" x14ac:dyDescent="0.35">
      <c r="A108" s="1" t="s">
        <v>133</v>
      </c>
      <c r="B108" s="1">
        <v>58</v>
      </c>
      <c r="C108" s="1">
        <v>7</v>
      </c>
      <c r="D108" s="1">
        <v>2.13</v>
      </c>
      <c r="E108" s="2">
        <v>7544.3999999999896</v>
      </c>
      <c r="F108" s="2">
        <v>5269.2266666666601</v>
      </c>
      <c r="G108" s="2">
        <v>45.014444444444401</v>
      </c>
      <c r="H108" s="1" t="s">
        <v>20</v>
      </c>
      <c r="I108" s="1">
        <v>6.4850000000000003</v>
      </c>
      <c r="J108" s="2">
        <v>1.06166</v>
      </c>
      <c r="K108" s="1" t="s">
        <v>133</v>
      </c>
    </row>
    <row r="109" spans="1:11" x14ac:dyDescent="0.35">
      <c r="A109" s="1" t="s">
        <v>134</v>
      </c>
      <c r="B109" s="1">
        <v>53</v>
      </c>
      <c r="C109" s="1">
        <v>6.1</v>
      </c>
      <c r="D109" s="1">
        <v>1.77</v>
      </c>
      <c r="E109" s="2">
        <v>2231.4</v>
      </c>
      <c r="F109" s="2">
        <v>1643.58</v>
      </c>
      <c r="G109" s="2">
        <v>39.2425</v>
      </c>
      <c r="H109" s="1" t="s">
        <v>69</v>
      </c>
      <c r="I109" s="1">
        <v>5.36</v>
      </c>
      <c r="J109" s="2">
        <v>0.63216000000000006</v>
      </c>
      <c r="K109" s="1" t="s">
        <v>134</v>
      </c>
    </row>
    <row r="110" spans="1:11" x14ac:dyDescent="0.35">
      <c r="A110" s="1" t="s">
        <v>135</v>
      </c>
      <c r="B110" s="1">
        <v>49</v>
      </c>
      <c r="C110" s="1">
        <v>6.3</v>
      </c>
      <c r="D110" s="1">
        <v>2.4700000000000002</v>
      </c>
      <c r="E110" s="2">
        <v>3889.3199999999902</v>
      </c>
      <c r="F110" s="2">
        <v>1506.3999999999901</v>
      </c>
      <c r="G110" s="2">
        <v>63.726666666666603</v>
      </c>
      <c r="H110" s="1" t="s">
        <v>18</v>
      </c>
      <c r="I110" s="1">
        <v>4.6419999999999897</v>
      </c>
      <c r="J110" s="2">
        <v>0.92048999999999903</v>
      </c>
      <c r="K110" s="1" t="s">
        <v>135</v>
      </c>
    </row>
    <row r="111" spans="1:11" x14ac:dyDescent="0.35">
      <c r="A111" s="1" t="s">
        <v>136</v>
      </c>
      <c r="B111" s="1">
        <v>37</v>
      </c>
      <c r="C111" s="1">
        <v>5</v>
      </c>
      <c r="D111" s="1">
        <v>2.61</v>
      </c>
      <c r="E111" s="2">
        <v>956.76</v>
      </c>
      <c r="F111" s="2">
        <v>510.06</v>
      </c>
      <c r="G111" s="2">
        <v>55.12</v>
      </c>
      <c r="H111" s="1" t="s">
        <v>18</v>
      </c>
      <c r="I111" s="1">
        <v>5.1289999999999996</v>
      </c>
      <c r="J111" s="2">
        <v>0.47038000000000002</v>
      </c>
      <c r="K111" s="1" t="s">
        <v>136</v>
      </c>
    </row>
    <row r="112" spans="1:11" x14ac:dyDescent="0.35">
      <c r="A112" s="1" t="s">
        <v>137</v>
      </c>
      <c r="B112" s="1">
        <v>33</v>
      </c>
      <c r="C112" s="1">
        <v>4.0999999999999996</v>
      </c>
      <c r="D112" s="1">
        <v>2.16</v>
      </c>
      <c r="E112" s="2">
        <v>1768.56</v>
      </c>
      <c r="F112" s="2">
        <v>1230.5999999999999</v>
      </c>
      <c r="G112" s="2">
        <v>43.15</v>
      </c>
      <c r="H112" s="1" t="s">
        <v>18</v>
      </c>
      <c r="I112" s="1">
        <v>4.6100000000000003</v>
      </c>
      <c r="J112" s="2">
        <v>0.27100000000000002</v>
      </c>
      <c r="K112" s="1" t="s">
        <v>137</v>
      </c>
    </row>
  </sheetData>
  <mergeCells count="1">
    <mergeCell ref="N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ADRIEL BERNHARD TANUHARIONO</dc:creator>
  <cp:lastModifiedBy>Adriel Bernhard T</cp:lastModifiedBy>
  <dcterms:created xsi:type="dcterms:W3CDTF">2024-08-20T14:53:05Z</dcterms:created>
  <dcterms:modified xsi:type="dcterms:W3CDTF">2024-08-21T06:52:28Z</dcterms:modified>
</cp:coreProperties>
</file>