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ING2\Modèle Linéaire\Chapitre1\"/>
    </mc:Choice>
  </mc:AlternateContent>
  <xr:revisionPtr revIDLastSave="0" documentId="13_ncr:1_{0B28A0A3-B827-40A2-9C55-C0CCBA9F7513}" xr6:coauthVersionLast="36" xr6:coauthVersionMax="36" xr10:uidLastSave="{00000000-0000-0000-0000-000000000000}"/>
  <bookViews>
    <workbookView xWindow="0" yWindow="0" windowWidth="23040" windowHeight="9060" xr2:uid="{48886C95-D973-45AD-92E2-67388631FA54}"/>
  </bookViews>
  <sheets>
    <sheet name="Data Cigarettes" sheetId="1" r:id="rId1"/>
    <sheet name="Calcul matriciel" sheetId="2" r:id="rId2"/>
    <sheet name="Prédiction" sheetId="3" r:id="rId3"/>
    <sheet name="Variance et résidus" sheetId="4" r:id="rId4"/>
    <sheet name="ANOV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4" l="1"/>
  <c r="D24" i="4"/>
  <c r="C24" i="4"/>
  <c r="A24" i="4"/>
  <c r="D8" i="4"/>
  <c r="H12" i="2" a="1"/>
  <c r="H12" i="2" s="1"/>
  <c r="H4" i="2" a="1"/>
  <c r="I4" i="2" s="1"/>
  <c r="J15" i="2" l="1"/>
  <c r="J13" i="2"/>
  <c r="I15" i="2"/>
  <c r="I13" i="2"/>
  <c r="H13" i="2"/>
  <c r="K14" i="2"/>
  <c r="K12" i="2"/>
  <c r="K13" i="2"/>
  <c r="H15" i="2"/>
  <c r="J14" i="2"/>
  <c r="J12" i="2"/>
  <c r="I14" i="2"/>
  <c r="I12" i="2"/>
  <c r="K15" i="2"/>
  <c r="H14" i="2"/>
  <c r="J7" i="2"/>
  <c r="J5" i="2"/>
  <c r="I7" i="2"/>
  <c r="I5" i="2"/>
  <c r="I6" i="2"/>
  <c r="H4" i="2"/>
  <c r="K5" i="2"/>
  <c r="H7" i="2"/>
  <c r="K6" i="2"/>
  <c r="K4" i="2"/>
  <c r="H6" i="2"/>
  <c r="K7" i="2"/>
  <c r="H5" i="2"/>
  <c r="J6" i="2"/>
  <c r="J4" i="2"/>
</calcChain>
</file>

<file path=xl/sharedStrings.xml><?xml version="1.0" encoding="utf-8"?>
<sst xmlns="http://schemas.openxmlformats.org/spreadsheetml/2006/main" count="83" uniqueCount="74">
  <si>
    <t>Cigarette</t>
  </si>
  <si>
    <t>NICOTINE (mg)</t>
  </si>
  <si>
    <t>CO (mg)</t>
  </si>
  <si>
    <t>Alpine</t>
  </si>
  <si>
    <t>Benson&amp;Hedges</t>
  </si>
  <si>
    <t>CamelLights</t>
  </si>
  <si>
    <t>Carlton</t>
  </si>
  <si>
    <t>Chesterfield</t>
  </si>
  <si>
    <t>GoldenLights</t>
  </si>
  <si>
    <t>Kent</t>
  </si>
  <si>
    <t>Kool</t>
  </si>
  <si>
    <t>L&amp;M</t>
  </si>
  <si>
    <t>LarkLights</t>
  </si>
  <si>
    <t>Marlboro</t>
  </si>
  <si>
    <t>Merit</t>
  </si>
  <si>
    <t>MultiFilter</t>
  </si>
  <si>
    <t>NewportLights</t>
  </si>
  <si>
    <t>Now</t>
  </si>
  <si>
    <t>OldGold</t>
  </si>
  <si>
    <t>PallMallLight</t>
  </si>
  <si>
    <t>Raleigh</t>
  </si>
  <si>
    <t>SalemUltra</t>
  </si>
  <si>
    <t>Tareyton</t>
  </si>
  <si>
    <t>VV</t>
  </si>
  <si>
    <t>ViceroyRichLight</t>
  </si>
  <si>
    <t>VirginiaSlims</t>
  </si>
  <si>
    <t>WinstonLights</t>
  </si>
  <si>
    <t>GOUDRON (mg)</t>
  </si>
  <si>
    <t>POIDS (g)</t>
  </si>
  <si>
    <r>
      <t xml:space="preserve">La matrice </t>
    </r>
    <r>
      <rPr>
        <b/>
        <sz val="11"/>
        <color theme="1"/>
        <rFont val="Calibri"/>
        <family val="2"/>
        <scheme val="minor"/>
      </rPr>
      <t>X</t>
    </r>
  </si>
  <si>
    <t>constante</t>
  </si>
  <si>
    <t>Constante</t>
  </si>
  <si>
    <t>Pour effectuer un produit matriciel:
1-sélectionner une plage de case égale à la taille du résultat du produit
2 - PRODUIMAT(matrice1;matrice2)
2- Appuyer ctrl+entrée</t>
  </si>
  <si>
    <t>Pour calculer l'inverse d'une matrice
1-sélectionner une plage de case égale à la taille du résultat du produit
2 - INVERSEMAT(matrice)
2- Appuyer ctrl+entrée</t>
  </si>
  <si>
    <t>(X'X)^-1</t>
  </si>
  <si>
    <t>X'X</t>
  </si>
  <si>
    <t>X'Y</t>
  </si>
  <si>
    <t>Taille de la matrice X =</t>
  </si>
  <si>
    <t>Estimateur â</t>
  </si>
  <si>
    <t>Y^</t>
  </si>
  <si>
    <t>Résidus</t>
  </si>
  <si>
    <t>X1</t>
  </si>
  <si>
    <t>X2</t>
  </si>
  <si>
    <t>X3</t>
  </si>
  <si>
    <t>Y</t>
  </si>
  <si>
    <t>Valeur prédite</t>
  </si>
  <si>
    <t>e</t>
  </si>
  <si>
    <t>n</t>
  </si>
  <si>
    <t>p</t>
  </si>
  <si>
    <t>ddl</t>
  </si>
  <si>
    <t>sigma(epsilon)</t>
  </si>
  <si>
    <t>sigma²(epsilon)</t>
  </si>
  <si>
    <t>Mat. Var-covar des coefficients</t>
  </si>
  <si>
    <t>Ecart-types des coefficients</t>
  </si>
  <si>
    <t>nicotine</t>
  </si>
  <si>
    <t>GOUDRON</t>
  </si>
  <si>
    <t>Poids</t>
  </si>
  <si>
    <t>Y barre=</t>
  </si>
  <si>
    <t>Y\hat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</si>
  <si>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 xml:space="preserve"> 2</t>
    </r>
  </si>
  <si>
    <t>Y\hat-Ybarre</t>
  </si>
  <si>
    <t>(Y\hat-Ybarre)^2</t>
  </si>
  <si>
    <t>Tableau d'analyse de variance</t>
  </si>
  <si>
    <t>Source de variation</t>
  </si>
  <si>
    <t>Somme des carrés</t>
  </si>
  <si>
    <t>Degrés de liberté</t>
  </si>
  <si>
    <t>Carrés moyens</t>
  </si>
  <si>
    <t>Expliqué</t>
  </si>
  <si>
    <t>Résiduelle</t>
  </si>
  <si>
    <t>Totale</t>
  </si>
  <si>
    <t>R²</t>
  </si>
  <si>
    <t>NICOTINE</t>
  </si>
  <si>
    <t>POIDS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</si>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</sst>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0" fontId="0" fillId="0" borderId="0" xfId="0" applyBorder="1"/>
    <xf numFmtId="0" fontId="0" fillId="0" borderId="10" xfId="0" applyBorder="1"/>
    <xf numFmtId="0" fontId="0" fillId="4" borderId="10" xfId="0" applyFill="1" applyBorder="1"/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3" fillId="0" borderId="12" xfId="0" applyFont="1" applyBorder="1" applyAlignment="1">
      <alignment horizontal="right"/>
    </xf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0" fontId="5" fillId="2" borderId="0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0" fillId="7" borderId="0" xfId="0" applyFill="1" applyBorder="1"/>
    <xf numFmtId="0" fontId="5" fillId="7" borderId="0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0" fillId="4" borderId="11" xfId="0" applyFill="1" applyBorder="1" applyAlignment="1">
      <alignment wrapText="1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11" xfId="0" applyBorder="1"/>
    <xf numFmtId="0" fontId="0" fillId="0" borderId="24" xfId="0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0" xfId="0" applyFill="1" applyBorder="1"/>
    <xf numFmtId="0" fontId="0" fillId="2" borderId="18" xfId="0" applyFill="1" applyBorder="1"/>
    <xf numFmtId="0" fontId="0" fillId="2" borderId="19" xfId="0" applyFill="1" applyBorder="1"/>
    <xf numFmtId="0" fontId="6" fillId="2" borderId="10" xfId="0" applyFont="1" applyFill="1" applyBorder="1"/>
    <xf numFmtId="0" fontId="2" fillId="0" borderId="25" xfId="0" applyFont="1" applyBorder="1"/>
    <xf numFmtId="0" fontId="0" fillId="0" borderId="26" xfId="0" applyBorder="1"/>
    <xf numFmtId="0" fontId="2" fillId="4" borderId="25" xfId="0" applyFont="1" applyFill="1" applyBorder="1"/>
    <xf numFmtId="0" fontId="0" fillId="4" borderId="26" xfId="0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2" borderId="26" xfId="0" applyFill="1" applyBorder="1"/>
    <xf numFmtId="0" fontId="2" fillId="0" borderId="27" xfId="0" applyFont="1" applyBorder="1"/>
    <xf numFmtId="0" fontId="0" fillId="8" borderId="28" xfId="0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9" borderId="2" xfId="0" applyNumberFormat="1" applyFill="1" applyBorder="1"/>
    <xf numFmtId="164" fontId="0" fillId="9" borderId="0" xfId="0" applyNumberFormat="1" applyFill="1" applyBorder="1"/>
    <xf numFmtId="164" fontId="0" fillId="9" borderId="9" xfId="0" applyNumberFormat="1" applyFill="1" applyBorder="1"/>
    <xf numFmtId="0" fontId="2" fillId="0" borderId="1" xfId="0" applyFont="1" applyBorder="1"/>
    <xf numFmtId="164" fontId="0" fillId="10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2" borderId="11" xfId="0" applyFill="1" applyBorder="1"/>
    <xf numFmtId="0" fontId="0" fillId="2" borderId="24" xfId="0" applyFill="1" applyBorder="1"/>
    <xf numFmtId="0" fontId="6" fillId="2" borderId="24" xfId="0" applyFont="1" applyFill="1" applyBorder="1"/>
    <xf numFmtId="0" fontId="7" fillId="2" borderId="12" xfId="0" applyFont="1" applyFill="1" applyBorder="1"/>
    <xf numFmtId="0" fontId="0" fillId="0" borderId="13" xfId="0" applyBorder="1"/>
    <xf numFmtId="0" fontId="0" fillId="0" borderId="15" xfId="0" applyBorder="1"/>
    <xf numFmtId="0" fontId="0" fillId="2" borderId="15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Fill="1" applyBorder="1"/>
    <xf numFmtId="0" fontId="0" fillId="2" borderId="17" xfId="0" applyFill="1" applyBorder="1"/>
    <xf numFmtId="0" fontId="2" fillId="0" borderId="5" xfId="0" applyFont="1" applyBorder="1"/>
    <xf numFmtId="164" fontId="0" fillId="0" borderId="0" xfId="0" applyNumberFormat="1" applyFill="1" applyBorder="1"/>
    <xf numFmtId="0" fontId="0" fillId="0" borderId="0" xfId="0" applyFill="1" applyBorder="1"/>
    <xf numFmtId="0" fontId="2" fillId="0" borderId="7" xfId="0" applyFont="1" applyFill="1" applyBorder="1"/>
    <xf numFmtId="164" fontId="0" fillId="0" borderId="8" xfId="0" applyNumberFormat="1" applyFill="1" applyBorder="1"/>
    <xf numFmtId="0" fontId="0" fillId="0" borderId="8" xfId="0" applyFill="1" applyBorder="1"/>
    <xf numFmtId="0" fontId="2" fillId="0" borderId="25" xfId="0" applyFont="1" applyFill="1" applyBorder="1"/>
    <xf numFmtId="164" fontId="0" fillId="0" borderId="29" xfId="0" applyNumberFormat="1" applyBorder="1"/>
    <xf numFmtId="0" fontId="0" fillId="0" borderId="29" xfId="0" applyBorder="1"/>
    <xf numFmtId="164" fontId="2" fillId="0" borderId="26" xfId="0" applyNumberFormat="1" applyFont="1" applyFill="1" applyBorder="1"/>
    <xf numFmtId="0" fontId="0" fillId="2" borderId="20" xfId="0" applyFill="1" applyBorder="1"/>
    <xf numFmtId="0" fontId="4" fillId="6" borderId="13" xfId="0" applyFont="1" applyFill="1" applyBorder="1" applyAlignment="1">
      <alignment horizontal="right" wrapText="1"/>
    </xf>
    <xf numFmtId="0" fontId="4" fillId="6" borderId="14" xfId="0" applyFont="1" applyFill="1" applyBorder="1" applyAlignment="1">
      <alignment horizontal="right" wrapText="1"/>
    </xf>
    <xf numFmtId="0" fontId="4" fillId="6" borderId="15" xfId="0" applyFont="1" applyFill="1" applyBorder="1" applyAlignment="1">
      <alignment horizontal="right" wrapText="1"/>
    </xf>
    <xf numFmtId="0" fontId="4" fillId="6" borderId="16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0" fontId="4" fillId="6" borderId="17" xfId="0" applyFont="1" applyFill="1" applyBorder="1" applyAlignment="1">
      <alignment horizontal="right" wrapText="1"/>
    </xf>
    <xf numFmtId="0" fontId="4" fillId="6" borderId="18" xfId="0" applyFont="1" applyFill="1" applyBorder="1" applyAlignment="1">
      <alignment horizontal="right" wrapText="1"/>
    </xf>
    <xf numFmtId="0" fontId="4" fillId="6" borderId="19" xfId="0" applyFont="1" applyFill="1" applyBorder="1" applyAlignment="1">
      <alignment horizontal="right" wrapText="1"/>
    </xf>
    <xf numFmtId="0" fontId="4" fillId="6" borderId="20" xfId="0" applyFont="1" applyFill="1" applyBorder="1" applyAlignment="1">
      <alignment horizontal="right" wrapText="1"/>
    </xf>
    <xf numFmtId="0" fontId="8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7569-640D-4E66-A547-584209420699}">
  <dimension ref="A1:E25"/>
  <sheetViews>
    <sheetView tabSelected="1" workbookViewId="0">
      <selection activeCell="F1" sqref="F1:J25"/>
    </sheetView>
  </sheetViews>
  <sheetFormatPr defaultColWidth="11.5546875" defaultRowHeight="14.4"/>
  <sheetData>
    <row r="1" spans="1:5">
      <c r="A1" s="2" t="s">
        <v>0</v>
      </c>
      <c r="B1" s="4" t="s">
        <v>55</v>
      </c>
      <c r="C1" s="4" t="s">
        <v>71</v>
      </c>
      <c r="D1" s="4" t="s">
        <v>72</v>
      </c>
      <c r="E1" s="3" t="s">
        <v>73</v>
      </c>
    </row>
    <row r="2" spans="1:5">
      <c r="A2" s="1" t="s">
        <v>3</v>
      </c>
      <c r="B2" s="4">
        <v>14.1</v>
      </c>
      <c r="C2" s="4">
        <v>0.86</v>
      </c>
      <c r="D2" s="4">
        <v>0.98529999999999995</v>
      </c>
      <c r="E2" s="3">
        <v>13.6</v>
      </c>
    </row>
    <row r="3" spans="1:5">
      <c r="A3" s="1" t="s">
        <v>4</v>
      </c>
      <c r="B3" s="4">
        <v>16</v>
      </c>
      <c r="C3" s="4">
        <v>1.06</v>
      </c>
      <c r="D3" s="4">
        <v>1.0938000000000001</v>
      </c>
      <c r="E3" s="3">
        <v>16.600000000000001</v>
      </c>
    </row>
    <row r="4" spans="1:5">
      <c r="A4" s="1" t="s">
        <v>5</v>
      </c>
      <c r="B4" s="4">
        <v>8</v>
      </c>
      <c r="C4" s="4">
        <v>0.67</v>
      </c>
      <c r="D4" s="4">
        <v>0.92800000000000005</v>
      </c>
      <c r="E4" s="3">
        <v>10.199999999999999</v>
      </c>
    </row>
    <row r="5" spans="1:5">
      <c r="A5" s="1" t="s">
        <v>6</v>
      </c>
      <c r="B5" s="4">
        <v>4.0999999999999996</v>
      </c>
      <c r="C5" s="4">
        <v>0.4</v>
      </c>
      <c r="D5" s="4">
        <v>0.94620000000000004</v>
      </c>
      <c r="E5" s="3">
        <v>5.4</v>
      </c>
    </row>
    <row r="6" spans="1:5">
      <c r="A6" s="1" t="s">
        <v>7</v>
      </c>
      <c r="B6" s="4">
        <v>15</v>
      </c>
      <c r="C6" s="4">
        <v>1.04</v>
      </c>
      <c r="D6" s="4">
        <v>0.88849999999999996</v>
      </c>
      <c r="E6" s="3">
        <v>15</v>
      </c>
    </row>
    <row r="7" spans="1:5">
      <c r="A7" s="1" t="s">
        <v>8</v>
      </c>
      <c r="B7" s="4">
        <v>8.8000000000000007</v>
      </c>
      <c r="C7" s="4">
        <v>0.76</v>
      </c>
      <c r="D7" s="4">
        <v>1.0266999999999999</v>
      </c>
      <c r="E7" s="3">
        <v>9</v>
      </c>
    </row>
    <row r="8" spans="1:5">
      <c r="A8" s="1" t="s">
        <v>9</v>
      </c>
      <c r="B8" s="4">
        <v>12.4</v>
      </c>
      <c r="C8" s="4">
        <v>0.95</v>
      </c>
      <c r="D8" s="4">
        <v>0.92249999999999999</v>
      </c>
      <c r="E8" s="3">
        <v>12.3</v>
      </c>
    </row>
    <row r="9" spans="1:5">
      <c r="A9" s="1" t="s">
        <v>10</v>
      </c>
      <c r="B9" s="4">
        <v>16.600000000000001</v>
      </c>
      <c r="C9" s="4">
        <v>1.1200000000000001</v>
      </c>
      <c r="D9" s="4">
        <v>0.93720000000000003</v>
      </c>
      <c r="E9" s="3">
        <v>16.3</v>
      </c>
    </row>
    <row r="10" spans="1:5">
      <c r="A10" s="1" t="s">
        <v>11</v>
      </c>
      <c r="B10" s="4">
        <v>14.9</v>
      </c>
      <c r="C10" s="4">
        <v>1.02</v>
      </c>
      <c r="D10" s="4">
        <v>0.88580000000000003</v>
      </c>
      <c r="E10" s="3">
        <v>15.4</v>
      </c>
    </row>
    <row r="11" spans="1:5">
      <c r="A11" s="1" t="s">
        <v>12</v>
      </c>
      <c r="B11" s="4">
        <v>13.7</v>
      </c>
      <c r="C11" s="4">
        <v>1.01</v>
      </c>
      <c r="D11" s="4">
        <v>0.96430000000000005</v>
      </c>
      <c r="E11" s="3">
        <v>13</v>
      </c>
    </row>
    <row r="12" spans="1:5">
      <c r="A12" s="1" t="s">
        <v>13</v>
      </c>
      <c r="B12" s="4">
        <v>15.1</v>
      </c>
      <c r="C12" s="4">
        <v>0.9</v>
      </c>
      <c r="D12" s="4">
        <v>0.93159999999999998</v>
      </c>
      <c r="E12" s="3">
        <v>14.4</v>
      </c>
    </row>
    <row r="13" spans="1:5">
      <c r="A13" s="1" t="s">
        <v>14</v>
      </c>
      <c r="B13" s="4">
        <v>7.8</v>
      </c>
      <c r="C13" s="4">
        <v>0.56999999999999995</v>
      </c>
      <c r="D13" s="4">
        <v>0.97050000000000003</v>
      </c>
      <c r="E13" s="3">
        <v>10</v>
      </c>
    </row>
    <row r="14" spans="1:5">
      <c r="A14" s="1" t="s">
        <v>15</v>
      </c>
      <c r="B14" s="4">
        <v>11.4</v>
      </c>
      <c r="C14" s="4">
        <v>0.78</v>
      </c>
      <c r="D14" s="4">
        <v>1.1240000000000001</v>
      </c>
      <c r="E14" s="3">
        <v>10.199999999999999</v>
      </c>
    </row>
    <row r="15" spans="1:5">
      <c r="A15" s="1" t="s">
        <v>16</v>
      </c>
      <c r="B15" s="4">
        <v>9</v>
      </c>
      <c r="C15" s="4">
        <v>0.74</v>
      </c>
      <c r="D15" s="4">
        <v>0.85170000000000001</v>
      </c>
      <c r="E15" s="3">
        <v>9.5</v>
      </c>
    </row>
    <row r="16" spans="1:5">
      <c r="A16" s="1" t="s">
        <v>17</v>
      </c>
      <c r="B16" s="4">
        <v>1</v>
      </c>
      <c r="C16" s="4">
        <v>0.13</v>
      </c>
      <c r="D16" s="4">
        <v>0.78510000000000002</v>
      </c>
      <c r="E16" s="3">
        <v>1.5</v>
      </c>
    </row>
    <row r="17" spans="1:5">
      <c r="A17" s="1" t="s">
        <v>18</v>
      </c>
      <c r="B17" s="4">
        <v>17</v>
      </c>
      <c r="C17" s="4">
        <v>1.26</v>
      </c>
      <c r="D17" s="4">
        <v>0.91859999999999997</v>
      </c>
      <c r="E17" s="3">
        <v>18.5</v>
      </c>
    </row>
    <row r="18" spans="1:5">
      <c r="A18" s="1" t="s">
        <v>19</v>
      </c>
      <c r="B18" s="4">
        <v>12.8</v>
      </c>
      <c r="C18" s="4">
        <v>1.08</v>
      </c>
      <c r="D18" s="4">
        <v>1.0395000000000001</v>
      </c>
      <c r="E18" s="3">
        <v>12.6</v>
      </c>
    </row>
    <row r="19" spans="1:5">
      <c r="A19" s="1" t="s">
        <v>20</v>
      </c>
      <c r="B19" s="4">
        <v>15.8</v>
      </c>
      <c r="C19" s="4">
        <v>0.96</v>
      </c>
      <c r="D19" s="4">
        <v>0.95730000000000004</v>
      </c>
      <c r="E19" s="3">
        <v>17.5</v>
      </c>
    </row>
    <row r="20" spans="1:5">
      <c r="A20" s="1" t="s">
        <v>21</v>
      </c>
      <c r="B20" s="4">
        <v>4.5</v>
      </c>
      <c r="C20" s="4">
        <v>0.42</v>
      </c>
      <c r="D20" s="4">
        <v>0.91059999999999997</v>
      </c>
      <c r="E20" s="3">
        <v>4.9000000000000004</v>
      </c>
    </row>
    <row r="21" spans="1:5">
      <c r="A21" s="1" t="s">
        <v>22</v>
      </c>
      <c r="B21" s="4">
        <v>14.5</v>
      </c>
      <c r="C21" s="4">
        <v>1.01</v>
      </c>
      <c r="D21" s="4">
        <v>1.0069999999999999</v>
      </c>
      <c r="E21" s="3">
        <v>15.9</v>
      </c>
    </row>
    <row r="22" spans="1:5">
      <c r="A22" s="1" t="s">
        <v>23</v>
      </c>
      <c r="B22" s="4">
        <v>7.3</v>
      </c>
      <c r="C22" s="4">
        <v>0.61</v>
      </c>
      <c r="D22" s="4">
        <v>0.98060000000000003</v>
      </c>
      <c r="E22" s="3">
        <v>8.5</v>
      </c>
    </row>
    <row r="23" spans="1:5">
      <c r="A23" s="1" t="s">
        <v>24</v>
      </c>
      <c r="B23" s="4">
        <v>8.6</v>
      </c>
      <c r="C23" s="4">
        <v>0.69</v>
      </c>
      <c r="D23" s="4">
        <v>0.96930000000000005</v>
      </c>
      <c r="E23" s="3">
        <v>10.6</v>
      </c>
    </row>
    <row r="24" spans="1:5">
      <c r="A24" s="1" t="s">
        <v>25</v>
      </c>
      <c r="B24" s="4">
        <v>15.2</v>
      </c>
      <c r="C24" s="4">
        <v>1.02</v>
      </c>
      <c r="D24" s="4">
        <v>0.9496</v>
      </c>
      <c r="E24" s="3">
        <v>13.9</v>
      </c>
    </row>
    <row r="25" spans="1:5">
      <c r="A25" s="1" t="s">
        <v>26</v>
      </c>
      <c r="B25" s="4">
        <v>12</v>
      </c>
      <c r="C25" s="4">
        <v>0.82</v>
      </c>
      <c r="D25" s="4">
        <v>1.1184000000000001</v>
      </c>
      <c r="E25" s="3">
        <v>14.9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B2F5-EB9C-4D8D-ACB5-8B13A9669C2B}">
  <dimension ref="A1:O30"/>
  <sheetViews>
    <sheetView workbookViewId="0">
      <selection activeCell="E33" sqref="E33"/>
    </sheetView>
  </sheetViews>
  <sheetFormatPr defaultColWidth="11.5546875" defaultRowHeight="14.4"/>
  <cols>
    <col min="1" max="2" width="11.5546875" style="6"/>
    <col min="3" max="3" width="14.109375" style="6" customWidth="1"/>
    <col min="4" max="4" width="11.5546875" style="6"/>
    <col min="5" max="5" width="20.21875" style="6" customWidth="1"/>
    <col min="6" max="7" width="11.5546875" style="6"/>
    <col min="8" max="8" width="13.109375" style="6" customWidth="1"/>
    <col min="9" max="11" width="11.5546875" style="6"/>
    <col min="12" max="12" width="5.21875" style="22" customWidth="1"/>
    <col min="13" max="16384" width="11.5546875" style="6"/>
  </cols>
  <sheetData>
    <row r="1" spans="1:15" ht="15" thickBot="1">
      <c r="M1" s="86" t="s">
        <v>32</v>
      </c>
      <c r="N1" s="87"/>
      <c r="O1" s="88"/>
    </row>
    <row r="2" spans="1:15" ht="15" thickBot="1">
      <c r="A2" s="8" t="s">
        <v>29</v>
      </c>
      <c r="E2" s="26" t="s">
        <v>37</v>
      </c>
      <c r="F2" s="12"/>
      <c r="H2" s="25" t="s">
        <v>35</v>
      </c>
      <c r="M2" s="89"/>
      <c r="N2" s="90"/>
      <c r="O2" s="91"/>
    </row>
    <row r="3" spans="1:15" ht="23.4" customHeight="1" thickBot="1">
      <c r="M3" s="92"/>
      <c r="N3" s="93"/>
      <c r="O3" s="94"/>
    </row>
    <row r="4" spans="1:15">
      <c r="A4" s="9" t="s">
        <v>31</v>
      </c>
      <c r="B4" s="4" t="s">
        <v>27</v>
      </c>
      <c r="C4" s="4" t="s">
        <v>1</v>
      </c>
      <c r="D4" s="4" t="s">
        <v>28</v>
      </c>
      <c r="F4" s="3" t="s">
        <v>2</v>
      </c>
      <c r="H4" s="13">
        <f t="array" ref="H4:K7">MMULT(TRANSPOSE(A5:D28),A5:D28)</f>
        <v>24</v>
      </c>
      <c r="I4" s="14">
        <v>275.60000000000008</v>
      </c>
      <c r="J4" s="14">
        <v>19.88</v>
      </c>
      <c r="K4" s="15">
        <v>23.092099999999999</v>
      </c>
      <c r="L4" s="23"/>
    </row>
    <row r="5" spans="1:15">
      <c r="A5" s="10">
        <v>1</v>
      </c>
      <c r="B5" s="10">
        <v>14.1</v>
      </c>
      <c r="C5" s="10">
        <v>0.86</v>
      </c>
      <c r="D5" s="10">
        <v>0.98529999999999995</v>
      </c>
      <c r="F5" s="3">
        <v>13.6</v>
      </c>
      <c r="H5" s="16">
        <v>275.60000000000008</v>
      </c>
      <c r="I5" s="17">
        <v>3613.16</v>
      </c>
      <c r="J5" s="17">
        <v>254.17699999999999</v>
      </c>
      <c r="K5" s="18">
        <v>267.46173999999996</v>
      </c>
      <c r="L5" s="23"/>
    </row>
    <row r="6" spans="1:15">
      <c r="A6" s="10">
        <v>1</v>
      </c>
      <c r="B6" s="10">
        <v>16</v>
      </c>
      <c r="C6" s="10">
        <v>1.06</v>
      </c>
      <c r="D6" s="10">
        <v>1.0938000000000001</v>
      </c>
      <c r="F6" s="3">
        <v>16.600000000000001</v>
      </c>
      <c r="H6" s="16">
        <v>19.88</v>
      </c>
      <c r="I6" s="17">
        <v>254.17699999999999</v>
      </c>
      <c r="J6" s="17">
        <v>18.089599999999994</v>
      </c>
      <c r="K6" s="18">
        <v>19.266811000000001</v>
      </c>
      <c r="L6" s="23"/>
    </row>
    <row r="7" spans="1:15" ht="15" thickBot="1">
      <c r="A7" s="10">
        <v>1</v>
      </c>
      <c r="B7" s="10">
        <v>8</v>
      </c>
      <c r="C7" s="10">
        <v>0.67</v>
      </c>
      <c r="D7" s="10">
        <v>0.92800000000000005</v>
      </c>
      <c r="F7" s="3">
        <v>10.199999999999999</v>
      </c>
      <c r="H7" s="19">
        <v>23.092099999999999</v>
      </c>
      <c r="I7" s="20">
        <v>267.46173999999996</v>
      </c>
      <c r="J7" s="20">
        <v>19.266811000000001</v>
      </c>
      <c r="K7" s="21">
        <v>22.363732469999999</v>
      </c>
      <c r="L7" s="23"/>
    </row>
    <row r="8" spans="1:15">
      <c r="A8" s="10">
        <v>1</v>
      </c>
      <c r="B8" s="10">
        <v>4.0999999999999996</v>
      </c>
      <c r="C8" s="10">
        <v>0.4</v>
      </c>
      <c r="D8" s="10">
        <v>0.94620000000000004</v>
      </c>
      <c r="F8" s="3">
        <v>5.4</v>
      </c>
    </row>
    <row r="9" spans="1:15" ht="15" thickBot="1">
      <c r="A9" s="10">
        <v>1</v>
      </c>
      <c r="B9" s="10">
        <v>15</v>
      </c>
      <c r="C9" s="10">
        <v>1.04</v>
      </c>
      <c r="D9" s="10">
        <v>0.88849999999999996</v>
      </c>
      <c r="F9" s="3">
        <v>15</v>
      </c>
    </row>
    <row r="10" spans="1:15" ht="15" thickBot="1">
      <c r="A10" s="10">
        <v>1</v>
      </c>
      <c r="B10" s="10">
        <v>8.8000000000000007</v>
      </c>
      <c r="C10" s="10">
        <v>0.76</v>
      </c>
      <c r="D10" s="10">
        <v>1.0266999999999999</v>
      </c>
      <c r="F10" s="3">
        <v>9</v>
      </c>
      <c r="H10" s="24" t="s">
        <v>34</v>
      </c>
    </row>
    <row r="11" spans="1:15" ht="15" thickBot="1">
      <c r="A11" s="10">
        <v>1</v>
      </c>
      <c r="B11" s="10">
        <v>12.4</v>
      </c>
      <c r="C11" s="10">
        <v>0.95</v>
      </c>
      <c r="D11" s="10">
        <v>0.92249999999999999</v>
      </c>
      <c r="F11" s="3">
        <v>12.3</v>
      </c>
    </row>
    <row r="12" spans="1:15" ht="14.4" customHeight="1">
      <c r="A12" s="10">
        <v>1</v>
      </c>
      <c r="B12" s="10">
        <v>16.600000000000001</v>
      </c>
      <c r="C12" s="10">
        <v>1.1200000000000001</v>
      </c>
      <c r="D12" s="10">
        <v>0.93720000000000003</v>
      </c>
      <c r="F12" s="3">
        <v>16.3</v>
      </c>
      <c r="H12" s="13">
        <f t="array" ref="H12:K15">MINVERSE(H4:K7)</f>
        <v>6.5629876813572459</v>
      </c>
      <c r="I12" s="14">
        <v>6.2895312222971247E-2</v>
      </c>
      <c r="J12" s="14">
        <v>-0.93907728704709159</v>
      </c>
      <c r="K12" s="15">
        <v>-6.7199083641041142</v>
      </c>
      <c r="M12" s="86" t="s">
        <v>33</v>
      </c>
      <c r="N12" s="87"/>
      <c r="O12" s="88"/>
    </row>
    <row r="13" spans="1:15">
      <c r="A13" s="10">
        <v>1</v>
      </c>
      <c r="B13" s="10">
        <v>14.9</v>
      </c>
      <c r="C13" s="10">
        <v>1.02</v>
      </c>
      <c r="D13" s="10">
        <v>0.88580000000000003</v>
      </c>
      <c r="F13" s="3">
        <v>15.4</v>
      </c>
      <c r="H13" s="16">
        <v>6.289531222296961E-2</v>
      </c>
      <c r="I13" s="17">
        <v>2.8407061926603319E-2</v>
      </c>
      <c r="J13" s="17">
        <v>-0.45199728676579171</v>
      </c>
      <c r="K13" s="18">
        <v>-1.5276553428194511E-2</v>
      </c>
      <c r="M13" s="89"/>
      <c r="N13" s="90"/>
      <c r="O13" s="91"/>
    </row>
    <row r="14" spans="1:15">
      <c r="A14" s="10">
        <v>1</v>
      </c>
      <c r="B14" s="10">
        <v>13.7</v>
      </c>
      <c r="C14" s="10">
        <v>1.01</v>
      </c>
      <c r="D14" s="10">
        <v>0.96430000000000005</v>
      </c>
      <c r="F14" s="3">
        <v>13</v>
      </c>
      <c r="H14" s="16">
        <v>-0.93907728704707227</v>
      </c>
      <c r="I14" s="17">
        <v>-0.45199728676579148</v>
      </c>
      <c r="J14" s="17">
        <v>7.8632786414328963</v>
      </c>
      <c r="K14" s="18">
        <v>-0.39899672484980031</v>
      </c>
      <c r="M14" s="89"/>
      <c r="N14" s="90"/>
      <c r="O14" s="91"/>
    </row>
    <row r="15" spans="1:15" ht="15" thickBot="1">
      <c r="A15" s="10">
        <v>1</v>
      </c>
      <c r="B15" s="10">
        <v>15.1</v>
      </c>
      <c r="C15" s="10">
        <v>0.9</v>
      </c>
      <c r="D15" s="10">
        <v>0.93159999999999998</v>
      </c>
      <c r="F15" s="3">
        <v>14.4</v>
      </c>
      <c r="H15" s="19">
        <v>-6.7199083641041106</v>
      </c>
      <c r="I15" s="20">
        <v>-1.5276553428196315E-2</v>
      </c>
      <c r="J15" s="20">
        <v>-0.39899672484977777</v>
      </c>
      <c r="K15" s="21">
        <v>7.5099308314671758</v>
      </c>
      <c r="M15" s="92"/>
      <c r="N15" s="93"/>
      <c r="O15" s="94"/>
    </row>
    <row r="16" spans="1:15">
      <c r="A16" s="10">
        <v>1</v>
      </c>
      <c r="B16" s="10">
        <v>7.8</v>
      </c>
      <c r="C16" s="10">
        <v>0.56999999999999995</v>
      </c>
      <c r="D16" s="10">
        <v>0.97050000000000003</v>
      </c>
      <c r="F16" s="3">
        <v>10</v>
      </c>
    </row>
    <row r="17" spans="1:8" ht="15" thickBot="1">
      <c r="A17" s="10">
        <v>1</v>
      </c>
      <c r="B17" s="10">
        <v>11.4</v>
      </c>
      <c r="C17" s="10">
        <v>0.78</v>
      </c>
      <c r="D17" s="10">
        <v>1.1240000000000001</v>
      </c>
      <c r="F17" s="3">
        <v>10.199999999999999</v>
      </c>
    </row>
    <row r="18" spans="1:8" ht="15" thickBot="1">
      <c r="A18" s="10">
        <v>1</v>
      </c>
      <c r="B18" s="10">
        <v>9</v>
      </c>
      <c r="C18" s="10">
        <v>0.74</v>
      </c>
      <c r="D18" s="10">
        <v>0.85170000000000001</v>
      </c>
      <c r="F18" s="3">
        <v>9.5</v>
      </c>
      <c r="H18" s="25" t="s">
        <v>36</v>
      </c>
    </row>
    <row r="19" spans="1:8" ht="15" thickBot="1">
      <c r="A19" s="10">
        <v>1</v>
      </c>
      <c r="B19" s="10">
        <v>1</v>
      </c>
      <c r="C19" s="10">
        <v>0.13</v>
      </c>
      <c r="D19" s="10">
        <v>0.78510000000000002</v>
      </c>
      <c r="F19" s="3">
        <v>1.5</v>
      </c>
    </row>
    <row r="20" spans="1:8">
      <c r="A20" s="10">
        <v>1</v>
      </c>
      <c r="B20" s="10">
        <v>17</v>
      </c>
      <c r="C20" s="10">
        <v>1.26</v>
      </c>
      <c r="D20" s="10">
        <v>0.91859999999999997</v>
      </c>
      <c r="F20" s="3">
        <v>18.5</v>
      </c>
      <c r="H20" s="27"/>
    </row>
    <row r="21" spans="1:8">
      <c r="A21" s="10">
        <v>1</v>
      </c>
      <c r="B21" s="10">
        <v>12.8</v>
      </c>
      <c r="C21" s="10">
        <v>1.08</v>
      </c>
      <c r="D21" s="10">
        <v>1.0395000000000001</v>
      </c>
      <c r="F21" s="3">
        <v>12.6</v>
      </c>
      <c r="H21" s="28"/>
    </row>
    <row r="22" spans="1:8">
      <c r="A22" s="10">
        <v>1</v>
      </c>
      <c r="B22" s="10">
        <v>15.8</v>
      </c>
      <c r="C22" s="10">
        <v>0.96</v>
      </c>
      <c r="D22" s="10">
        <v>0.95730000000000004</v>
      </c>
      <c r="F22" s="3">
        <v>17.5</v>
      </c>
      <c r="H22" s="28"/>
    </row>
    <row r="23" spans="1:8" ht="15" thickBot="1">
      <c r="A23" s="10">
        <v>1</v>
      </c>
      <c r="B23" s="10">
        <v>4.5</v>
      </c>
      <c r="C23" s="10">
        <v>0.42</v>
      </c>
      <c r="D23" s="10">
        <v>0.91059999999999997</v>
      </c>
      <c r="F23" s="3">
        <v>4.9000000000000004</v>
      </c>
      <c r="H23" s="29"/>
    </row>
    <row r="24" spans="1:8" ht="15" thickBot="1">
      <c r="A24" s="10">
        <v>1</v>
      </c>
      <c r="B24" s="10">
        <v>14.5</v>
      </c>
      <c r="C24" s="10">
        <v>1.01</v>
      </c>
      <c r="D24" s="10">
        <v>1.0069999999999999</v>
      </c>
      <c r="F24" s="3">
        <v>15.9</v>
      </c>
    </row>
    <row r="25" spans="1:8" ht="15" thickBot="1">
      <c r="A25" s="10">
        <v>1</v>
      </c>
      <c r="B25" s="10">
        <v>7.3</v>
      </c>
      <c r="C25" s="10">
        <v>0.61</v>
      </c>
      <c r="D25" s="10">
        <v>0.98060000000000003</v>
      </c>
      <c r="F25" s="3">
        <v>8.5</v>
      </c>
      <c r="H25" s="25" t="s">
        <v>38</v>
      </c>
    </row>
    <row r="26" spans="1:8" ht="15" thickBot="1">
      <c r="A26" s="10">
        <v>1</v>
      </c>
      <c r="B26" s="10">
        <v>8.6</v>
      </c>
      <c r="C26" s="10">
        <v>0.69</v>
      </c>
      <c r="D26" s="10">
        <v>0.96930000000000005</v>
      </c>
      <c r="F26" s="3">
        <v>10.6</v>
      </c>
    </row>
    <row r="27" spans="1:8">
      <c r="A27" s="10">
        <v>1</v>
      </c>
      <c r="B27" s="10">
        <v>15.2</v>
      </c>
      <c r="C27" s="10">
        <v>1.02</v>
      </c>
      <c r="D27" s="10">
        <v>0.9496</v>
      </c>
      <c r="F27" s="3">
        <v>13.9</v>
      </c>
      <c r="H27" s="27"/>
    </row>
    <row r="28" spans="1:8">
      <c r="A28" s="10">
        <v>1</v>
      </c>
      <c r="B28" s="10">
        <v>12</v>
      </c>
      <c r="C28" s="10">
        <v>0.82</v>
      </c>
      <c r="D28" s="10">
        <v>1.1184000000000001</v>
      </c>
      <c r="F28" s="3">
        <v>14.9</v>
      </c>
      <c r="H28" s="28"/>
    </row>
    <row r="29" spans="1:8">
      <c r="H29" s="28"/>
    </row>
    <row r="30" spans="1:8" ht="15" thickBot="1">
      <c r="H30" s="29"/>
    </row>
  </sheetData>
  <mergeCells count="2">
    <mergeCell ref="M1:O3"/>
    <mergeCell ref="M12:O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C97A-1597-4CFD-BBB9-ACF6F187E9AA}">
  <dimension ref="A1:G26"/>
  <sheetViews>
    <sheetView workbookViewId="0">
      <selection activeCell="I10" sqref="I10"/>
    </sheetView>
  </sheetViews>
  <sheetFormatPr defaultColWidth="11.5546875" defaultRowHeight="14.4"/>
  <cols>
    <col min="2" max="2" width="14.33203125" customWidth="1"/>
    <col min="6" max="6" width="13.109375" customWidth="1"/>
  </cols>
  <sheetData>
    <row r="1" spans="1:7" ht="15" thickBot="1">
      <c r="B1" t="s">
        <v>27</v>
      </c>
      <c r="C1" t="s">
        <v>1</v>
      </c>
      <c r="D1" t="s">
        <v>28</v>
      </c>
      <c r="E1" t="s">
        <v>2</v>
      </c>
      <c r="F1" t="s">
        <v>45</v>
      </c>
      <c r="G1" t="s">
        <v>40</v>
      </c>
    </row>
    <row r="2" spans="1:7" ht="15" thickBot="1">
      <c r="A2" s="30" t="s">
        <v>31</v>
      </c>
      <c r="B2" s="31" t="s">
        <v>41</v>
      </c>
      <c r="C2" s="31" t="s">
        <v>42</v>
      </c>
      <c r="D2" s="31" t="s">
        <v>43</v>
      </c>
      <c r="E2" s="11" t="s">
        <v>44</v>
      </c>
      <c r="F2" s="7" t="s">
        <v>39</v>
      </c>
      <c r="G2" s="38" t="s">
        <v>46</v>
      </c>
    </row>
    <row r="3" spans="1:7">
      <c r="A3" s="32">
        <v>1</v>
      </c>
      <c r="B3" s="33">
        <v>14.1</v>
      </c>
      <c r="C3" s="33">
        <v>0.86</v>
      </c>
      <c r="D3" s="33">
        <v>0.98529999999999995</v>
      </c>
      <c r="E3" s="27">
        <v>13.6</v>
      </c>
      <c r="F3" s="27"/>
      <c r="G3" s="27"/>
    </row>
    <row r="4" spans="1:7">
      <c r="A4" s="34">
        <v>1</v>
      </c>
      <c r="B4" s="35">
        <v>16</v>
      </c>
      <c r="C4" s="35">
        <v>1.06</v>
      </c>
      <c r="D4" s="35">
        <v>1.0938000000000001</v>
      </c>
      <c r="E4" s="28">
        <v>16.600000000000001</v>
      </c>
      <c r="F4" s="28"/>
      <c r="G4" s="28"/>
    </row>
    <row r="5" spans="1:7">
      <c r="A5" s="34">
        <v>1</v>
      </c>
      <c r="B5" s="35">
        <v>8</v>
      </c>
      <c r="C5" s="35">
        <v>0.67</v>
      </c>
      <c r="D5" s="35">
        <v>0.92800000000000005</v>
      </c>
      <c r="E5" s="28">
        <v>10.199999999999999</v>
      </c>
      <c r="F5" s="28"/>
      <c r="G5" s="28"/>
    </row>
    <row r="6" spans="1:7">
      <c r="A6" s="34">
        <v>1</v>
      </c>
      <c r="B6" s="35">
        <v>4.0999999999999996</v>
      </c>
      <c r="C6" s="35">
        <v>0.4</v>
      </c>
      <c r="D6" s="35">
        <v>0.94620000000000004</v>
      </c>
      <c r="E6" s="28">
        <v>5.4</v>
      </c>
      <c r="F6" s="28"/>
      <c r="G6" s="28"/>
    </row>
    <row r="7" spans="1:7">
      <c r="A7" s="34">
        <v>1</v>
      </c>
      <c r="B7" s="35">
        <v>15</v>
      </c>
      <c r="C7" s="35">
        <v>1.04</v>
      </c>
      <c r="D7" s="35">
        <v>0.88849999999999996</v>
      </c>
      <c r="E7" s="28">
        <v>15</v>
      </c>
      <c r="F7" s="28"/>
      <c r="G7" s="28"/>
    </row>
    <row r="8" spans="1:7">
      <c r="A8" s="34">
        <v>1</v>
      </c>
      <c r="B8" s="35">
        <v>8.8000000000000007</v>
      </c>
      <c r="C8" s="35">
        <v>0.76</v>
      </c>
      <c r="D8" s="35">
        <v>1.0266999999999999</v>
      </c>
      <c r="E8" s="28">
        <v>9</v>
      </c>
      <c r="F8" s="28"/>
      <c r="G8" s="28"/>
    </row>
    <row r="9" spans="1:7">
      <c r="A9" s="34">
        <v>1</v>
      </c>
      <c r="B9" s="35">
        <v>12.4</v>
      </c>
      <c r="C9" s="35">
        <v>0.95</v>
      </c>
      <c r="D9" s="35">
        <v>0.92249999999999999</v>
      </c>
      <c r="E9" s="28">
        <v>12.3</v>
      </c>
      <c r="F9" s="28"/>
      <c r="G9" s="28"/>
    </row>
    <row r="10" spans="1:7">
      <c r="A10" s="34">
        <v>1</v>
      </c>
      <c r="B10" s="35">
        <v>16.600000000000001</v>
      </c>
      <c r="C10" s="35">
        <v>1.1200000000000001</v>
      </c>
      <c r="D10" s="35">
        <v>0.93720000000000003</v>
      </c>
      <c r="E10" s="28">
        <v>16.3</v>
      </c>
      <c r="F10" s="28"/>
      <c r="G10" s="28"/>
    </row>
    <row r="11" spans="1:7">
      <c r="A11" s="34">
        <v>1</v>
      </c>
      <c r="B11" s="35">
        <v>14.9</v>
      </c>
      <c r="C11" s="35">
        <v>1.02</v>
      </c>
      <c r="D11" s="35">
        <v>0.88580000000000003</v>
      </c>
      <c r="E11" s="28">
        <v>15.4</v>
      </c>
      <c r="F11" s="28"/>
      <c r="G11" s="28"/>
    </row>
    <row r="12" spans="1:7">
      <c r="A12" s="34">
        <v>1</v>
      </c>
      <c r="B12" s="35">
        <v>13.7</v>
      </c>
      <c r="C12" s="35">
        <v>1.01</v>
      </c>
      <c r="D12" s="35">
        <v>0.96430000000000005</v>
      </c>
      <c r="E12" s="28">
        <v>13</v>
      </c>
      <c r="F12" s="28"/>
      <c r="G12" s="28"/>
    </row>
    <row r="13" spans="1:7">
      <c r="A13" s="34">
        <v>1</v>
      </c>
      <c r="B13" s="35">
        <v>15.1</v>
      </c>
      <c r="C13" s="35">
        <v>0.9</v>
      </c>
      <c r="D13" s="35">
        <v>0.93159999999999998</v>
      </c>
      <c r="E13" s="28">
        <v>14.4</v>
      </c>
      <c r="F13" s="28"/>
      <c r="G13" s="28"/>
    </row>
    <row r="14" spans="1:7">
      <c r="A14" s="34">
        <v>1</v>
      </c>
      <c r="B14" s="35">
        <v>7.8</v>
      </c>
      <c r="C14" s="35">
        <v>0.56999999999999995</v>
      </c>
      <c r="D14" s="35">
        <v>0.97050000000000003</v>
      </c>
      <c r="E14" s="28">
        <v>10</v>
      </c>
      <c r="F14" s="28"/>
      <c r="G14" s="28"/>
    </row>
    <row r="15" spans="1:7">
      <c r="A15" s="34">
        <v>1</v>
      </c>
      <c r="B15" s="35">
        <v>11.4</v>
      </c>
      <c r="C15" s="35">
        <v>0.78</v>
      </c>
      <c r="D15" s="35">
        <v>1.1240000000000001</v>
      </c>
      <c r="E15" s="28">
        <v>10.199999999999999</v>
      </c>
      <c r="F15" s="28"/>
      <c r="G15" s="28"/>
    </row>
    <row r="16" spans="1:7">
      <c r="A16" s="34">
        <v>1</v>
      </c>
      <c r="B16" s="35">
        <v>9</v>
      </c>
      <c r="C16" s="35">
        <v>0.74</v>
      </c>
      <c r="D16" s="35">
        <v>0.85170000000000001</v>
      </c>
      <c r="E16" s="28">
        <v>9.5</v>
      </c>
      <c r="F16" s="28"/>
      <c r="G16" s="28"/>
    </row>
    <row r="17" spans="1:7">
      <c r="A17" s="34">
        <v>1</v>
      </c>
      <c r="B17" s="35">
        <v>1</v>
      </c>
      <c r="C17" s="35">
        <v>0.13</v>
      </c>
      <c r="D17" s="35">
        <v>0.78510000000000002</v>
      </c>
      <c r="E17" s="28">
        <v>1.5</v>
      </c>
      <c r="F17" s="28"/>
      <c r="G17" s="28"/>
    </row>
    <row r="18" spans="1:7">
      <c r="A18" s="34">
        <v>1</v>
      </c>
      <c r="B18" s="35">
        <v>17</v>
      </c>
      <c r="C18" s="35">
        <v>1.26</v>
      </c>
      <c r="D18" s="35">
        <v>0.91859999999999997</v>
      </c>
      <c r="E18" s="28">
        <v>18.5</v>
      </c>
      <c r="F18" s="28"/>
      <c r="G18" s="28"/>
    </row>
    <row r="19" spans="1:7">
      <c r="A19" s="34">
        <v>1</v>
      </c>
      <c r="B19" s="35">
        <v>12.8</v>
      </c>
      <c r="C19" s="35">
        <v>1.08</v>
      </c>
      <c r="D19" s="35">
        <v>1.0395000000000001</v>
      </c>
      <c r="E19" s="28">
        <v>12.6</v>
      </c>
      <c r="F19" s="28"/>
      <c r="G19" s="28"/>
    </row>
    <row r="20" spans="1:7">
      <c r="A20" s="34">
        <v>1</v>
      </c>
      <c r="B20" s="35">
        <v>15.8</v>
      </c>
      <c r="C20" s="35">
        <v>0.96</v>
      </c>
      <c r="D20" s="35">
        <v>0.95730000000000004</v>
      </c>
      <c r="E20" s="28">
        <v>17.5</v>
      </c>
      <c r="F20" s="28"/>
      <c r="G20" s="28"/>
    </row>
    <row r="21" spans="1:7">
      <c r="A21" s="34">
        <v>1</v>
      </c>
      <c r="B21" s="35">
        <v>4.5</v>
      </c>
      <c r="C21" s="35">
        <v>0.42</v>
      </c>
      <c r="D21" s="35">
        <v>0.91059999999999997</v>
      </c>
      <c r="E21" s="28">
        <v>4.9000000000000004</v>
      </c>
      <c r="F21" s="28"/>
      <c r="G21" s="28"/>
    </row>
    <row r="22" spans="1:7">
      <c r="A22" s="34">
        <v>1</v>
      </c>
      <c r="B22" s="35">
        <v>14.5</v>
      </c>
      <c r="C22" s="35">
        <v>1.01</v>
      </c>
      <c r="D22" s="35">
        <v>1.0069999999999999</v>
      </c>
      <c r="E22" s="28">
        <v>15.9</v>
      </c>
      <c r="F22" s="28"/>
      <c r="G22" s="28"/>
    </row>
    <row r="23" spans="1:7">
      <c r="A23" s="34">
        <v>1</v>
      </c>
      <c r="B23" s="35">
        <v>7.3</v>
      </c>
      <c r="C23" s="35">
        <v>0.61</v>
      </c>
      <c r="D23" s="35">
        <v>0.98060000000000003</v>
      </c>
      <c r="E23" s="28">
        <v>8.5</v>
      </c>
      <c r="F23" s="28"/>
      <c r="G23" s="28"/>
    </row>
    <row r="24" spans="1:7">
      <c r="A24" s="34">
        <v>1</v>
      </c>
      <c r="B24" s="35">
        <v>8.6</v>
      </c>
      <c r="C24" s="35">
        <v>0.69</v>
      </c>
      <c r="D24" s="35">
        <v>0.96930000000000005</v>
      </c>
      <c r="E24" s="28">
        <v>10.6</v>
      </c>
      <c r="F24" s="28"/>
      <c r="G24" s="28"/>
    </row>
    <row r="25" spans="1:7">
      <c r="A25" s="34">
        <v>1</v>
      </c>
      <c r="B25" s="35">
        <v>15.2</v>
      </c>
      <c r="C25" s="35">
        <v>1.02</v>
      </c>
      <c r="D25" s="35">
        <v>0.9496</v>
      </c>
      <c r="E25" s="28">
        <v>13.9</v>
      </c>
      <c r="F25" s="28"/>
      <c r="G25" s="28"/>
    </row>
    <row r="26" spans="1:7" ht="15" thickBot="1">
      <c r="A26" s="36">
        <v>1</v>
      </c>
      <c r="B26" s="37">
        <v>12</v>
      </c>
      <c r="C26" s="37">
        <v>0.82</v>
      </c>
      <c r="D26" s="37">
        <v>1.1184000000000001</v>
      </c>
      <c r="E26" s="29">
        <v>14.9</v>
      </c>
      <c r="F26" s="29"/>
      <c r="G2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C3AC-B81E-469C-83BE-3AA3271F82A8}">
  <dimension ref="A2:D24"/>
  <sheetViews>
    <sheetView topLeftCell="A10" workbookViewId="0">
      <selection activeCell="F23" sqref="F23"/>
    </sheetView>
  </sheetViews>
  <sheetFormatPr defaultColWidth="11.5546875" defaultRowHeight="14.4"/>
  <sheetData>
    <row r="2" spans="1:4">
      <c r="A2" s="43" t="s">
        <v>47</v>
      </c>
      <c r="B2" s="44"/>
    </row>
    <row r="3" spans="1:4">
      <c r="A3" s="43" t="s">
        <v>48</v>
      </c>
      <c r="B3" s="45"/>
    </row>
    <row r="5" spans="1:4">
      <c r="A5" s="41" t="s">
        <v>49</v>
      </c>
      <c r="B5" s="42"/>
    </row>
    <row r="7" spans="1:4">
      <c r="D7" s="46" t="s">
        <v>50</v>
      </c>
    </row>
    <row r="8" spans="1:4">
      <c r="A8" s="39" t="s">
        <v>51</v>
      </c>
      <c r="B8" s="40"/>
      <c r="D8" s="47">
        <f>SQRT(B8)</f>
        <v>0</v>
      </c>
    </row>
    <row r="10" spans="1:4">
      <c r="A10" t="s">
        <v>34</v>
      </c>
    </row>
    <row r="11" spans="1:4">
      <c r="A11" s="48">
        <v>6.5629876813572459</v>
      </c>
      <c r="B11" s="49">
        <v>6.2895312222971247E-2</v>
      </c>
      <c r="C11" s="49">
        <v>-0.93907728704709159</v>
      </c>
      <c r="D11" s="50">
        <v>-6.7199083641041142</v>
      </c>
    </row>
    <row r="12" spans="1:4">
      <c r="A12" s="51">
        <v>6.289531222296961E-2</v>
      </c>
      <c r="B12" s="52">
        <v>2.8407061926603319E-2</v>
      </c>
      <c r="C12" s="52">
        <v>-0.45199728676579171</v>
      </c>
      <c r="D12" s="53">
        <v>-1.5276553428194511E-2</v>
      </c>
    </row>
    <row r="13" spans="1:4">
      <c r="A13" s="51">
        <v>-0.93907728704707227</v>
      </c>
      <c r="B13" s="52">
        <v>-0.45199728676579148</v>
      </c>
      <c r="C13" s="52">
        <v>7.8632786414328963</v>
      </c>
      <c r="D13" s="53">
        <v>-0.39899672484980031</v>
      </c>
    </row>
    <row r="14" spans="1:4">
      <c r="A14" s="54">
        <v>-6.7199083641041106</v>
      </c>
      <c r="B14" s="55">
        <v>-1.5276553428196315E-2</v>
      </c>
      <c r="C14" s="55">
        <v>-0.39899672484977777</v>
      </c>
      <c r="D14" s="56">
        <v>7.5099308314671758</v>
      </c>
    </row>
    <row r="16" spans="1:4">
      <c r="A16" s="5" t="s">
        <v>52</v>
      </c>
    </row>
    <row r="17" spans="1:4">
      <c r="A17" s="57"/>
      <c r="B17" s="49"/>
      <c r="C17" s="49"/>
      <c r="D17" s="50"/>
    </row>
    <row r="18" spans="1:4">
      <c r="A18" s="51"/>
      <c r="B18" s="58"/>
      <c r="C18" s="52"/>
      <c r="D18" s="53"/>
    </row>
    <row r="19" spans="1:4">
      <c r="A19" s="51"/>
      <c r="B19" s="52"/>
      <c r="C19" s="58"/>
      <c r="D19" s="53"/>
    </row>
    <row r="20" spans="1:4">
      <c r="A20" s="54"/>
      <c r="B20" s="55"/>
      <c r="C20" s="55"/>
      <c r="D20" s="59"/>
    </row>
    <row r="22" spans="1:4">
      <c r="A22" s="5" t="s">
        <v>53</v>
      </c>
    </row>
    <row r="23" spans="1:4">
      <c r="A23" s="60" t="s">
        <v>30</v>
      </c>
      <c r="B23" s="60" t="s">
        <v>55</v>
      </c>
      <c r="C23" s="60" t="s">
        <v>54</v>
      </c>
      <c r="D23" s="60" t="s">
        <v>56</v>
      </c>
    </row>
    <row r="24" spans="1:4">
      <c r="A24" s="61">
        <f>SQRT(A17)</f>
        <v>0</v>
      </c>
      <c r="B24" s="61">
        <f>SQRT(B18)</f>
        <v>0</v>
      </c>
      <c r="C24" s="61">
        <f>SQRT(C19)</f>
        <v>0</v>
      </c>
      <c r="D24" s="61">
        <f>SQRT(D20)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C39C-7504-4FD0-A11F-103313BC486C}">
  <dimension ref="A1:K26"/>
  <sheetViews>
    <sheetView workbookViewId="0">
      <selection activeCell="D15" sqref="D15"/>
    </sheetView>
  </sheetViews>
  <sheetFormatPr defaultColWidth="11.5546875" defaultRowHeight="14.4"/>
  <cols>
    <col min="2" max="2" width="17.21875" customWidth="1"/>
    <col min="3" max="3" width="18.5546875" customWidth="1"/>
    <col min="4" max="4" width="14.88671875" customWidth="1"/>
    <col min="11" max="11" width="14.88671875" customWidth="1"/>
  </cols>
  <sheetData>
    <row r="1" spans="1:11" ht="15" thickBot="1">
      <c r="A1" s="62" t="s">
        <v>57</v>
      </c>
      <c r="B1" s="63"/>
    </row>
    <row r="2" spans="1:11" ht="15" thickBot="1">
      <c r="F2" s="64" t="s">
        <v>44</v>
      </c>
      <c r="G2" s="65" t="s">
        <v>58</v>
      </c>
      <c r="H2" s="66" t="s">
        <v>46</v>
      </c>
      <c r="I2" s="67" t="s">
        <v>59</v>
      </c>
      <c r="J2" s="68" t="s">
        <v>60</v>
      </c>
      <c r="K2" s="69" t="s">
        <v>61</v>
      </c>
    </row>
    <row r="3" spans="1:11">
      <c r="A3" s="95" t="s">
        <v>62</v>
      </c>
      <c r="B3" s="95"/>
      <c r="C3" s="95"/>
      <c r="D3" s="95"/>
      <c r="F3" s="34">
        <v>13.6</v>
      </c>
      <c r="G3" s="35">
        <v>14.45784694378456</v>
      </c>
      <c r="H3" s="35">
        <v>-0.85784694378456017</v>
      </c>
      <c r="I3" s="35">
        <v>0.73590137896051033</v>
      </c>
      <c r="J3" s="32"/>
      <c r="K3" s="70"/>
    </row>
    <row r="4" spans="1:11">
      <c r="A4" s="71" t="s">
        <v>63</v>
      </c>
      <c r="B4" s="72" t="s">
        <v>64</v>
      </c>
      <c r="C4" s="72" t="s">
        <v>65</v>
      </c>
      <c r="D4" s="73" t="s">
        <v>66</v>
      </c>
      <c r="F4" s="34">
        <v>16.600000000000001</v>
      </c>
      <c r="G4" s="35">
        <v>16.47355236286106</v>
      </c>
      <c r="H4" s="35">
        <v>0.12644763713894136</v>
      </c>
      <c r="I4" s="35">
        <v>1.5989004938021384E-2</v>
      </c>
      <c r="J4" s="34"/>
      <c r="K4" s="74"/>
    </row>
    <row r="5" spans="1:11">
      <c r="A5" s="75" t="s">
        <v>67</v>
      </c>
      <c r="B5" s="76"/>
      <c r="C5" s="77"/>
      <c r="D5" s="53"/>
      <c r="F5" s="34">
        <v>10.199999999999999</v>
      </c>
      <c r="G5" s="35">
        <v>8.8259511853999744</v>
      </c>
      <c r="H5" s="35">
        <v>1.3740488146000249</v>
      </c>
      <c r="I5" s="35">
        <v>1.8880101449037336</v>
      </c>
      <c r="J5" s="34"/>
      <c r="K5" s="74"/>
    </row>
    <row r="6" spans="1:11">
      <c r="A6" s="78" t="s">
        <v>68</v>
      </c>
      <c r="B6" s="79"/>
      <c r="C6" s="80"/>
      <c r="D6" s="53"/>
      <c r="F6" s="34">
        <v>5.4</v>
      </c>
      <c r="G6" s="35">
        <v>5.2622451147698488</v>
      </c>
      <c r="H6" s="35">
        <v>0.13775488523015156</v>
      </c>
      <c r="I6" s="35">
        <v>1.8976408404772226E-2</v>
      </c>
      <c r="J6" s="34"/>
      <c r="K6" s="74"/>
    </row>
    <row r="7" spans="1:11">
      <c r="A7" s="81" t="s">
        <v>69</v>
      </c>
      <c r="B7" s="82"/>
      <c r="C7" s="83"/>
      <c r="D7" s="40"/>
      <c r="F7" s="34">
        <v>15</v>
      </c>
      <c r="G7" s="35">
        <v>15.148713256782495</v>
      </c>
      <c r="H7" s="35">
        <v>-0.1487132567824947</v>
      </c>
      <c r="I7" s="35">
        <v>2.2115632742856203E-2</v>
      </c>
      <c r="J7" s="34"/>
      <c r="K7" s="74"/>
    </row>
    <row r="8" spans="1:11">
      <c r="F8" s="34">
        <v>9</v>
      </c>
      <c r="G8" s="35">
        <v>9.7879089976640508</v>
      </c>
      <c r="H8" s="35">
        <v>-0.78790899766405076</v>
      </c>
      <c r="I8" s="35">
        <v>0.62080058859996912</v>
      </c>
      <c r="J8" s="34"/>
      <c r="K8" s="74"/>
    </row>
    <row r="9" spans="1:11">
      <c r="A9" s="39" t="s">
        <v>70</v>
      </c>
      <c r="B9" s="84"/>
      <c r="F9" s="34">
        <v>12.3</v>
      </c>
      <c r="G9" s="35">
        <v>12.865039796823064</v>
      </c>
      <c r="H9" s="35">
        <v>-0.56503979682306316</v>
      </c>
      <c r="I9" s="35">
        <v>0.31926997199384849</v>
      </c>
      <c r="J9" s="34"/>
      <c r="K9" s="74"/>
    </row>
    <row r="10" spans="1:11">
      <c r="F10" s="34">
        <v>16.3</v>
      </c>
      <c r="G10" s="35">
        <v>16.711583440511344</v>
      </c>
      <c r="H10" s="35">
        <v>-0.41158344051134321</v>
      </c>
      <c r="I10" s="35">
        <v>0.16940092850315439</v>
      </c>
      <c r="J10" s="34"/>
      <c r="K10" s="74"/>
    </row>
    <row r="11" spans="1:11">
      <c r="F11" s="34">
        <v>15.4</v>
      </c>
      <c r="G11" s="35">
        <v>15.043971601495985</v>
      </c>
      <c r="H11" s="35">
        <v>0.3560283985040158</v>
      </c>
      <c r="I11" s="35">
        <v>0.12675622054133429</v>
      </c>
      <c r="J11" s="34"/>
      <c r="K11" s="74"/>
    </row>
    <row r="12" spans="1:11">
      <c r="F12" s="34">
        <v>13</v>
      </c>
      <c r="G12" s="35">
        <v>14.136919010092539</v>
      </c>
      <c r="H12" s="35">
        <v>-1.136919010092539</v>
      </c>
      <c r="I12" s="35">
        <v>1.2925848355097989</v>
      </c>
      <c r="J12" s="34"/>
      <c r="K12" s="74"/>
    </row>
    <row r="13" spans="1:11">
      <c r="F13" s="34">
        <v>14.4</v>
      </c>
      <c r="G13" s="35">
        <v>15.254505289040202</v>
      </c>
      <c r="H13" s="35">
        <v>-0.85450528904020118</v>
      </c>
      <c r="I13" s="35">
        <v>0.73017928899767781</v>
      </c>
      <c r="J13" s="34"/>
      <c r="K13" s="74"/>
    </row>
    <row r="14" spans="1:11">
      <c r="F14" s="34">
        <v>10</v>
      </c>
      <c r="G14" s="35">
        <v>8.6849602892713875</v>
      </c>
      <c r="H14" s="35">
        <v>1.3150397107286125</v>
      </c>
      <c r="I14" s="35">
        <v>1.7293294407931927</v>
      </c>
      <c r="J14" s="34"/>
      <c r="K14" s="74"/>
    </row>
    <row r="15" spans="1:11">
      <c r="F15" s="34">
        <v>10.199999999999999</v>
      </c>
      <c r="G15" s="35">
        <v>12.308307484113001</v>
      </c>
      <c r="H15" s="35">
        <v>-2.1083074841130021</v>
      </c>
      <c r="I15" s="35">
        <v>4.4449604475668965</v>
      </c>
      <c r="J15" s="34"/>
      <c r="K15" s="74"/>
    </row>
    <row r="16" spans="1:11">
      <c r="F16" s="34">
        <v>9.5</v>
      </c>
      <c r="G16" s="35">
        <v>9.5911704381252552</v>
      </c>
      <c r="H16" s="35">
        <v>-9.117043812525516E-2</v>
      </c>
      <c r="I16" s="35">
        <v>8.3120487879509795E-3</v>
      </c>
      <c r="J16" s="34"/>
      <c r="K16" s="74"/>
    </row>
    <row r="17" spans="6:11">
      <c r="F17" s="34">
        <v>1.5</v>
      </c>
      <c r="G17" s="35">
        <v>2.0357769040362732</v>
      </c>
      <c r="H17" s="35">
        <v>-0.5357769040362732</v>
      </c>
      <c r="I17" s="35">
        <v>0.28705689089869391</v>
      </c>
      <c r="J17" s="34"/>
      <c r="K17" s="74"/>
    </row>
    <row r="18" spans="6:11">
      <c r="F18" s="34">
        <v>18.5</v>
      </c>
      <c r="G18" s="35">
        <v>17.100525515212468</v>
      </c>
      <c r="H18" s="35">
        <v>1.3994744847875324</v>
      </c>
      <c r="I18" s="35">
        <v>1.9585288335713293</v>
      </c>
      <c r="J18" s="34"/>
      <c r="K18" s="74"/>
    </row>
    <row r="19" spans="6:11">
      <c r="F19" s="34">
        <v>12.6</v>
      </c>
      <c r="G19" s="35">
        <v>13.530756251654413</v>
      </c>
      <c r="H19" s="35">
        <v>-0.93075625165441345</v>
      </c>
      <c r="I19" s="35">
        <v>0.86630719999377381</v>
      </c>
      <c r="J19" s="34"/>
      <c r="K19" s="74"/>
    </row>
    <row r="20" spans="6:11">
      <c r="F20" s="34">
        <v>17.5</v>
      </c>
      <c r="G20" s="35">
        <v>15.96035885203441</v>
      </c>
      <c r="H20" s="35">
        <v>1.5396411479655896</v>
      </c>
      <c r="I20" s="35">
        <v>2.3704948645087986</v>
      </c>
      <c r="J20" s="34"/>
      <c r="K20" s="74"/>
    </row>
    <row r="21" spans="6:11">
      <c r="F21" s="34">
        <v>4.9000000000000004</v>
      </c>
      <c r="G21" s="35">
        <v>5.5536219907735696</v>
      </c>
      <c r="H21" s="35">
        <v>-0.65362199077356919</v>
      </c>
      <c r="I21" s="35">
        <v>0.42722170682280375</v>
      </c>
      <c r="J21" s="34"/>
      <c r="K21" s="74"/>
    </row>
    <row r="22" spans="6:11">
      <c r="F22" s="34">
        <v>15.9</v>
      </c>
      <c r="G22" s="35">
        <v>14.935771285983334</v>
      </c>
      <c r="H22" s="35">
        <v>0.96422871401666654</v>
      </c>
      <c r="I22" s="35">
        <v>0.9297370129342345</v>
      </c>
      <c r="J22" s="34"/>
      <c r="K22" s="74"/>
    </row>
    <row r="23" spans="6:11">
      <c r="F23" s="34">
        <v>8.5</v>
      </c>
      <c r="G23" s="35">
        <v>8.2829102745334637</v>
      </c>
      <c r="H23" s="35">
        <v>0.21708972546653627</v>
      </c>
      <c r="I23" s="35">
        <v>4.7127948903136083E-2</v>
      </c>
      <c r="J23" s="34"/>
      <c r="K23" s="74"/>
    </row>
    <row r="24" spans="6:11">
      <c r="F24" s="34">
        <v>10.6</v>
      </c>
      <c r="G24" s="35">
        <v>9.4547457010935947</v>
      </c>
      <c r="H24" s="35">
        <v>1.145254298906405</v>
      </c>
      <c r="I24" s="35">
        <v>1.3116074091636012</v>
      </c>
      <c r="J24" s="34"/>
      <c r="K24" s="74"/>
    </row>
    <row r="25" spans="6:11">
      <c r="F25" s="34">
        <v>13.9</v>
      </c>
      <c r="G25" s="35">
        <v>15.442907866686227</v>
      </c>
      <c r="H25" s="35">
        <v>-1.5429078666862264</v>
      </c>
      <c r="I25" s="35">
        <v>2.3805646850822422</v>
      </c>
      <c r="J25" s="34"/>
      <c r="K25" s="74"/>
    </row>
    <row r="26" spans="6:11" ht="15" thickBot="1">
      <c r="F26" s="36">
        <v>14.9</v>
      </c>
      <c r="G26" s="37">
        <v>12.84995014723766</v>
      </c>
      <c r="H26" s="37">
        <v>2.0500498527623403</v>
      </c>
      <c r="I26" s="37">
        <v>4.2027043988108934</v>
      </c>
      <c r="J26" s="36"/>
      <c r="K26" s="85"/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Cigarettes</vt:lpstr>
      <vt:lpstr>Calcul matriciel</vt:lpstr>
      <vt:lpstr>Prédiction</vt:lpstr>
      <vt:lpstr>Variance et résidus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Nisrine Fortin</dc:creator>
  <cp:lastModifiedBy>CYTech Student</cp:lastModifiedBy>
  <dcterms:created xsi:type="dcterms:W3CDTF">2021-09-22T16:33:54Z</dcterms:created>
  <dcterms:modified xsi:type="dcterms:W3CDTF">2021-11-09T14:49:32Z</dcterms:modified>
</cp:coreProperties>
</file>