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ze" sheetId="1" r:id="rId1"/>
    <sheet name="azer" sheetId="2" r:id="rId2"/>
    <sheet name="rtyuyi" sheetId="3" r:id="rId3"/>
    <sheet name="123" sheetId="4" r:id="rId4"/>
    <sheet name="azeqsd" sheetId="5" r:id="rId5"/>
    <sheet name="Multi attribute multiplicative" sheetId="6" r:id="rId6"/>
    <sheet name="Multi attribute multilinear" sheetId="7" r:id="rId7"/>
  </sheets>
  <calcPr calcId="124519" fullCalcOnLoad="1"/>
</workbook>
</file>

<file path=xl/sharedStrings.xml><?xml version="1.0" encoding="utf-8"?>
<sst xmlns="http://schemas.openxmlformats.org/spreadsheetml/2006/main" count="488" uniqueCount="182">
  <si>
    <t>Attribute</t>
  </si>
  <si>
    <t>Modality</t>
  </si>
  <si>
    <t>Utility value</t>
  </si>
  <si>
    <t>Name</t>
  </si>
  <si>
    <t>Type</t>
  </si>
  <si>
    <t>Unit</t>
  </si>
  <si>
    <t>Method</t>
  </si>
  <si>
    <t>Mode</t>
  </si>
  <si>
    <t>Active</t>
  </si>
  <si>
    <t>Completed</t>
  </si>
  <si>
    <t>aze</t>
  </si>
  <si>
    <t>Quantitative</t>
  </si>
  <si>
    <t>PE</t>
  </si>
  <si>
    <t>Normal</t>
  </si>
  <si>
    <t>False</t>
  </si>
  <si>
    <t>Val_min</t>
  </si>
  <si>
    <t>Intermediary value 1</t>
  </si>
  <si>
    <t>25</t>
  </si>
  <si>
    <t>Intermediary value 2</t>
  </si>
  <si>
    <t>50</t>
  </si>
  <si>
    <t>Intermediary value 3</t>
  </si>
  <si>
    <t>75</t>
  </si>
  <si>
    <t>Val_max</t>
  </si>
  <si>
    <t>Utility Function</t>
  </si>
  <si>
    <t>type</t>
  </si>
  <si>
    <t>a</t>
  </si>
  <si>
    <t>b</t>
  </si>
  <si>
    <t>c</t>
  </si>
  <si>
    <t>d</t>
  </si>
  <si>
    <t>r2</t>
  </si>
  <si>
    <t>DPL</t>
  </si>
  <si>
    <t>exponential</t>
  </si>
  <si>
    <t>(-1.0*exp(-0.519*aze)+1.0)</t>
  </si>
  <si>
    <t>Calculated points</t>
  </si>
  <si>
    <t>power</t>
  </si>
  <si>
    <t>(0.0*(pow(aze,0.0)-1)/(0.0)+1.0)</t>
  </si>
  <si>
    <t>linear</t>
  </si>
  <si>
    <t>(0.01*aze++-0.0)</t>
  </si>
  <si>
    <t>azer</t>
  </si>
  <si>
    <t>57.5</t>
  </si>
  <si>
    <t>105</t>
  </si>
  <si>
    <t>152.5</t>
  </si>
  <si>
    <t>(-1.762*exp(-0.057*azer)+1.0)</t>
  </si>
  <si>
    <t>(0.984*(pow(azer,-0.293)-1)/(-0.293)-1.648)</t>
  </si>
  <si>
    <t>(0.005*azer+-0.053)</t>
  </si>
  <si>
    <t>logarithm</t>
  </si>
  <si>
    <t>(0.339*log(3.276*azer+1.649)-1.2)</t>
  </si>
  <si>
    <t>expo-power</t>
  </si>
  <si>
    <t>(-3030.0+exp(8.016*pow(azer,0.0))</t>
  </si>
  <si>
    <t>rtyuyi</t>
  </si>
  <si>
    <t>rtyui</t>
  </si>
  <si>
    <t>162.5</t>
  </si>
  <si>
    <t>275</t>
  </si>
  <si>
    <t>387.5</t>
  </si>
  <si>
    <t>(-2.754*exp(-0.02*rtyuyi)+1.0)</t>
  </si>
  <si>
    <t>(0.313*(pow(rtyuyi,0.064)-1)/(0.064)-1.393)</t>
  </si>
  <si>
    <t>(0.002*rtyuyi+-0.111)</t>
  </si>
  <si>
    <t>(0.448*log(3.891*rtyuyi+15.479)-2.394)</t>
  </si>
  <si>
    <t>(-10.168+exp(2.168*pow(rtyuyi,0.017))</t>
  </si>
  <si>
    <t>123</t>
  </si>
  <si>
    <t>206.25</t>
  </si>
  <si>
    <t>289.5</t>
  </si>
  <si>
    <t>372.75</t>
  </si>
  <si>
    <t>(-7.513*exp(-0.016*123)+1.004)</t>
  </si>
  <si>
    <t>(0.778*(pow(123,-0.004)-1)/(-0.004)-3.712)</t>
  </si>
  <si>
    <t>(0.003*123+-0.369)</t>
  </si>
  <si>
    <t>(0.448*log(3.891*123+15.479)-2.394)</t>
  </si>
  <si>
    <t>(-1173.463+exp(7.065*pow(123,0.0))</t>
  </si>
  <si>
    <t>azeqsd</t>
  </si>
  <si>
    <t>azerqsd</t>
  </si>
  <si>
    <t>250</t>
  </si>
  <si>
    <t>500</t>
  </si>
  <si>
    <t>750</t>
  </si>
  <si>
    <t>(-1.0*exp(-0.1*azeqsd)+1.0)</t>
  </si>
  <si>
    <t>(0.002*(pow(azeqsd,0.9)-1)/(0.9)+0.002)</t>
  </si>
  <si>
    <t>(0.001*azeqsd++-0.0)</t>
  </si>
  <si>
    <t>(0.145*log(0.1*azeqsd+0.1)+0.333)</t>
  </si>
  <si>
    <t>(-1173.463+exp(7.065*pow(azeqsd,0.0))</t>
  </si>
  <si>
    <t>K</t>
  </si>
  <si>
    <t>Value</t>
  </si>
  <si>
    <t>IDAttribute</t>
  </si>
  <si>
    <t>utility type</t>
  </si>
  <si>
    <t>"aze"</t>
  </si>
  <si>
    <t>0</t>
  </si>
  <si>
    <t>"azer"</t>
  </si>
  <si>
    <t>1</t>
  </si>
  <si>
    <t>"rtyuyi"</t>
  </si>
  <si>
    <t>2</t>
  </si>
  <si>
    <t>"123"</t>
  </si>
  <si>
    <t>3</t>
  </si>
  <si>
    <t>"azeqsd"</t>
  </si>
  <si>
    <t>4</t>
  </si>
  <si>
    <t>["aze"]</t>
  </si>
  <si>
    <t>[0]</t>
  </si>
  <si>
    <t>["azer"]</t>
  </si>
  <si>
    <t>[1]</t>
  </si>
  <si>
    <t>["rtyuyi"]</t>
  </si>
  <si>
    <t>[2]</t>
  </si>
  <si>
    <t>["123"]</t>
  </si>
  <si>
    <t>[3]</t>
  </si>
  <si>
    <t>5</t>
  </si>
  <si>
    <t>["azeqsd"]</t>
  </si>
  <si>
    <t>[4]</t>
  </si>
  <si>
    <t>1,2</t>
  </si>
  <si>
    <t>["aze", "azer"]</t>
  </si>
  <si>
    <t>[0, 1]</t>
  </si>
  <si>
    <t>1,3</t>
  </si>
  <si>
    <t>["aze", "rtyuyi"]</t>
  </si>
  <si>
    <t>[0, 2]</t>
  </si>
  <si>
    <t>1,4</t>
  </si>
  <si>
    <t>["aze", "123"]</t>
  </si>
  <si>
    <t>[0, 3]</t>
  </si>
  <si>
    <t>1,5</t>
  </si>
  <si>
    <t>["aze", "azeqsd"]</t>
  </si>
  <si>
    <t>[0, 4]</t>
  </si>
  <si>
    <t>2,3</t>
  </si>
  <si>
    <t>["azer", "rtyuyi"]</t>
  </si>
  <si>
    <t>[1, 2]</t>
  </si>
  <si>
    <t>2,4</t>
  </si>
  <si>
    <t>["azer", "123"]</t>
  </si>
  <si>
    <t>[1, 3]</t>
  </si>
  <si>
    <t>2,5</t>
  </si>
  <si>
    <t>["azer", "azeqsd"]</t>
  </si>
  <si>
    <t>[1, 4]</t>
  </si>
  <si>
    <t>3,4</t>
  </si>
  <si>
    <t>["rtyuyi", "123"]</t>
  </si>
  <si>
    <t>[2, 3]</t>
  </si>
  <si>
    <t>3,5</t>
  </si>
  <si>
    <t>["rtyuyi", "azeqsd"]</t>
  </si>
  <si>
    <t>[2, 4]</t>
  </si>
  <si>
    <t>4,5</t>
  </si>
  <si>
    <t>["123", "azeqsd"]</t>
  </si>
  <si>
    <t>[3, 4]</t>
  </si>
  <si>
    <t>1,2,3</t>
  </si>
  <si>
    <t>["aze", "azer", "rtyuyi"]</t>
  </si>
  <si>
    <t>[0, 1, 2]</t>
  </si>
  <si>
    <t>1,2,4</t>
  </si>
  <si>
    <t>["aze", "azer", "123"]</t>
  </si>
  <si>
    <t>[0, 1, 3]</t>
  </si>
  <si>
    <t>1,2,5</t>
  </si>
  <si>
    <t>["aze", "azer", "azeqsd"]</t>
  </si>
  <si>
    <t>[0, 1, 4]</t>
  </si>
  <si>
    <t>1,3,4</t>
  </si>
  <si>
    <t>["aze", "rtyuyi", "123"]</t>
  </si>
  <si>
    <t>[0, 2, 3]</t>
  </si>
  <si>
    <t>1,3,5</t>
  </si>
  <si>
    <t>["aze", "rtyuyi", "azeqsd"]</t>
  </si>
  <si>
    <t>[0, 2, 4]</t>
  </si>
  <si>
    <t>1,4,5</t>
  </si>
  <si>
    <t>["aze", "123", "azeqsd"]</t>
  </si>
  <si>
    <t>[0, 3, 4]</t>
  </si>
  <si>
    <t>2,3,4</t>
  </si>
  <si>
    <t>["azer", "rtyuyi", "123"]</t>
  </si>
  <si>
    <t>[1, 2, 3]</t>
  </si>
  <si>
    <t>2,3,5</t>
  </si>
  <si>
    <t>["azer", "rtyuyi", "azeqsd"]</t>
  </si>
  <si>
    <t>[1, 2, 4]</t>
  </si>
  <si>
    <t>2,4,5</t>
  </si>
  <si>
    <t>["azer", "123", "azeqsd"]</t>
  </si>
  <si>
    <t>[1, 3, 4]</t>
  </si>
  <si>
    <t>3,4,5</t>
  </si>
  <si>
    <t>["rtyuyi", "123", "azeqsd"]</t>
  </si>
  <si>
    <t>[2, 3, 4]</t>
  </si>
  <si>
    <t>1,2,3,4</t>
  </si>
  <si>
    <t>["aze", "azer", "rtyuyi", "123"]</t>
  </si>
  <si>
    <t>[0, 1, 2, 3]</t>
  </si>
  <si>
    <t>1,2,3,5</t>
  </si>
  <si>
    <t>["aze", "azer", "rtyuyi", "azeqsd"]</t>
  </si>
  <si>
    <t>[0, 1, 2, 4]</t>
  </si>
  <si>
    <t>1,2,4,5</t>
  </si>
  <si>
    <t>["aze", "azer", "123", "azeqsd"]</t>
  </si>
  <si>
    <t>[0, 1, 3, 4]</t>
  </si>
  <si>
    <t>1,3,4,5</t>
  </si>
  <si>
    <t>["aze", "rtyuyi", "123", "azeqsd"]</t>
  </si>
  <si>
    <t>[0, 2, 3, 4]</t>
  </si>
  <si>
    <t>2,3,4,5</t>
  </si>
  <si>
    <t>["azer", "rtyuyi", "123", "azeqsd"]</t>
  </si>
  <si>
    <t>[1, 2, 3, 4]</t>
  </si>
  <si>
    <t>1,2,3,4,5</t>
  </si>
  <si>
    <t>["aze", "azer", "rtyuyi", "123", "azeqsd"]</t>
  </si>
  <si>
    <t>[0, 1, 2, 3, 4]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</si>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</sst>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D95152"/>
      <name val="Calibri"/>
      <family val="2"/>
      <scheme val="minor"/>
    </font>
    <font>
      <b/>
      <sz val="12"/>
      <color rgb="FFD9515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'aze'!$J$2:$J$12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'aze'!$K$2:$K$12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'rtyuyi'!$J$17:$J$27</c:f>
              <c:numCache>
                <c:formatCode>General</c:formatCode>
                <c:ptCount val="11"/>
                <c:pt idx="0">
                  <c:v>50</c:v>
                </c:pt>
                <c:pt idx="1">
                  <c:v>95</c:v>
                </c:pt>
                <c:pt idx="2">
                  <c:v>140</c:v>
                </c:pt>
                <c:pt idx="3">
                  <c:v>185</c:v>
                </c:pt>
                <c:pt idx="4">
                  <c:v>230</c:v>
                </c:pt>
                <c:pt idx="5">
                  <c:v>275</c:v>
                </c:pt>
                <c:pt idx="6">
                  <c:v>320</c:v>
                </c:pt>
                <c:pt idx="7">
                  <c:v>365</c:v>
                </c:pt>
                <c:pt idx="8">
                  <c:v>410</c:v>
                </c:pt>
                <c:pt idx="9">
                  <c:v>455</c:v>
                </c:pt>
                <c:pt idx="10">
                  <c:v>500</c:v>
                </c:pt>
              </c:numCache>
            </c:numRef>
          </c:xVal>
          <c:yVal>
            <c:numRef>
              <c:f>'rtyuyi'!$K$17:$K$27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  <c:max val="500"/>
          <c:min val="50"/>
        </c:scaling>
        <c:axPos val="b"/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'rtyuyi'!$J$32:$J$42</c:f>
              <c:numCache>
                <c:formatCode>General</c:formatCode>
                <c:ptCount val="11"/>
                <c:pt idx="0">
                  <c:v>50</c:v>
                </c:pt>
                <c:pt idx="1">
                  <c:v>95</c:v>
                </c:pt>
                <c:pt idx="2">
                  <c:v>140</c:v>
                </c:pt>
                <c:pt idx="3">
                  <c:v>185</c:v>
                </c:pt>
                <c:pt idx="4">
                  <c:v>230</c:v>
                </c:pt>
                <c:pt idx="5">
                  <c:v>275</c:v>
                </c:pt>
                <c:pt idx="6">
                  <c:v>320</c:v>
                </c:pt>
                <c:pt idx="7">
                  <c:v>365</c:v>
                </c:pt>
                <c:pt idx="8">
                  <c:v>410</c:v>
                </c:pt>
                <c:pt idx="9">
                  <c:v>455</c:v>
                </c:pt>
                <c:pt idx="10">
                  <c:v>500</c:v>
                </c:pt>
              </c:numCache>
            </c:numRef>
          </c:xVal>
          <c:yVal>
            <c:numRef>
              <c:f>'rtyuyi'!$K$32:$K$42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10001"/>
        <c:axId val="50110002"/>
      </c:scatterChart>
      <c:valAx>
        <c:axId val="50110001"/>
        <c:scaling>
          <c:orientation val="minMax"/>
          <c:max val="500"/>
          <c:min val="50"/>
        </c:scaling>
        <c:axPos val="b"/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'rtyuyi'!$J$47:$J$57</c:f>
              <c:numCache>
                <c:formatCode>General</c:formatCode>
                <c:ptCount val="11"/>
                <c:pt idx="0">
                  <c:v>50</c:v>
                </c:pt>
                <c:pt idx="1">
                  <c:v>95</c:v>
                </c:pt>
                <c:pt idx="2">
                  <c:v>140</c:v>
                </c:pt>
                <c:pt idx="3">
                  <c:v>185</c:v>
                </c:pt>
                <c:pt idx="4">
                  <c:v>230</c:v>
                </c:pt>
                <c:pt idx="5">
                  <c:v>275</c:v>
                </c:pt>
                <c:pt idx="6">
                  <c:v>320</c:v>
                </c:pt>
                <c:pt idx="7">
                  <c:v>365</c:v>
                </c:pt>
                <c:pt idx="8">
                  <c:v>410</c:v>
                </c:pt>
                <c:pt idx="9">
                  <c:v>455</c:v>
                </c:pt>
                <c:pt idx="10">
                  <c:v>500</c:v>
                </c:pt>
              </c:numCache>
            </c:numRef>
          </c:xVal>
          <c:yVal>
            <c:numRef>
              <c:f>'rtyuyi'!$K$47:$K$57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20001"/>
        <c:axId val="50120002"/>
      </c:scatterChart>
      <c:valAx>
        <c:axId val="50120001"/>
        <c:scaling>
          <c:orientation val="minMax"/>
          <c:max val="500"/>
          <c:min val="50"/>
        </c:scaling>
        <c:axPos val="b"/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'rtyuyi'!$J$62:$J$72</c:f>
              <c:numCache>
                <c:formatCode>General</c:formatCode>
                <c:ptCount val="11"/>
                <c:pt idx="0">
                  <c:v>50</c:v>
                </c:pt>
                <c:pt idx="1">
                  <c:v>95</c:v>
                </c:pt>
                <c:pt idx="2">
                  <c:v>140</c:v>
                </c:pt>
                <c:pt idx="3">
                  <c:v>185</c:v>
                </c:pt>
                <c:pt idx="4">
                  <c:v>230</c:v>
                </c:pt>
                <c:pt idx="5">
                  <c:v>275</c:v>
                </c:pt>
                <c:pt idx="6">
                  <c:v>320</c:v>
                </c:pt>
                <c:pt idx="7">
                  <c:v>365</c:v>
                </c:pt>
                <c:pt idx="8">
                  <c:v>410</c:v>
                </c:pt>
                <c:pt idx="9">
                  <c:v>455</c:v>
                </c:pt>
                <c:pt idx="10">
                  <c:v>500</c:v>
                </c:pt>
              </c:numCache>
            </c:numRef>
          </c:xVal>
          <c:yVal>
            <c:numRef>
              <c:f>'rtyuyi'!$K$62:$K$72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  <c:max val="500"/>
          <c:min val="50"/>
        </c:scaling>
        <c:axPos val="b"/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'123'!$J$2:$J$12</c:f>
              <c:numCache>
                <c:formatCode>General</c:formatCode>
                <c:ptCount val="11"/>
                <c:pt idx="0">
                  <c:v>123</c:v>
                </c:pt>
                <c:pt idx="1">
                  <c:v>156.3</c:v>
                </c:pt>
                <c:pt idx="2">
                  <c:v>189.6</c:v>
                </c:pt>
                <c:pt idx="3">
                  <c:v>222.9</c:v>
                </c:pt>
                <c:pt idx="4">
                  <c:v>256.2</c:v>
                </c:pt>
                <c:pt idx="5">
                  <c:v>289.5</c:v>
                </c:pt>
                <c:pt idx="6">
                  <c:v>322.8</c:v>
                </c:pt>
                <c:pt idx="7">
                  <c:v>356.1</c:v>
                </c:pt>
                <c:pt idx="8">
                  <c:v>389.4</c:v>
                </c:pt>
                <c:pt idx="9">
                  <c:v>422.7</c:v>
                </c:pt>
                <c:pt idx="10">
                  <c:v>456</c:v>
                </c:pt>
              </c:numCache>
            </c:numRef>
          </c:xVal>
          <c:yVal>
            <c:numRef>
              <c:f>'123'!$K$2:$K$12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40001"/>
        <c:axId val="50140002"/>
      </c:scatterChart>
      <c:valAx>
        <c:axId val="50140001"/>
        <c:scaling>
          <c:orientation val="minMax"/>
          <c:max val="456"/>
          <c:min val="123"/>
        </c:scaling>
        <c:axPos val="b"/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'123'!$J$17:$J$27</c:f>
              <c:numCache>
                <c:formatCode>General</c:formatCode>
                <c:ptCount val="11"/>
                <c:pt idx="0">
                  <c:v>123</c:v>
                </c:pt>
                <c:pt idx="1">
                  <c:v>156.3</c:v>
                </c:pt>
                <c:pt idx="2">
                  <c:v>189.6</c:v>
                </c:pt>
                <c:pt idx="3">
                  <c:v>222.9</c:v>
                </c:pt>
                <c:pt idx="4">
                  <c:v>256.2</c:v>
                </c:pt>
                <c:pt idx="5">
                  <c:v>289.5</c:v>
                </c:pt>
                <c:pt idx="6">
                  <c:v>322.8</c:v>
                </c:pt>
                <c:pt idx="7">
                  <c:v>356.1</c:v>
                </c:pt>
                <c:pt idx="8">
                  <c:v>389.4</c:v>
                </c:pt>
                <c:pt idx="9">
                  <c:v>422.7</c:v>
                </c:pt>
                <c:pt idx="10">
                  <c:v>456</c:v>
                </c:pt>
              </c:numCache>
            </c:numRef>
          </c:xVal>
          <c:yVal>
            <c:numRef>
              <c:f>'123'!$K$17:$K$27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50001"/>
        <c:axId val="50150002"/>
      </c:scatterChart>
      <c:valAx>
        <c:axId val="50150001"/>
        <c:scaling>
          <c:orientation val="minMax"/>
          <c:max val="456"/>
          <c:min val="123"/>
        </c:scaling>
        <c:axPos val="b"/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'123'!$J$32:$J$42</c:f>
              <c:numCache>
                <c:formatCode>General</c:formatCode>
                <c:ptCount val="11"/>
                <c:pt idx="0">
                  <c:v>123</c:v>
                </c:pt>
                <c:pt idx="1">
                  <c:v>156.3</c:v>
                </c:pt>
                <c:pt idx="2">
                  <c:v>189.6</c:v>
                </c:pt>
                <c:pt idx="3">
                  <c:v>222.9</c:v>
                </c:pt>
                <c:pt idx="4">
                  <c:v>256.2</c:v>
                </c:pt>
                <c:pt idx="5">
                  <c:v>289.5</c:v>
                </c:pt>
                <c:pt idx="6">
                  <c:v>322.8</c:v>
                </c:pt>
                <c:pt idx="7">
                  <c:v>356.1</c:v>
                </c:pt>
                <c:pt idx="8">
                  <c:v>389.4</c:v>
                </c:pt>
                <c:pt idx="9">
                  <c:v>422.7</c:v>
                </c:pt>
                <c:pt idx="10">
                  <c:v>456</c:v>
                </c:pt>
              </c:numCache>
            </c:numRef>
          </c:xVal>
          <c:yVal>
            <c:numRef>
              <c:f>'123'!$K$32:$K$42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  <c:max val="456"/>
          <c:min val="123"/>
        </c:scaling>
        <c:axPos val="b"/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'123'!$J$47:$J$57</c:f>
              <c:numCache>
                <c:formatCode>General</c:formatCode>
                <c:ptCount val="11"/>
                <c:pt idx="0">
                  <c:v>123</c:v>
                </c:pt>
                <c:pt idx="1">
                  <c:v>156.3</c:v>
                </c:pt>
                <c:pt idx="2">
                  <c:v>189.6</c:v>
                </c:pt>
                <c:pt idx="3">
                  <c:v>222.9</c:v>
                </c:pt>
                <c:pt idx="4">
                  <c:v>256.2</c:v>
                </c:pt>
                <c:pt idx="5">
                  <c:v>289.5</c:v>
                </c:pt>
                <c:pt idx="6">
                  <c:v>322.8</c:v>
                </c:pt>
                <c:pt idx="7">
                  <c:v>356.1</c:v>
                </c:pt>
                <c:pt idx="8">
                  <c:v>389.4</c:v>
                </c:pt>
                <c:pt idx="9">
                  <c:v>422.7</c:v>
                </c:pt>
                <c:pt idx="10">
                  <c:v>456</c:v>
                </c:pt>
              </c:numCache>
            </c:numRef>
          </c:xVal>
          <c:yVal>
            <c:numRef>
              <c:f>'123'!$K$47:$K$57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70001"/>
        <c:axId val="50170002"/>
      </c:scatterChart>
      <c:valAx>
        <c:axId val="50170001"/>
        <c:scaling>
          <c:orientation val="minMax"/>
          <c:max val="456"/>
          <c:min val="123"/>
        </c:scaling>
        <c:axPos val="b"/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'123'!$J$62:$J$72</c:f>
              <c:numCache>
                <c:formatCode>General</c:formatCode>
                <c:ptCount val="11"/>
                <c:pt idx="0">
                  <c:v>123</c:v>
                </c:pt>
                <c:pt idx="1">
                  <c:v>156.3</c:v>
                </c:pt>
                <c:pt idx="2">
                  <c:v>189.6</c:v>
                </c:pt>
                <c:pt idx="3">
                  <c:v>222.9</c:v>
                </c:pt>
                <c:pt idx="4">
                  <c:v>256.2</c:v>
                </c:pt>
                <c:pt idx="5">
                  <c:v>289.5</c:v>
                </c:pt>
                <c:pt idx="6">
                  <c:v>322.8</c:v>
                </c:pt>
                <c:pt idx="7">
                  <c:v>356.1</c:v>
                </c:pt>
                <c:pt idx="8">
                  <c:v>389.4</c:v>
                </c:pt>
                <c:pt idx="9">
                  <c:v>422.7</c:v>
                </c:pt>
                <c:pt idx="10">
                  <c:v>456</c:v>
                </c:pt>
              </c:numCache>
            </c:numRef>
          </c:xVal>
          <c:yVal>
            <c:numRef>
              <c:f>'123'!$K$62:$K$72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80001"/>
        <c:axId val="50180002"/>
      </c:scatterChart>
      <c:valAx>
        <c:axId val="50180001"/>
        <c:scaling>
          <c:orientation val="minMax"/>
          <c:max val="456"/>
          <c:min val="123"/>
        </c:scaling>
        <c:axPos val="b"/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'azeqsd'!$J$2:$J$12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'azeqsd'!$K$2:$K$12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90001"/>
        <c:axId val="50190002"/>
      </c:scatterChart>
      <c:valAx>
        <c:axId val="50190001"/>
        <c:scaling>
          <c:orientation val="minMax"/>
          <c:max val="1000"/>
          <c:min val="0"/>
        </c:scaling>
        <c:axPos val="b"/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'aze'!$J$17:$J$27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'aze'!$K$17:$K$27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'azeqsd'!$J$17:$J$27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'azeqsd'!$K$17:$K$27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00001"/>
        <c:axId val="50200002"/>
      </c:scatterChart>
      <c:valAx>
        <c:axId val="50200001"/>
        <c:scaling>
          <c:orientation val="minMax"/>
          <c:max val="1000"/>
          <c:min val="0"/>
        </c:scaling>
        <c:axPos val="b"/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'azeqsd'!$J$32:$J$42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'azeqsd'!$K$32:$K$42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10001"/>
        <c:axId val="50210002"/>
      </c:scatterChart>
      <c:valAx>
        <c:axId val="50210001"/>
        <c:scaling>
          <c:orientation val="minMax"/>
          <c:max val="1000"/>
          <c:min val="0"/>
        </c:scaling>
        <c:axPos val="b"/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'azeqsd'!$J$47:$J$57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'azeqsd'!$K$47:$K$57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20001"/>
        <c:axId val="50220002"/>
      </c:scatterChart>
      <c:valAx>
        <c:axId val="50220001"/>
        <c:scaling>
          <c:orientation val="minMax"/>
          <c:max val="1000"/>
          <c:min val="0"/>
        </c:scaling>
        <c:axPos val="b"/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'azeqsd'!$J$62:$J$72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'azeqsd'!$K$62:$K$72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30001"/>
        <c:axId val="50230002"/>
      </c:scatterChart>
      <c:valAx>
        <c:axId val="50230001"/>
        <c:scaling>
          <c:orientation val="minMax"/>
          <c:max val="1000"/>
          <c:min val="0"/>
        </c:scaling>
        <c:axPos val="b"/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'aze'!$J$32:$J$42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'aze'!$K$32:$K$42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'azer'!$J$2:$J$12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xVal>
          <c:yVal>
            <c:numRef>
              <c:f>'azer'!$K$2:$K$12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200"/>
          <c:min val="10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'azer'!$J$17:$J$27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xVal>
          <c:yVal>
            <c:numRef>
              <c:f>'azer'!$K$17:$K$27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200"/>
          <c:min val="10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'azer'!$J$32:$J$42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xVal>
          <c:yVal>
            <c:numRef>
              <c:f>'azer'!$K$32:$K$42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60001"/>
        <c:axId val="50060002"/>
      </c:scatterChart>
      <c:valAx>
        <c:axId val="50060001"/>
        <c:scaling>
          <c:orientation val="minMax"/>
          <c:max val="200"/>
          <c:min val="10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'azer'!$J$47:$J$57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xVal>
          <c:yVal>
            <c:numRef>
              <c:f>'azer'!$K$47:$K$57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  <c:max val="200"/>
          <c:min val="10"/>
        </c:scaling>
        <c:axPos val="b"/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'azer'!$J$62:$J$72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xVal>
          <c:yVal>
            <c:numRef>
              <c:f>'azer'!$K$62:$K$72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80001"/>
        <c:axId val="50080002"/>
      </c:scatterChart>
      <c:valAx>
        <c:axId val="50080001"/>
        <c:scaling>
          <c:orientation val="minMax"/>
          <c:max val="200"/>
          <c:min val="10"/>
        </c:scaling>
        <c:axPos val="b"/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'rtyuyi'!$J$2:$J$12</c:f>
              <c:numCache>
                <c:formatCode>General</c:formatCode>
                <c:ptCount val="11"/>
                <c:pt idx="0">
                  <c:v>50</c:v>
                </c:pt>
                <c:pt idx="1">
                  <c:v>95</c:v>
                </c:pt>
                <c:pt idx="2">
                  <c:v>140</c:v>
                </c:pt>
                <c:pt idx="3">
                  <c:v>185</c:v>
                </c:pt>
                <c:pt idx="4">
                  <c:v>230</c:v>
                </c:pt>
                <c:pt idx="5">
                  <c:v>275</c:v>
                </c:pt>
                <c:pt idx="6">
                  <c:v>320</c:v>
                </c:pt>
                <c:pt idx="7">
                  <c:v>365</c:v>
                </c:pt>
                <c:pt idx="8">
                  <c:v>410</c:v>
                </c:pt>
                <c:pt idx="9">
                  <c:v>455</c:v>
                </c:pt>
                <c:pt idx="10">
                  <c:v>500</c:v>
                </c:pt>
              </c:numCache>
            </c:numRef>
          </c:xVal>
          <c:yVal>
            <c:numRef>
              <c:f>'rtyuyi'!$K$2:$K$12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90001"/>
        <c:axId val="50090002"/>
      </c:scatterChart>
      <c:valAx>
        <c:axId val="50090001"/>
        <c:scaling>
          <c:orientation val="minMax"/>
          <c:max val="500"/>
          <c:min val="50"/>
        </c:scaling>
        <c:axPos val="b"/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23</v>
      </c>
      <c r="I1" s="1"/>
      <c r="J1" s="1" t="s">
        <v>33</v>
      </c>
      <c r="K1" s="1"/>
    </row>
    <row r="2" spans="1:11">
      <c r="A2" s="2" t="s">
        <v>3</v>
      </c>
      <c r="B2" t="s">
        <v>10</v>
      </c>
      <c r="D2" s="2" t="s">
        <v>15</v>
      </c>
      <c r="E2">
        <v>0</v>
      </c>
      <c r="F2">
        <v>0</v>
      </c>
      <c r="H2" s="2" t="s">
        <v>24</v>
      </c>
      <c r="I2" t="s">
        <v>31</v>
      </c>
      <c r="J2">
        <v>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16</v>
      </c>
      <c r="E3" t="s">
        <v>17</v>
      </c>
      <c r="H3" s="2" t="s">
        <v>25</v>
      </c>
      <c r="I3" s="3">
        <v>-1</v>
      </c>
      <c r="J3">
        <v>10</v>
      </c>
      <c r="K3">
        <f>$I$3*EXP(-$I$4*J3)+$I$5</f>
        <v>0</v>
      </c>
    </row>
    <row r="4" spans="1:11">
      <c r="A4" s="2" t="s">
        <v>5</v>
      </c>
      <c r="B4" t="s">
        <v>10</v>
      </c>
      <c r="D4" s="2" t="s">
        <v>18</v>
      </c>
      <c r="E4" t="s">
        <v>19</v>
      </c>
      <c r="H4" s="2" t="s">
        <v>26</v>
      </c>
      <c r="I4" s="3">
        <v>0.5191018615638527</v>
      </c>
      <c r="J4">
        <v>20</v>
      </c>
      <c r="K4">
        <f>$I$3*EXP(-$I$4*J4)+$I$5</f>
        <v>0</v>
      </c>
    </row>
    <row r="5" spans="1:11">
      <c r="A5" s="2" t="s">
        <v>6</v>
      </c>
      <c r="B5" t="s">
        <v>12</v>
      </c>
      <c r="D5" s="2" t="s">
        <v>20</v>
      </c>
      <c r="E5" t="s">
        <v>21</v>
      </c>
      <c r="H5" s="2" t="s">
        <v>27</v>
      </c>
      <c r="I5" s="3">
        <v>1</v>
      </c>
      <c r="J5">
        <v>30</v>
      </c>
      <c r="K5">
        <f>$I$3*EXP(-$I$4*J5)+$I$5</f>
        <v>0</v>
      </c>
    </row>
    <row r="6" spans="1:11">
      <c r="A6" s="2" t="s">
        <v>7</v>
      </c>
      <c r="B6" t="s">
        <v>13</v>
      </c>
      <c r="D6" s="2" t="s">
        <v>22</v>
      </c>
      <c r="E6">
        <v>100</v>
      </c>
      <c r="F6">
        <v>1</v>
      </c>
      <c r="H6" s="2" t="s">
        <v>28</v>
      </c>
      <c r="J6">
        <v>40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29</v>
      </c>
      <c r="I7" s="3">
        <v>-0.2978483613771497</v>
      </c>
      <c r="J7">
        <v>50</v>
      </c>
      <c r="K7">
        <f>$I$3*EXP(-$I$4*J7)+$I$5</f>
        <v>0</v>
      </c>
    </row>
    <row r="8" spans="1:11">
      <c r="A8" s="2" t="s">
        <v>9</v>
      </c>
      <c r="B8" t="s">
        <v>14</v>
      </c>
      <c r="H8" s="2" t="s">
        <v>30</v>
      </c>
      <c r="I8" s="3" t="s">
        <v>32</v>
      </c>
      <c r="J8">
        <v>60</v>
      </c>
      <c r="K8">
        <f>$I$3*EXP(-$I$4*J8)+$I$5</f>
        <v>0</v>
      </c>
    </row>
    <row r="9" spans="1:11">
      <c r="J9">
        <v>70</v>
      </c>
      <c r="K9">
        <f>$I$3*EXP(-$I$4*J9)+$I$5</f>
        <v>0</v>
      </c>
    </row>
    <row r="10" spans="1:11">
      <c r="J10">
        <v>80</v>
      </c>
      <c r="K10">
        <f>$I$3*EXP(-$I$4*J10)+$I$5</f>
        <v>0</v>
      </c>
    </row>
    <row r="11" spans="1:11">
      <c r="J11">
        <v>90</v>
      </c>
      <c r="K11">
        <f>$I$3*EXP(-$I$4*J11)+$I$5</f>
        <v>0</v>
      </c>
    </row>
    <row r="12" spans="1:11">
      <c r="J12">
        <v>100</v>
      </c>
      <c r="K12">
        <f>$I$3*EXP(-$I$4*J12)+$I$5</f>
        <v>0</v>
      </c>
    </row>
    <row r="16" spans="1:11">
      <c r="H16" s="1" t="s">
        <v>23</v>
      </c>
      <c r="I16" s="1"/>
      <c r="J16" s="1" t="s">
        <v>33</v>
      </c>
      <c r="K16" s="1"/>
    </row>
    <row r="17" spans="8:11">
      <c r="H17" s="2" t="s">
        <v>24</v>
      </c>
      <c r="I17" t="s">
        <v>34</v>
      </c>
      <c r="J17">
        <v>0</v>
      </c>
      <c r="K17">
        <f>$I$18*(J17^(1-$I$19)-1)/(1-$I$19)+$I$20</f>
        <v>0</v>
      </c>
    </row>
    <row r="18" spans="8:11">
      <c r="H18" s="2" t="s">
        <v>25</v>
      </c>
      <c r="I18" s="3">
        <v>1.477752531198939E-06</v>
      </c>
      <c r="J18">
        <v>10</v>
      </c>
      <c r="K18">
        <f>$I$18*(J18^(1-$I$19)-1)/(1-$I$19)+$I$20</f>
        <v>0</v>
      </c>
    </row>
    <row r="19" spans="8:11">
      <c r="H19" s="2" t="s">
        <v>26</v>
      </c>
      <c r="I19" s="3">
        <v>0.9999985222374121</v>
      </c>
      <c r="J19">
        <v>20</v>
      </c>
      <c r="K19">
        <f>$I$18*(J19^(1-$I$19)-1)/(1-$I$19)+$I$20</f>
        <v>0</v>
      </c>
    </row>
    <row r="20" spans="8:11">
      <c r="H20" s="2" t="s">
        <v>27</v>
      </c>
      <c r="I20" s="3">
        <v>0.9999931946749447</v>
      </c>
      <c r="J20">
        <v>30</v>
      </c>
      <c r="K20">
        <f>$I$18*(J20^(1-$I$19)-1)/(1-$I$19)+$I$20</f>
        <v>0</v>
      </c>
    </row>
    <row r="21" spans="8:11">
      <c r="H21" s="2" t="s">
        <v>28</v>
      </c>
      <c r="J21">
        <v>40</v>
      </c>
      <c r="K21">
        <f>$I$18*(J21^(1-$I$19)-1)/(1-$I$19)+$I$20</f>
        <v>0</v>
      </c>
    </row>
    <row r="22" spans="8:11">
      <c r="H22" s="2" t="s">
        <v>29</v>
      </c>
      <c r="I22" s="3">
        <v>-0.2983565838875171</v>
      </c>
      <c r="J22">
        <v>50</v>
      </c>
      <c r="K22">
        <f>$I$18*(J22^(1-$I$19)-1)/(1-$I$19)+$I$20</f>
        <v>0</v>
      </c>
    </row>
    <row r="23" spans="8:11">
      <c r="H23" s="2" t="s">
        <v>30</v>
      </c>
      <c r="I23" s="3" t="s">
        <v>35</v>
      </c>
      <c r="J23">
        <v>60</v>
      </c>
      <c r="K23">
        <f>$I$18*(J23^(1-$I$19)-1)/(1-$I$19)+$I$20</f>
        <v>0</v>
      </c>
    </row>
    <row r="24" spans="8:11">
      <c r="J24">
        <v>70</v>
      </c>
      <c r="K24">
        <f>$I$18*(J24^(1-$I$19)-1)/(1-$I$19)+$I$20</f>
        <v>0</v>
      </c>
    </row>
    <row r="25" spans="8:11">
      <c r="J25">
        <v>80</v>
      </c>
      <c r="K25">
        <f>$I$18*(J25^(1-$I$19)-1)/(1-$I$19)+$I$20</f>
        <v>0</v>
      </c>
    </row>
    <row r="26" spans="8:11">
      <c r="J26">
        <v>90</v>
      </c>
      <c r="K26">
        <f>$I$18*(J26^(1-$I$19)-1)/(1-$I$19)+$I$20</f>
        <v>0</v>
      </c>
    </row>
    <row r="27" spans="8:11">
      <c r="J27">
        <v>100</v>
      </c>
      <c r="K27">
        <f>$I$18*(J27^(1-$I$19)-1)/(1-$I$19)+$I$20</f>
        <v>0</v>
      </c>
    </row>
    <row r="31" spans="8:11">
      <c r="H31" s="1" t="s">
        <v>23</v>
      </c>
      <c r="I31" s="1"/>
      <c r="J31" s="1" t="s">
        <v>33</v>
      </c>
      <c r="K31" s="1"/>
    </row>
    <row r="32" spans="8:11">
      <c r="H32" s="2" t="s">
        <v>24</v>
      </c>
      <c r="I32" t="s">
        <v>36</v>
      </c>
      <c r="J32">
        <v>0</v>
      </c>
      <c r="K32">
        <f>$I$33*J32+$I$34</f>
        <v>0</v>
      </c>
    </row>
    <row r="33" spans="8:11">
      <c r="H33" s="2" t="s">
        <v>25</v>
      </c>
      <c r="I33" s="3">
        <v>0.01</v>
      </c>
      <c r="J33">
        <v>10</v>
      </c>
      <c r="K33">
        <f>$I$33*J33+$I$34</f>
        <v>0</v>
      </c>
    </row>
    <row r="34" spans="8:11">
      <c r="H34" s="2" t="s">
        <v>26</v>
      </c>
      <c r="I34" s="3">
        <v>-0</v>
      </c>
      <c r="J34">
        <v>20</v>
      </c>
      <c r="K34">
        <f>$I$33*J34+$I$34</f>
        <v>0</v>
      </c>
    </row>
    <row r="35" spans="8:11">
      <c r="H35" s="2" t="s">
        <v>27</v>
      </c>
      <c r="J35">
        <v>30</v>
      </c>
      <c r="K35">
        <f>$I$33*J35+$I$34</f>
        <v>0</v>
      </c>
    </row>
    <row r="36" spans="8:11">
      <c r="H36" s="2" t="s">
        <v>28</v>
      </c>
      <c r="J36">
        <v>40</v>
      </c>
      <c r="K36">
        <f>$I$33*J36+$I$34</f>
        <v>0</v>
      </c>
    </row>
    <row r="37" spans="8:11">
      <c r="H37" s="2" t="s">
        <v>29</v>
      </c>
      <c r="I37" s="3">
        <v>-0.3378824326355931</v>
      </c>
      <c r="J37">
        <v>50</v>
      </c>
      <c r="K37">
        <f>$I$33*J37+$I$34</f>
        <v>0</v>
      </c>
    </row>
    <row r="38" spans="8:11">
      <c r="H38" s="2" t="s">
        <v>30</v>
      </c>
      <c r="I38" s="3" t="s">
        <v>37</v>
      </c>
      <c r="J38">
        <v>60</v>
      </c>
      <c r="K38">
        <f>$I$33*J38+$I$34</f>
        <v>0</v>
      </c>
    </row>
    <row r="39" spans="8:11">
      <c r="J39">
        <v>70</v>
      </c>
      <c r="K39">
        <f>$I$33*J39+$I$34</f>
        <v>0</v>
      </c>
    </row>
    <row r="40" spans="8:11">
      <c r="J40">
        <v>80</v>
      </c>
      <c r="K40">
        <f>$I$33*J40+$I$34</f>
        <v>0</v>
      </c>
    </row>
    <row r="41" spans="8:11">
      <c r="J41">
        <v>90</v>
      </c>
      <c r="K41">
        <f>$I$33*J41+$I$34</f>
        <v>0</v>
      </c>
    </row>
    <row r="42" spans="8:11">
      <c r="J42">
        <v>100</v>
      </c>
      <c r="K42">
        <f>$I$33*J42+$I$34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23</v>
      </c>
      <c r="I1" s="1"/>
      <c r="J1" s="1" t="s">
        <v>33</v>
      </c>
      <c r="K1" s="1"/>
    </row>
    <row r="2" spans="1:11">
      <c r="A2" s="2" t="s">
        <v>3</v>
      </c>
      <c r="B2" t="s">
        <v>38</v>
      </c>
      <c r="D2" s="2" t="s">
        <v>15</v>
      </c>
      <c r="E2">
        <v>10</v>
      </c>
      <c r="F2">
        <v>0</v>
      </c>
      <c r="H2" s="2" t="s">
        <v>24</v>
      </c>
      <c r="I2" t="s">
        <v>31</v>
      </c>
      <c r="J2">
        <v>10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16</v>
      </c>
      <c r="E3" t="s">
        <v>39</v>
      </c>
      <c r="H3" s="2" t="s">
        <v>25</v>
      </c>
      <c r="I3" s="3">
        <v>-1.761687809480916</v>
      </c>
      <c r="J3">
        <v>29</v>
      </c>
      <c r="K3">
        <f>$I$3*EXP(-$I$4*J3)+$I$5</f>
        <v>0</v>
      </c>
    </row>
    <row r="4" spans="1:11">
      <c r="A4" s="2" t="s">
        <v>5</v>
      </c>
      <c r="B4" t="s">
        <v>38</v>
      </c>
      <c r="D4" s="2" t="s">
        <v>18</v>
      </c>
      <c r="E4" t="s">
        <v>40</v>
      </c>
      <c r="H4" s="2" t="s">
        <v>26</v>
      </c>
      <c r="I4" s="3">
        <v>0.05662510738077667</v>
      </c>
      <c r="J4">
        <v>48</v>
      </c>
      <c r="K4">
        <f>$I$3*EXP(-$I$4*J4)+$I$5</f>
        <v>0</v>
      </c>
    </row>
    <row r="5" spans="1:11">
      <c r="A5" s="2" t="s">
        <v>6</v>
      </c>
      <c r="B5" t="s">
        <v>12</v>
      </c>
      <c r="D5" s="2" t="s">
        <v>20</v>
      </c>
      <c r="E5" t="s">
        <v>41</v>
      </c>
      <c r="H5" s="2" t="s">
        <v>27</v>
      </c>
      <c r="I5" s="3">
        <v>1.000021258597759</v>
      </c>
      <c r="J5">
        <v>67</v>
      </c>
      <c r="K5">
        <f>$I$3*EXP(-$I$4*J5)+$I$5</f>
        <v>0</v>
      </c>
    </row>
    <row r="6" spans="1:11">
      <c r="A6" s="2" t="s">
        <v>7</v>
      </c>
      <c r="B6" t="s">
        <v>13</v>
      </c>
      <c r="D6" s="2" t="s">
        <v>22</v>
      </c>
      <c r="E6">
        <v>200</v>
      </c>
      <c r="F6">
        <v>1</v>
      </c>
      <c r="H6" s="2" t="s">
        <v>28</v>
      </c>
      <c r="J6">
        <v>86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29</v>
      </c>
      <c r="I7" s="3">
        <v>-0.3180803617630577</v>
      </c>
      <c r="J7">
        <v>105</v>
      </c>
      <c r="K7">
        <f>$I$3*EXP(-$I$4*J7)+$I$5</f>
        <v>0</v>
      </c>
    </row>
    <row r="8" spans="1:11">
      <c r="A8" s="2" t="s">
        <v>9</v>
      </c>
      <c r="B8" t="s">
        <v>14</v>
      </c>
      <c r="H8" s="2" t="s">
        <v>30</v>
      </c>
      <c r="I8" s="3" t="s">
        <v>42</v>
      </c>
      <c r="J8">
        <v>124</v>
      </c>
      <c r="K8">
        <f>$I$3*EXP(-$I$4*J8)+$I$5</f>
        <v>0</v>
      </c>
    </row>
    <row r="9" spans="1:11">
      <c r="J9">
        <v>143</v>
      </c>
      <c r="K9">
        <f>$I$3*EXP(-$I$4*J9)+$I$5</f>
        <v>0</v>
      </c>
    </row>
    <row r="10" spans="1:11">
      <c r="J10">
        <v>162</v>
      </c>
      <c r="K10">
        <f>$I$3*EXP(-$I$4*J10)+$I$5</f>
        <v>0</v>
      </c>
    </row>
    <row r="11" spans="1:11">
      <c r="J11">
        <v>181</v>
      </c>
      <c r="K11">
        <f>$I$3*EXP(-$I$4*J11)+$I$5</f>
        <v>0</v>
      </c>
    </row>
    <row r="12" spans="1:11">
      <c r="J12">
        <v>200</v>
      </c>
      <c r="K12">
        <f>$I$3*EXP(-$I$4*J12)+$I$5</f>
        <v>0</v>
      </c>
    </row>
    <row r="16" spans="1:11">
      <c r="H16" s="1" t="s">
        <v>23</v>
      </c>
      <c r="I16" s="1"/>
      <c r="J16" s="1" t="s">
        <v>33</v>
      </c>
      <c r="K16" s="1"/>
    </row>
    <row r="17" spans="8:11">
      <c r="H17" s="2" t="s">
        <v>24</v>
      </c>
      <c r="I17" t="s">
        <v>34</v>
      </c>
      <c r="J17">
        <v>10</v>
      </c>
      <c r="K17">
        <f>$I$18*(J17^(1-$I$19)-1)/(1-$I$19)+$I$20</f>
        <v>0</v>
      </c>
    </row>
    <row r="18" spans="8:11">
      <c r="H18" s="2" t="s">
        <v>25</v>
      </c>
      <c r="I18" s="3">
        <v>0.9841776447306769</v>
      </c>
      <c r="J18">
        <v>29</v>
      </c>
      <c r="K18">
        <f>$I$18*(J18^(1-$I$19)-1)/(1-$I$19)+$I$20</f>
        <v>0</v>
      </c>
    </row>
    <row r="19" spans="8:11">
      <c r="H19" s="2" t="s">
        <v>26</v>
      </c>
      <c r="I19" s="3">
        <v>1.292890028835968</v>
      </c>
      <c r="J19">
        <v>48</v>
      </c>
      <c r="K19">
        <f>$I$18*(J19^(1-$I$19)-1)/(1-$I$19)+$I$20</f>
        <v>0</v>
      </c>
    </row>
    <row r="20" spans="8:11">
      <c r="H20" s="2" t="s">
        <v>27</v>
      </c>
      <c r="I20" s="3">
        <v>-1.648327334401027</v>
      </c>
      <c r="J20">
        <v>67</v>
      </c>
      <c r="K20">
        <f>$I$18*(J20^(1-$I$19)-1)/(1-$I$19)+$I$20</f>
        <v>0</v>
      </c>
    </row>
    <row r="21" spans="8:11">
      <c r="H21" s="2" t="s">
        <v>28</v>
      </c>
      <c r="J21">
        <v>86</v>
      </c>
      <c r="K21">
        <f>$I$18*(J21^(1-$I$19)-1)/(1-$I$19)+$I$20</f>
        <v>0</v>
      </c>
    </row>
    <row r="22" spans="8:11">
      <c r="H22" s="2" t="s">
        <v>29</v>
      </c>
      <c r="I22" s="3">
        <v>-0.3265679273083273</v>
      </c>
      <c r="J22">
        <v>105</v>
      </c>
      <c r="K22">
        <f>$I$18*(J22^(1-$I$19)-1)/(1-$I$19)+$I$20</f>
        <v>0</v>
      </c>
    </row>
    <row r="23" spans="8:11">
      <c r="H23" s="2" t="s">
        <v>30</v>
      </c>
      <c r="I23" s="3" t="s">
        <v>43</v>
      </c>
      <c r="J23">
        <v>124</v>
      </c>
      <c r="K23">
        <f>$I$18*(J23^(1-$I$19)-1)/(1-$I$19)+$I$20</f>
        <v>0</v>
      </c>
    </row>
    <row r="24" spans="8:11">
      <c r="J24">
        <v>143</v>
      </c>
      <c r="K24">
        <f>$I$18*(J24^(1-$I$19)-1)/(1-$I$19)+$I$20</f>
        <v>0</v>
      </c>
    </row>
    <row r="25" spans="8:11">
      <c r="J25">
        <v>162</v>
      </c>
      <c r="K25">
        <f>$I$18*(J25^(1-$I$19)-1)/(1-$I$19)+$I$20</f>
        <v>0</v>
      </c>
    </row>
    <row r="26" spans="8:11">
      <c r="J26">
        <v>181</v>
      </c>
      <c r="K26">
        <f>$I$18*(J26^(1-$I$19)-1)/(1-$I$19)+$I$20</f>
        <v>0</v>
      </c>
    </row>
    <row r="27" spans="8:11">
      <c r="J27">
        <v>200</v>
      </c>
      <c r="K27">
        <f>$I$18*(J27^(1-$I$19)-1)/(1-$I$19)+$I$20</f>
        <v>0</v>
      </c>
    </row>
    <row r="31" spans="8:11">
      <c r="H31" s="1" t="s">
        <v>23</v>
      </c>
      <c r="I31" s="1"/>
      <c r="J31" s="1" t="s">
        <v>33</v>
      </c>
      <c r="K31" s="1"/>
    </row>
    <row r="32" spans="8:11">
      <c r="H32" s="2" t="s">
        <v>24</v>
      </c>
      <c r="I32" t="s">
        <v>36</v>
      </c>
      <c r="J32">
        <v>10</v>
      </c>
      <c r="K32">
        <f>$I$33*J32+$I$34</f>
        <v>0</v>
      </c>
    </row>
    <row r="33" spans="8:11">
      <c r="H33" s="2" t="s">
        <v>25</v>
      </c>
      <c r="I33" s="3">
        <v>0.005263157894736842</v>
      </c>
      <c r="J33">
        <v>29</v>
      </c>
      <c r="K33">
        <f>$I$33*J33+$I$34</f>
        <v>0</v>
      </c>
    </row>
    <row r="34" spans="8:11">
      <c r="H34" s="2" t="s">
        <v>26</v>
      </c>
      <c r="I34" s="3">
        <v>-0.05263157894736842</v>
      </c>
      <c r="J34">
        <v>48</v>
      </c>
      <c r="K34">
        <f>$I$33*J34+$I$34</f>
        <v>0</v>
      </c>
    </row>
    <row r="35" spans="8:11">
      <c r="H35" s="2" t="s">
        <v>27</v>
      </c>
      <c r="J35">
        <v>67</v>
      </c>
      <c r="K35">
        <f>$I$33*J35+$I$34</f>
        <v>0</v>
      </c>
    </row>
    <row r="36" spans="8:11">
      <c r="H36" s="2" t="s">
        <v>28</v>
      </c>
      <c r="J36">
        <v>86</v>
      </c>
      <c r="K36">
        <f>$I$33*J36+$I$34</f>
        <v>0</v>
      </c>
    </row>
    <row r="37" spans="8:11">
      <c r="H37" s="2" t="s">
        <v>29</v>
      </c>
      <c r="I37" s="3">
        <v>-0.3406001559688911</v>
      </c>
      <c r="J37">
        <v>105</v>
      </c>
      <c r="K37">
        <f>$I$33*J37+$I$34</f>
        <v>0</v>
      </c>
    </row>
    <row r="38" spans="8:11">
      <c r="H38" s="2" t="s">
        <v>30</v>
      </c>
      <c r="I38" s="3" t="s">
        <v>44</v>
      </c>
      <c r="J38">
        <v>124</v>
      </c>
      <c r="K38">
        <f>$I$33*J38+$I$34</f>
        <v>0</v>
      </c>
    </row>
    <row r="39" spans="8:11">
      <c r="J39">
        <v>143</v>
      </c>
      <c r="K39">
        <f>$I$33*J39+$I$34</f>
        <v>0</v>
      </c>
    </row>
    <row r="40" spans="8:11">
      <c r="J40">
        <v>162</v>
      </c>
      <c r="K40">
        <f>$I$33*J40+$I$34</f>
        <v>0</v>
      </c>
    </row>
    <row r="41" spans="8:11">
      <c r="J41">
        <v>181</v>
      </c>
      <c r="K41">
        <f>$I$33*J41+$I$34</f>
        <v>0</v>
      </c>
    </row>
    <row r="42" spans="8:11">
      <c r="J42">
        <v>200</v>
      </c>
      <c r="K42">
        <f>$I$33*J42+$I$34</f>
        <v>0</v>
      </c>
    </row>
    <row r="46" spans="8:11">
      <c r="H46" s="1" t="s">
        <v>23</v>
      </c>
      <c r="I46" s="1"/>
      <c r="J46" s="1" t="s">
        <v>33</v>
      </c>
      <c r="K46" s="1"/>
    </row>
    <row r="47" spans="8:11">
      <c r="H47" s="2" t="s">
        <v>24</v>
      </c>
      <c r="I47" t="s">
        <v>45</v>
      </c>
      <c r="J47">
        <v>10</v>
      </c>
      <c r="K47">
        <f>$I$48*LOG($I$49*J47+$I$50)+$I$51</f>
        <v>0</v>
      </c>
    </row>
    <row r="48" spans="8:11">
      <c r="H48" s="2" t="s">
        <v>25</v>
      </c>
      <c r="I48" s="3">
        <v>0.3390839704958686</v>
      </c>
      <c r="J48">
        <v>29</v>
      </c>
      <c r="K48">
        <f>$I$48*LOG($I$49*J48+$I$50)+$I$51</f>
        <v>0</v>
      </c>
    </row>
    <row r="49" spans="8:11">
      <c r="H49" s="2" t="s">
        <v>26</v>
      </c>
      <c r="I49" s="3">
        <v>3.275963435949553</v>
      </c>
      <c r="J49">
        <v>48</v>
      </c>
      <c r="K49">
        <f>$I$48*LOG($I$49*J49+$I$50)+$I$51</f>
        <v>0</v>
      </c>
    </row>
    <row r="50" spans="8:11">
      <c r="H50" s="2" t="s">
        <v>27</v>
      </c>
      <c r="I50" s="3">
        <v>1.649489705673109</v>
      </c>
      <c r="J50">
        <v>67</v>
      </c>
      <c r="K50">
        <f>$I$48*LOG($I$49*J50+$I$50)+$I$51</f>
        <v>0</v>
      </c>
    </row>
    <row r="51" spans="8:11">
      <c r="H51" s="2" t="s">
        <v>28</v>
      </c>
      <c r="I51" s="3">
        <v>-1.199788192514961</v>
      </c>
      <c r="J51">
        <v>86</v>
      </c>
      <c r="K51">
        <f>$I$48*LOG($I$49*J51+$I$50)+$I$51</f>
        <v>0</v>
      </c>
    </row>
    <row r="52" spans="8:11">
      <c r="H52" s="2" t="s">
        <v>29</v>
      </c>
      <c r="I52" s="3">
        <v>-0.3280340709030563</v>
      </c>
      <c r="J52">
        <v>105</v>
      </c>
      <c r="K52">
        <f>$I$48*LOG($I$49*J52+$I$50)+$I$51</f>
        <v>0</v>
      </c>
    </row>
    <row r="53" spans="8:11">
      <c r="H53" s="2" t="s">
        <v>30</v>
      </c>
      <c r="I53" s="3" t="s">
        <v>46</v>
      </c>
      <c r="J53">
        <v>124</v>
      </c>
      <c r="K53">
        <f>$I$48*LOG($I$49*J53+$I$50)+$I$51</f>
        <v>0</v>
      </c>
    </row>
    <row r="54" spans="8:11">
      <c r="J54">
        <v>143</v>
      </c>
      <c r="K54">
        <f>$I$48*LOG($I$49*J54+$I$50)+$I$51</f>
        <v>0</v>
      </c>
    </row>
    <row r="55" spans="8:11">
      <c r="J55">
        <v>162</v>
      </c>
      <c r="K55">
        <f>$I$48*LOG($I$49*J55+$I$50)+$I$51</f>
        <v>0</v>
      </c>
    </row>
    <row r="56" spans="8:11">
      <c r="J56">
        <v>181</v>
      </c>
      <c r="K56">
        <f>$I$48*LOG($I$49*J56+$I$50)+$I$51</f>
        <v>0</v>
      </c>
    </row>
    <row r="57" spans="8:11">
      <c r="J57">
        <v>200</v>
      </c>
      <c r="K57">
        <f>$I$48*LOG($I$49*J57+$I$50)+$I$51</f>
        <v>0</v>
      </c>
    </row>
    <row r="61" spans="8:11">
      <c r="H61" s="1" t="s">
        <v>23</v>
      </c>
      <c r="I61" s="1"/>
      <c r="J61" s="1" t="s">
        <v>33</v>
      </c>
      <c r="K61" s="1"/>
    </row>
    <row r="62" spans="8:11">
      <c r="H62" s="2" t="s">
        <v>24</v>
      </c>
      <c r="I62" t="s">
        <v>47</v>
      </c>
      <c r="J62">
        <v>10</v>
      </c>
      <c r="K62">
        <f>$I$63+EXP(-$I$64*J62^$I$65)</f>
        <v>0</v>
      </c>
    </row>
    <row r="63" spans="8:11">
      <c r="H63" s="2" t="s">
        <v>25</v>
      </c>
      <c r="I63" s="3">
        <v>-3030</v>
      </c>
      <c r="J63">
        <v>29</v>
      </c>
      <c r="K63">
        <f>$I$63+EXP(-$I$64*J63^$I$65)</f>
        <v>0</v>
      </c>
    </row>
    <row r="64" spans="8:11">
      <c r="H64" s="2" t="s">
        <v>26</v>
      </c>
      <c r="I64" s="3">
        <v>-8.016064279029361</v>
      </c>
      <c r="J64">
        <v>48</v>
      </c>
      <c r="K64">
        <f>$I$63+EXP(-$I$64*J64^$I$65)</f>
        <v>0</v>
      </c>
    </row>
    <row r="65" spans="8:11">
      <c r="H65" s="2" t="s">
        <v>27</v>
      </c>
      <c r="I65" s="3">
        <v>1.374038329099107E-05</v>
      </c>
      <c r="J65">
        <v>67</v>
      </c>
      <c r="K65">
        <f>$I$63+EXP(-$I$64*J65^$I$65)</f>
        <v>0</v>
      </c>
    </row>
    <row r="66" spans="8:11">
      <c r="H66" s="2" t="s">
        <v>28</v>
      </c>
      <c r="J66">
        <v>86</v>
      </c>
      <c r="K66">
        <f>$I$63+EXP(-$I$64*J66^$I$65)</f>
        <v>0</v>
      </c>
    </row>
    <row r="67" spans="8:11">
      <c r="H67" s="2" t="s">
        <v>29</v>
      </c>
      <c r="I67" s="3">
        <v>-0.3280705483978421</v>
      </c>
      <c r="J67">
        <v>105</v>
      </c>
      <c r="K67">
        <f>$I$63+EXP(-$I$64*J67^$I$65)</f>
        <v>0</v>
      </c>
    </row>
    <row r="68" spans="8:11">
      <c r="H68" s="2" t="s">
        <v>30</v>
      </c>
      <c r="I68" s="3" t="s">
        <v>48</v>
      </c>
      <c r="J68">
        <v>124</v>
      </c>
      <c r="K68">
        <f>$I$63+EXP(-$I$64*J68^$I$65)</f>
        <v>0</v>
      </c>
    </row>
    <row r="69" spans="8:11">
      <c r="J69">
        <v>143</v>
      </c>
      <c r="K69">
        <f>$I$63+EXP(-$I$64*J69^$I$65)</f>
        <v>0</v>
      </c>
    </row>
    <row r="70" spans="8:11">
      <c r="J70">
        <v>162</v>
      </c>
      <c r="K70">
        <f>$I$63+EXP(-$I$64*J70^$I$65)</f>
        <v>0</v>
      </c>
    </row>
    <row r="71" spans="8:11">
      <c r="J71">
        <v>181</v>
      </c>
      <c r="K71">
        <f>$I$63+EXP(-$I$64*J71^$I$65)</f>
        <v>0</v>
      </c>
    </row>
    <row r="72" spans="8:11">
      <c r="J72">
        <v>200</v>
      </c>
      <c r="K72">
        <f>$I$63+EXP(-$I$64*J72^$I$65)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23</v>
      </c>
      <c r="I1" s="1"/>
      <c r="J1" s="1" t="s">
        <v>33</v>
      </c>
      <c r="K1" s="1"/>
    </row>
    <row r="2" spans="1:11">
      <c r="A2" s="2" t="s">
        <v>3</v>
      </c>
      <c r="B2" t="s">
        <v>49</v>
      </c>
      <c r="D2" s="2" t="s">
        <v>15</v>
      </c>
      <c r="E2">
        <v>50</v>
      </c>
      <c r="F2">
        <v>0</v>
      </c>
      <c r="H2" s="2" t="s">
        <v>24</v>
      </c>
      <c r="I2" t="s">
        <v>31</v>
      </c>
      <c r="J2">
        <v>50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16</v>
      </c>
      <c r="E3" t="s">
        <v>51</v>
      </c>
      <c r="H3" s="2" t="s">
        <v>25</v>
      </c>
      <c r="I3" s="3">
        <v>-2.754245932230966</v>
      </c>
      <c r="J3">
        <v>95</v>
      </c>
      <c r="K3">
        <f>$I$3*EXP(-$I$4*J3)+$I$5</f>
        <v>0</v>
      </c>
    </row>
    <row r="4" spans="1:11">
      <c r="A4" s="2" t="s">
        <v>5</v>
      </c>
      <c r="B4" t="s">
        <v>50</v>
      </c>
      <c r="D4" s="2" t="s">
        <v>18</v>
      </c>
      <c r="E4" t="s">
        <v>52</v>
      </c>
      <c r="H4" s="2" t="s">
        <v>26</v>
      </c>
      <c r="I4" s="3">
        <v>0.02026067880605951</v>
      </c>
      <c r="J4">
        <v>140</v>
      </c>
      <c r="K4">
        <f>$I$3*EXP(-$I$4*J4)+$I$5</f>
        <v>0</v>
      </c>
    </row>
    <row r="5" spans="1:11">
      <c r="A5" s="2" t="s">
        <v>6</v>
      </c>
      <c r="B5" t="s">
        <v>12</v>
      </c>
      <c r="D5" s="2" t="s">
        <v>20</v>
      </c>
      <c r="E5" t="s">
        <v>53</v>
      </c>
      <c r="H5" s="2" t="s">
        <v>27</v>
      </c>
      <c r="I5" s="3">
        <v>1.000109762051136</v>
      </c>
      <c r="J5">
        <v>185</v>
      </c>
      <c r="K5">
        <f>$I$3*EXP(-$I$4*J5)+$I$5</f>
        <v>0</v>
      </c>
    </row>
    <row r="6" spans="1:11">
      <c r="A6" s="2" t="s">
        <v>7</v>
      </c>
      <c r="B6" t="s">
        <v>13</v>
      </c>
      <c r="D6" s="2" t="s">
        <v>22</v>
      </c>
      <c r="E6">
        <v>500</v>
      </c>
      <c r="F6">
        <v>1</v>
      </c>
      <c r="H6" s="2" t="s">
        <v>28</v>
      </c>
      <c r="J6">
        <v>230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29</v>
      </c>
      <c r="I7" s="3">
        <v>-0.3281292250232015</v>
      </c>
      <c r="J7">
        <v>275</v>
      </c>
      <c r="K7">
        <f>$I$3*EXP(-$I$4*J7)+$I$5</f>
        <v>0</v>
      </c>
    </row>
    <row r="8" spans="1:11">
      <c r="A8" s="2" t="s">
        <v>9</v>
      </c>
      <c r="B8" t="s">
        <v>14</v>
      </c>
      <c r="H8" s="2" t="s">
        <v>30</v>
      </c>
      <c r="I8" s="3" t="s">
        <v>54</v>
      </c>
      <c r="J8">
        <v>320</v>
      </c>
      <c r="K8">
        <f>$I$3*EXP(-$I$4*J8)+$I$5</f>
        <v>0</v>
      </c>
    </row>
    <row r="9" spans="1:11">
      <c r="J9">
        <v>365</v>
      </c>
      <c r="K9">
        <f>$I$3*EXP(-$I$4*J9)+$I$5</f>
        <v>0</v>
      </c>
    </row>
    <row r="10" spans="1:11">
      <c r="J10">
        <v>410</v>
      </c>
      <c r="K10">
        <f>$I$3*EXP(-$I$4*J10)+$I$5</f>
        <v>0</v>
      </c>
    </row>
    <row r="11" spans="1:11">
      <c r="J11">
        <v>455</v>
      </c>
      <c r="K11">
        <f>$I$3*EXP(-$I$4*J11)+$I$5</f>
        <v>0</v>
      </c>
    </row>
    <row r="12" spans="1:11">
      <c r="J12">
        <v>500</v>
      </c>
      <c r="K12">
        <f>$I$3*EXP(-$I$4*J12)+$I$5</f>
        <v>0</v>
      </c>
    </row>
    <row r="16" spans="1:11">
      <c r="H16" s="1" t="s">
        <v>23</v>
      </c>
      <c r="I16" s="1"/>
      <c r="J16" s="1" t="s">
        <v>33</v>
      </c>
      <c r="K16" s="1"/>
    </row>
    <row r="17" spans="8:11">
      <c r="H17" s="2" t="s">
        <v>24</v>
      </c>
      <c r="I17" t="s">
        <v>34</v>
      </c>
      <c r="J17">
        <v>50</v>
      </c>
      <c r="K17">
        <f>$I$18*(J17^(1-$I$19)-1)/(1-$I$19)+$I$20</f>
        <v>0</v>
      </c>
    </row>
    <row r="18" spans="8:11">
      <c r="H18" s="2" t="s">
        <v>25</v>
      </c>
      <c r="I18" s="3">
        <v>0.3130827231446074</v>
      </c>
      <c r="J18">
        <v>95</v>
      </c>
      <c r="K18">
        <f>$I$18*(J18^(1-$I$19)-1)/(1-$I$19)+$I$20</f>
        <v>0</v>
      </c>
    </row>
    <row r="19" spans="8:11">
      <c r="H19" s="2" t="s">
        <v>26</v>
      </c>
      <c r="I19" s="3">
        <v>0.9355485778305371</v>
      </c>
      <c r="J19">
        <v>140</v>
      </c>
      <c r="K19">
        <f>$I$18*(J19^(1-$I$19)-1)/(1-$I$19)+$I$20</f>
        <v>0</v>
      </c>
    </row>
    <row r="20" spans="8:11">
      <c r="H20" s="2" t="s">
        <v>27</v>
      </c>
      <c r="I20" s="3">
        <v>-1.393031025702152</v>
      </c>
      <c r="J20">
        <v>185</v>
      </c>
      <c r="K20">
        <f>$I$18*(J20^(1-$I$19)-1)/(1-$I$19)+$I$20</f>
        <v>0</v>
      </c>
    </row>
    <row r="21" spans="8:11">
      <c r="H21" s="2" t="s">
        <v>28</v>
      </c>
      <c r="J21">
        <v>230</v>
      </c>
      <c r="K21">
        <f>$I$18*(J21^(1-$I$19)-1)/(1-$I$19)+$I$20</f>
        <v>0</v>
      </c>
    </row>
    <row r="22" spans="8:11">
      <c r="H22" s="2" t="s">
        <v>29</v>
      </c>
      <c r="I22" s="3">
        <v>-0.3326602622374575</v>
      </c>
      <c r="J22">
        <v>275</v>
      </c>
      <c r="K22">
        <f>$I$18*(J22^(1-$I$19)-1)/(1-$I$19)+$I$20</f>
        <v>0</v>
      </c>
    </row>
    <row r="23" spans="8:11">
      <c r="H23" s="2" t="s">
        <v>30</v>
      </c>
      <c r="I23" s="3" t="s">
        <v>55</v>
      </c>
      <c r="J23">
        <v>320</v>
      </c>
      <c r="K23">
        <f>$I$18*(J23^(1-$I$19)-1)/(1-$I$19)+$I$20</f>
        <v>0</v>
      </c>
    </row>
    <row r="24" spans="8:11">
      <c r="J24">
        <v>365</v>
      </c>
      <c r="K24">
        <f>$I$18*(J24^(1-$I$19)-1)/(1-$I$19)+$I$20</f>
        <v>0</v>
      </c>
    </row>
    <row r="25" spans="8:11">
      <c r="J25">
        <v>410</v>
      </c>
      <c r="K25">
        <f>$I$18*(J25^(1-$I$19)-1)/(1-$I$19)+$I$20</f>
        <v>0</v>
      </c>
    </row>
    <row r="26" spans="8:11">
      <c r="J26">
        <v>455</v>
      </c>
      <c r="K26">
        <f>$I$18*(J26^(1-$I$19)-1)/(1-$I$19)+$I$20</f>
        <v>0</v>
      </c>
    </row>
    <row r="27" spans="8:11">
      <c r="J27">
        <v>500</v>
      </c>
      <c r="K27">
        <f>$I$18*(J27^(1-$I$19)-1)/(1-$I$19)+$I$20</f>
        <v>0</v>
      </c>
    </row>
    <row r="31" spans="8:11">
      <c r="H31" s="1" t="s">
        <v>23</v>
      </c>
      <c r="I31" s="1"/>
      <c r="J31" s="1" t="s">
        <v>33</v>
      </c>
      <c r="K31" s="1"/>
    </row>
    <row r="32" spans="8:11">
      <c r="H32" s="2" t="s">
        <v>24</v>
      </c>
      <c r="I32" t="s">
        <v>36</v>
      </c>
      <c r="J32">
        <v>50</v>
      </c>
      <c r="K32">
        <f>$I$33*J32+$I$34</f>
        <v>0</v>
      </c>
    </row>
    <row r="33" spans="8:11">
      <c r="H33" s="2" t="s">
        <v>25</v>
      </c>
      <c r="I33" s="3">
        <v>0.002222222222222222</v>
      </c>
      <c r="J33">
        <v>95</v>
      </c>
      <c r="K33">
        <f>$I$33*J33+$I$34</f>
        <v>0</v>
      </c>
    </row>
    <row r="34" spans="8:11">
      <c r="H34" s="2" t="s">
        <v>26</v>
      </c>
      <c r="I34" s="3">
        <v>-0.1111111111111111</v>
      </c>
      <c r="J34">
        <v>140</v>
      </c>
      <c r="K34">
        <f>$I$33*J34+$I$34</f>
        <v>0</v>
      </c>
    </row>
    <row r="35" spans="8:11">
      <c r="H35" s="2" t="s">
        <v>27</v>
      </c>
      <c r="J35">
        <v>185</v>
      </c>
      <c r="K35">
        <f>$I$33*J35+$I$34</f>
        <v>0</v>
      </c>
    </row>
    <row r="36" spans="8:11">
      <c r="H36" s="2" t="s">
        <v>28</v>
      </c>
      <c r="J36">
        <v>230</v>
      </c>
      <c r="K36">
        <f>$I$33*J36+$I$34</f>
        <v>0</v>
      </c>
    </row>
    <row r="37" spans="8:11">
      <c r="H37" s="2" t="s">
        <v>29</v>
      </c>
      <c r="I37" s="3">
        <v>-0.335875726486299</v>
      </c>
      <c r="J37">
        <v>275</v>
      </c>
      <c r="K37">
        <f>$I$33*J37+$I$34</f>
        <v>0</v>
      </c>
    </row>
    <row r="38" spans="8:11">
      <c r="H38" s="2" t="s">
        <v>30</v>
      </c>
      <c r="I38" s="3" t="s">
        <v>56</v>
      </c>
      <c r="J38">
        <v>320</v>
      </c>
      <c r="K38">
        <f>$I$33*J38+$I$34</f>
        <v>0</v>
      </c>
    </row>
    <row r="39" spans="8:11">
      <c r="J39">
        <v>365</v>
      </c>
      <c r="K39">
        <f>$I$33*J39+$I$34</f>
        <v>0</v>
      </c>
    </row>
    <row r="40" spans="8:11">
      <c r="J40">
        <v>410</v>
      </c>
      <c r="K40">
        <f>$I$33*J40+$I$34</f>
        <v>0</v>
      </c>
    </row>
    <row r="41" spans="8:11">
      <c r="J41">
        <v>455</v>
      </c>
      <c r="K41">
        <f>$I$33*J41+$I$34</f>
        <v>0</v>
      </c>
    </row>
    <row r="42" spans="8:11">
      <c r="J42">
        <v>500</v>
      </c>
      <c r="K42">
        <f>$I$33*J42+$I$34</f>
        <v>0</v>
      </c>
    </row>
    <row r="46" spans="8:11">
      <c r="H46" s="1" t="s">
        <v>23</v>
      </c>
      <c r="I46" s="1"/>
      <c r="J46" s="1" t="s">
        <v>33</v>
      </c>
      <c r="K46" s="1"/>
    </row>
    <row r="47" spans="8:11">
      <c r="H47" s="2" t="s">
        <v>24</v>
      </c>
      <c r="I47" t="s">
        <v>45</v>
      </c>
      <c r="J47">
        <v>50</v>
      </c>
      <c r="K47">
        <f>$I$48*LOG($I$49*J47+$I$50)+$I$51</f>
        <v>0</v>
      </c>
    </row>
    <row r="48" spans="8:11">
      <c r="H48" s="2" t="s">
        <v>25</v>
      </c>
      <c r="I48" s="3">
        <v>0.447637455957658</v>
      </c>
      <c r="J48">
        <v>95</v>
      </c>
      <c r="K48">
        <f>$I$48*LOG($I$49*J48+$I$50)+$I$51</f>
        <v>0</v>
      </c>
    </row>
    <row r="49" spans="8:11">
      <c r="H49" s="2" t="s">
        <v>26</v>
      </c>
      <c r="I49" s="3">
        <v>3.890759310783267</v>
      </c>
      <c r="J49">
        <v>140</v>
      </c>
      <c r="K49">
        <f>$I$48*LOG($I$49*J49+$I$50)+$I$51</f>
        <v>0</v>
      </c>
    </row>
    <row r="50" spans="8:11">
      <c r="H50" s="2" t="s">
        <v>27</v>
      </c>
      <c r="I50" s="3">
        <v>15.4787055416041</v>
      </c>
      <c r="J50">
        <v>185</v>
      </c>
      <c r="K50">
        <f>$I$48*LOG($I$49*J50+$I$50)+$I$51</f>
        <v>0</v>
      </c>
    </row>
    <row r="51" spans="8:11">
      <c r="H51" s="2" t="s">
        <v>28</v>
      </c>
      <c r="I51" s="3">
        <v>-2.393601146563284</v>
      </c>
      <c r="J51">
        <v>230</v>
      </c>
      <c r="K51">
        <f>$I$48*LOG($I$49*J51+$I$50)+$I$51</f>
        <v>0</v>
      </c>
    </row>
    <row r="52" spans="8:11">
      <c r="H52" s="2" t="s">
        <v>29</v>
      </c>
      <c r="I52" s="3">
        <v>-0.3321698405076308</v>
      </c>
      <c r="J52">
        <v>275</v>
      </c>
      <c r="K52">
        <f>$I$48*LOG($I$49*J52+$I$50)+$I$51</f>
        <v>0</v>
      </c>
    </row>
    <row r="53" spans="8:11">
      <c r="H53" s="2" t="s">
        <v>30</v>
      </c>
      <c r="I53" s="3" t="s">
        <v>57</v>
      </c>
      <c r="J53">
        <v>320</v>
      </c>
      <c r="K53">
        <f>$I$48*LOG($I$49*J53+$I$50)+$I$51</f>
        <v>0</v>
      </c>
    </row>
    <row r="54" spans="8:11">
      <c r="J54">
        <v>365</v>
      </c>
      <c r="K54">
        <f>$I$48*LOG($I$49*J54+$I$50)+$I$51</f>
        <v>0</v>
      </c>
    </row>
    <row r="55" spans="8:11">
      <c r="J55">
        <v>410</v>
      </c>
      <c r="K55">
        <f>$I$48*LOG($I$49*J55+$I$50)+$I$51</f>
        <v>0</v>
      </c>
    </row>
    <row r="56" spans="8:11">
      <c r="J56">
        <v>455</v>
      </c>
      <c r="K56">
        <f>$I$48*LOG($I$49*J56+$I$50)+$I$51</f>
        <v>0</v>
      </c>
    </row>
    <row r="57" spans="8:11">
      <c r="J57">
        <v>500</v>
      </c>
      <c r="K57">
        <f>$I$48*LOG($I$49*J57+$I$50)+$I$51</f>
        <v>0</v>
      </c>
    </row>
    <row r="61" spans="8:11">
      <c r="H61" s="1" t="s">
        <v>23</v>
      </c>
      <c r="I61" s="1"/>
      <c r="J61" s="1" t="s">
        <v>33</v>
      </c>
      <c r="K61" s="1"/>
    </row>
    <row r="62" spans="8:11">
      <c r="H62" s="2" t="s">
        <v>24</v>
      </c>
      <c r="I62" t="s">
        <v>47</v>
      </c>
      <c r="J62">
        <v>50</v>
      </c>
      <c r="K62">
        <f>$I$63+EXP(-$I$64*J62^$I$65)</f>
        <v>0</v>
      </c>
    </row>
    <row r="63" spans="8:11">
      <c r="H63" s="2" t="s">
        <v>25</v>
      </c>
      <c r="I63" s="3">
        <v>-10.1675757889173</v>
      </c>
      <c r="J63">
        <v>95</v>
      </c>
      <c r="K63">
        <f>$I$63+EXP(-$I$64*J63^$I$65)</f>
        <v>0</v>
      </c>
    </row>
    <row r="64" spans="8:11">
      <c r="H64" s="2" t="s">
        <v>26</v>
      </c>
      <c r="I64" s="3">
        <v>-2.168107987012481</v>
      </c>
      <c r="J64">
        <v>140</v>
      </c>
      <c r="K64">
        <f>$I$63+EXP(-$I$64*J64^$I$65)</f>
        <v>0</v>
      </c>
    </row>
    <row r="65" spans="8:11">
      <c r="H65" s="2" t="s">
        <v>27</v>
      </c>
      <c r="I65" s="3">
        <v>0.01722102623235861</v>
      </c>
      <c r="J65">
        <v>185</v>
      </c>
      <c r="K65">
        <f>$I$63+EXP(-$I$64*J65^$I$65)</f>
        <v>0</v>
      </c>
    </row>
    <row r="66" spans="8:11">
      <c r="H66" s="2" t="s">
        <v>28</v>
      </c>
      <c r="J66">
        <v>230</v>
      </c>
      <c r="K66">
        <f>$I$63+EXP(-$I$64*J66^$I$65)</f>
        <v>0</v>
      </c>
    </row>
    <row r="67" spans="8:11">
      <c r="H67" s="2" t="s">
        <v>29</v>
      </c>
      <c r="I67" s="3">
        <v>-0.3326686762038149</v>
      </c>
      <c r="J67">
        <v>275</v>
      </c>
      <c r="K67">
        <f>$I$63+EXP(-$I$64*J67^$I$65)</f>
        <v>0</v>
      </c>
    </row>
    <row r="68" spans="8:11">
      <c r="H68" s="2" t="s">
        <v>30</v>
      </c>
      <c r="I68" s="3" t="s">
        <v>58</v>
      </c>
      <c r="J68">
        <v>320</v>
      </c>
      <c r="K68">
        <f>$I$63+EXP(-$I$64*J68^$I$65)</f>
        <v>0</v>
      </c>
    </row>
    <row r="69" spans="8:11">
      <c r="J69">
        <v>365</v>
      </c>
      <c r="K69">
        <f>$I$63+EXP(-$I$64*J69^$I$65)</f>
        <v>0</v>
      </c>
    </row>
    <row r="70" spans="8:11">
      <c r="J70">
        <v>410</v>
      </c>
      <c r="K70">
        <f>$I$63+EXP(-$I$64*J70^$I$65)</f>
        <v>0</v>
      </c>
    </row>
    <row r="71" spans="8:11">
      <c r="J71">
        <v>455</v>
      </c>
      <c r="K71">
        <f>$I$63+EXP(-$I$64*J71^$I$65)</f>
        <v>0</v>
      </c>
    </row>
    <row r="72" spans="8:11">
      <c r="J72">
        <v>500</v>
      </c>
      <c r="K72">
        <f>$I$63+EXP(-$I$64*J72^$I$65)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23</v>
      </c>
      <c r="I1" s="1"/>
      <c r="J1" s="1" t="s">
        <v>33</v>
      </c>
      <c r="K1" s="1"/>
    </row>
    <row r="2" spans="1:11">
      <c r="A2" s="2" t="s">
        <v>3</v>
      </c>
      <c r="B2" t="s">
        <v>59</v>
      </c>
      <c r="D2" s="2" t="s">
        <v>15</v>
      </c>
      <c r="E2">
        <v>123</v>
      </c>
      <c r="F2">
        <v>0</v>
      </c>
      <c r="H2" s="2" t="s">
        <v>24</v>
      </c>
      <c r="I2" t="s">
        <v>31</v>
      </c>
      <c r="J2">
        <v>123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16</v>
      </c>
      <c r="E3" t="s">
        <v>60</v>
      </c>
      <c r="H3" s="2" t="s">
        <v>25</v>
      </c>
      <c r="I3" s="3">
        <v>-7.512520224411781</v>
      </c>
      <c r="J3">
        <v>156.3</v>
      </c>
      <c r="K3">
        <f>$I$3*EXP(-$I$4*J3)+$I$5</f>
        <v>0</v>
      </c>
    </row>
    <row r="4" spans="1:11">
      <c r="A4" s="2" t="s">
        <v>5</v>
      </c>
      <c r="B4" t="s">
        <v>59</v>
      </c>
      <c r="D4" s="2" t="s">
        <v>18</v>
      </c>
      <c r="E4" t="s">
        <v>61</v>
      </c>
      <c r="H4" s="2" t="s">
        <v>26</v>
      </c>
      <c r="I4" s="3">
        <v>0.0163598048242006</v>
      </c>
      <c r="J4">
        <v>189.6</v>
      </c>
      <c r="K4">
        <f>$I$3*EXP(-$I$4*J4)+$I$5</f>
        <v>0</v>
      </c>
    </row>
    <row r="5" spans="1:11">
      <c r="A5" s="2" t="s">
        <v>6</v>
      </c>
      <c r="B5" t="s">
        <v>12</v>
      </c>
      <c r="D5" s="2" t="s">
        <v>20</v>
      </c>
      <c r="E5" t="s">
        <v>62</v>
      </c>
      <c r="H5" s="2" t="s">
        <v>27</v>
      </c>
      <c r="I5" s="3">
        <v>1.004324321593584</v>
      </c>
      <c r="J5">
        <v>222.9</v>
      </c>
      <c r="K5">
        <f>$I$3*EXP(-$I$4*J5)+$I$5</f>
        <v>0</v>
      </c>
    </row>
    <row r="6" spans="1:11">
      <c r="A6" s="2" t="s">
        <v>7</v>
      </c>
      <c r="B6" t="s">
        <v>13</v>
      </c>
      <c r="D6" s="2" t="s">
        <v>22</v>
      </c>
      <c r="E6">
        <v>456</v>
      </c>
      <c r="F6">
        <v>1</v>
      </c>
      <c r="H6" s="2" t="s">
        <v>28</v>
      </c>
      <c r="J6">
        <v>256.2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29</v>
      </c>
      <c r="I7" s="3">
        <v>-0.3307165284957567</v>
      </c>
      <c r="J7">
        <v>289.5</v>
      </c>
      <c r="K7">
        <f>$I$3*EXP(-$I$4*J7)+$I$5</f>
        <v>0</v>
      </c>
    </row>
    <row r="8" spans="1:11">
      <c r="A8" s="2" t="s">
        <v>9</v>
      </c>
      <c r="B8" t="s">
        <v>14</v>
      </c>
      <c r="H8" s="2" t="s">
        <v>30</v>
      </c>
      <c r="I8" s="3" t="s">
        <v>63</v>
      </c>
      <c r="J8">
        <v>322.8</v>
      </c>
      <c r="K8">
        <f>$I$3*EXP(-$I$4*J8)+$I$5</f>
        <v>0</v>
      </c>
    </row>
    <row r="9" spans="1:11">
      <c r="J9">
        <v>356.1</v>
      </c>
      <c r="K9">
        <f>$I$3*EXP(-$I$4*J9)+$I$5</f>
        <v>0</v>
      </c>
    </row>
    <row r="10" spans="1:11">
      <c r="J10">
        <v>389.4</v>
      </c>
      <c r="K10">
        <f>$I$3*EXP(-$I$4*J10)+$I$5</f>
        <v>0</v>
      </c>
    </row>
    <row r="11" spans="1:11">
      <c r="J11">
        <v>422.7</v>
      </c>
      <c r="K11">
        <f>$I$3*EXP(-$I$4*J11)+$I$5</f>
        <v>0</v>
      </c>
    </row>
    <row r="12" spans="1:11">
      <c r="J12">
        <v>456</v>
      </c>
      <c r="K12">
        <f>$I$3*EXP(-$I$4*J12)+$I$5</f>
        <v>0</v>
      </c>
    </row>
    <row r="16" spans="1:11">
      <c r="H16" s="1" t="s">
        <v>23</v>
      </c>
      <c r="I16" s="1"/>
      <c r="J16" s="1" t="s">
        <v>33</v>
      </c>
      <c r="K16" s="1"/>
    </row>
    <row r="17" spans="8:11">
      <c r="H17" s="2" t="s">
        <v>24</v>
      </c>
      <c r="I17" t="s">
        <v>34</v>
      </c>
      <c r="J17">
        <v>123</v>
      </c>
      <c r="K17">
        <f>$I$18*(J17^(1-$I$19)-1)/(1-$I$19)+$I$20</f>
        <v>0</v>
      </c>
    </row>
    <row r="18" spans="8:11">
      <c r="H18" s="2" t="s">
        <v>25</v>
      </c>
      <c r="I18" s="3">
        <v>0.7780267862680434</v>
      </c>
      <c r="J18">
        <v>156.3</v>
      </c>
      <c r="K18">
        <f>$I$18*(J18^(1-$I$19)-1)/(1-$I$19)+$I$20</f>
        <v>0</v>
      </c>
    </row>
    <row r="19" spans="8:11">
      <c r="H19" s="2" t="s">
        <v>26</v>
      </c>
      <c r="I19" s="3">
        <v>1.003524408309603</v>
      </c>
      <c r="J19">
        <v>189.6</v>
      </c>
      <c r="K19">
        <f>$I$18*(J19^(1-$I$19)-1)/(1-$I$19)+$I$20</f>
        <v>0</v>
      </c>
    </row>
    <row r="20" spans="8:11">
      <c r="H20" s="2" t="s">
        <v>27</v>
      </c>
      <c r="I20" s="3">
        <v>-3.712437678830777</v>
      </c>
      <c r="J20">
        <v>222.9</v>
      </c>
      <c r="K20">
        <f>$I$18*(J20^(1-$I$19)-1)/(1-$I$19)+$I$20</f>
        <v>0</v>
      </c>
    </row>
    <row r="21" spans="8:11">
      <c r="H21" s="2" t="s">
        <v>28</v>
      </c>
      <c r="J21">
        <v>256.2</v>
      </c>
      <c r="K21">
        <f>$I$18*(J21^(1-$I$19)-1)/(1-$I$19)+$I$20</f>
        <v>0</v>
      </c>
    </row>
    <row r="22" spans="8:11">
      <c r="H22" s="2" t="s">
        <v>29</v>
      </c>
      <c r="I22" s="3">
        <v>-0.3335190415627318</v>
      </c>
      <c r="J22">
        <v>289.5</v>
      </c>
      <c r="K22">
        <f>$I$18*(J22^(1-$I$19)-1)/(1-$I$19)+$I$20</f>
        <v>0</v>
      </c>
    </row>
    <row r="23" spans="8:11">
      <c r="H23" s="2" t="s">
        <v>30</v>
      </c>
      <c r="I23" s="3" t="s">
        <v>64</v>
      </c>
      <c r="J23">
        <v>322.8</v>
      </c>
      <c r="K23">
        <f>$I$18*(J23^(1-$I$19)-1)/(1-$I$19)+$I$20</f>
        <v>0</v>
      </c>
    </row>
    <row r="24" spans="8:11">
      <c r="J24">
        <v>356.1</v>
      </c>
      <c r="K24">
        <f>$I$18*(J24^(1-$I$19)-1)/(1-$I$19)+$I$20</f>
        <v>0</v>
      </c>
    </row>
    <row r="25" spans="8:11">
      <c r="J25">
        <v>389.4</v>
      </c>
      <c r="K25">
        <f>$I$18*(J25^(1-$I$19)-1)/(1-$I$19)+$I$20</f>
        <v>0</v>
      </c>
    </row>
    <row r="26" spans="8:11">
      <c r="J26">
        <v>422.7</v>
      </c>
      <c r="K26">
        <f>$I$18*(J26^(1-$I$19)-1)/(1-$I$19)+$I$20</f>
        <v>0</v>
      </c>
    </row>
    <row r="27" spans="8:11">
      <c r="J27">
        <v>456</v>
      </c>
      <c r="K27">
        <f>$I$18*(J27^(1-$I$19)-1)/(1-$I$19)+$I$20</f>
        <v>0</v>
      </c>
    </row>
    <row r="31" spans="8:11">
      <c r="H31" s="1" t="s">
        <v>23</v>
      </c>
      <c r="I31" s="1"/>
      <c r="J31" s="1" t="s">
        <v>33</v>
      </c>
      <c r="K31" s="1"/>
    </row>
    <row r="32" spans="8:11">
      <c r="H32" s="2" t="s">
        <v>24</v>
      </c>
      <c r="I32" t="s">
        <v>36</v>
      </c>
      <c r="J32">
        <v>123</v>
      </c>
      <c r="K32">
        <f>$I$33*J32+$I$34</f>
        <v>0</v>
      </c>
    </row>
    <row r="33" spans="8:11">
      <c r="H33" s="2" t="s">
        <v>25</v>
      </c>
      <c r="I33" s="3">
        <v>0.003003003003003003</v>
      </c>
      <c r="J33">
        <v>156.3</v>
      </c>
      <c r="K33">
        <f>$I$33*J33+$I$34</f>
        <v>0</v>
      </c>
    </row>
    <row r="34" spans="8:11">
      <c r="H34" s="2" t="s">
        <v>26</v>
      </c>
      <c r="I34" s="3">
        <v>-0.3693693693693694</v>
      </c>
      <c r="J34">
        <v>189.6</v>
      </c>
      <c r="K34">
        <f>$I$33*J34+$I$34</f>
        <v>0</v>
      </c>
    </row>
    <row r="35" spans="8:11">
      <c r="H35" s="2" t="s">
        <v>27</v>
      </c>
      <c r="J35">
        <v>222.9</v>
      </c>
      <c r="K35">
        <f>$I$33*J35+$I$34</f>
        <v>0</v>
      </c>
    </row>
    <row r="36" spans="8:11">
      <c r="H36" s="2" t="s">
        <v>28</v>
      </c>
      <c r="J36">
        <v>256.2</v>
      </c>
      <c r="K36">
        <f>$I$33*J36+$I$34</f>
        <v>0</v>
      </c>
    </row>
    <row r="37" spans="8:11">
      <c r="H37" s="2" t="s">
        <v>29</v>
      </c>
      <c r="I37" s="3">
        <v>-0.3346173660930245</v>
      </c>
      <c r="J37">
        <v>289.5</v>
      </c>
      <c r="K37">
        <f>$I$33*J37+$I$34</f>
        <v>0</v>
      </c>
    </row>
    <row r="38" spans="8:11">
      <c r="H38" s="2" t="s">
        <v>30</v>
      </c>
      <c r="I38" s="3" t="s">
        <v>65</v>
      </c>
      <c r="J38">
        <v>322.8</v>
      </c>
      <c r="K38">
        <f>$I$33*J38+$I$34</f>
        <v>0</v>
      </c>
    </row>
    <row r="39" spans="8:11">
      <c r="J39">
        <v>356.1</v>
      </c>
      <c r="K39">
        <f>$I$33*J39+$I$34</f>
        <v>0</v>
      </c>
    </row>
    <row r="40" spans="8:11">
      <c r="J40">
        <v>389.4</v>
      </c>
      <c r="K40">
        <f>$I$33*J40+$I$34</f>
        <v>0</v>
      </c>
    </row>
    <row r="41" spans="8:11">
      <c r="J41">
        <v>422.7</v>
      </c>
      <c r="K41">
        <f>$I$33*J41+$I$34</f>
        <v>0</v>
      </c>
    </row>
    <row r="42" spans="8:11">
      <c r="J42">
        <v>456</v>
      </c>
      <c r="K42">
        <f>$I$33*J42+$I$34</f>
        <v>0</v>
      </c>
    </row>
    <row r="46" spans="8:11">
      <c r="H46" s="1" t="s">
        <v>23</v>
      </c>
      <c r="I46" s="1"/>
      <c r="J46" s="1" t="s">
        <v>33</v>
      </c>
      <c r="K46" s="1"/>
    </row>
    <row r="47" spans="8:11">
      <c r="H47" s="2" t="s">
        <v>24</v>
      </c>
      <c r="I47" t="s">
        <v>45</v>
      </c>
      <c r="J47">
        <v>123</v>
      </c>
      <c r="K47">
        <f>$I$48*LOG($I$49*J47+$I$50)+$I$51</f>
        <v>0</v>
      </c>
    </row>
    <row r="48" spans="8:11">
      <c r="H48" s="2" t="s">
        <v>25</v>
      </c>
      <c r="I48" s="3">
        <v>0.447637455957658</v>
      </c>
      <c r="J48">
        <v>156.3</v>
      </c>
      <c r="K48">
        <f>$I$48*LOG($I$49*J48+$I$50)+$I$51</f>
        <v>0</v>
      </c>
    </row>
    <row r="49" spans="8:11">
      <c r="H49" s="2" t="s">
        <v>26</v>
      </c>
      <c r="I49" s="3">
        <v>3.890759310783267</v>
      </c>
      <c r="J49">
        <v>189.6</v>
      </c>
      <c r="K49">
        <f>$I$48*LOG($I$49*J49+$I$50)+$I$51</f>
        <v>0</v>
      </c>
    </row>
    <row r="50" spans="8:11">
      <c r="H50" s="2" t="s">
        <v>27</v>
      </c>
      <c r="I50" s="3">
        <v>15.4787055416041</v>
      </c>
      <c r="J50">
        <v>222.9</v>
      </c>
      <c r="K50">
        <f>$I$48*LOG($I$49*J50+$I$50)+$I$51</f>
        <v>0</v>
      </c>
    </row>
    <row r="51" spans="8:11">
      <c r="H51" s="2" t="s">
        <v>28</v>
      </c>
      <c r="I51" s="3">
        <v>-2.393601146563284</v>
      </c>
      <c r="J51">
        <v>256.2</v>
      </c>
      <c r="K51">
        <f>$I$48*LOG($I$49*J51+$I$50)+$I$51</f>
        <v>0</v>
      </c>
    </row>
    <row r="52" spans="8:11">
      <c r="H52" s="2" t="s">
        <v>29</v>
      </c>
      <c r="I52" s="3">
        <v>-0.3321698405076308</v>
      </c>
      <c r="J52">
        <v>289.5</v>
      </c>
      <c r="K52">
        <f>$I$48*LOG($I$49*J52+$I$50)+$I$51</f>
        <v>0</v>
      </c>
    </row>
    <row r="53" spans="8:11">
      <c r="H53" s="2" t="s">
        <v>30</v>
      </c>
      <c r="I53" s="3" t="s">
        <v>66</v>
      </c>
      <c r="J53">
        <v>322.8</v>
      </c>
      <c r="K53">
        <f>$I$48*LOG($I$49*J53+$I$50)+$I$51</f>
        <v>0</v>
      </c>
    </row>
    <row r="54" spans="8:11">
      <c r="J54">
        <v>356.1</v>
      </c>
      <c r="K54">
        <f>$I$48*LOG($I$49*J54+$I$50)+$I$51</f>
        <v>0</v>
      </c>
    </row>
    <row r="55" spans="8:11">
      <c r="J55">
        <v>389.4</v>
      </c>
      <c r="K55">
        <f>$I$48*LOG($I$49*J55+$I$50)+$I$51</f>
        <v>0</v>
      </c>
    </row>
    <row r="56" spans="8:11">
      <c r="J56">
        <v>422.7</v>
      </c>
      <c r="K56">
        <f>$I$48*LOG($I$49*J56+$I$50)+$I$51</f>
        <v>0</v>
      </c>
    </row>
    <row r="57" spans="8:11">
      <c r="J57">
        <v>456</v>
      </c>
      <c r="K57">
        <f>$I$48*LOG($I$49*J57+$I$50)+$I$51</f>
        <v>0</v>
      </c>
    </row>
    <row r="61" spans="8:11">
      <c r="H61" s="1" t="s">
        <v>23</v>
      </c>
      <c r="I61" s="1"/>
      <c r="J61" s="1" t="s">
        <v>33</v>
      </c>
      <c r="K61" s="1"/>
    </row>
    <row r="62" spans="8:11">
      <c r="H62" s="2" t="s">
        <v>24</v>
      </c>
      <c r="I62" t="s">
        <v>47</v>
      </c>
      <c r="J62">
        <v>123</v>
      </c>
      <c r="K62">
        <f>$I$63+EXP(-$I$64*J62^$I$65)</f>
        <v>0</v>
      </c>
    </row>
    <row r="63" spans="8:11">
      <c r="H63" s="2" t="s">
        <v>25</v>
      </c>
      <c r="I63" s="3">
        <v>-1173.462760052148</v>
      </c>
      <c r="J63">
        <v>156.3</v>
      </c>
      <c r="K63">
        <f>$I$63+EXP(-$I$64*J63^$I$65)</f>
        <v>0</v>
      </c>
    </row>
    <row r="64" spans="8:11">
      <c r="H64" s="2" t="s">
        <v>26</v>
      </c>
      <c r="I64" s="3">
        <v>-7.064586817963195</v>
      </c>
      <c r="J64">
        <v>189.6</v>
      </c>
      <c r="K64">
        <f>$I$63+EXP(-$I$64*J64^$I$65)</f>
        <v>0</v>
      </c>
    </row>
    <row r="65" spans="8:11">
      <c r="H65" s="2" t="s">
        <v>27</v>
      </c>
      <c r="I65" s="3">
        <v>9.197440953432825E-05</v>
      </c>
      <c r="J65">
        <v>222.9</v>
      </c>
      <c r="K65">
        <f>$I$63+EXP(-$I$64*J65^$I$65)</f>
        <v>0</v>
      </c>
    </row>
    <row r="66" spans="8:11">
      <c r="H66" s="2" t="s">
        <v>28</v>
      </c>
      <c r="J66">
        <v>256.2</v>
      </c>
      <c r="K66">
        <f>$I$63+EXP(-$I$64*J66^$I$65)</f>
        <v>0</v>
      </c>
    </row>
    <row r="67" spans="8:11">
      <c r="H67" s="2" t="s">
        <v>29</v>
      </c>
      <c r="I67" s="3">
        <v>-0.3335191268868163</v>
      </c>
      <c r="J67">
        <v>289.5</v>
      </c>
      <c r="K67">
        <f>$I$63+EXP(-$I$64*J67^$I$65)</f>
        <v>0</v>
      </c>
    </row>
    <row r="68" spans="8:11">
      <c r="H68" s="2" t="s">
        <v>30</v>
      </c>
      <c r="I68" s="3" t="s">
        <v>67</v>
      </c>
      <c r="J68">
        <v>322.8</v>
      </c>
      <c r="K68">
        <f>$I$63+EXP(-$I$64*J68^$I$65)</f>
        <v>0</v>
      </c>
    </row>
    <row r="69" spans="8:11">
      <c r="J69">
        <v>356.1</v>
      </c>
      <c r="K69">
        <f>$I$63+EXP(-$I$64*J69^$I$65)</f>
        <v>0</v>
      </c>
    </row>
    <row r="70" spans="8:11">
      <c r="J70">
        <v>389.4</v>
      </c>
      <c r="K70">
        <f>$I$63+EXP(-$I$64*J70^$I$65)</f>
        <v>0</v>
      </c>
    </row>
    <row r="71" spans="8:11">
      <c r="J71">
        <v>422.7</v>
      </c>
      <c r="K71">
        <f>$I$63+EXP(-$I$64*J71^$I$65)</f>
        <v>0</v>
      </c>
    </row>
    <row r="72" spans="8:11">
      <c r="J72">
        <v>456</v>
      </c>
      <c r="K72">
        <f>$I$63+EXP(-$I$64*J72^$I$65)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23</v>
      </c>
      <c r="I1" s="1"/>
      <c r="J1" s="1" t="s">
        <v>33</v>
      </c>
      <c r="K1" s="1"/>
    </row>
    <row r="2" spans="1:11">
      <c r="A2" s="2" t="s">
        <v>3</v>
      </c>
      <c r="B2" t="s">
        <v>68</v>
      </c>
      <c r="D2" s="2" t="s">
        <v>15</v>
      </c>
      <c r="E2">
        <v>0</v>
      </c>
      <c r="F2">
        <v>0</v>
      </c>
      <c r="H2" s="2" t="s">
        <v>24</v>
      </c>
      <c r="I2" t="s">
        <v>31</v>
      </c>
      <c r="J2">
        <v>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16</v>
      </c>
      <c r="E3" t="s">
        <v>70</v>
      </c>
      <c r="H3" s="2" t="s">
        <v>25</v>
      </c>
      <c r="I3" s="3">
        <v>-1</v>
      </c>
      <c r="J3">
        <v>100</v>
      </c>
      <c r="K3">
        <f>$I$3*EXP(-$I$4*J3)+$I$5</f>
        <v>0</v>
      </c>
    </row>
    <row r="4" spans="1:11">
      <c r="A4" s="2" t="s">
        <v>5</v>
      </c>
      <c r="B4" t="s">
        <v>69</v>
      </c>
      <c r="D4" s="2" t="s">
        <v>18</v>
      </c>
      <c r="E4" t="s">
        <v>71</v>
      </c>
      <c r="H4" s="2" t="s">
        <v>26</v>
      </c>
      <c r="I4" s="3">
        <v>0.1</v>
      </c>
      <c r="J4">
        <v>200</v>
      </c>
      <c r="K4">
        <f>$I$3*EXP(-$I$4*J4)+$I$5</f>
        <v>0</v>
      </c>
    </row>
    <row r="5" spans="1:11">
      <c r="A5" s="2" t="s">
        <v>6</v>
      </c>
      <c r="B5" t="s">
        <v>12</v>
      </c>
      <c r="D5" s="2" t="s">
        <v>20</v>
      </c>
      <c r="E5" t="s">
        <v>72</v>
      </c>
      <c r="H5" s="2" t="s">
        <v>27</v>
      </c>
      <c r="I5" s="3">
        <v>1</v>
      </c>
      <c r="J5">
        <v>300</v>
      </c>
      <c r="K5">
        <f>$I$3*EXP(-$I$4*J5)+$I$5</f>
        <v>0</v>
      </c>
    </row>
    <row r="6" spans="1:11">
      <c r="A6" s="2" t="s">
        <v>7</v>
      </c>
      <c r="B6" t="s">
        <v>13</v>
      </c>
      <c r="D6" s="2" t="s">
        <v>22</v>
      </c>
      <c r="E6">
        <v>1000</v>
      </c>
      <c r="F6">
        <v>1</v>
      </c>
      <c r="H6" s="2" t="s">
        <v>28</v>
      </c>
      <c r="J6">
        <v>400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29</v>
      </c>
      <c r="I7" s="3">
        <v>-0.3351130372322599</v>
      </c>
      <c r="J7">
        <v>500</v>
      </c>
      <c r="K7">
        <f>$I$3*EXP(-$I$4*J7)+$I$5</f>
        <v>0</v>
      </c>
    </row>
    <row r="8" spans="1:11">
      <c r="A8" s="2" t="s">
        <v>9</v>
      </c>
      <c r="B8" t="s">
        <v>14</v>
      </c>
      <c r="H8" s="2" t="s">
        <v>30</v>
      </c>
      <c r="I8" s="3" t="s">
        <v>73</v>
      </c>
      <c r="J8">
        <v>600</v>
      </c>
      <c r="K8">
        <f>$I$3*EXP(-$I$4*J8)+$I$5</f>
        <v>0</v>
      </c>
    </row>
    <row r="9" spans="1:11">
      <c r="J9">
        <v>700</v>
      </c>
      <c r="K9">
        <f>$I$3*EXP(-$I$4*J9)+$I$5</f>
        <v>0</v>
      </c>
    </row>
    <row r="10" spans="1:11">
      <c r="J10">
        <v>800</v>
      </c>
      <c r="K10">
        <f>$I$3*EXP(-$I$4*J10)+$I$5</f>
        <v>0</v>
      </c>
    </row>
    <row r="11" spans="1:11">
      <c r="J11">
        <v>900</v>
      </c>
      <c r="K11">
        <f>$I$3*EXP(-$I$4*J11)+$I$5</f>
        <v>0</v>
      </c>
    </row>
    <row r="12" spans="1:11">
      <c r="J12">
        <v>1000</v>
      </c>
      <c r="K12">
        <f>$I$3*EXP(-$I$4*J12)+$I$5</f>
        <v>0</v>
      </c>
    </row>
    <row r="16" spans="1:11">
      <c r="H16" s="1" t="s">
        <v>23</v>
      </c>
      <c r="I16" s="1"/>
      <c r="J16" s="1" t="s">
        <v>33</v>
      </c>
      <c r="K16" s="1"/>
    </row>
    <row r="17" spans="8:11">
      <c r="H17" s="2" t="s">
        <v>24</v>
      </c>
      <c r="I17" t="s">
        <v>34</v>
      </c>
      <c r="J17">
        <v>0</v>
      </c>
      <c r="K17">
        <f>$I$18*(J17^(1-$I$19)-1)/(1-$I$19)+$I$20</f>
        <v>0</v>
      </c>
    </row>
    <row r="18" spans="8:11">
      <c r="H18" s="2" t="s">
        <v>25</v>
      </c>
      <c r="I18" s="3">
        <v>0.001795736083471992</v>
      </c>
      <c r="J18">
        <v>100</v>
      </c>
      <c r="K18">
        <f>$I$18*(J18^(1-$I$19)-1)/(1-$I$19)+$I$20</f>
        <v>0</v>
      </c>
    </row>
    <row r="19" spans="8:11">
      <c r="H19" s="2" t="s">
        <v>26</v>
      </c>
      <c r="I19" s="3">
        <v>0.1</v>
      </c>
      <c r="J19">
        <v>200</v>
      </c>
      <c r="K19">
        <f>$I$18*(J19^(1-$I$19)-1)/(1-$I$19)+$I$20</f>
        <v>0</v>
      </c>
    </row>
    <row r="20" spans="8:11">
      <c r="H20" s="2" t="s">
        <v>27</v>
      </c>
      <c r="I20" s="3">
        <v>0.001995262314968879</v>
      </c>
      <c r="J20">
        <v>300</v>
      </c>
      <c r="K20">
        <f>$I$18*(J20^(1-$I$19)-1)/(1-$I$19)+$I$20</f>
        <v>0</v>
      </c>
    </row>
    <row r="21" spans="8:11">
      <c r="H21" s="2" t="s">
        <v>28</v>
      </c>
      <c r="J21">
        <v>400</v>
      </c>
      <c r="K21">
        <f>$I$18*(J21^(1-$I$19)-1)/(1-$I$19)+$I$20</f>
        <v>0</v>
      </c>
    </row>
    <row r="22" spans="8:11">
      <c r="H22" s="2" t="s">
        <v>29</v>
      </c>
      <c r="I22" s="3">
        <v>-0.3351130372322599</v>
      </c>
      <c r="J22">
        <v>500</v>
      </c>
      <c r="K22">
        <f>$I$18*(J22^(1-$I$19)-1)/(1-$I$19)+$I$20</f>
        <v>0</v>
      </c>
    </row>
    <row r="23" spans="8:11">
      <c r="H23" s="2" t="s">
        <v>30</v>
      </c>
      <c r="I23" s="3" t="s">
        <v>74</v>
      </c>
      <c r="J23">
        <v>600</v>
      </c>
      <c r="K23">
        <f>$I$18*(J23^(1-$I$19)-1)/(1-$I$19)+$I$20</f>
        <v>0</v>
      </c>
    </row>
    <row r="24" spans="8:11">
      <c r="J24">
        <v>700</v>
      </c>
      <c r="K24">
        <f>$I$18*(J24^(1-$I$19)-1)/(1-$I$19)+$I$20</f>
        <v>0</v>
      </c>
    </row>
    <row r="25" spans="8:11">
      <c r="J25">
        <v>800</v>
      </c>
      <c r="K25">
        <f>$I$18*(J25^(1-$I$19)-1)/(1-$I$19)+$I$20</f>
        <v>0</v>
      </c>
    </row>
    <row r="26" spans="8:11">
      <c r="J26">
        <v>900</v>
      </c>
      <c r="K26">
        <f>$I$18*(J26^(1-$I$19)-1)/(1-$I$19)+$I$20</f>
        <v>0</v>
      </c>
    </row>
    <row r="27" spans="8:11">
      <c r="J27">
        <v>1000</v>
      </c>
      <c r="K27">
        <f>$I$18*(J27^(1-$I$19)-1)/(1-$I$19)+$I$20</f>
        <v>0</v>
      </c>
    </row>
    <row r="31" spans="8:11">
      <c r="H31" s="1" t="s">
        <v>23</v>
      </c>
      <c r="I31" s="1"/>
      <c r="J31" s="1" t="s">
        <v>33</v>
      </c>
      <c r="K31" s="1"/>
    </row>
    <row r="32" spans="8:11">
      <c r="H32" s="2" t="s">
        <v>24</v>
      </c>
      <c r="I32" t="s">
        <v>36</v>
      </c>
      <c r="J32">
        <v>0</v>
      </c>
      <c r="K32">
        <f>$I$33*J32+$I$34</f>
        <v>0</v>
      </c>
    </row>
    <row r="33" spans="8:11">
      <c r="H33" s="2" t="s">
        <v>25</v>
      </c>
      <c r="I33" s="3">
        <v>0.001</v>
      </c>
      <c r="J33">
        <v>100</v>
      </c>
      <c r="K33">
        <f>$I$33*J33+$I$34</f>
        <v>0</v>
      </c>
    </row>
    <row r="34" spans="8:11">
      <c r="H34" s="2" t="s">
        <v>26</v>
      </c>
      <c r="I34" s="3">
        <v>-0</v>
      </c>
      <c r="J34">
        <v>200</v>
      </c>
      <c r="K34">
        <f>$I$33*J34+$I$34</f>
        <v>0</v>
      </c>
    </row>
    <row r="35" spans="8:11">
      <c r="H35" s="2" t="s">
        <v>27</v>
      </c>
      <c r="J35">
        <v>300</v>
      </c>
      <c r="K35">
        <f>$I$33*J35+$I$34</f>
        <v>0</v>
      </c>
    </row>
    <row r="36" spans="8:11">
      <c r="H36" s="2" t="s">
        <v>28</v>
      </c>
      <c r="J36">
        <v>400</v>
      </c>
      <c r="K36">
        <f>$I$33*J36+$I$34</f>
        <v>0</v>
      </c>
    </row>
    <row r="37" spans="8:11">
      <c r="H37" s="2" t="s">
        <v>29</v>
      </c>
      <c r="I37" s="3">
        <v>-0.3351130372322599</v>
      </c>
      <c r="J37">
        <v>500</v>
      </c>
      <c r="K37">
        <f>$I$33*J37+$I$34</f>
        <v>0</v>
      </c>
    </row>
    <row r="38" spans="8:11">
      <c r="H38" s="2" t="s">
        <v>30</v>
      </c>
      <c r="I38" s="3" t="s">
        <v>75</v>
      </c>
      <c r="J38">
        <v>600</v>
      </c>
      <c r="K38">
        <f>$I$33*J38+$I$34</f>
        <v>0</v>
      </c>
    </row>
    <row r="39" spans="8:11">
      <c r="J39">
        <v>700</v>
      </c>
      <c r="K39">
        <f>$I$33*J39+$I$34</f>
        <v>0</v>
      </c>
    </row>
    <row r="40" spans="8:11">
      <c r="J40">
        <v>800</v>
      </c>
      <c r="K40">
        <f>$I$33*J40+$I$34</f>
        <v>0</v>
      </c>
    </row>
    <row r="41" spans="8:11">
      <c r="J41">
        <v>900</v>
      </c>
      <c r="K41">
        <f>$I$33*J41+$I$34</f>
        <v>0</v>
      </c>
    </row>
    <row r="42" spans="8:11">
      <c r="J42">
        <v>1000</v>
      </c>
      <c r="K42">
        <f>$I$33*J42+$I$34</f>
        <v>0</v>
      </c>
    </row>
    <row r="46" spans="8:11">
      <c r="H46" s="1" t="s">
        <v>23</v>
      </c>
      <c r="I46" s="1"/>
      <c r="J46" s="1" t="s">
        <v>33</v>
      </c>
      <c r="K46" s="1"/>
    </row>
    <row r="47" spans="8:11">
      <c r="H47" s="2" t="s">
        <v>24</v>
      </c>
      <c r="I47" t="s">
        <v>45</v>
      </c>
      <c r="J47">
        <v>0</v>
      </c>
      <c r="K47">
        <f>$I$48*LOG($I$49*J47+$I$50)+$I$51</f>
        <v>0</v>
      </c>
    </row>
    <row r="48" spans="8:11">
      <c r="H48" s="2" t="s">
        <v>25</v>
      </c>
      <c r="I48" s="3">
        <v>0.1447438839476537</v>
      </c>
      <c r="J48">
        <v>100</v>
      </c>
      <c r="K48">
        <f>$I$48*LOG($I$49*J48+$I$50)+$I$51</f>
        <v>0</v>
      </c>
    </row>
    <row r="49" spans="8:11">
      <c r="H49" s="2" t="s">
        <v>26</v>
      </c>
      <c r="I49" s="3">
        <v>0.1</v>
      </c>
      <c r="J49">
        <v>200</v>
      </c>
      <c r="K49">
        <f>$I$48*LOG($I$49*J49+$I$50)+$I$51</f>
        <v>0</v>
      </c>
    </row>
    <row r="50" spans="8:11">
      <c r="H50" s="2" t="s">
        <v>27</v>
      </c>
      <c r="I50" s="3">
        <v>0.1</v>
      </c>
      <c r="J50">
        <v>300</v>
      </c>
      <c r="K50">
        <f>$I$48*LOG($I$49*J50+$I$50)+$I$51</f>
        <v>0</v>
      </c>
    </row>
    <row r="51" spans="8:11">
      <c r="H51" s="2" t="s">
        <v>28</v>
      </c>
      <c r="I51" s="3">
        <v>0.3332851094799275</v>
      </c>
      <c r="J51">
        <v>400</v>
      </c>
      <c r="K51">
        <f>$I$48*LOG($I$49*J51+$I$50)+$I$51</f>
        <v>0</v>
      </c>
    </row>
    <row r="52" spans="8:11">
      <c r="H52" s="2" t="s">
        <v>29</v>
      </c>
      <c r="I52" s="3">
        <v>-0.3351130372322599</v>
      </c>
      <c r="J52">
        <v>500</v>
      </c>
      <c r="K52">
        <f>$I$48*LOG($I$49*J52+$I$50)+$I$51</f>
        <v>0</v>
      </c>
    </row>
    <row r="53" spans="8:11">
      <c r="H53" s="2" t="s">
        <v>30</v>
      </c>
      <c r="I53" s="3" t="s">
        <v>76</v>
      </c>
      <c r="J53">
        <v>600</v>
      </c>
      <c r="K53">
        <f>$I$48*LOG($I$49*J53+$I$50)+$I$51</f>
        <v>0</v>
      </c>
    </row>
    <row r="54" spans="8:11">
      <c r="J54">
        <v>700</v>
      </c>
      <c r="K54">
        <f>$I$48*LOG($I$49*J54+$I$50)+$I$51</f>
        <v>0</v>
      </c>
    </row>
    <row r="55" spans="8:11">
      <c r="J55">
        <v>800</v>
      </c>
      <c r="K55">
        <f>$I$48*LOG($I$49*J55+$I$50)+$I$51</f>
        <v>0</v>
      </c>
    </row>
    <row r="56" spans="8:11">
      <c r="J56">
        <v>900</v>
      </c>
      <c r="K56">
        <f>$I$48*LOG($I$49*J56+$I$50)+$I$51</f>
        <v>0</v>
      </c>
    </row>
    <row r="57" spans="8:11">
      <c r="J57">
        <v>1000</v>
      </c>
      <c r="K57">
        <f>$I$48*LOG($I$49*J57+$I$50)+$I$51</f>
        <v>0</v>
      </c>
    </row>
    <row r="61" spans="8:11">
      <c r="H61" s="1" t="s">
        <v>23</v>
      </c>
      <c r="I61" s="1"/>
      <c r="J61" s="1" t="s">
        <v>33</v>
      </c>
      <c r="K61" s="1"/>
    </row>
    <row r="62" spans="8:11">
      <c r="H62" s="2" t="s">
        <v>24</v>
      </c>
      <c r="I62" t="s">
        <v>47</v>
      </c>
      <c r="J62">
        <v>0</v>
      </c>
      <c r="K62">
        <f>$I$63+EXP(-$I$64*J62^$I$65)</f>
        <v>0</v>
      </c>
    </row>
    <row r="63" spans="8:11">
      <c r="H63" s="2" t="s">
        <v>25</v>
      </c>
      <c r="I63" s="3">
        <v>-1173.462760052148</v>
      </c>
      <c r="J63">
        <v>100</v>
      </c>
      <c r="K63">
        <f>$I$63+EXP(-$I$64*J63^$I$65)</f>
        <v>0</v>
      </c>
    </row>
    <row r="64" spans="8:11">
      <c r="H64" s="2" t="s">
        <v>26</v>
      </c>
      <c r="I64" s="3">
        <v>-7.064586817963195</v>
      </c>
      <c r="J64">
        <v>200</v>
      </c>
      <c r="K64">
        <f>$I$63+EXP(-$I$64*J64^$I$65)</f>
        <v>0</v>
      </c>
    </row>
    <row r="65" spans="8:11">
      <c r="H65" s="2" t="s">
        <v>27</v>
      </c>
      <c r="I65" s="3">
        <v>9.197440953432825E-05</v>
      </c>
      <c r="J65">
        <v>300</v>
      </c>
      <c r="K65">
        <f>$I$63+EXP(-$I$64*J65^$I$65)</f>
        <v>0</v>
      </c>
    </row>
    <row r="66" spans="8:11">
      <c r="H66" s="2" t="s">
        <v>28</v>
      </c>
      <c r="J66">
        <v>400</v>
      </c>
      <c r="K66">
        <f>$I$63+EXP(-$I$64*J66^$I$65)</f>
        <v>0</v>
      </c>
    </row>
    <row r="67" spans="8:11">
      <c r="H67" s="2" t="s">
        <v>29</v>
      </c>
      <c r="I67" s="3">
        <v>-0.3335191268868163</v>
      </c>
      <c r="J67">
        <v>500</v>
      </c>
      <c r="K67">
        <f>$I$63+EXP(-$I$64*J67^$I$65)</f>
        <v>0</v>
      </c>
    </row>
    <row r="68" spans="8:11">
      <c r="H68" s="2" t="s">
        <v>30</v>
      </c>
      <c r="I68" s="3" t="s">
        <v>77</v>
      </c>
      <c r="J68">
        <v>600</v>
      </c>
      <c r="K68">
        <f>$I$63+EXP(-$I$64*J68^$I$65)</f>
        <v>0</v>
      </c>
    </row>
    <row r="69" spans="8:11">
      <c r="J69">
        <v>700</v>
      </c>
      <c r="K69">
        <f>$I$63+EXP(-$I$64*J69^$I$65)</f>
        <v>0</v>
      </c>
    </row>
    <row r="70" spans="8:11">
      <c r="J70">
        <v>800</v>
      </c>
      <c r="K70">
        <f>$I$63+EXP(-$I$64*J70^$I$65)</f>
        <v>0</v>
      </c>
    </row>
    <row r="71" spans="8:11">
      <c r="J71">
        <v>900</v>
      </c>
      <c r="K71">
        <f>$I$63+EXP(-$I$64*J71^$I$65)</f>
        <v>0</v>
      </c>
    </row>
    <row r="72" spans="8:11">
      <c r="J72">
        <v>1000</v>
      </c>
      <c r="K72">
        <f>$I$63+EXP(-$I$64*J72^$I$65)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10.7109375" customWidth="1"/>
    <col min="3" max="3" width="30.7109375" customWidth="1"/>
    <col min="4" max="4" width="10.7109375" customWidth="1"/>
    <col min="5" max="5" width="15.7109375" customWidth="1"/>
  </cols>
  <sheetData>
    <row r="1" spans="1:5">
      <c r="A1" s="4" t="s">
        <v>78</v>
      </c>
      <c r="B1" s="4" t="s">
        <v>79</v>
      </c>
      <c r="C1" s="4" t="s">
        <v>0</v>
      </c>
      <c r="D1" s="4" t="s">
        <v>80</v>
      </c>
      <c r="E1" s="4" t="s">
        <v>81</v>
      </c>
    </row>
    <row r="2" spans="1:5">
      <c r="A2" s="5">
        <v>1</v>
      </c>
      <c r="B2">
        <v>0.43</v>
      </c>
      <c r="C2" t="s">
        <v>82</v>
      </c>
      <c r="D2" t="s">
        <v>83</v>
      </c>
    </row>
    <row r="3" spans="1:5">
      <c r="A3" s="5">
        <v>2</v>
      </c>
      <c r="B3">
        <v>0.67</v>
      </c>
      <c r="C3" t="s">
        <v>84</v>
      </c>
      <c r="D3" t="s">
        <v>85</v>
      </c>
    </row>
    <row r="4" spans="1:5">
      <c r="A4" s="5">
        <v>3</v>
      </c>
      <c r="B4">
        <v>0.43</v>
      </c>
      <c r="C4" t="s">
        <v>86</v>
      </c>
      <c r="D4" t="s">
        <v>87</v>
      </c>
    </row>
    <row r="5" spans="1:5">
      <c r="A5" s="5">
        <v>4</v>
      </c>
      <c r="B5">
        <v>0.5</v>
      </c>
      <c r="C5" t="s">
        <v>88</v>
      </c>
      <c r="D5" t="s">
        <v>89</v>
      </c>
    </row>
    <row r="6" spans="1:5">
      <c r="A6" s="5">
        <v>5</v>
      </c>
      <c r="B6">
        <v>0.47</v>
      </c>
      <c r="C6" t="s">
        <v>90</v>
      </c>
      <c r="D6" t="s">
        <v>91</v>
      </c>
    </row>
    <row r="7" spans="1:5">
      <c r="A7" s="5" t="s">
        <v>78</v>
      </c>
      <c r="B7">
        <v>-0.9659581602261585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cols>
    <col min="1" max="1" width="10.7109375" customWidth="1"/>
    <col min="3" max="3" width="30.7109375" customWidth="1"/>
    <col min="4" max="4" width="10.7109375" customWidth="1"/>
    <col min="5" max="5" width="15.7109375" customWidth="1"/>
  </cols>
  <sheetData>
    <row r="1" spans="1:5">
      <c r="A1" s="4" t="s">
        <v>78</v>
      </c>
      <c r="B1" s="4" t="s">
        <v>79</v>
      </c>
      <c r="C1" s="4" t="s">
        <v>0</v>
      </c>
      <c r="D1" s="4" t="s">
        <v>80</v>
      </c>
      <c r="E1" s="4" t="s">
        <v>81</v>
      </c>
    </row>
    <row r="2" spans="1:5">
      <c r="A2" s="5" t="s">
        <v>85</v>
      </c>
      <c r="B2">
        <v>0.43</v>
      </c>
      <c r="C2" t="s">
        <v>92</v>
      </c>
      <c r="D2" t="s">
        <v>93</v>
      </c>
    </row>
    <row r="3" spans="1:5">
      <c r="A3" s="5" t="s">
        <v>87</v>
      </c>
      <c r="B3">
        <v>0.67</v>
      </c>
      <c r="C3" t="s">
        <v>94</v>
      </c>
      <c r="D3" t="s">
        <v>95</v>
      </c>
    </row>
    <row r="4" spans="1:5">
      <c r="A4" s="5" t="s">
        <v>89</v>
      </c>
      <c r="B4">
        <v>0.43</v>
      </c>
      <c r="C4" t="s">
        <v>96</v>
      </c>
      <c r="D4" t="s">
        <v>97</v>
      </c>
    </row>
    <row r="5" spans="1:5">
      <c r="A5" s="5" t="s">
        <v>91</v>
      </c>
      <c r="B5">
        <v>0.5</v>
      </c>
      <c r="C5" t="s">
        <v>98</v>
      </c>
      <c r="D5" t="s">
        <v>99</v>
      </c>
    </row>
    <row r="6" spans="1:5">
      <c r="A6" s="5" t="s">
        <v>100</v>
      </c>
      <c r="B6">
        <v>0.47</v>
      </c>
      <c r="C6" t="s">
        <v>101</v>
      </c>
      <c r="D6" t="s">
        <v>102</v>
      </c>
    </row>
    <row r="7" spans="1:5">
      <c r="A7" s="5" t="s">
        <v>103</v>
      </c>
      <c r="C7" t="s">
        <v>104</v>
      </c>
      <c r="D7" t="s">
        <v>105</v>
      </c>
    </row>
    <row r="8" spans="1:5">
      <c r="A8" s="5" t="s">
        <v>106</v>
      </c>
      <c r="C8" t="s">
        <v>107</v>
      </c>
      <c r="D8" t="s">
        <v>108</v>
      </c>
    </row>
    <row r="9" spans="1:5">
      <c r="A9" s="5" t="s">
        <v>109</v>
      </c>
      <c r="C9" t="s">
        <v>110</v>
      </c>
      <c r="D9" t="s">
        <v>111</v>
      </c>
    </row>
    <row r="10" spans="1:5">
      <c r="A10" s="5" t="s">
        <v>112</v>
      </c>
      <c r="C10" t="s">
        <v>113</v>
      </c>
      <c r="D10" t="s">
        <v>114</v>
      </c>
    </row>
    <row r="11" spans="1:5">
      <c r="A11" s="5" t="s">
        <v>115</v>
      </c>
      <c r="C11" t="s">
        <v>116</v>
      </c>
      <c r="D11" t="s">
        <v>117</v>
      </c>
    </row>
    <row r="12" spans="1:5">
      <c r="A12" s="5" t="s">
        <v>118</v>
      </c>
      <c r="C12" t="s">
        <v>119</v>
      </c>
      <c r="D12" t="s">
        <v>120</v>
      </c>
    </row>
    <row r="13" spans="1:5">
      <c r="A13" s="5" t="s">
        <v>121</v>
      </c>
      <c r="C13" t="s">
        <v>122</v>
      </c>
      <c r="D13" t="s">
        <v>123</v>
      </c>
    </row>
    <row r="14" spans="1:5">
      <c r="A14" s="5" t="s">
        <v>124</v>
      </c>
      <c r="C14" t="s">
        <v>125</v>
      </c>
      <c r="D14" t="s">
        <v>126</v>
      </c>
    </row>
    <row r="15" spans="1:5">
      <c r="A15" s="5" t="s">
        <v>127</v>
      </c>
      <c r="C15" t="s">
        <v>128</v>
      </c>
      <c r="D15" t="s">
        <v>129</v>
      </c>
    </row>
    <row r="16" spans="1:5">
      <c r="A16" s="5" t="s">
        <v>130</v>
      </c>
      <c r="C16" t="s">
        <v>131</v>
      </c>
      <c r="D16" t="s">
        <v>132</v>
      </c>
    </row>
    <row r="17" spans="1:4">
      <c r="A17" s="5" t="s">
        <v>133</v>
      </c>
      <c r="C17" t="s">
        <v>134</v>
      </c>
      <c r="D17" t="s">
        <v>135</v>
      </c>
    </row>
    <row r="18" spans="1:4">
      <c r="A18" s="5" t="s">
        <v>136</v>
      </c>
      <c r="C18" t="s">
        <v>137</v>
      </c>
      <c r="D18" t="s">
        <v>138</v>
      </c>
    </row>
    <row r="19" spans="1:4">
      <c r="A19" s="5" t="s">
        <v>139</v>
      </c>
      <c r="C19" t="s">
        <v>140</v>
      </c>
      <c r="D19" t="s">
        <v>141</v>
      </c>
    </row>
    <row r="20" spans="1:4">
      <c r="A20" s="5" t="s">
        <v>142</v>
      </c>
      <c r="C20" t="s">
        <v>143</v>
      </c>
      <c r="D20" t="s">
        <v>144</v>
      </c>
    </row>
    <row r="21" spans="1:4">
      <c r="A21" s="5" t="s">
        <v>145</v>
      </c>
      <c r="C21" t="s">
        <v>146</v>
      </c>
      <c r="D21" t="s">
        <v>147</v>
      </c>
    </row>
    <row r="22" spans="1:4">
      <c r="A22" s="5" t="s">
        <v>148</v>
      </c>
      <c r="C22" t="s">
        <v>149</v>
      </c>
      <c r="D22" t="s">
        <v>150</v>
      </c>
    </row>
    <row r="23" spans="1:4">
      <c r="A23" s="5" t="s">
        <v>151</v>
      </c>
      <c r="C23" t="s">
        <v>152</v>
      </c>
      <c r="D23" t="s">
        <v>153</v>
      </c>
    </row>
    <row r="24" spans="1:4">
      <c r="A24" s="5" t="s">
        <v>154</v>
      </c>
      <c r="C24" t="s">
        <v>155</v>
      </c>
      <c r="D24" t="s">
        <v>156</v>
      </c>
    </row>
    <row r="25" spans="1:4">
      <c r="A25" s="5" t="s">
        <v>157</v>
      </c>
      <c r="C25" t="s">
        <v>158</v>
      </c>
      <c r="D25" t="s">
        <v>159</v>
      </c>
    </row>
    <row r="26" spans="1:4">
      <c r="A26" s="5" t="s">
        <v>160</v>
      </c>
      <c r="C26" t="s">
        <v>161</v>
      </c>
      <c r="D26" t="s">
        <v>162</v>
      </c>
    </row>
    <row r="27" spans="1:4">
      <c r="A27" s="5" t="s">
        <v>163</v>
      </c>
      <c r="C27" t="s">
        <v>164</v>
      </c>
      <c r="D27" t="s">
        <v>165</v>
      </c>
    </row>
    <row r="28" spans="1:4">
      <c r="A28" s="5" t="s">
        <v>166</v>
      </c>
      <c r="C28" t="s">
        <v>167</v>
      </c>
      <c r="D28" t="s">
        <v>168</v>
      </c>
    </row>
    <row r="29" spans="1:4">
      <c r="A29" s="5" t="s">
        <v>169</v>
      </c>
      <c r="C29" t="s">
        <v>170</v>
      </c>
      <c r="D29" t="s">
        <v>171</v>
      </c>
    </row>
    <row r="30" spans="1:4">
      <c r="A30" s="5" t="s">
        <v>172</v>
      </c>
      <c r="C30" t="s">
        <v>173</v>
      </c>
      <c r="D30" t="s">
        <v>174</v>
      </c>
    </row>
    <row r="31" spans="1:4">
      <c r="A31" s="5" t="s">
        <v>175</v>
      </c>
      <c r="C31" t="s">
        <v>176</v>
      </c>
      <c r="D31" t="s">
        <v>177</v>
      </c>
    </row>
    <row r="32" spans="1:4">
      <c r="A32" s="5" t="s">
        <v>178</v>
      </c>
      <c r="C32" t="s">
        <v>179</v>
      </c>
      <c r="D32" t="s">
        <v>180</v>
      </c>
    </row>
    <row r="33" spans="1:1">
      <c r="A33" s="5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aze</vt:lpstr>
      <vt:lpstr>azer</vt:lpstr>
      <vt:lpstr>rtyuyi</vt:lpstr>
      <vt:lpstr>123</vt:lpstr>
      <vt:lpstr>azeqsd</vt:lpstr>
      <vt:lpstr>Multi attribute multiplicative</vt:lpstr>
      <vt:lpstr>Multi attribute multilinear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2022-02-27T11:56:00Z</dcterms:created>
  <dcterms:modified xsi:type="dcterms:W3CDTF">2022-02-27T11:56:00Z</dcterms:modified>
</cp:coreProperties>
</file>