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uch\Documents\Documents\DOCTORAT\Projet\"/>
    </mc:Choice>
  </mc:AlternateContent>
  <xr:revisionPtr revIDLastSave="0" documentId="13_ncr:1_{14C960EB-961B-4011-B45F-8E1025AE4615}" xr6:coauthVersionLast="47" xr6:coauthVersionMax="47" xr10:uidLastSave="{00000000-0000-0000-0000-000000000000}"/>
  <bookViews>
    <workbookView xWindow="-110" yWindow="-110" windowWidth="19420" windowHeight="10420" tabRatio="788" firstSheet="5" activeTab="9" xr2:uid="{8E1F4BC9-F6F7-49E8-96E3-2B0B858329E7}"/>
  </bookViews>
  <sheets>
    <sheet name="stimuli - a refaire" sheetId="1" r:id="rId1"/>
    <sheet name="stimuli - avec negation" sheetId="7" r:id="rId2"/>
    <sheet name="stimuli - sans negation" sheetId="8" r:id="rId3"/>
    <sheet name="Stimuli Qualtrics" sheetId="10" r:id="rId4"/>
    <sheet name="tableau conditions retenues" sheetId="5" r:id="rId5"/>
    <sheet name="valence-arousal evaluation" sheetId="12" r:id="rId6"/>
    <sheet name="valence evaluation" sheetId="19" r:id="rId7"/>
    <sheet name="sentences properties" sheetId="15" r:id="rId8"/>
    <sheet name="t-test" sheetId="9" r:id="rId9"/>
    <sheet name="conditions" sheetId="13" r:id="rId10"/>
    <sheet name="trials" sheetId="17" r:id="rId11"/>
    <sheet name="temps irm" sheetId="18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8" l="1"/>
  <c r="B7" i="17"/>
  <c r="B21" i="18"/>
  <c r="B23" i="18" s="1"/>
  <c r="E27" i="18"/>
  <c r="B61" i="18"/>
  <c r="C10" i="18" s="1"/>
  <c r="C61" i="18"/>
  <c r="D10" i="18" s="1"/>
  <c r="B14" i="17"/>
  <c r="C7" i="17"/>
  <c r="D7" i="17"/>
  <c r="D14" i="17" s="1"/>
  <c r="B12" i="17"/>
  <c r="C12" i="17"/>
  <c r="C14" i="17" s="1"/>
  <c r="D12" i="17"/>
  <c r="D11" i="18" l="1"/>
  <c r="F10" i="18"/>
  <c r="F11" i="18" s="1"/>
  <c r="D21" i="18"/>
  <c r="F21" i="18" s="1"/>
  <c r="C11" i="18"/>
  <c r="C23" i="18" s="1"/>
  <c r="E10" i="18"/>
  <c r="E11" i="18" s="1"/>
  <c r="C21" i="18"/>
  <c r="E21" i="18" s="1"/>
  <c r="F6" i="15"/>
  <c r="F5" i="15"/>
  <c r="F4" i="15"/>
  <c r="F3" i="15"/>
  <c r="F2" i="15"/>
  <c r="J5" i="15"/>
  <c r="J4" i="15"/>
  <c r="J3" i="15"/>
  <c r="J2" i="15"/>
  <c r="J1" i="15"/>
  <c r="N22" i="9"/>
  <c r="N35" i="9"/>
  <c r="N24" i="9"/>
  <c r="N21" i="9"/>
  <c r="N33" i="9"/>
  <c r="N32" i="9"/>
  <c r="N30" i="9"/>
  <c r="N31" i="9"/>
  <c r="N29" i="9"/>
  <c r="N28" i="9"/>
  <c r="N26" i="9"/>
  <c r="N27" i="9"/>
  <c r="N23" i="9"/>
  <c r="N36" i="9"/>
  <c r="F23" i="18" l="1"/>
  <c r="E23" i="18"/>
  <c r="B28" i="18" s="1"/>
  <c r="D23" i="18"/>
  <c r="C28" i="18" l="1"/>
  <c r="E28" i="18" s="1"/>
  <c r="D28" i="18"/>
  <c r="F28" i="18" s="1"/>
  <c r="B29" i="18"/>
  <c r="D29" i="18" l="1"/>
  <c r="F29" i="18" s="1"/>
  <c r="F31" i="18" s="1"/>
  <c r="C29" i="18"/>
  <c r="E29" i="18" s="1"/>
</calcChain>
</file>

<file path=xl/sharedStrings.xml><?xml version="1.0" encoding="utf-8"?>
<sst xmlns="http://schemas.openxmlformats.org/spreadsheetml/2006/main" count="2177" uniqueCount="550">
  <si>
    <t>Context -</t>
  </si>
  <si>
    <t>Sarcastic sentence (sem +/pros +)</t>
  </si>
  <si>
    <t>Not sarcastic (sem -/pros -)</t>
  </si>
  <si>
    <t>Pseudo-sentence (pros – or pros +)</t>
  </si>
  <si>
    <t>Cette horrible femme fume un paquet par jour</t>
  </si>
  <si>
    <t>Elle est en bonne santé</t>
  </si>
  <si>
    <t>Elle n’est pas en bonne santé</t>
  </si>
  <si>
    <t>Le coureur de tête a fini tout dernier</t>
  </si>
  <si>
    <t>Quel résultat spectaculaire</t>
  </si>
  <si>
    <t>Quel mauvais résultat</t>
  </si>
  <si>
    <t>C’est un chef de qualité</t>
  </si>
  <si>
    <t>Ce n’est pas un chef de qualité</t>
  </si>
  <si>
    <t>Le méchant prêtre m’a fait un doigt d’honneur.</t>
  </si>
  <si>
    <t>C’est un geste respectueux</t>
  </si>
  <si>
    <t>Ce n’est pas un geste respectueux</t>
  </si>
  <si>
    <t>Elle est compétente</t>
  </si>
  <si>
    <t xml:space="preserve">Elle n’est pas compétente </t>
  </si>
  <si>
    <t>Ce garçon est aimable</t>
  </si>
  <si>
    <t>Ce garçon n’est pas aimable</t>
  </si>
  <si>
    <t>Quelle merveilleuse nouvelle</t>
  </si>
  <si>
    <t>Quelle malheureuse nouvelle</t>
  </si>
  <si>
    <t>Il est d’une grande aide</t>
  </si>
  <si>
    <t>Il n’est pas d’une grande aide</t>
  </si>
  <si>
    <t xml:space="preserve">C’est un grand artiste </t>
  </si>
  <si>
    <t>Ce n’est pas un grand artiste</t>
  </si>
  <si>
    <t>Il est bien éduqué</t>
  </si>
  <si>
    <t>Il n’est pas bien éduqué</t>
  </si>
  <si>
    <t>Elle est très prudente</t>
  </si>
  <si>
    <t>Elle n’est pas très prudente</t>
  </si>
  <si>
    <t>Il est très chanceux</t>
  </si>
  <si>
    <t>Il n’est pas très chanceux</t>
  </si>
  <si>
    <t>C’est une bonne idée</t>
  </si>
  <si>
    <t>Ce n’est pas une bonne idée</t>
  </si>
  <si>
    <t>C’est un élève serieux</t>
  </si>
  <si>
    <t>Ce n’est pas un élève sérieux</t>
  </si>
  <si>
    <t>C’est du beau travail</t>
  </si>
  <si>
    <t>Ce n’est pas du beau travail</t>
  </si>
  <si>
    <t>C’est un génie</t>
  </si>
  <si>
    <t>Ce n’est pas un génie</t>
  </si>
  <si>
    <t>Context +</t>
  </si>
  <si>
    <t>Sarcastic sentence (sem +/pros -)</t>
  </si>
  <si>
    <t>C’est un grand artiste</t>
  </si>
  <si>
    <t>Cette femme a la bonne habitude de mettre de l’argent de côté</t>
  </si>
  <si>
    <t>Mon mari a gagné beaucoup d’argent à la loterie</t>
  </si>
  <si>
    <t>Sarcastic sentence (sem -/pros +)</t>
  </si>
  <si>
    <t>Elle n’est pas compétente</t>
  </si>
  <si>
    <t>Ce n’est pas un élève serieux</t>
  </si>
  <si>
    <t>Pseudo-sentence (pros – OR pros +)</t>
  </si>
  <si>
    <t>Condition contrôle</t>
  </si>
  <si>
    <t>No context (pseudo-sentence)</t>
  </si>
  <si>
    <t>Not sarcastic (sem -/pros +)</t>
  </si>
  <si>
    <t>Not sarcastic sentence (sem +/pros +)</t>
  </si>
  <si>
    <t>Sarcastic (sem -/pros +)</t>
  </si>
  <si>
    <t>Sarcastic (sem -/pros -)</t>
  </si>
  <si>
    <t>Context</t>
  </si>
  <si>
    <t>-</t>
  </si>
  <si>
    <t>+</t>
  </si>
  <si>
    <t>Attitude</t>
  </si>
  <si>
    <t>Non sarcastique</t>
  </si>
  <si>
    <t>sarcastique</t>
  </si>
  <si>
    <t>s-p-</t>
  </si>
  <si>
    <t>s+p+</t>
  </si>
  <si>
    <t>s+p+/s-p-</t>
  </si>
  <si>
    <t>s+p-/s-p+</t>
  </si>
  <si>
    <t>s+p+/s+p-/s-p+</t>
  </si>
  <si>
    <t>s-p-/s-p+/s+p-</t>
  </si>
  <si>
    <t>Ce cuisinier nous a donné une intoxication alimentaire</t>
  </si>
  <si>
    <t xml:space="preserve">La maîtresse n’a pas pu résoudre ce calcul </t>
  </si>
  <si>
    <t>Mon cruel patron a décidé de me licencier</t>
  </si>
  <si>
    <t>Ce fainéant jeune homme n’a porté aucun carton.</t>
  </si>
  <si>
    <t>Ce musicien maladroit a fait tombé sa guitare.</t>
  </si>
  <si>
    <t>Son enfant a fait une grimace pour me saluer</t>
  </si>
  <si>
    <t xml:space="preserve">Cette dame inconsciente a traversée au feu rouge </t>
  </si>
  <si>
    <t>Mon ami malade préfère continuer à manger gras</t>
  </si>
  <si>
    <t>Ce cancre fait plein de bétises en classe.</t>
  </si>
  <si>
    <t>Le peintre a sali le parquet de peinture.</t>
  </si>
  <si>
    <t>Mon frère a fixé l’étagère à l’envers.</t>
  </si>
  <si>
    <t>Cette jolie femme court dix kilomètres par jour.</t>
  </si>
  <si>
    <t>Il a battu trois record à cette course.</t>
  </si>
  <si>
    <t>Il a encore gagné un concours de cuisine.</t>
  </si>
  <si>
    <t>Notre gentil superviseur nous a envoyé des fleurs.</t>
  </si>
  <si>
    <t>La maîtresse a résolu un calcul très difficile.</t>
  </si>
  <si>
    <t>Notre vilain camarade nous a froncé les sourcils.</t>
  </si>
  <si>
    <t>Notre gentil camarade nous a fait un sourire.</t>
  </si>
  <si>
    <t>Mon super patron m'a offert une augmentation.</t>
  </si>
  <si>
    <t>Ce jeune homme a porté tous mes cartons.</t>
  </si>
  <si>
    <t>Ce pianiste a gagné un concours de musique.</t>
  </si>
  <si>
    <t>Son enfant me salut quand on se croise.</t>
  </si>
  <si>
    <t>Mon ami a décidé de faire un régime.</t>
  </si>
  <si>
    <t>Ce gentil garçon écoute toujours bien en classe.</t>
  </si>
  <si>
    <t>Le peintre a tout fini en une journée.</t>
  </si>
  <si>
    <t>Mon père a construit l’étagère en deux minutes.</t>
  </si>
  <si>
    <t>tecet jilo mefem mufe quapet rouj</t>
  </si>
  <si>
    <t>Elle est en bonne santé (p-). Elle n’est pas en bonne santé (p+)</t>
  </si>
  <si>
    <t>Elle est en bonne santé (p-). Elle n’est pas en bonne santé (p-/+)</t>
  </si>
  <si>
    <t>Elle est en bonne santé (p-/+). Elle n’est pas en bonne santé (p+).</t>
  </si>
  <si>
    <t>Elle est en bonne santé (p+). Elle n’est pas en bonne santé (p-)</t>
  </si>
  <si>
    <t>context -</t>
  </si>
  <si>
    <t xml:space="preserve">context + </t>
  </si>
  <si>
    <t>pseudo-context</t>
  </si>
  <si>
    <t>sem +</t>
  </si>
  <si>
    <t>sem -</t>
  </si>
  <si>
    <t>pseudo-sentence</t>
  </si>
  <si>
    <r>
      <t>Nombre de caractères: </t>
    </r>
    <r>
      <rPr>
        <b/>
        <sz val="9"/>
        <color rgb="FF37302A"/>
        <rFont val="Arial"/>
        <family val="2"/>
      </rPr>
      <t>716</t>
    </r>
  </si>
  <si>
    <r>
      <t>Nombre de lettres (sans virgules, points, etc.): </t>
    </r>
    <r>
      <rPr>
        <b/>
        <sz val="9"/>
        <color rgb="FF37302A"/>
        <rFont val="Arial"/>
        <family val="2"/>
      </rPr>
      <t>586</t>
    </r>
  </si>
  <si>
    <r>
      <t>Nombre de mots avec 6 lettres ou plus: </t>
    </r>
    <r>
      <rPr>
        <b/>
        <sz val="9"/>
        <color rgb="FF37302A"/>
        <rFont val="Arial"/>
        <family val="2"/>
      </rPr>
      <t>44</t>
    </r>
  </si>
  <si>
    <r>
      <t>Nombre de mots avec 1 syllabe: </t>
    </r>
    <r>
      <rPr>
        <b/>
        <sz val="9"/>
        <color rgb="FF37302A"/>
        <rFont val="Arial"/>
        <family val="2"/>
      </rPr>
      <t>64</t>
    </r>
  </si>
  <si>
    <r>
      <t>Nombre de mots avec 1 ou 2 syllabes: </t>
    </r>
    <r>
      <rPr>
        <b/>
        <sz val="9"/>
        <color rgb="FF37302A"/>
        <rFont val="Arial"/>
        <family val="2"/>
      </rPr>
      <t>113</t>
    </r>
  </si>
  <si>
    <r>
      <t>Nombre de mots avec 3 syllabes ou plus: </t>
    </r>
    <r>
      <rPr>
        <b/>
        <sz val="9"/>
        <color rgb="FF37302A"/>
        <rFont val="Arial"/>
        <family val="2"/>
      </rPr>
      <t>19</t>
    </r>
  </si>
  <si>
    <r>
      <t>Nombre de phrases: </t>
    </r>
    <r>
      <rPr>
        <b/>
        <sz val="9"/>
        <color rgb="FF37302A"/>
        <rFont val="Arial"/>
        <family val="2"/>
      </rPr>
      <t>16</t>
    </r>
  </si>
  <si>
    <r>
      <t>Nombre de propositions: </t>
    </r>
    <r>
      <rPr>
        <b/>
        <sz val="9"/>
        <color rgb="FF37302A"/>
        <rFont val="Arial"/>
        <family val="2"/>
      </rPr>
      <t>16</t>
    </r>
  </si>
  <si>
    <r>
      <t>Moyenne de lettres par mot: </t>
    </r>
    <r>
      <rPr>
        <b/>
        <sz val="9"/>
        <color rgb="FF37302A"/>
        <rFont val="Arial"/>
        <family val="2"/>
      </rPr>
      <t>4.44</t>
    </r>
  </si>
  <si>
    <r>
      <t>Moyenne de lettres par phrase: </t>
    </r>
    <r>
      <rPr>
        <b/>
        <sz val="9"/>
        <color rgb="FF37302A"/>
        <rFont val="Arial"/>
        <family val="2"/>
      </rPr>
      <t>36.63</t>
    </r>
  </si>
  <si>
    <r>
      <t>Moyenne de lettres par proposition: </t>
    </r>
    <r>
      <rPr>
        <b/>
        <sz val="9"/>
        <color rgb="FF37302A"/>
        <rFont val="Arial"/>
        <family val="2"/>
      </rPr>
      <t>36.63</t>
    </r>
  </si>
  <si>
    <r>
      <t>Moyenne de syllabes par mot: </t>
    </r>
    <r>
      <rPr>
        <b/>
        <sz val="9"/>
        <color rgb="FF37302A"/>
        <rFont val="Arial"/>
        <family val="2"/>
      </rPr>
      <t>1.71</t>
    </r>
  </si>
  <si>
    <r>
      <t>Moyenne de mots par phrase: </t>
    </r>
    <r>
      <rPr>
        <b/>
        <sz val="9"/>
        <color rgb="FF37302A"/>
        <rFont val="Arial"/>
        <family val="2"/>
      </rPr>
      <t>8.25</t>
    </r>
  </si>
  <si>
    <r>
      <t>Moyenne de mots par proposition: </t>
    </r>
    <r>
      <rPr>
        <b/>
        <sz val="9"/>
        <color rgb="FF37302A"/>
        <rFont val="Arial"/>
        <family val="2"/>
      </rPr>
      <t>8.25</t>
    </r>
  </si>
  <si>
    <r>
      <t>Moyenne de mots avec 6 lettres ou plus: </t>
    </r>
    <r>
      <rPr>
        <b/>
        <sz val="9"/>
        <color rgb="FF37302A"/>
        <rFont val="Arial"/>
        <family val="2"/>
      </rPr>
      <t>33.33%</t>
    </r>
  </si>
  <si>
    <r>
      <t>Moyenne de mots avec 3 syllabes ou plus: </t>
    </r>
    <r>
      <rPr>
        <b/>
        <sz val="9"/>
        <color rgb="FF37302A"/>
        <rFont val="Arial"/>
        <family val="2"/>
      </rPr>
      <t>14.39%</t>
    </r>
  </si>
  <si>
    <r>
      <t>Moyenne de phrase par mot: </t>
    </r>
    <r>
      <rPr>
        <b/>
        <sz val="9"/>
        <color rgb="FF37302A"/>
        <rFont val="Arial"/>
        <family val="2"/>
      </rPr>
      <t>0.12</t>
    </r>
  </si>
  <si>
    <r>
      <t>Moyenne de proposition par mot: </t>
    </r>
    <r>
      <rPr>
        <b/>
        <sz val="9"/>
        <color rgb="FF37302A"/>
        <rFont val="Arial"/>
        <family val="2"/>
      </rPr>
      <t>0.12</t>
    </r>
  </si>
  <si>
    <r>
      <t>Nombre de caractères: </t>
    </r>
    <r>
      <rPr>
        <b/>
        <sz val="9"/>
        <color rgb="FF37302A"/>
        <rFont val="Arial"/>
        <family val="2"/>
      </rPr>
      <t>722</t>
    </r>
  </si>
  <si>
    <r>
      <t>Nombre de lettres (sans virgules, points, etc.): </t>
    </r>
    <r>
      <rPr>
        <b/>
        <sz val="9"/>
        <color rgb="FF37302A"/>
        <rFont val="Arial"/>
        <family val="2"/>
      </rPr>
      <t>599</t>
    </r>
  </si>
  <si>
    <r>
      <t>Nombre de mots avec 6 lettres ou plus: </t>
    </r>
    <r>
      <rPr>
        <b/>
        <sz val="9"/>
        <color rgb="FF37302A"/>
        <rFont val="Arial"/>
        <family val="2"/>
      </rPr>
      <t>46</t>
    </r>
  </si>
  <si>
    <r>
      <t>Nombre de mots avec 1 syllabe: </t>
    </r>
    <r>
      <rPr>
        <b/>
        <sz val="9"/>
        <color rgb="FF37302A"/>
        <rFont val="Arial"/>
        <family val="2"/>
      </rPr>
      <t>61</t>
    </r>
  </si>
  <si>
    <r>
      <t>Nombre de mots avec 1 ou 2 syllabes: </t>
    </r>
    <r>
      <rPr>
        <b/>
        <sz val="9"/>
        <color rgb="FF37302A"/>
        <rFont val="Arial"/>
        <family val="2"/>
      </rPr>
      <t>106</t>
    </r>
  </si>
  <si>
    <r>
      <t>Nombre de mots avec 3 syllabes ou plus: </t>
    </r>
    <r>
      <rPr>
        <b/>
        <sz val="9"/>
        <color rgb="FF37302A"/>
        <rFont val="Arial"/>
        <family val="2"/>
      </rPr>
      <t>22</t>
    </r>
  </si>
  <si>
    <r>
      <t>Moyenne de lettres par mot: </t>
    </r>
    <r>
      <rPr>
        <b/>
        <sz val="9"/>
        <color rgb="FF37302A"/>
        <rFont val="Arial"/>
        <family val="2"/>
      </rPr>
      <t>4.68</t>
    </r>
  </si>
  <si>
    <r>
      <t>Moyenne de lettres par phrase: </t>
    </r>
    <r>
      <rPr>
        <b/>
        <sz val="9"/>
        <color rgb="FF37302A"/>
        <rFont val="Arial"/>
        <family val="2"/>
      </rPr>
      <t>37.44</t>
    </r>
  </si>
  <si>
    <r>
      <t>Moyenne de lettres par proposition: </t>
    </r>
    <r>
      <rPr>
        <b/>
        <sz val="9"/>
        <color rgb="FF37302A"/>
        <rFont val="Arial"/>
        <family val="2"/>
      </rPr>
      <t>37.44</t>
    </r>
  </si>
  <si>
    <r>
      <t>Moyenne de syllabes par mot: </t>
    </r>
    <r>
      <rPr>
        <b/>
        <sz val="9"/>
        <color rgb="FF37302A"/>
        <rFont val="Arial"/>
        <family val="2"/>
      </rPr>
      <t>1.75</t>
    </r>
  </si>
  <si>
    <r>
      <t>Moyenne de mots par phrase: </t>
    </r>
    <r>
      <rPr>
        <b/>
        <sz val="9"/>
        <color rgb="FF37302A"/>
        <rFont val="Arial"/>
        <family val="2"/>
      </rPr>
      <t>8.00</t>
    </r>
  </si>
  <si>
    <r>
      <t>Moyenne de mots par proposition: </t>
    </r>
    <r>
      <rPr>
        <b/>
        <sz val="9"/>
        <color rgb="FF37302A"/>
        <rFont val="Arial"/>
        <family val="2"/>
      </rPr>
      <t>8.00</t>
    </r>
  </si>
  <si>
    <r>
      <t>Moyenne de mots avec 6 lettres ou plus: </t>
    </r>
    <r>
      <rPr>
        <b/>
        <sz val="9"/>
        <color rgb="FF37302A"/>
        <rFont val="Arial"/>
        <family val="2"/>
      </rPr>
      <t>35.94%</t>
    </r>
  </si>
  <si>
    <r>
      <t>Moyenne de mots avec 3 syllabes ou plus: </t>
    </r>
    <r>
      <rPr>
        <b/>
        <sz val="9"/>
        <color rgb="FF37302A"/>
        <rFont val="Arial"/>
        <family val="2"/>
      </rPr>
      <t>17.19%</t>
    </r>
  </si>
  <si>
    <r>
      <t>Moyenne de phrase par mot: </t>
    </r>
    <r>
      <rPr>
        <b/>
        <sz val="9"/>
        <color rgb="FF37302A"/>
        <rFont val="Arial"/>
        <family val="2"/>
      </rPr>
      <t>0.13</t>
    </r>
  </si>
  <si>
    <r>
      <t>Moyenne de proposition par mot: </t>
    </r>
    <r>
      <rPr>
        <b/>
        <sz val="9"/>
        <color rgb="FF37302A"/>
        <rFont val="Arial"/>
        <family val="2"/>
      </rPr>
      <t>0.13</t>
    </r>
  </si>
  <si>
    <r>
      <t>Nombre de caractères: </t>
    </r>
    <r>
      <rPr>
        <b/>
        <sz val="9"/>
        <color rgb="FF37302A"/>
        <rFont val="Arial"/>
        <family val="2"/>
      </rPr>
      <t>367</t>
    </r>
  </si>
  <si>
    <r>
      <t>Nombre de lettres (sans virgules, points, etc.): </t>
    </r>
    <r>
      <rPr>
        <b/>
        <sz val="9"/>
        <color rgb="FF37302A"/>
        <rFont val="Arial"/>
        <family val="2"/>
      </rPr>
      <t>312</t>
    </r>
  </si>
  <si>
    <r>
      <t>Nombre de mots avec 6 lettres ou plus: </t>
    </r>
    <r>
      <rPr>
        <b/>
        <sz val="9"/>
        <color rgb="FF37302A"/>
        <rFont val="Arial"/>
        <family val="2"/>
      </rPr>
      <t>25</t>
    </r>
  </si>
  <si>
    <r>
      <t>Nombre de mots avec 1 syllabe: </t>
    </r>
    <r>
      <rPr>
        <b/>
        <sz val="9"/>
        <color rgb="FF37302A"/>
        <rFont val="Arial"/>
        <family val="2"/>
      </rPr>
      <t>34</t>
    </r>
  </si>
  <si>
    <r>
      <t>Nombre de mots avec 1 ou 2 syllabes: </t>
    </r>
    <r>
      <rPr>
        <b/>
        <sz val="9"/>
        <color rgb="FF37302A"/>
        <rFont val="Arial"/>
        <family val="2"/>
      </rPr>
      <t>51</t>
    </r>
  </si>
  <si>
    <r>
      <t>Nombre de mots avec 3 syllabes ou plus: </t>
    </r>
    <r>
      <rPr>
        <b/>
        <sz val="9"/>
        <color rgb="FF37302A"/>
        <rFont val="Arial"/>
        <family val="2"/>
      </rPr>
      <t>12</t>
    </r>
  </si>
  <si>
    <r>
      <t>Moyenne de lettres par mot: </t>
    </r>
    <r>
      <rPr>
        <b/>
        <sz val="9"/>
        <color rgb="FF37302A"/>
        <rFont val="Arial"/>
        <family val="2"/>
      </rPr>
      <t>4.95</t>
    </r>
  </si>
  <si>
    <r>
      <t>Moyenne de lettres par phrase: </t>
    </r>
    <r>
      <rPr>
        <b/>
        <sz val="9"/>
        <color rgb="FF37302A"/>
        <rFont val="Arial"/>
        <family val="2"/>
      </rPr>
      <t>19.50</t>
    </r>
  </si>
  <si>
    <r>
      <t>Moyenne de lettres par proposition: </t>
    </r>
    <r>
      <rPr>
        <b/>
        <sz val="9"/>
        <color rgb="FF37302A"/>
        <rFont val="Arial"/>
        <family val="2"/>
      </rPr>
      <t>19.50</t>
    </r>
  </si>
  <si>
    <r>
      <t>Moyenne de mots par phrase: </t>
    </r>
    <r>
      <rPr>
        <b/>
        <sz val="9"/>
        <color rgb="FF37302A"/>
        <rFont val="Arial"/>
        <family val="2"/>
      </rPr>
      <t>3.94</t>
    </r>
  </si>
  <si>
    <r>
      <t>Moyenne de mots par proposition: </t>
    </r>
    <r>
      <rPr>
        <b/>
        <sz val="9"/>
        <color rgb="FF37302A"/>
        <rFont val="Arial"/>
        <family val="2"/>
      </rPr>
      <t>3.94</t>
    </r>
  </si>
  <si>
    <r>
      <t>Moyenne de mots avec 6 lettres ou plus: </t>
    </r>
    <r>
      <rPr>
        <b/>
        <sz val="9"/>
        <color rgb="FF37302A"/>
        <rFont val="Arial"/>
        <family val="2"/>
      </rPr>
      <t>39.68%</t>
    </r>
  </si>
  <si>
    <r>
      <t>Moyenne de mots avec 3 syllabes ou plus: </t>
    </r>
    <r>
      <rPr>
        <b/>
        <sz val="9"/>
        <color rgb="FF37302A"/>
        <rFont val="Arial"/>
        <family val="2"/>
      </rPr>
      <t>19.05%</t>
    </r>
  </si>
  <si>
    <r>
      <t>Moyenne de phrase par mot: </t>
    </r>
    <r>
      <rPr>
        <b/>
        <sz val="9"/>
        <color rgb="FF37302A"/>
        <rFont val="Arial"/>
        <family val="2"/>
      </rPr>
      <t>0.25</t>
    </r>
  </si>
  <si>
    <r>
      <t>Moyenne de proposition par mot: </t>
    </r>
    <r>
      <rPr>
        <b/>
        <sz val="9"/>
        <color rgb="FF37302A"/>
        <rFont val="Arial"/>
        <family val="2"/>
      </rPr>
      <t>0.25</t>
    </r>
  </si>
  <si>
    <r>
      <t>Nombre de caractères: </t>
    </r>
    <r>
      <rPr>
        <b/>
        <sz val="9"/>
        <color rgb="FF37302A"/>
        <rFont val="Arial"/>
        <family val="2"/>
      </rPr>
      <t>451</t>
    </r>
  </si>
  <si>
    <r>
      <t>Nombre de lettres (sans virgules, points, etc.): </t>
    </r>
    <r>
      <rPr>
        <b/>
        <sz val="9"/>
        <color rgb="FF37302A"/>
        <rFont val="Arial"/>
        <family val="2"/>
      </rPr>
      <t>382</t>
    </r>
  </si>
  <si>
    <r>
      <t>Nombre de mots avec 6 lettres ou plus: </t>
    </r>
    <r>
      <rPr>
        <b/>
        <sz val="9"/>
        <color rgb="FF37302A"/>
        <rFont val="Arial"/>
        <family val="2"/>
      </rPr>
      <t>32</t>
    </r>
  </si>
  <si>
    <r>
      <t>Nombre de mots avec 1 syllabe: </t>
    </r>
    <r>
      <rPr>
        <b/>
        <sz val="9"/>
        <color rgb="FF37302A"/>
        <rFont val="Arial"/>
        <family val="2"/>
      </rPr>
      <t>55</t>
    </r>
  </si>
  <si>
    <r>
      <t>Nombre de mots avec 1 ou 2 syllabes: </t>
    </r>
    <r>
      <rPr>
        <b/>
        <sz val="9"/>
        <color rgb="FF37302A"/>
        <rFont val="Arial"/>
        <family val="2"/>
      </rPr>
      <t>73</t>
    </r>
  </si>
  <si>
    <r>
      <t>Nombre de mots avec 3 syllabes ou plus: </t>
    </r>
    <r>
      <rPr>
        <b/>
        <sz val="9"/>
        <color rgb="FF37302A"/>
        <rFont val="Arial"/>
        <family val="2"/>
      </rPr>
      <t>11</t>
    </r>
  </si>
  <si>
    <r>
      <t>Moyenne de lettres par mot: </t>
    </r>
    <r>
      <rPr>
        <b/>
        <sz val="9"/>
        <color rgb="FF37302A"/>
        <rFont val="Arial"/>
        <family val="2"/>
      </rPr>
      <t>4.55</t>
    </r>
  </si>
  <si>
    <r>
      <t>Moyenne de lettres par phrase: </t>
    </r>
    <r>
      <rPr>
        <b/>
        <sz val="9"/>
        <color rgb="FF37302A"/>
        <rFont val="Arial"/>
        <family val="2"/>
      </rPr>
      <t>23.88</t>
    </r>
  </si>
  <si>
    <r>
      <t>Moyenne de lettres par proposition: </t>
    </r>
    <r>
      <rPr>
        <b/>
        <sz val="9"/>
        <color rgb="FF37302A"/>
        <rFont val="Arial"/>
        <family val="2"/>
      </rPr>
      <t>23.88</t>
    </r>
  </si>
  <si>
    <r>
      <t>Moyenne de syllabes par mot: </t>
    </r>
    <r>
      <rPr>
        <b/>
        <sz val="9"/>
        <color rgb="FF37302A"/>
        <rFont val="Arial"/>
        <family val="2"/>
      </rPr>
      <t>1.50</t>
    </r>
  </si>
  <si>
    <r>
      <t>Moyenne de mots par phrase: </t>
    </r>
    <r>
      <rPr>
        <b/>
        <sz val="9"/>
        <color rgb="FF37302A"/>
        <rFont val="Arial"/>
        <family val="2"/>
      </rPr>
      <t>5.25</t>
    </r>
  </si>
  <si>
    <r>
      <t>Moyenne de mots par proposition: </t>
    </r>
    <r>
      <rPr>
        <b/>
        <sz val="9"/>
        <color rgb="FF37302A"/>
        <rFont val="Arial"/>
        <family val="2"/>
      </rPr>
      <t>5.25</t>
    </r>
  </si>
  <si>
    <r>
      <t>Moyenne de mots avec 6 lettres ou plus: </t>
    </r>
    <r>
      <rPr>
        <b/>
        <sz val="9"/>
        <color rgb="FF37302A"/>
        <rFont val="Arial"/>
        <family val="2"/>
      </rPr>
      <t>38.10%</t>
    </r>
  </si>
  <si>
    <r>
      <t>Moyenne de mots avec 3 syllabes ou plus: </t>
    </r>
    <r>
      <rPr>
        <b/>
        <sz val="9"/>
        <color rgb="FF37302A"/>
        <rFont val="Arial"/>
        <family val="2"/>
      </rPr>
      <t>13.10%</t>
    </r>
  </si>
  <si>
    <r>
      <t>Moyenne de phrase par mot: </t>
    </r>
    <r>
      <rPr>
        <b/>
        <sz val="9"/>
        <color rgb="FF37302A"/>
        <rFont val="Arial"/>
        <family val="2"/>
      </rPr>
      <t>0.19</t>
    </r>
  </si>
  <si>
    <r>
      <t>Moyenne de proposition par mot: </t>
    </r>
    <r>
      <rPr>
        <b/>
        <sz val="9"/>
        <color rgb="FF37302A"/>
        <rFont val="Arial"/>
        <family val="2"/>
      </rPr>
      <t>0.19</t>
    </r>
  </si>
  <si>
    <t>Nombre total de syllabes: 224</t>
  </si>
  <si>
    <t>Nombre total de syllabes: 226</t>
  </si>
  <si>
    <t>Nombre total de syllabes: 108</t>
  </si>
  <si>
    <t>Nombre total de syllabes: 126</t>
  </si>
  <si>
    <t>Nombre de mots: 128</t>
  </si>
  <si>
    <t>Nombre de mots: 132</t>
  </si>
  <si>
    <t>Nombre de mots: 63</t>
  </si>
  <si>
    <t>Nombre de mots: 84</t>
  </si>
  <si>
    <t>syllabes context</t>
  </si>
  <si>
    <t>variance</t>
  </si>
  <si>
    <t>ecart-type</t>
  </si>
  <si>
    <t>pseudo</t>
  </si>
  <si>
    <t>context</t>
  </si>
  <si>
    <t>semantic</t>
  </si>
  <si>
    <t>prosody</t>
  </si>
  <si>
    <t>n</t>
  </si>
  <si>
    <t>3 facteurs</t>
  </si>
  <si>
    <t>3 modalités</t>
  </si>
  <si>
    <t>27 conditions</t>
  </si>
  <si>
    <t>2 facteurs</t>
  </si>
  <si>
    <t>2 modalités</t>
  </si>
  <si>
    <t>8 conditions</t>
  </si>
  <si>
    <t>4 conditions</t>
  </si>
  <si>
    <t>All conditions</t>
  </si>
  <si>
    <t>Conditions for reading evaluation</t>
  </si>
  <si>
    <t>Conditions without pseudo</t>
  </si>
  <si>
    <t>Conditions after auditive evaluation</t>
  </si>
  <si>
    <t>?</t>
  </si>
  <si>
    <t>? = sarcastic, sincere or neither of the 2</t>
  </si>
  <si>
    <t>random</t>
  </si>
  <si>
    <t>control</t>
  </si>
  <si>
    <t>Conditions with pseudo</t>
  </si>
  <si>
    <t>semantic + (pros +/pros-)</t>
  </si>
  <si>
    <t>Semantic - (pros +/pros-)</t>
  </si>
  <si>
    <t>Pseudo-sentence (pros – / pros +)</t>
  </si>
  <si>
    <t>Cette horrible femme fume un paquet par jour.</t>
  </si>
  <si>
    <t>Le coureur de tête a fini tout dernier.</t>
  </si>
  <si>
    <t>Ce cuisinier nous a donné une intoxication alimentaire.</t>
  </si>
  <si>
    <t>La maîtresse n’a pas pu résoudre ce calcul.</t>
  </si>
  <si>
    <t>Mon cruel patron a décidé de me licencier.</t>
  </si>
  <si>
    <t>Son enfant a fait une grimace pour me saluer.</t>
  </si>
  <si>
    <t>Mon ami malade préfère continuer à manger gras.</t>
  </si>
  <si>
    <t>Elle est en bonne santé.</t>
  </si>
  <si>
    <t>C'est un résultat spectaculaire.</t>
  </si>
  <si>
    <t>C’est un chef de qualité.</t>
  </si>
  <si>
    <t>C’est un geste respectueux.</t>
  </si>
  <si>
    <t>C'est une femme compétente.</t>
  </si>
  <si>
    <t>Ce garçon est aimable.</t>
  </si>
  <si>
    <t>C'est une bonne nouvelle.</t>
  </si>
  <si>
    <t>Il est d’une grande aide.</t>
  </si>
  <si>
    <t>C’est un grand artiste.</t>
  </si>
  <si>
    <t>Il est bien éduqué.</t>
  </si>
  <si>
    <t>Elle est très prudente.</t>
  </si>
  <si>
    <t>Il est très chanceux.</t>
  </si>
  <si>
    <t>C’est une bonne idée.</t>
  </si>
  <si>
    <t>C’est un élève serieux.</t>
  </si>
  <si>
    <t>C’est du beau travail.</t>
  </si>
  <si>
    <t>C’est un génie.</t>
  </si>
  <si>
    <t>Elle n’est pas en bonne santé.</t>
  </si>
  <si>
    <t>Ce n'est pas un résultat spectaculaire.</t>
  </si>
  <si>
    <t>Ce n’est pas un chef de qualité.</t>
  </si>
  <si>
    <t>Ce n’est pas un geste respectueux.</t>
  </si>
  <si>
    <t>Ce n'est pas une femme compétente.</t>
  </si>
  <si>
    <t>Ce garçon n’est pas aimable.</t>
  </si>
  <si>
    <t>Ce n'est pas une bonne nouvelle.</t>
  </si>
  <si>
    <t>Il n’est pas d’une grande aide.</t>
  </si>
  <si>
    <t>Ce n’est pas un grand artiste.</t>
  </si>
  <si>
    <t>Il n’est pas bien éduqué.</t>
  </si>
  <si>
    <t>Elle n’est pas très prudente.</t>
  </si>
  <si>
    <t>Il n’est pas très chanceux.</t>
  </si>
  <si>
    <t>Ce n’est pas une bonne idée.</t>
  </si>
  <si>
    <t>Ce n’est pas un élève sérieux.</t>
  </si>
  <si>
    <t>Ce n’est pas du beau travail.</t>
  </si>
  <si>
    <t>Ce n’est pas un génie.</t>
  </si>
  <si>
    <t>Cette femme a la bonne habitude de mettre de l’argent de côté.</t>
  </si>
  <si>
    <t>C’est un élève sérieux.</t>
  </si>
  <si>
    <r>
      <t>Nombre de caractères: </t>
    </r>
    <r>
      <rPr>
        <b/>
        <sz val="9"/>
        <color rgb="FF37302A"/>
        <rFont val="Arial"/>
        <family val="2"/>
      </rPr>
      <t>374</t>
    </r>
  </si>
  <si>
    <r>
      <t>Nombre de lettres (sans virgules, points, etc.): </t>
    </r>
    <r>
      <rPr>
        <b/>
        <sz val="9"/>
        <color rgb="FF37302A"/>
        <rFont val="Arial"/>
        <family val="2"/>
      </rPr>
      <t>313</t>
    </r>
  </si>
  <si>
    <r>
      <t>Nombre total de syllabes: </t>
    </r>
    <r>
      <rPr>
        <b/>
        <sz val="9"/>
        <color rgb="FF37302A"/>
        <rFont val="Arial"/>
        <family val="2"/>
      </rPr>
      <t>110</t>
    </r>
  </si>
  <si>
    <r>
      <t>Nombre de mots: </t>
    </r>
    <r>
      <rPr>
        <b/>
        <sz val="9"/>
        <color rgb="FF37302A"/>
        <rFont val="Arial"/>
        <family val="2"/>
      </rPr>
      <t>66</t>
    </r>
  </si>
  <si>
    <r>
      <t>Nombre de mots avec 6 lettres ou plus: </t>
    </r>
    <r>
      <rPr>
        <b/>
        <sz val="9"/>
        <color rgb="FF37302A"/>
        <rFont val="Arial"/>
        <family val="2"/>
      </rPr>
      <t>23</t>
    </r>
  </si>
  <si>
    <r>
      <t>Nombre de mots avec 1 syllabe: </t>
    </r>
    <r>
      <rPr>
        <b/>
        <sz val="9"/>
        <color rgb="FF37302A"/>
        <rFont val="Arial"/>
        <family val="2"/>
      </rPr>
      <t>36</t>
    </r>
  </si>
  <si>
    <r>
      <t>Nombre de mots avec 1 ou 2 syllabes: </t>
    </r>
    <r>
      <rPr>
        <b/>
        <sz val="9"/>
        <color rgb="FF37302A"/>
        <rFont val="Arial"/>
        <family val="2"/>
      </rPr>
      <t>55</t>
    </r>
  </si>
  <si>
    <r>
      <t>Moyenne de lettres par mot: </t>
    </r>
    <r>
      <rPr>
        <b/>
        <sz val="9"/>
        <color rgb="FF37302A"/>
        <rFont val="Arial"/>
        <family val="2"/>
      </rPr>
      <t>4.74</t>
    </r>
  </si>
  <si>
    <r>
      <t>Moyenne de lettres par phrase: </t>
    </r>
    <r>
      <rPr>
        <b/>
        <sz val="9"/>
        <color rgb="FF37302A"/>
        <rFont val="Arial"/>
        <family val="2"/>
      </rPr>
      <t>19.56</t>
    </r>
  </si>
  <si>
    <r>
      <t>Moyenne de lettres par proposition: </t>
    </r>
    <r>
      <rPr>
        <b/>
        <sz val="9"/>
        <color rgb="FF37302A"/>
        <rFont val="Arial"/>
        <family val="2"/>
      </rPr>
      <t>19.56</t>
    </r>
  </si>
  <si>
    <r>
      <t>Moyenne de syllabes par mot: </t>
    </r>
    <r>
      <rPr>
        <b/>
        <sz val="9"/>
        <color rgb="FF37302A"/>
        <rFont val="Arial"/>
        <family val="2"/>
      </rPr>
      <t>1.67</t>
    </r>
  </si>
  <si>
    <r>
      <t>Moyenne de mots par phrase: </t>
    </r>
    <r>
      <rPr>
        <b/>
        <sz val="9"/>
        <color rgb="FF37302A"/>
        <rFont val="Arial"/>
        <family val="2"/>
      </rPr>
      <t>4.13</t>
    </r>
  </si>
  <si>
    <r>
      <t>Moyenne de mots par proposition: </t>
    </r>
    <r>
      <rPr>
        <b/>
        <sz val="9"/>
        <color rgb="FF37302A"/>
        <rFont val="Arial"/>
        <family val="2"/>
      </rPr>
      <t>4.13</t>
    </r>
  </si>
  <si>
    <r>
      <t>Moyenne de mots avec 6 lettres ou plus: </t>
    </r>
    <r>
      <rPr>
        <b/>
        <sz val="9"/>
        <color rgb="FF37302A"/>
        <rFont val="Arial"/>
        <family val="2"/>
      </rPr>
      <t>34.85%</t>
    </r>
  </si>
  <si>
    <r>
      <t>Moyenne de mots avec 3 syllabes ou plus: </t>
    </r>
    <r>
      <rPr>
        <b/>
        <sz val="9"/>
        <color rgb="FF37302A"/>
        <rFont val="Arial"/>
        <family val="2"/>
      </rPr>
      <t>16.67%</t>
    </r>
  </si>
  <si>
    <r>
      <t>Moyenne de phrase par mot: </t>
    </r>
    <r>
      <rPr>
        <b/>
        <sz val="9"/>
        <color rgb="FF37302A"/>
        <rFont val="Arial"/>
        <family val="2"/>
      </rPr>
      <t>0.24</t>
    </r>
  </si>
  <si>
    <r>
      <t>Moyenne de proposition par mot: </t>
    </r>
    <r>
      <rPr>
        <b/>
        <sz val="9"/>
        <color rgb="FF37302A"/>
        <rFont val="Arial"/>
        <family val="2"/>
      </rPr>
      <t>0.24</t>
    </r>
  </si>
  <si>
    <r>
      <t>Nombre de caractères: </t>
    </r>
    <r>
      <rPr>
        <b/>
        <sz val="9"/>
        <color rgb="FF37302A"/>
        <rFont val="Arial"/>
        <family val="2"/>
      </rPr>
      <t>480</t>
    </r>
  </si>
  <si>
    <r>
      <t>Nombre de lettres (sans virgules, points, etc.): </t>
    </r>
    <r>
      <rPr>
        <b/>
        <sz val="9"/>
        <color rgb="FF37302A"/>
        <rFont val="Arial"/>
        <family val="2"/>
      </rPr>
      <t>399</t>
    </r>
  </si>
  <si>
    <r>
      <t>Nombre total de syllabes: </t>
    </r>
    <r>
      <rPr>
        <b/>
        <sz val="9"/>
        <color rgb="FF37302A"/>
        <rFont val="Arial"/>
        <family val="2"/>
      </rPr>
      <t>136</t>
    </r>
  </si>
  <si>
    <r>
      <t>Nombre de mots: </t>
    </r>
    <r>
      <rPr>
        <b/>
        <sz val="9"/>
        <color rgb="FF37302A"/>
        <rFont val="Arial"/>
        <family val="2"/>
      </rPr>
      <t>92</t>
    </r>
  </si>
  <si>
    <r>
      <t>Nombre de mots avec 6 lettres ou plus: </t>
    </r>
    <r>
      <rPr>
        <b/>
        <sz val="9"/>
        <color rgb="FF37302A"/>
        <rFont val="Arial"/>
        <family val="2"/>
      </rPr>
      <t>29</t>
    </r>
  </si>
  <si>
    <r>
      <t>Nombre de mots avec 1 syllabe: </t>
    </r>
    <r>
      <rPr>
        <b/>
        <sz val="9"/>
        <color rgb="FF37302A"/>
        <rFont val="Arial"/>
        <family val="2"/>
      </rPr>
      <t>62</t>
    </r>
  </si>
  <si>
    <r>
      <t>Nombre de mots avec 1 ou 2 syllabes: </t>
    </r>
    <r>
      <rPr>
        <b/>
        <sz val="9"/>
        <color rgb="FF37302A"/>
        <rFont val="Arial"/>
        <family val="2"/>
      </rPr>
      <t>81</t>
    </r>
  </si>
  <si>
    <r>
      <t>Moyenne de lettres par mot: </t>
    </r>
    <r>
      <rPr>
        <b/>
        <sz val="9"/>
        <color rgb="FF37302A"/>
        <rFont val="Arial"/>
        <family val="2"/>
      </rPr>
      <t>4.34</t>
    </r>
  </si>
  <si>
    <r>
      <t>Moyenne de lettres par phrase: </t>
    </r>
    <r>
      <rPr>
        <b/>
        <sz val="9"/>
        <color rgb="FF37302A"/>
        <rFont val="Arial"/>
        <family val="2"/>
      </rPr>
      <t>24.94</t>
    </r>
  </si>
  <si>
    <r>
      <t>Moyenne de lettres par proposition: </t>
    </r>
    <r>
      <rPr>
        <b/>
        <sz val="9"/>
        <color rgb="FF37302A"/>
        <rFont val="Arial"/>
        <family val="2"/>
      </rPr>
      <t>24.94</t>
    </r>
  </si>
  <si>
    <r>
      <t>Moyenne de syllabes par mot: </t>
    </r>
    <r>
      <rPr>
        <b/>
        <sz val="9"/>
        <color rgb="FF37302A"/>
        <rFont val="Arial"/>
        <family val="2"/>
      </rPr>
      <t>1.48</t>
    </r>
  </si>
  <si>
    <r>
      <t>Moyenne de mots par phrase: </t>
    </r>
    <r>
      <rPr>
        <b/>
        <sz val="9"/>
        <color rgb="FF37302A"/>
        <rFont val="Arial"/>
        <family val="2"/>
      </rPr>
      <t>5.75</t>
    </r>
  </si>
  <si>
    <r>
      <t>Moyenne de mots par proposition: </t>
    </r>
    <r>
      <rPr>
        <b/>
        <sz val="9"/>
        <color rgb="FF37302A"/>
        <rFont val="Arial"/>
        <family val="2"/>
      </rPr>
      <t>5.75</t>
    </r>
  </si>
  <si>
    <r>
      <t>Moyenne de mots avec 6 lettres ou plus: </t>
    </r>
    <r>
      <rPr>
        <b/>
        <sz val="9"/>
        <color rgb="FF37302A"/>
        <rFont val="Arial"/>
        <family val="2"/>
      </rPr>
      <t>31.52%</t>
    </r>
  </si>
  <si>
    <r>
      <t>Moyenne de mots avec 3 syllabes ou plus: </t>
    </r>
    <r>
      <rPr>
        <b/>
        <sz val="9"/>
        <color rgb="FF37302A"/>
        <rFont val="Arial"/>
        <family val="2"/>
      </rPr>
      <t>11.96%</t>
    </r>
  </si>
  <si>
    <r>
      <t>Moyenne de phrase par mot: </t>
    </r>
    <r>
      <rPr>
        <b/>
        <sz val="9"/>
        <color rgb="FF37302A"/>
        <rFont val="Arial"/>
        <family val="2"/>
      </rPr>
      <t>0.17</t>
    </r>
  </si>
  <si>
    <r>
      <t>Moyenne de proposition par mot: </t>
    </r>
    <r>
      <rPr>
        <b/>
        <sz val="9"/>
        <color rgb="FF37302A"/>
        <rFont val="Arial"/>
        <family val="2"/>
      </rPr>
      <t>0.17</t>
    </r>
  </si>
  <si>
    <t>Elle est compétente.</t>
  </si>
  <si>
    <t>C'est une merveilleuse nouvelle.</t>
  </si>
  <si>
    <t>Il est très actif.</t>
  </si>
  <si>
    <t>Elle est en mauvaise santé.</t>
  </si>
  <si>
    <t>C'est un résultat banal.</t>
  </si>
  <si>
    <t>C'est un chef incompétent.</t>
  </si>
  <si>
    <t>C'est un geste irrespectueux.</t>
  </si>
  <si>
    <t>Elle est incompétente.</t>
  </si>
  <si>
    <t>Ce garçon est méchant.</t>
  </si>
  <si>
    <t>C'est une malheureuse nouvelle.</t>
  </si>
  <si>
    <t>Il est inactif.</t>
  </si>
  <si>
    <t>C'est un artiste maladroit.</t>
  </si>
  <si>
    <t>Il est mal éduqué.</t>
  </si>
  <si>
    <t>Elle est imprudente.</t>
  </si>
  <si>
    <t>Il est malchanceux.</t>
  </si>
  <si>
    <t>C'est une mauvaise idée.</t>
  </si>
  <si>
    <t>C'est un élève puéril.</t>
  </si>
  <si>
    <t>C'est du vilain travail.</t>
  </si>
  <si>
    <t>C'est un idiot.</t>
  </si>
  <si>
    <r>
      <t>Nombre de lettres (sans virgules, points, etc.): </t>
    </r>
    <r>
      <rPr>
        <b/>
        <sz val="9"/>
        <color rgb="FF37302A"/>
        <rFont val="Arial"/>
        <family val="2"/>
      </rPr>
      <t>308</t>
    </r>
  </si>
  <si>
    <r>
      <t>Nombre total de syllabes: </t>
    </r>
    <r>
      <rPr>
        <b/>
        <sz val="9"/>
        <color rgb="FF37302A"/>
        <rFont val="Arial"/>
        <family val="2"/>
      </rPr>
      <t>107</t>
    </r>
  </si>
  <si>
    <r>
      <t>Nombre de mots: </t>
    </r>
    <r>
      <rPr>
        <b/>
        <sz val="9"/>
        <color rgb="FF37302A"/>
        <rFont val="Arial"/>
        <family val="2"/>
      </rPr>
      <t>64</t>
    </r>
  </si>
  <si>
    <r>
      <t>Nombre de mots avec 6 lettres ou plus: </t>
    </r>
    <r>
      <rPr>
        <b/>
        <sz val="9"/>
        <color rgb="FF37302A"/>
        <rFont val="Arial"/>
        <family val="2"/>
      </rPr>
      <t>22</t>
    </r>
  </si>
  <si>
    <r>
      <t>Nombre de mots avec 1 syllabe: </t>
    </r>
    <r>
      <rPr>
        <b/>
        <sz val="9"/>
        <color rgb="FF37302A"/>
        <rFont val="Arial"/>
        <family val="2"/>
      </rPr>
      <t>37</t>
    </r>
  </si>
  <si>
    <r>
      <t>Nombre de mots avec 1 ou 2 syllabes: </t>
    </r>
    <r>
      <rPr>
        <b/>
        <sz val="9"/>
        <color rgb="FF37302A"/>
        <rFont val="Arial"/>
        <family val="2"/>
      </rPr>
      <t>52</t>
    </r>
  </si>
  <si>
    <r>
      <t>Moyenne de lettres par mot: </t>
    </r>
    <r>
      <rPr>
        <b/>
        <sz val="9"/>
        <color rgb="FF37302A"/>
        <rFont val="Arial"/>
        <family val="2"/>
      </rPr>
      <t>4.81</t>
    </r>
  </si>
  <si>
    <r>
      <t>Moyenne de lettres par phrase: </t>
    </r>
    <r>
      <rPr>
        <b/>
        <sz val="9"/>
        <color rgb="FF37302A"/>
        <rFont val="Arial"/>
        <family val="2"/>
      </rPr>
      <t>19.25</t>
    </r>
  </si>
  <si>
    <r>
      <t>Moyenne de lettres par proposition: </t>
    </r>
    <r>
      <rPr>
        <b/>
        <sz val="9"/>
        <color rgb="FF37302A"/>
        <rFont val="Arial"/>
        <family val="2"/>
      </rPr>
      <t>19.25</t>
    </r>
  </si>
  <si>
    <r>
      <t>Moyenne de mots par phrase: </t>
    </r>
    <r>
      <rPr>
        <b/>
        <sz val="9"/>
        <color rgb="FF37302A"/>
        <rFont val="Arial"/>
        <family val="2"/>
      </rPr>
      <t>4.00</t>
    </r>
  </si>
  <si>
    <r>
      <t>Moyenne de mots par proposition: </t>
    </r>
    <r>
      <rPr>
        <b/>
        <sz val="9"/>
        <color rgb="FF37302A"/>
        <rFont val="Arial"/>
        <family val="2"/>
      </rPr>
      <t>4.00</t>
    </r>
  </si>
  <si>
    <r>
      <t>Moyenne de mots avec 6 lettres ou plus: </t>
    </r>
    <r>
      <rPr>
        <b/>
        <sz val="9"/>
        <color rgb="FF37302A"/>
        <rFont val="Arial"/>
        <family val="2"/>
      </rPr>
      <t>34.38%</t>
    </r>
  </si>
  <si>
    <r>
      <t>Moyenne de mots avec 3 syllabes ou plus: </t>
    </r>
    <r>
      <rPr>
        <b/>
        <sz val="9"/>
        <color rgb="FF37302A"/>
        <rFont val="Arial"/>
        <family val="2"/>
      </rPr>
      <t>18.75%</t>
    </r>
  </si>
  <si>
    <r>
      <t>Nombre de caractères: </t>
    </r>
    <r>
      <rPr>
        <b/>
        <sz val="9"/>
        <color rgb="FF37302A"/>
        <rFont val="Arial"/>
        <family val="2"/>
      </rPr>
      <t>365</t>
    </r>
  </si>
  <si>
    <r>
      <t>Nombre de lettres (sans virgules, points, etc.): </t>
    </r>
    <r>
      <rPr>
        <b/>
        <sz val="9"/>
        <color rgb="FF37302A"/>
        <rFont val="Arial"/>
        <family val="2"/>
      </rPr>
      <t>296</t>
    </r>
  </si>
  <si>
    <r>
      <t>Nombre de mots: </t>
    </r>
    <r>
      <rPr>
        <b/>
        <sz val="9"/>
        <color rgb="FF37302A"/>
        <rFont val="Arial"/>
        <family val="2"/>
      </rPr>
      <t>60</t>
    </r>
  </si>
  <si>
    <r>
      <t>Nombre de mots avec 6 lettres ou plus: </t>
    </r>
    <r>
      <rPr>
        <b/>
        <sz val="9"/>
        <color rgb="FF37302A"/>
        <rFont val="Arial"/>
        <family val="2"/>
      </rPr>
      <t>19</t>
    </r>
  </si>
  <si>
    <r>
      <t>Nombre de mots avec 1 syllabe: </t>
    </r>
    <r>
      <rPr>
        <b/>
        <sz val="9"/>
        <color rgb="FF37302A"/>
        <rFont val="Arial"/>
        <family val="2"/>
      </rPr>
      <t>31</t>
    </r>
  </si>
  <si>
    <r>
      <t>Nombre de mots avec 1 ou 2 syllabes: </t>
    </r>
    <r>
      <rPr>
        <b/>
        <sz val="9"/>
        <color rgb="FF37302A"/>
        <rFont val="Arial"/>
        <family val="2"/>
      </rPr>
      <t>45</t>
    </r>
  </si>
  <si>
    <r>
      <t>Nombre de mots avec 3 syllabes ou plus: </t>
    </r>
    <r>
      <rPr>
        <b/>
        <sz val="9"/>
        <color rgb="FF37302A"/>
        <rFont val="Arial"/>
        <family val="2"/>
      </rPr>
      <t>15</t>
    </r>
  </si>
  <si>
    <r>
      <t>Moyenne de lettres par mot: </t>
    </r>
    <r>
      <rPr>
        <b/>
        <sz val="9"/>
        <color rgb="FF37302A"/>
        <rFont val="Arial"/>
        <family val="2"/>
      </rPr>
      <t>4.93</t>
    </r>
  </si>
  <si>
    <r>
      <t>Moyenne de lettres par phrase: </t>
    </r>
    <r>
      <rPr>
        <b/>
        <sz val="9"/>
        <color rgb="FF37302A"/>
        <rFont val="Arial"/>
        <family val="2"/>
      </rPr>
      <t>18.50</t>
    </r>
  </si>
  <si>
    <r>
      <t>Moyenne de lettres par proposition: </t>
    </r>
    <r>
      <rPr>
        <b/>
        <sz val="9"/>
        <color rgb="FF37302A"/>
        <rFont val="Arial"/>
        <family val="2"/>
      </rPr>
      <t>18.50</t>
    </r>
  </si>
  <si>
    <r>
      <t>Moyenne de syllabes par mot: </t>
    </r>
    <r>
      <rPr>
        <b/>
        <sz val="9"/>
        <color rgb="FF37302A"/>
        <rFont val="Arial"/>
        <family val="2"/>
      </rPr>
      <t>1.83</t>
    </r>
  </si>
  <si>
    <r>
      <t>Moyenne de mots par phrase: </t>
    </r>
    <r>
      <rPr>
        <b/>
        <sz val="9"/>
        <color rgb="FF37302A"/>
        <rFont val="Arial"/>
        <family val="2"/>
      </rPr>
      <t>3.75</t>
    </r>
  </si>
  <si>
    <r>
      <t>Moyenne de mots par proposition: </t>
    </r>
    <r>
      <rPr>
        <b/>
        <sz val="9"/>
        <color rgb="FF37302A"/>
        <rFont val="Arial"/>
        <family val="2"/>
      </rPr>
      <t>3.75</t>
    </r>
  </si>
  <si>
    <r>
      <t>Moyenne de mots avec 6 lettres ou plus: </t>
    </r>
    <r>
      <rPr>
        <b/>
        <sz val="9"/>
        <color rgb="FF37302A"/>
        <rFont val="Arial"/>
        <family val="2"/>
      </rPr>
      <t>31.67%</t>
    </r>
  </si>
  <si>
    <r>
      <t>Moyenne de mots avec 3 syllabes ou plus: </t>
    </r>
    <r>
      <rPr>
        <b/>
        <sz val="9"/>
        <color rgb="FF37302A"/>
        <rFont val="Arial"/>
        <family val="2"/>
      </rPr>
      <t>25.00%</t>
    </r>
  </si>
  <si>
    <r>
      <t>Moyenne de phrase par mot: </t>
    </r>
    <r>
      <rPr>
        <b/>
        <sz val="9"/>
        <color rgb="FF37302A"/>
        <rFont val="Arial"/>
        <family val="2"/>
      </rPr>
      <t>0.27</t>
    </r>
  </si>
  <si>
    <r>
      <t>Moyenne de proposition par mot: </t>
    </r>
    <r>
      <rPr>
        <b/>
        <sz val="9"/>
        <color rgb="FF37302A"/>
        <rFont val="Arial"/>
        <family val="2"/>
      </rPr>
      <t>0.27</t>
    </r>
  </si>
  <si>
    <t>avec negation</t>
  </si>
  <si>
    <t>sans negation</t>
  </si>
  <si>
    <t>syllabe sem sans neg</t>
  </si>
  <si>
    <t>syllabe sem avec neg</t>
  </si>
  <si>
    <t>syllabes sem avec neg (new)</t>
  </si>
  <si>
    <t>context neg</t>
  </si>
  <si>
    <t>context pos</t>
  </si>
  <si>
    <t>sem pos</t>
  </si>
  <si>
    <t>sem neg avec neg</t>
  </si>
  <si>
    <t>sem pos new</t>
  </si>
  <si>
    <t>sem neg avec neg new</t>
  </si>
  <si>
    <t>sem neg sans neg new</t>
  </si>
  <si>
    <t>Elle n'est pas compétente.</t>
  </si>
  <si>
    <t>C'est une mauvaise nouvelle.</t>
  </si>
  <si>
    <t>X: "Cette horrible femme fume un paquet par jour".</t>
  </si>
  <si>
    <t>X: "Le méchant prêtre m’a fait un doigt d’honneur.</t>
  </si>
  <si>
    <t>X: "Mon mari a gagné beaucoup d’argent à la loterie</t>
  </si>
  <si>
    <t>X: "Le coureur de tête a fini tout dernier".</t>
  </si>
  <si>
    <t>X: "Ce cuisinier nous a donné une intoxication alimentaire".</t>
  </si>
  <si>
    <t>X: "La maîtresse n’a pas pu résoudre ce calcul".</t>
  </si>
  <si>
    <t>X: "Notre vilain camarade nous a froncé les sourcils".</t>
  </si>
  <si>
    <t>X: "Mon cruel patron a décidé de me licencier".</t>
  </si>
  <si>
    <t>X: "Ce fainéant jeune homme n’a porté aucun carton".</t>
  </si>
  <si>
    <t>X: "Son enfant a fait une grimace pour me saluer".</t>
  </si>
  <si>
    <t>X: "Mon ami malade préfère continuer à manger gras".</t>
  </si>
  <si>
    <t>X: "Le peintre a sali le parquet de peinture".</t>
  </si>
  <si>
    <t>X: "Mon frère a fixé l’étagère à l’envers".</t>
  </si>
  <si>
    <t>X: "Cette jolie femme court dix kilomètres par jour".</t>
  </si>
  <si>
    <t>X: "Il a battu trois record à cette course".</t>
  </si>
  <si>
    <t>X: "Il a encore gagné un concours de cuisine".</t>
  </si>
  <si>
    <t>X: "Notre gentil superviseur nous a envoyé des fleurs".</t>
  </si>
  <si>
    <t>X: "La maîtresse a résolu un calcul très difficile".</t>
  </si>
  <si>
    <t>X: "Notre gentil camarade nous a fait un sourire".</t>
  </si>
  <si>
    <t>X: "Mon super patron m'a offert une augmentation".</t>
  </si>
  <si>
    <t>X: "Ce jeune homme a porté tous mes cartons".</t>
  </si>
  <si>
    <t>X: "Ce pianiste a gagné un concours de musique".</t>
  </si>
  <si>
    <t>X: "Cette femme a la bonne habitude de mettre de l’argent de côté".</t>
  </si>
  <si>
    <t>X: "Mon ami a décidé de faire un régime".</t>
  </si>
  <si>
    <t>X: "Ce gentil garçon écoute toujours bien en classe".</t>
  </si>
  <si>
    <t>X: "Le peintre a tout fini en une journée".</t>
  </si>
  <si>
    <t>X: "Mon père a construit l’étagère en deux minutes".</t>
  </si>
  <si>
    <t>Y: "Elle est en bonne santé".</t>
  </si>
  <si>
    <t>Y: "C'est un résultat spectaculaire".</t>
  </si>
  <si>
    <t>Y: "C’est un chef de qualité".</t>
  </si>
  <si>
    <t>Y: "C’est un geste respectueux".</t>
  </si>
  <si>
    <t>Y: "Elle est compétente".</t>
  </si>
  <si>
    <t>Y: "Ce garçon est aimable".</t>
  </si>
  <si>
    <t>Y: "C'est une bonne nouvelle".</t>
  </si>
  <si>
    <t>Y: "C’est un grand artiste".</t>
  </si>
  <si>
    <t>Y: "Il est bien éduqué".</t>
  </si>
  <si>
    <t>Y: "Elle est très prudente".</t>
  </si>
  <si>
    <t>Y: "Il est très chanceux".</t>
  </si>
  <si>
    <t>Y: "C’est une bonne idée".</t>
  </si>
  <si>
    <t>Y: "C’est un élève sérieux".</t>
  </si>
  <si>
    <t>Y: "C’est du beau travail".</t>
  </si>
  <si>
    <t>Y: "C’est un génie".</t>
  </si>
  <si>
    <t>Y: "Elle n’est pas en bonne santé".</t>
  </si>
  <si>
    <t>Y: "Ce n'est pas un résultat spectaculaire".</t>
  </si>
  <si>
    <t>Y: "Ce n’est pas un chef de qualité".</t>
  </si>
  <si>
    <t>Y: "Ce n’est pas un geste respectueux".</t>
  </si>
  <si>
    <t>Y: "Elle n'est pas compétente".</t>
  </si>
  <si>
    <t>Y: "Ce garçon n’est pas aimable".</t>
  </si>
  <si>
    <t>Y: "Ce n'est pas une bonne nouvelle".</t>
  </si>
  <si>
    <t>Y: "Ce n’est pas un grand artiste".</t>
  </si>
  <si>
    <t>Y: "Il n’est pas bien éduqué".</t>
  </si>
  <si>
    <t>Y: "Elle n’est pas très prudente".</t>
  </si>
  <si>
    <t>Y: "Il n’est pas très chanceux".</t>
  </si>
  <si>
    <t>Y: "Ce n’est pas une bonne idée".</t>
  </si>
  <si>
    <t>Y: "Ce n’est pas un élève sérieux".</t>
  </si>
  <si>
    <t>Y: "Ce n’est pas du beau travail".</t>
  </si>
  <si>
    <t>Y: "Ce n’est pas un génie".</t>
  </si>
  <si>
    <t>Y: "Elle est en mauvaise santé".</t>
  </si>
  <si>
    <t>Y: "C'est un résultat banal".</t>
  </si>
  <si>
    <t>Y: "C'est un chef incompétent".</t>
  </si>
  <si>
    <t>Y: "C'est un geste irrespectueux".</t>
  </si>
  <si>
    <t>Y: "Elle est incompétente".</t>
  </si>
  <si>
    <t>Y: "Ce garçon est méchant".</t>
  </si>
  <si>
    <t>Y: "C'est une mauvaise nouvelle".</t>
  </si>
  <si>
    <t>Y: "C'est un artiste maladroit".</t>
  </si>
  <si>
    <t>Y: "Il est mal éduqué".</t>
  </si>
  <si>
    <t>Y: "Elle est imprudente".</t>
  </si>
  <si>
    <t>Y: "Il est malchanceux".</t>
  </si>
  <si>
    <t>Y: "C'est une mauvaise idée".</t>
  </si>
  <si>
    <t>Y: "C'est un élève puéril".</t>
  </si>
  <si>
    <t>Y: "C'est du vilain travail".</t>
  </si>
  <si>
    <t>Y: "C'est un idiot".</t>
  </si>
  <si>
    <t>Y: "Il est inutile".</t>
  </si>
  <si>
    <t>Y: "Il n’est pas très utile".</t>
  </si>
  <si>
    <t>Il est très utile.</t>
  </si>
  <si>
    <t>Il n'est pas très utile.</t>
  </si>
  <si>
    <t>Y: "Il est très utile".</t>
  </si>
  <si>
    <t>Il n’est pas très utile.</t>
  </si>
  <si>
    <t>Il est inutile.</t>
  </si>
  <si>
    <t>X: "Ce musicien maladroit a fait tomber sa guitare".</t>
  </si>
  <si>
    <t>Ce musicien maladroit a fait tomber sa guitare.</t>
  </si>
  <si>
    <t>Cette dame inconsciente a traversé au feu rouge.</t>
  </si>
  <si>
    <t>X: "Cette dame inconsciente a traversé au feu rouge".</t>
  </si>
  <si>
    <t>Son enfant me salue quand on se croise.</t>
  </si>
  <si>
    <t>X: "Son enfant me salue quand on se croise".</t>
  </si>
  <si>
    <t>Ce cancre fait plein de bêtises en classe.</t>
  </si>
  <si>
    <t>X: "Ce cancre fait plein de bêtises en classe".</t>
  </si>
  <si>
    <t>Mon mari a gagné beaucoup d’argent à la loterie.</t>
  </si>
  <si>
    <t>Ce joueur a perdu beaucoup d’argent à la loterie.</t>
  </si>
  <si>
    <t>X: "Ce joueur a perdu beaucoup d’argent à la loterie".</t>
  </si>
  <si>
    <t>1.5</t>
  </si>
  <si>
    <t>2.5</t>
  </si>
  <si>
    <t>4.5</t>
  </si>
  <si>
    <t>2.7</t>
  </si>
  <si>
    <t>4.3</t>
  </si>
  <si>
    <t>3.3</t>
  </si>
  <si>
    <t>3.7</t>
  </si>
  <si>
    <t>2.3</t>
  </si>
  <si>
    <t>4.7</t>
  </si>
  <si>
    <t>1.7</t>
  </si>
  <si>
    <t>valence (1=neg)</t>
  </si>
  <si>
    <t>arousal (1= high)</t>
  </si>
  <si>
    <t>ok</t>
  </si>
  <si>
    <t>sarcasm (5=très sarcastic)</t>
  </si>
  <si>
    <t>20 sa</t>
  </si>
  <si>
    <t>41 sin</t>
  </si>
  <si>
    <t xml:space="preserve">less </t>
  </si>
  <si>
    <t>statement</t>
  </si>
  <si>
    <t>cn</t>
  </si>
  <si>
    <t>cp</t>
  </si>
  <si>
    <t>sp</t>
  </si>
  <si>
    <t>snn</t>
  </si>
  <si>
    <t>sn</t>
  </si>
  <si>
    <t>c</t>
  </si>
  <si>
    <t>Il a battu trois records à cette course.</t>
  </si>
  <si>
    <t>X: "Il a battu trois records à cette course".</t>
  </si>
  <si>
    <t>c-</t>
  </si>
  <si>
    <t>s-</t>
  </si>
  <si>
    <t>c+</t>
  </si>
  <si>
    <t>s+</t>
  </si>
  <si>
    <t>T-TESTs</t>
  </si>
  <si>
    <t>s--</t>
  </si>
  <si>
    <t>Phrases</t>
  </si>
  <si>
    <t>nb mots</t>
  </si>
  <si>
    <t>nb syllabes</t>
  </si>
  <si>
    <t>type de phrase</t>
  </si>
  <si>
    <t>ps1</t>
  </si>
  <si>
    <t>ps2</t>
  </si>
  <si>
    <t>pc1</t>
  </si>
  <si>
    <t>pc2</t>
  </si>
  <si>
    <t>koun semina lod belam</t>
  </si>
  <si>
    <t>ne kalibam soud molen</t>
  </si>
  <si>
    <t>mena lagod sika nami bolem dol demaso</t>
  </si>
  <si>
    <t xml:space="preserve">deloum sabi mela nok sikadoum le belanom </t>
  </si>
  <si>
    <t xml:space="preserve">Da loum sabi melano kasi be doum elanom </t>
  </si>
  <si>
    <t>Lagod sika namil di lok nemi la demaso</t>
  </si>
  <si>
    <t>pc3</t>
  </si>
  <si>
    <t>pc4</t>
  </si>
  <si>
    <t xml:space="preserve">lika nodam se boulem </t>
  </si>
  <si>
    <t>nesima douk no lebam</t>
  </si>
  <si>
    <t>ps3</t>
  </si>
  <si>
    <t>ps4</t>
  </si>
  <si>
    <t>no</t>
  </si>
  <si>
    <t>attitude</t>
  </si>
  <si>
    <t>sarcastic</t>
  </si>
  <si>
    <t>sincere</t>
  </si>
  <si>
    <t>very sincere</t>
  </si>
  <si>
    <t>very sarcastic</t>
  </si>
  <si>
    <t>Retained conditions</t>
  </si>
  <si>
    <t>only one factor is neutral</t>
  </si>
  <si>
    <t>2 factors are neutral</t>
  </si>
  <si>
    <t>all factors are neutral</t>
  </si>
  <si>
    <t>type1</t>
  </si>
  <si>
    <t>type2</t>
  </si>
  <si>
    <t>type3</t>
  </si>
  <si>
    <t>type4</t>
  </si>
  <si>
    <t>total of trials</t>
  </si>
  <si>
    <t>Number of pseudo-sentences trials</t>
  </si>
  <si>
    <t>number of pseudo-sentence presentation</t>
  </si>
  <si>
    <t xml:space="preserve">pseudo-sentences per attitude </t>
  </si>
  <si>
    <t>pseudo-sentences per context</t>
  </si>
  <si>
    <t>Combinations of pseudo-sentences</t>
  </si>
  <si>
    <t>Number of sentences trials</t>
  </si>
  <si>
    <t>number of sentence presentation</t>
  </si>
  <si>
    <t xml:space="preserve">sentences per attitude </t>
  </si>
  <si>
    <t>Combinations</t>
  </si>
  <si>
    <t xml:space="preserve">fMRI </t>
  </si>
  <si>
    <t>written evaluation</t>
  </si>
  <si>
    <t>auditory evaluation (prosody included)</t>
  </si>
  <si>
    <t>TOTAL</t>
  </si>
  <si>
    <t>Eval</t>
  </si>
  <si>
    <t>ISI</t>
  </si>
  <si>
    <t>Statement</t>
  </si>
  <si>
    <t>ITI</t>
  </si>
  <si>
    <t>Tmax (sec)</t>
  </si>
  <si>
    <t>Tmin (sec)</t>
  </si>
  <si>
    <t>Increase time of fixation cross to seperate both sentences!!</t>
  </si>
  <si>
    <t>Based on this design:</t>
  </si>
  <si>
    <t xml:space="preserve"> </t>
  </si>
  <si>
    <t>Total of time inside MRI</t>
  </si>
  <si>
    <t>maximum  total break (every 5min)</t>
  </si>
  <si>
    <t>minimum total break (every 5min)</t>
  </si>
  <si>
    <t>Break</t>
  </si>
  <si>
    <t>LOC/fieldM/TVAloc/T1</t>
  </si>
  <si>
    <t>Total of trials</t>
  </si>
  <si>
    <t>Nb n prosody trials</t>
  </si>
  <si>
    <t>Nb n statement trials</t>
  </si>
  <si>
    <t>Nb n context trials</t>
  </si>
  <si>
    <t>Following pseudo-sentences</t>
  </si>
  <si>
    <t>Context pseudo-sentences</t>
  </si>
  <si>
    <t>Pseudo-sentences combinations</t>
  </si>
  <si>
    <t>Condition (3 avec context neutre vs 3 statement neutre vs 3 prosody neutres) - context+statement</t>
  </si>
  <si>
    <t>Number of  trials</t>
  </si>
  <si>
    <t>1 trial</t>
  </si>
  <si>
    <t>Nb sincere trials</t>
  </si>
  <si>
    <t>Nb sarcastic trials</t>
  </si>
  <si>
    <t>Following statement</t>
  </si>
  <si>
    <t>Context sentences</t>
  </si>
  <si>
    <t>maximum time (min)</t>
  </si>
  <si>
    <t>minimum time (min)</t>
  </si>
  <si>
    <t>maximum time (sec)</t>
  </si>
  <si>
    <t>minimum time (sec)</t>
  </si>
  <si>
    <t xml:space="preserve">number of sentences </t>
  </si>
  <si>
    <t>Conditions (sarcastic vs sincere)</t>
  </si>
  <si>
    <t xml:space="preserve">Sous-conditions (2 sarcastic vs 2 sincere) </t>
  </si>
  <si>
    <t>mod = lm(log(score) ~ sentence, data = statementN)</t>
  </si>
  <si>
    <t>mod = lm(log(score) ~ sentence, data = contextN)</t>
  </si>
  <si>
    <t>mod = lm(log(score) ~ sentence, data = contextP)</t>
  </si>
  <si>
    <t>mod = lm(log(score) ~ sentence, data = statementP)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</si>
</sst>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9"/>
      <color rgb="FF37302A"/>
      <name val="Arial"/>
      <family val="2"/>
    </font>
    <font>
      <b/>
      <sz val="9"/>
      <color rgb="FF37302A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1"/>
      <color theme="1"/>
      <name val="Times New Roman"/>
      <family val="1"/>
    </font>
  </fonts>
  <fills count="2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7" fillId="0" borderId="0"/>
    <xf numFmtId="0" fontId="8" fillId="0" borderId="0"/>
  </cellStyleXfs>
  <cellXfs count="154">
    <xf numFmtId="0" fontId="0" fillId="0" borderId="0" xfId="0"/>
    <xf numFmtId="0" fontId="3" fillId="0" borderId="0" xfId="0" applyFont="1" applyAlignment="1">
      <alignment horizontal="justify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0" fillId="6" borderId="5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6" borderId="5" xfId="0" applyFill="1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0" xfId="0" applyFont="1"/>
    <xf numFmtId="0" fontId="6" fillId="7" borderId="0" xfId="0" applyFont="1" applyFill="1"/>
    <xf numFmtId="0" fontId="0" fillId="7" borderId="0" xfId="0" applyFill="1"/>
    <xf numFmtId="0" fontId="6" fillId="8" borderId="0" xfId="0" applyFont="1" applyFill="1"/>
    <xf numFmtId="0" fontId="4" fillId="8" borderId="0" xfId="0" applyFont="1" applyFill="1"/>
    <xf numFmtId="0" fontId="5" fillId="9" borderId="0" xfId="0" applyFont="1" applyFill="1"/>
    <xf numFmtId="0" fontId="0" fillId="9" borderId="0" xfId="0" applyFill="1"/>
    <xf numFmtId="0" fontId="0" fillId="11" borderId="11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0" xfId="0" applyFont="1"/>
    <xf numFmtId="0" fontId="0" fillId="13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8" xfId="0" applyBorder="1"/>
    <xf numFmtId="0" fontId="0" fillId="12" borderId="18" xfId="0" applyFill="1" applyBorder="1"/>
    <xf numFmtId="0" fontId="0" fillId="0" borderId="7" xfId="0" applyBorder="1"/>
    <xf numFmtId="0" fontId="0" fillId="0" borderId="19" xfId="0" applyBorder="1"/>
    <xf numFmtId="0" fontId="0" fillId="0" borderId="20" xfId="0" applyBorder="1"/>
    <xf numFmtId="0" fontId="0" fillId="12" borderId="21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14" borderId="0" xfId="0" applyFill="1"/>
    <xf numFmtId="0" fontId="1" fillId="15" borderId="1" xfId="0" applyFont="1" applyFill="1" applyBorder="1" applyAlignment="1">
      <alignment horizontal="center" vertical="center" wrapText="1"/>
    </xf>
    <xf numFmtId="0" fontId="1" fillId="15" borderId="2" xfId="0" applyFont="1" applyFill="1" applyBorder="1" applyAlignment="1">
      <alignment horizontal="center" vertical="center" wrapText="1"/>
    </xf>
    <xf numFmtId="0" fontId="5" fillId="7" borderId="0" xfId="0" applyFont="1" applyFill="1"/>
    <xf numFmtId="0" fontId="0" fillId="8" borderId="0" xfId="0" applyFill="1"/>
    <xf numFmtId="0" fontId="5" fillId="8" borderId="0" xfId="0" applyFont="1" applyFill="1"/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0" fillId="0" borderId="0" xfId="0" applyFill="1"/>
    <xf numFmtId="0" fontId="3" fillId="0" borderId="3" xfId="0" applyFont="1" applyFill="1" applyBorder="1" applyAlignment="1">
      <alignment horizontal="left" vertical="center" wrapText="1"/>
    </xf>
    <xf numFmtId="0" fontId="3" fillId="0" borderId="25" xfId="0" applyFont="1" applyFill="1" applyBorder="1" applyAlignment="1">
      <alignment horizontal="left" vertical="center" wrapText="1"/>
    </xf>
    <xf numFmtId="0" fontId="3" fillId="0" borderId="26" xfId="0" applyFont="1" applyFill="1" applyBorder="1" applyAlignment="1">
      <alignment horizontal="left" vertical="center" wrapText="1"/>
    </xf>
    <xf numFmtId="0" fontId="0" fillId="0" borderId="27" xfId="0" applyFill="1" applyBorder="1"/>
    <xf numFmtId="0" fontId="0" fillId="0" borderId="27" xfId="0" applyBorder="1"/>
    <xf numFmtId="0" fontId="2" fillId="0" borderId="25" xfId="0" applyFont="1" applyFill="1" applyBorder="1" applyAlignment="1">
      <alignment horizontal="left" vertical="center" wrapText="1"/>
    </xf>
    <xf numFmtId="0" fontId="0" fillId="16" borderId="11" xfId="0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8" borderId="0" xfId="0" applyFill="1"/>
    <xf numFmtId="0" fontId="0" fillId="4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8" fillId="0" borderId="0" xfId="2"/>
    <xf numFmtId="0" fontId="8" fillId="0" borderId="0" xfId="2" applyFill="1"/>
    <xf numFmtId="0" fontId="8" fillId="4" borderId="0" xfId="2" applyFill="1"/>
    <xf numFmtId="0" fontId="8" fillId="16" borderId="0" xfId="2" applyFill="1"/>
    <xf numFmtId="0" fontId="2" fillId="4" borderId="3" xfId="0" applyFont="1" applyFill="1" applyBorder="1" applyAlignment="1">
      <alignment horizontal="left" vertical="center" wrapText="1"/>
    </xf>
    <xf numFmtId="0" fontId="2" fillId="16" borderId="3" xfId="0" applyFont="1" applyFill="1" applyBorder="1" applyAlignment="1">
      <alignment horizontal="left" vertical="center" wrapText="1"/>
    </xf>
    <xf numFmtId="0" fontId="3" fillId="16" borderId="4" xfId="0" applyFont="1" applyFill="1" applyBorder="1" applyAlignment="1">
      <alignment horizontal="left" vertical="center" wrapText="1"/>
    </xf>
    <xf numFmtId="0" fontId="2" fillId="16" borderId="4" xfId="0" applyFont="1" applyFill="1" applyBorder="1" applyAlignment="1">
      <alignment horizontal="left" vertical="center" wrapText="1"/>
    </xf>
    <xf numFmtId="0" fontId="3" fillId="16" borderId="26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left" vertical="center" wrapText="1"/>
    </xf>
    <xf numFmtId="0" fontId="3" fillId="4" borderId="26" xfId="0" applyFont="1" applyFill="1" applyBorder="1" applyAlignment="1">
      <alignment horizontal="left" vertical="center" wrapText="1"/>
    </xf>
    <xf numFmtId="0" fontId="2" fillId="19" borderId="3" xfId="0" applyFont="1" applyFill="1" applyBorder="1" applyAlignment="1">
      <alignment horizontal="left" vertical="center" wrapText="1"/>
    </xf>
    <xf numFmtId="0" fontId="2" fillId="19" borderId="4" xfId="0" applyFont="1" applyFill="1" applyBorder="1" applyAlignment="1">
      <alignment horizontal="left" vertical="center" wrapText="1"/>
    </xf>
    <xf numFmtId="0" fontId="8" fillId="19" borderId="0" xfId="2" applyFill="1"/>
    <xf numFmtId="0" fontId="3" fillId="19" borderId="4" xfId="0" applyFont="1" applyFill="1" applyBorder="1" applyAlignment="1">
      <alignment horizontal="left" vertical="center" wrapText="1"/>
    </xf>
    <xf numFmtId="0" fontId="3" fillId="19" borderId="3" xfId="0" applyFont="1" applyFill="1" applyBorder="1" applyAlignment="1">
      <alignment horizontal="left" vertical="center" wrapText="1"/>
    </xf>
    <xf numFmtId="0" fontId="2" fillId="19" borderId="25" xfId="0" applyFont="1" applyFill="1" applyBorder="1" applyAlignment="1">
      <alignment horizontal="left" vertical="center" wrapText="1"/>
    </xf>
    <xf numFmtId="0" fontId="3" fillId="19" borderId="26" xfId="0" applyFont="1" applyFill="1" applyBorder="1" applyAlignment="1">
      <alignment horizontal="left" vertical="center" wrapText="1"/>
    </xf>
    <xf numFmtId="0" fontId="3" fillId="19" borderId="25" xfId="0" applyFont="1" applyFill="1" applyBorder="1" applyAlignment="1">
      <alignment horizontal="left" vertical="center" wrapText="1"/>
    </xf>
    <xf numFmtId="0" fontId="0" fillId="20" borderId="11" xfId="0" applyFill="1" applyBorder="1" applyAlignment="1">
      <alignment horizontal="center" vertical="center"/>
    </xf>
    <xf numFmtId="0" fontId="2" fillId="18" borderId="3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0" fillId="10" borderId="11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0" fillId="21" borderId="0" xfId="0" applyFill="1"/>
    <xf numFmtId="0" fontId="0" fillId="14" borderId="11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8" fillId="21" borderId="11" xfId="0" applyFont="1" applyFill="1" applyBorder="1" applyAlignment="1">
      <alignment horizontal="center" vertical="center"/>
    </xf>
    <xf numFmtId="0" fontId="0" fillId="19" borderId="11" xfId="0" applyFill="1" applyBorder="1" applyAlignment="1">
      <alignment horizontal="center" vertical="center"/>
    </xf>
    <xf numFmtId="0" fontId="11" fillId="19" borderId="0" xfId="0" applyFont="1" applyFill="1"/>
    <xf numFmtId="0" fontId="0" fillId="2" borderId="11" xfId="0" applyFill="1" applyBorder="1" applyAlignment="1">
      <alignment horizontal="center" vertical="center"/>
    </xf>
    <xf numFmtId="0" fontId="1" fillId="21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5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4" borderId="0" xfId="0" applyFont="1" applyFill="1"/>
    <xf numFmtId="0" fontId="0" fillId="22" borderId="0" xfId="0" applyFill="1"/>
    <xf numFmtId="0" fontId="4" fillId="22" borderId="0" xfId="0" applyFont="1" applyFill="1"/>
    <xf numFmtId="0" fontId="3" fillId="0" borderId="18" xfId="0" applyFont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1" fillId="0" borderId="0" xfId="0" applyFont="1"/>
    <xf numFmtId="0" fontId="13" fillId="4" borderId="3" xfId="0" applyFont="1" applyFill="1" applyBorder="1" applyAlignment="1">
      <alignment horizontal="left" vertical="center" wrapText="1"/>
    </xf>
    <xf numFmtId="0" fontId="13" fillId="16" borderId="3" xfId="0" applyFont="1" applyFill="1" applyBorder="1" applyAlignment="1">
      <alignment horizontal="left" vertical="center" wrapText="1"/>
    </xf>
    <xf numFmtId="0" fontId="13" fillId="22" borderId="4" xfId="0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13" fillId="4" borderId="25" xfId="0" applyFont="1" applyFill="1" applyBorder="1" applyAlignment="1">
      <alignment horizontal="left" vertical="center" wrapText="1"/>
    </xf>
    <xf numFmtId="0" fontId="8" fillId="0" borderId="0" xfId="0" applyFont="1"/>
    <xf numFmtId="0" fontId="12" fillId="12" borderId="3" xfId="0" applyFont="1" applyFill="1" applyBorder="1" applyAlignment="1">
      <alignment horizontal="left" vertical="center" wrapText="1"/>
    </xf>
    <xf numFmtId="0" fontId="12" fillId="12" borderId="4" xfId="0" applyFont="1" applyFill="1" applyBorder="1" applyAlignment="1">
      <alignment horizontal="left" vertical="center" wrapText="1"/>
    </xf>
    <xf numFmtId="0" fontId="0" fillId="12" borderId="0" xfId="0" applyFill="1"/>
    <xf numFmtId="0" fontId="12" fillId="12" borderId="25" xfId="0" applyFont="1" applyFill="1" applyBorder="1" applyAlignment="1">
      <alignment horizontal="left" vertical="center" wrapText="1"/>
    </xf>
    <xf numFmtId="0" fontId="12" fillId="12" borderId="26" xfId="0" applyFont="1" applyFill="1" applyBorder="1" applyAlignment="1">
      <alignment horizontal="left" vertical="center" wrapText="1"/>
    </xf>
    <xf numFmtId="0" fontId="8" fillId="18" borderId="0" xfId="0" applyFont="1" applyFill="1"/>
    <xf numFmtId="0" fontId="14" fillId="0" borderId="0" xfId="0" applyFont="1" applyAlignment="1">
      <alignment horizontal="left" vertical="top" wrapText="1"/>
    </xf>
    <xf numFmtId="0" fontId="12" fillId="12" borderId="29" xfId="0" applyFont="1" applyFill="1" applyBorder="1" applyAlignment="1">
      <alignment horizontal="left" vertical="center" wrapText="1"/>
    </xf>
    <xf numFmtId="0" fontId="8" fillId="12" borderId="0" xfId="0" applyFont="1" applyFill="1"/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/>
    <xf numFmtId="0" fontId="0" fillId="9" borderId="13" xfId="0" applyFill="1" applyBorder="1" applyAlignment="1">
      <alignment horizontal="center" vertical="center" textRotation="90"/>
    </xf>
    <xf numFmtId="0" fontId="0" fillId="9" borderId="14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 textRotation="90"/>
    </xf>
    <xf numFmtId="0" fontId="0" fillId="11" borderId="14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</cellXfs>
  <cellStyles count="3">
    <cellStyle name="Normal" xfId="0" builtinId="0"/>
    <cellStyle name="Normal 2" xfId="1" xr:uid="{DF7448EA-2111-437A-8A00-CB11729E1F25}"/>
    <cellStyle name="Normal_Feuil2" xfId="2" xr:uid="{24551929-ED63-46A5-8449-F865B2F48840}"/>
  </cellStyles>
  <dxfs count="0"/>
  <tableStyles count="0" defaultTableStyle="TableStyleMedium2" defaultPivotStyle="PivotStyleLight16"/>
  <colors>
    <mruColors>
      <color rgb="FFFDC7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17</xdr:col>
      <xdr:colOff>82836</xdr:colOff>
      <xdr:row>52</xdr:row>
      <xdr:rowOff>63518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63C3614E-D061-4963-8383-E5CC5EDE89FD}"/>
            </a:ext>
          </a:extLst>
        </xdr:cNvPr>
        <xdr:cNvGrpSpPr/>
      </xdr:nvGrpSpPr>
      <xdr:grpSpPr>
        <a:xfrm>
          <a:off x="0" y="9171214"/>
          <a:ext cx="18579479" cy="2603518"/>
          <a:chOff x="259751" y="3234776"/>
          <a:chExt cx="18593086" cy="2585702"/>
        </a:xfrm>
      </xdr:grpSpPr>
      <xdr:grpSp>
        <xdr:nvGrpSpPr>
          <xdr:cNvPr id="3" name="Groupe 2">
            <a:extLst>
              <a:ext uri="{FF2B5EF4-FFF2-40B4-BE49-F238E27FC236}">
                <a16:creationId xmlns:a16="http://schemas.microsoft.com/office/drawing/2014/main" id="{C17623BF-4E20-4DC8-9ADD-DC9DA6855213}"/>
              </a:ext>
            </a:extLst>
          </xdr:cNvPr>
          <xdr:cNvGrpSpPr/>
        </xdr:nvGrpSpPr>
        <xdr:grpSpPr>
          <a:xfrm>
            <a:off x="259751" y="3234776"/>
            <a:ext cx="11835759" cy="1484912"/>
            <a:chOff x="259751" y="3234776"/>
            <a:chExt cx="11835759" cy="1484912"/>
          </a:xfrm>
        </xdr:grpSpPr>
        <xdr:cxnSp macro="">
          <xdr:nvCxnSpPr>
            <xdr:cNvPr id="27" name="Connecteur droit 26">
              <a:extLst>
                <a:ext uri="{FF2B5EF4-FFF2-40B4-BE49-F238E27FC236}">
                  <a16:creationId xmlns:a16="http://schemas.microsoft.com/office/drawing/2014/main" id="{76F3D52A-CF19-4003-B29C-9D305D2B3DBA}"/>
                </a:ext>
              </a:extLst>
            </xdr:cNvPr>
            <xdr:cNvCxnSpPr/>
          </xdr:nvCxnSpPr>
          <xdr:spPr>
            <a:xfrm>
              <a:off x="2729902" y="4418030"/>
              <a:ext cx="0" cy="301658"/>
            </a:xfrm>
            <a:prstGeom prst="line">
              <a:avLst/>
            </a:prstGeom>
            <a:ln/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" name="Connecteur droit 27">
              <a:extLst>
                <a:ext uri="{FF2B5EF4-FFF2-40B4-BE49-F238E27FC236}">
                  <a16:creationId xmlns:a16="http://schemas.microsoft.com/office/drawing/2014/main" id="{ABBBDC1D-AC57-4B6D-9744-A7A837A7FB6D}"/>
                </a:ext>
              </a:extLst>
            </xdr:cNvPr>
            <xdr:cNvCxnSpPr/>
          </xdr:nvCxnSpPr>
          <xdr:spPr>
            <a:xfrm>
              <a:off x="995552" y="4418030"/>
              <a:ext cx="0" cy="301658"/>
            </a:xfrm>
            <a:prstGeom prst="line">
              <a:avLst/>
            </a:prstGeom>
            <a:ln/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pic>
          <xdr:nvPicPr>
            <xdr:cNvPr id="29" name="Image 28">
              <a:extLst>
                <a:ext uri="{FF2B5EF4-FFF2-40B4-BE49-F238E27FC236}">
                  <a16:creationId xmlns:a16="http://schemas.microsoft.com/office/drawing/2014/main" id="{20155E17-2E48-405F-BEE2-E592747D213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59751" y="3296858"/>
              <a:ext cx="1475293" cy="929686"/>
            </a:xfrm>
            <a:prstGeom prst="rect">
              <a:avLst/>
            </a:prstGeom>
          </xdr:spPr>
        </xdr:pic>
        <xdr:cxnSp macro="">
          <xdr:nvCxnSpPr>
            <xdr:cNvPr id="30" name="Connecteur droit 29">
              <a:extLst>
                <a:ext uri="{FF2B5EF4-FFF2-40B4-BE49-F238E27FC236}">
                  <a16:creationId xmlns:a16="http://schemas.microsoft.com/office/drawing/2014/main" id="{7FA358C6-5E15-4935-8088-8C930D93E67B}"/>
                </a:ext>
              </a:extLst>
            </xdr:cNvPr>
            <xdr:cNvCxnSpPr/>
          </xdr:nvCxnSpPr>
          <xdr:spPr>
            <a:xfrm>
              <a:off x="4480120" y="4418030"/>
              <a:ext cx="0" cy="301658"/>
            </a:xfrm>
            <a:prstGeom prst="line">
              <a:avLst/>
            </a:prstGeom>
            <a:ln/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31" name="Rectangle 30">
              <a:extLst>
                <a:ext uri="{FF2B5EF4-FFF2-40B4-BE49-F238E27FC236}">
                  <a16:creationId xmlns:a16="http://schemas.microsoft.com/office/drawing/2014/main" id="{188C8F72-85E5-46E4-B39F-ECA8F7AD7799}"/>
                </a:ext>
              </a:extLst>
            </xdr:cNvPr>
            <xdr:cNvSpPr/>
          </xdr:nvSpPr>
          <xdr:spPr>
            <a:xfrm>
              <a:off x="806903" y="3359949"/>
              <a:ext cx="610036" cy="615553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fr-FR">
                <a:solidFill>
                  <a:srgbClr val="000000"/>
                </a:solidFill>
                <a:latin typeface="Calibri" panose="020F0502020204030204" pitchFamily="34" charset="0"/>
              </a:endParaRPr>
            </a:p>
            <a:p>
              <a:r>
                <a:rPr lang="fr-FR" sz="1600">
                  <a:solidFill>
                    <a:schemeClr val="bg1"/>
                  </a:solidFill>
                  <a:latin typeface="Calibri" panose="020F0502020204030204" pitchFamily="34" charset="0"/>
                </a:rPr>
                <a:t> </a:t>
              </a:r>
              <a:r>
                <a:rPr lang="fr-FR" sz="1600" b="1" i="0" u="none" strike="noStrike" baseline="0">
                  <a:solidFill>
                    <a:schemeClr val="bg1"/>
                  </a:solidFill>
                  <a:latin typeface="Calibri" panose="020F0502020204030204" pitchFamily="34" charset="0"/>
                </a:rPr>
                <a:t>+</a:t>
              </a:r>
              <a:endParaRPr lang="fr-FR" sz="1600" b="1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32" name="Rectangle 31">
              <a:extLst>
                <a:ext uri="{FF2B5EF4-FFF2-40B4-BE49-F238E27FC236}">
                  <a16:creationId xmlns:a16="http://schemas.microsoft.com/office/drawing/2014/main" id="{AD26041B-E07C-4442-A8AF-D6A78D6F8DB7}"/>
                </a:ext>
              </a:extLst>
            </xdr:cNvPr>
            <xdr:cNvSpPr/>
          </xdr:nvSpPr>
          <xdr:spPr>
            <a:xfrm>
              <a:off x="10377677" y="3464834"/>
              <a:ext cx="746578" cy="369332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fr-FR"/>
                <a:t>...</a:t>
              </a:r>
            </a:p>
          </xdr:txBody>
        </xdr:sp>
        <xdr:pic>
          <xdr:nvPicPr>
            <xdr:cNvPr id="33" name="Image 32">
              <a:extLst>
                <a:ext uri="{FF2B5EF4-FFF2-40B4-BE49-F238E27FC236}">
                  <a16:creationId xmlns:a16="http://schemas.microsoft.com/office/drawing/2014/main" id="{48AC2290-9EE3-4580-9969-5326F8792CC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1073682" y="3422326"/>
              <a:ext cx="1001455" cy="631087"/>
            </a:xfrm>
            <a:prstGeom prst="rect">
              <a:avLst/>
            </a:prstGeom>
          </xdr:spPr>
        </xdr:pic>
        <xdr:sp macro="" textlink="">
          <xdr:nvSpPr>
            <xdr:cNvPr id="34" name="Rectangle 33">
              <a:extLst>
                <a:ext uri="{FF2B5EF4-FFF2-40B4-BE49-F238E27FC236}">
                  <a16:creationId xmlns:a16="http://schemas.microsoft.com/office/drawing/2014/main" id="{40ABD605-F741-48F2-AA4E-5BA39456D707}"/>
                </a:ext>
              </a:extLst>
            </xdr:cNvPr>
            <xdr:cNvSpPr/>
          </xdr:nvSpPr>
          <xdr:spPr>
            <a:xfrm>
              <a:off x="11377145" y="3282254"/>
              <a:ext cx="610036" cy="646331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fr-FR">
                <a:solidFill>
                  <a:srgbClr val="000000"/>
                </a:solidFill>
                <a:latin typeface="Calibri" panose="020F0502020204030204" pitchFamily="34" charset="0"/>
              </a:endParaRPr>
            </a:p>
            <a:p>
              <a:r>
                <a:rPr lang="fr-FR">
                  <a:solidFill>
                    <a:schemeClr val="bg1"/>
                  </a:solidFill>
                  <a:latin typeface="Calibri" panose="020F0502020204030204" pitchFamily="34" charset="0"/>
                </a:rPr>
                <a:t> </a:t>
              </a:r>
              <a:r>
                <a:rPr lang="fr-FR" sz="1600" b="0" i="0" u="none" strike="noStrike" baseline="0">
                  <a:solidFill>
                    <a:schemeClr val="bg1"/>
                  </a:solidFill>
                  <a:latin typeface="Calibri" panose="020F0502020204030204" pitchFamily="34" charset="0"/>
                </a:rPr>
                <a:t>+</a:t>
              </a:r>
              <a:endParaRPr lang="fr-FR" sz="160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4CAE4FAF-7793-4CE4-BD37-A37231B343B6}"/>
                </a:ext>
              </a:extLst>
            </xdr:cNvPr>
            <xdr:cNvSpPr/>
          </xdr:nvSpPr>
          <xdr:spPr>
            <a:xfrm>
              <a:off x="9434950" y="3282718"/>
              <a:ext cx="610036" cy="646331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fr-FR">
                <a:solidFill>
                  <a:srgbClr val="000000"/>
                </a:solidFill>
                <a:latin typeface="Calibri" panose="020F0502020204030204" pitchFamily="34" charset="0"/>
              </a:endParaRPr>
            </a:p>
            <a:p>
              <a:r>
                <a:rPr lang="fr-FR">
                  <a:solidFill>
                    <a:schemeClr val="bg1"/>
                  </a:solidFill>
                  <a:latin typeface="Calibri" panose="020F0502020204030204" pitchFamily="34" charset="0"/>
                </a:rPr>
                <a:t> </a:t>
              </a:r>
              <a:r>
                <a:rPr lang="fr-FR" sz="1600" b="0" i="0" u="none" strike="noStrike" baseline="0">
                  <a:solidFill>
                    <a:schemeClr val="bg1"/>
                  </a:solidFill>
                  <a:latin typeface="Calibri" panose="020F0502020204030204" pitchFamily="34" charset="0"/>
                </a:rPr>
                <a:t>+</a:t>
              </a:r>
              <a:endParaRPr lang="fr-FR" sz="160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36" name="Rectangle 35">
              <a:extLst>
                <a:ext uri="{FF2B5EF4-FFF2-40B4-BE49-F238E27FC236}">
                  <a16:creationId xmlns:a16="http://schemas.microsoft.com/office/drawing/2014/main" id="{0E37B448-FABF-4419-8D74-33FDED50EE8D}"/>
                </a:ext>
              </a:extLst>
            </xdr:cNvPr>
            <xdr:cNvSpPr/>
          </xdr:nvSpPr>
          <xdr:spPr>
            <a:xfrm>
              <a:off x="2512923" y="3277516"/>
              <a:ext cx="610036" cy="646331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fr-FR">
                <a:solidFill>
                  <a:srgbClr val="000000"/>
                </a:solidFill>
                <a:latin typeface="Calibri" panose="020F0502020204030204" pitchFamily="34" charset="0"/>
              </a:endParaRPr>
            </a:p>
            <a:p>
              <a:r>
                <a:rPr lang="fr-FR">
                  <a:solidFill>
                    <a:schemeClr val="bg1"/>
                  </a:solidFill>
                  <a:latin typeface="Calibri" panose="020F0502020204030204" pitchFamily="34" charset="0"/>
                </a:rPr>
                <a:t> </a:t>
              </a:r>
              <a:r>
                <a:rPr lang="fr-FR" sz="1600" b="0" i="0" u="none" strike="noStrike" baseline="0">
                  <a:solidFill>
                    <a:schemeClr val="bg1"/>
                  </a:solidFill>
                  <a:latin typeface="Calibri" panose="020F0502020204030204" pitchFamily="34" charset="0"/>
                </a:rPr>
                <a:t>+</a:t>
              </a:r>
              <a:endParaRPr lang="fr-FR" sz="160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37" name="Rectangle 36">
              <a:extLst>
                <a:ext uri="{FF2B5EF4-FFF2-40B4-BE49-F238E27FC236}">
                  <a16:creationId xmlns:a16="http://schemas.microsoft.com/office/drawing/2014/main" id="{F57999B3-F72D-4B39-9187-52ED0AC033B5}"/>
                </a:ext>
              </a:extLst>
            </xdr:cNvPr>
            <xdr:cNvSpPr/>
          </xdr:nvSpPr>
          <xdr:spPr>
            <a:xfrm>
              <a:off x="7703669" y="3234776"/>
              <a:ext cx="827607" cy="646331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fr-FR">
                <a:solidFill>
                  <a:srgbClr val="000000"/>
                </a:solidFill>
                <a:latin typeface="Calibri" panose="020F0502020204030204" pitchFamily="34" charset="0"/>
              </a:endParaRPr>
            </a:p>
            <a:p>
              <a:r>
                <a:rPr lang="fr-FR">
                  <a:solidFill>
                    <a:schemeClr val="bg1"/>
                  </a:solidFill>
                  <a:latin typeface="Calibri" panose="020F0502020204030204" pitchFamily="34" charset="0"/>
                </a:rPr>
                <a:t> </a:t>
              </a:r>
              <a:r>
                <a:rPr lang="fr-FR" sz="1600" b="0" i="0" u="none" strike="noStrike" baseline="0">
                  <a:solidFill>
                    <a:schemeClr val="bg1"/>
                  </a:solidFill>
                  <a:latin typeface="Calibri" panose="020F0502020204030204" pitchFamily="34" charset="0"/>
                </a:rPr>
                <a:t>+</a:t>
              </a:r>
              <a:endParaRPr lang="fr-FR" sz="160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38" name="Rectangle 37">
              <a:extLst>
                <a:ext uri="{FF2B5EF4-FFF2-40B4-BE49-F238E27FC236}">
                  <a16:creationId xmlns:a16="http://schemas.microsoft.com/office/drawing/2014/main" id="{6272CD64-59EB-4359-8F5E-7446C403E116}"/>
                </a:ext>
              </a:extLst>
            </xdr:cNvPr>
            <xdr:cNvSpPr/>
          </xdr:nvSpPr>
          <xdr:spPr>
            <a:xfrm>
              <a:off x="4244204" y="3279159"/>
              <a:ext cx="610036" cy="646331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fr-FR">
                <a:solidFill>
                  <a:srgbClr val="000000"/>
                </a:solidFill>
                <a:latin typeface="Calibri" panose="020F0502020204030204" pitchFamily="34" charset="0"/>
              </a:endParaRPr>
            </a:p>
            <a:p>
              <a:r>
                <a:rPr lang="fr-FR">
                  <a:solidFill>
                    <a:schemeClr val="bg1"/>
                  </a:solidFill>
                  <a:latin typeface="Calibri" panose="020F0502020204030204" pitchFamily="34" charset="0"/>
                </a:rPr>
                <a:t> </a:t>
              </a:r>
              <a:r>
                <a:rPr lang="fr-FR" sz="1600">
                  <a:solidFill>
                    <a:schemeClr val="bg1"/>
                  </a:solidFill>
                  <a:latin typeface="Calibri" panose="020F0502020204030204" pitchFamily="34" charset="0"/>
                </a:rPr>
                <a:t>?</a:t>
              </a:r>
              <a:endParaRPr lang="fr-FR" sz="1600">
                <a:solidFill>
                  <a:schemeClr val="bg1"/>
                </a:solidFill>
              </a:endParaRPr>
            </a:p>
          </xdr:txBody>
        </xdr:sp>
        <xdr:cxnSp macro="">
          <xdr:nvCxnSpPr>
            <xdr:cNvPr id="39" name="Connecteur droit avec flèche 38">
              <a:extLst>
                <a:ext uri="{FF2B5EF4-FFF2-40B4-BE49-F238E27FC236}">
                  <a16:creationId xmlns:a16="http://schemas.microsoft.com/office/drawing/2014/main" id="{093F4FA5-6D3A-414F-84FA-C9C4377FB10A}"/>
                </a:ext>
              </a:extLst>
            </xdr:cNvPr>
            <xdr:cNvCxnSpPr>
              <a:cxnSpLocks/>
            </xdr:cNvCxnSpPr>
          </xdr:nvCxnSpPr>
          <xdr:spPr>
            <a:xfrm>
              <a:off x="259751" y="4568859"/>
              <a:ext cx="11835759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0" name="Connecteur droit 39">
              <a:extLst>
                <a:ext uri="{FF2B5EF4-FFF2-40B4-BE49-F238E27FC236}">
                  <a16:creationId xmlns:a16="http://schemas.microsoft.com/office/drawing/2014/main" id="{BEC1206B-DD52-41B4-8616-2AABC34EFACF}"/>
                </a:ext>
              </a:extLst>
            </xdr:cNvPr>
            <xdr:cNvCxnSpPr>
              <a:cxnSpLocks/>
            </xdr:cNvCxnSpPr>
          </xdr:nvCxnSpPr>
          <xdr:spPr>
            <a:xfrm>
              <a:off x="6191207" y="4418030"/>
              <a:ext cx="0" cy="301658"/>
            </a:xfrm>
            <a:prstGeom prst="line">
              <a:avLst/>
            </a:prstGeom>
            <a:ln/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1" name="Connecteur droit 40">
              <a:extLst>
                <a:ext uri="{FF2B5EF4-FFF2-40B4-BE49-F238E27FC236}">
                  <a16:creationId xmlns:a16="http://schemas.microsoft.com/office/drawing/2014/main" id="{96D15675-A847-456D-B0FE-798D9174B556}"/>
                </a:ext>
              </a:extLst>
            </xdr:cNvPr>
            <xdr:cNvCxnSpPr/>
          </xdr:nvCxnSpPr>
          <xdr:spPr>
            <a:xfrm>
              <a:off x="7907809" y="4418030"/>
              <a:ext cx="0" cy="301658"/>
            </a:xfrm>
            <a:prstGeom prst="line">
              <a:avLst/>
            </a:prstGeom>
            <a:ln/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2" name="Connecteur droit 41">
              <a:extLst>
                <a:ext uri="{FF2B5EF4-FFF2-40B4-BE49-F238E27FC236}">
                  <a16:creationId xmlns:a16="http://schemas.microsoft.com/office/drawing/2014/main" id="{48C3AB02-22AF-4FB2-A808-37E7A3D972CA}"/>
                </a:ext>
              </a:extLst>
            </xdr:cNvPr>
            <xdr:cNvCxnSpPr/>
          </xdr:nvCxnSpPr>
          <xdr:spPr>
            <a:xfrm>
              <a:off x="9648107" y="4418030"/>
              <a:ext cx="0" cy="301658"/>
            </a:xfrm>
            <a:prstGeom prst="line">
              <a:avLst/>
            </a:prstGeom>
            <a:ln/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3" name="Connecteur droit 42">
              <a:extLst>
                <a:ext uri="{FF2B5EF4-FFF2-40B4-BE49-F238E27FC236}">
                  <a16:creationId xmlns:a16="http://schemas.microsoft.com/office/drawing/2014/main" id="{FC8F0F58-7A78-4F41-BE92-B0A01D607463}"/>
                </a:ext>
              </a:extLst>
            </xdr:cNvPr>
            <xdr:cNvCxnSpPr/>
          </xdr:nvCxnSpPr>
          <xdr:spPr>
            <a:xfrm>
              <a:off x="11630249" y="4418030"/>
              <a:ext cx="0" cy="301658"/>
            </a:xfrm>
            <a:prstGeom prst="line">
              <a:avLst/>
            </a:prstGeom>
            <a:ln/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44" name="Rectangle 43">
              <a:extLst>
                <a:ext uri="{FF2B5EF4-FFF2-40B4-BE49-F238E27FC236}">
                  <a16:creationId xmlns:a16="http://schemas.microsoft.com/office/drawing/2014/main" id="{373E8148-0E4A-49DD-9C52-3D3C99A50519}"/>
                </a:ext>
              </a:extLst>
            </xdr:cNvPr>
            <xdr:cNvSpPr/>
          </xdr:nvSpPr>
          <xdr:spPr>
            <a:xfrm>
              <a:off x="9025165" y="3561314"/>
              <a:ext cx="372218" cy="369332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fr-FR">
                  <a:solidFill>
                    <a:schemeClr val="bg1"/>
                  </a:solidFill>
                </a:rPr>
                <a:t>-1</a:t>
              </a:r>
            </a:p>
          </xdr:txBody>
        </xdr:sp>
        <xdr:sp macro="" textlink="">
          <xdr:nvSpPr>
            <xdr:cNvPr id="45" name="Rectangle 44">
              <a:extLst>
                <a:ext uri="{FF2B5EF4-FFF2-40B4-BE49-F238E27FC236}">
                  <a16:creationId xmlns:a16="http://schemas.microsoft.com/office/drawing/2014/main" id="{6B829DC3-BF4C-426D-B9EE-D4A348997692}"/>
                </a:ext>
              </a:extLst>
            </xdr:cNvPr>
            <xdr:cNvSpPr/>
          </xdr:nvSpPr>
          <xdr:spPr>
            <a:xfrm>
              <a:off x="9888419" y="3553203"/>
              <a:ext cx="301686" cy="369332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fr-FR">
                  <a:solidFill>
                    <a:schemeClr val="bg1"/>
                  </a:solidFill>
                </a:rPr>
                <a:t>1</a:t>
              </a:r>
            </a:p>
          </xdr:txBody>
        </xdr:sp>
      </xdr:grpSp>
      <xdr:pic>
        <xdr:nvPicPr>
          <xdr:cNvPr id="4" name="Image 3">
            <a:extLst>
              <a:ext uri="{FF2B5EF4-FFF2-40B4-BE49-F238E27FC236}">
                <a16:creationId xmlns:a16="http://schemas.microsoft.com/office/drawing/2014/main" id="{8B5888C3-C7D2-4A9E-B036-ED4C920E63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08277" y="3287248"/>
            <a:ext cx="1475293" cy="929686"/>
          </a:xfrm>
          <a:prstGeom prst="rect">
            <a:avLst/>
          </a:prstGeom>
        </xdr:spPr>
      </xdr:pic>
      <xdr:pic>
        <xdr:nvPicPr>
          <xdr:cNvPr id="5" name="Image 4">
            <a:extLst>
              <a:ext uri="{FF2B5EF4-FFF2-40B4-BE49-F238E27FC236}">
                <a16:creationId xmlns:a16="http://schemas.microsoft.com/office/drawing/2014/main" id="{63E65219-2C47-4F72-9431-CDD1A39FBD9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63202" y="3296858"/>
            <a:ext cx="1475293" cy="929686"/>
          </a:xfrm>
          <a:prstGeom prst="rect">
            <a:avLst/>
          </a:prstGeom>
        </xdr:spPr>
      </xdr:pic>
      <xdr:pic>
        <xdr:nvPicPr>
          <xdr:cNvPr id="6" name="Image 5">
            <a:extLst>
              <a:ext uri="{FF2B5EF4-FFF2-40B4-BE49-F238E27FC236}">
                <a16:creationId xmlns:a16="http://schemas.microsoft.com/office/drawing/2014/main" id="{F88EB155-F0B9-4760-A0FD-E731AD3A880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83214" y="3277516"/>
            <a:ext cx="1475293" cy="929686"/>
          </a:xfrm>
          <a:prstGeom prst="rect">
            <a:avLst/>
          </a:prstGeom>
        </xdr:spPr>
      </xdr:pic>
      <xdr:pic>
        <xdr:nvPicPr>
          <xdr:cNvPr id="7" name="Image 6">
            <a:extLst>
              <a:ext uri="{FF2B5EF4-FFF2-40B4-BE49-F238E27FC236}">
                <a16:creationId xmlns:a16="http://schemas.microsoft.com/office/drawing/2014/main" id="{931CA352-9B1E-4122-A6EF-46E9857CEB8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143135" y="3296858"/>
            <a:ext cx="1475293" cy="929686"/>
          </a:xfrm>
          <a:prstGeom prst="rect">
            <a:avLst/>
          </a:prstGeom>
        </xdr:spPr>
      </xdr:pic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104E6AF3-E072-4D24-A024-7B23F5BD8318}"/>
              </a:ext>
            </a:extLst>
          </xdr:cNvPr>
          <xdr:cNvSpPr/>
        </xdr:nvSpPr>
        <xdr:spPr>
          <a:xfrm>
            <a:off x="4255143" y="3313496"/>
            <a:ext cx="610036" cy="615553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fr-FR">
              <a:solidFill>
                <a:srgbClr val="000000"/>
              </a:solidFill>
              <a:latin typeface="Calibri" panose="020F0502020204030204" pitchFamily="34" charset="0"/>
            </a:endParaRPr>
          </a:p>
          <a:p>
            <a:r>
              <a:rPr lang="fr-FR" sz="1600">
                <a:solidFill>
                  <a:schemeClr val="bg1"/>
                </a:solidFill>
                <a:latin typeface="Calibri" panose="020F0502020204030204" pitchFamily="34" charset="0"/>
              </a:rPr>
              <a:t> </a:t>
            </a:r>
            <a:r>
              <a:rPr lang="fr-FR" sz="1600" b="0" i="0" u="none" strike="noStrike" baseline="0">
                <a:solidFill>
                  <a:schemeClr val="bg1"/>
                </a:solidFill>
                <a:latin typeface="Calibri" panose="020F0502020204030204" pitchFamily="34" charset="0"/>
              </a:rPr>
              <a:t>+</a:t>
            </a:r>
            <a:endParaRPr lang="fr-FR" sz="1600">
              <a:solidFill>
                <a:schemeClr val="bg1"/>
              </a:solidFill>
            </a:endParaRP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68123985-9D01-47BE-A9B8-4317FFB2E005}"/>
              </a:ext>
            </a:extLst>
          </xdr:cNvPr>
          <xdr:cNvSpPr/>
        </xdr:nvSpPr>
        <xdr:spPr>
          <a:xfrm>
            <a:off x="7714608" y="3323543"/>
            <a:ext cx="610036" cy="615553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fr-FR">
              <a:solidFill>
                <a:srgbClr val="000000"/>
              </a:solidFill>
              <a:latin typeface="Calibri" panose="020F0502020204030204" pitchFamily="34" charset="0"/>
            </a:endParaRPr>
          </a:p>
          <a:p>
            <a:r>
              <a:rPr lang="fr-FR" sz="1600">
                <a:solidFill>
                  <a:schemeClr val="bg1"/>
                </a:solidFill>
                <a:latin typeface="Calibri" panose="020F0502020204030204" pitchFamily="34" charset="0"/>
              </a:rPr>
              <a:t> </a:t>
            </a:r>
            <a:r>
              <a:rPr lang="fr-FR" sz="1600" b="0" i="0" u="none" strike="noStrike" baseline="0">
                <a:solidFill>
                  <a:schemeClr val="bg1"/>
                </a:solidFill>
                <a:latin typeface="Calibri" panose="020F0502020204030204" pitchFamily="34" charset="0"/>
              </a:rPr>
              <a:t>+</a:t>
            </a:r>
            <a:endParaRPr lang="fr-FR" sz="1600">
              <a:solidFill>
                <a:schemeClr val="bg1"/>
              </a:solidFill>
            </a:endParaRPr>
          </a:p>
        </xdr:txBody>
      </xdr:sp>
      <xdr:grpSp>
        <xdr:nvGrpSpPr>
          <xdr:cNvPr id="10" name="Groupe 9">
            <a:extLst>
              <a:ext uri="{FF2B5EF4-FFF2-40B4-BE49-F238E27FC236}">
                <a16:creationId xmlns:a16="http://schemas.microsoft.com/office/drawing/2014/main" id="{F7C87A29-7BEE-4978-AD23-5EB3A848999D}"/>
              </a:ext>
            </a:extLst>
          </xdr:cNvPr>
          <xdr:cNvGrpSpPr/>
        </xdr:nvGrpSpPr>
        <xdr:grpSpPr>
          <a:xfrm>
            <a:off x="8864912" y="3296858"/>
            <a:ext cx="9987925" cy="929686"/>
            <a:chOff x="8864912" y="3296858"/>
            <a:chExt cx="9987925" cy="929686"/>
          </a:xfrm>
        </xdr:grpSpPr>
        <xdr:pic>
          <xdr:nvPicPr>
            <xdr:cNvPr id="20" name="Image 19">
              <a:extLst>
                <a:ext uri="{FF2B5EF4-FFF2-40B4-BE49-F238E27FC236}">
                  <a16:creationId xmlns:a16="http://schemas.microsoft.com/office/drawing/2014/main" id="{51B8A3CF-C8B3-46FB-9314-209ACBD895D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8864912" y="3296858"/>
              <a:ext cx="1475293" cy="929686"/>
            </a:xfrm>
            <a:prstGeom prst="rect">
              <a:avLst/>
            </a:prstGeom>
          </xdr:spPr>
        </xdr:pic>
        <xdr:grpSp>
          <xdr:nvGrpSpPr>
            <xdr:cNvPr id="21" name="Groupe 20">
              <a:extLst>
                <a:ext uri="{FF2B5EF4-FFF2-40B4-BE49-F238E27FC236}">
                  <a16:creationId xmlns:a16="http://schemas.microsoft.com/office/drawing/2014/main" id="{955B2127-3B31-4FC2-A51A-46469BE5F40A}"/>
                </a:ext>
              </a:extLst>
            </xdr:cNvPr>
            <xdr:cNvGrpSpPr/>
          </xdr:nvGrpSpPr>
          <xdr:grpSpPr>
            <a:xfrm>
              <a:off x="13684850" y="3673872"/>
              <a:ext cx="5167987" cy="144215"/>
              <a:chOff x="4480120" y="4418030"/>
              <a:chExt cx="5167987" cy="301658"/>
            </a:xfrm>
          </xdr:grpSpPr>
          <xdr:cxnSp macro="">
            <xdr:nvCxnSpPr>
              <xdr:cNvPr id="23" name="Connecteur droit 22">
                <a:extLst>
                  <a:ext uri="{FF2B5EF4-FFF2-40B4-BE49-F238E27FC236}">
                    <a16:creationId xmlns:a16="http://schemas.microsoft.com/office/drawing/2014/main" id="{053FDFD5-9CFC-4897-9FE7-A5D377F0B190}"/>
                  </a:ext>
                </a:extLst>
              </xdr:cNvPr>
              <xdr:cNvCxnSpPr/>
            </xdr:nvCxnSpPr>
            <xdr:spPr>
              <a:xfrm>
                <a:off x="4480120" y="4418030"/>
                <a:ext cx="0" cy="301658"/>
              </a:xfrm>
              <a:prstGeom prst="line">
                <a:avLst/>
              </a:prstGeom>
              <a:ln>
                <a:solidFill>
                  <a:schemeClr val="bg1"/>
                </a:solidFill>
              </a:ln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4" name="Connecteur droit 23">
                <a:extLst>
                  <a:ext uri="{FF2B5EF4-FFF2-40B4-BE49-F238E27FC236}">
                    <a16:creationId xmlns:a16="http://schemas.microsoft.com/office/drawing/2014/main" id="{E36288D3-A64B-4CA4-81C9-10FA877E6860}"/>
                  </a:ext>
                </a:extLst>
              </xdr:cNvPr>
              <xdr:cNvCxnSpPr>
                <a:cxnSpLocks/>
              </xdr:cNvCxnSpPr>
            </xdr:nvCxnSpPr>
            <xdr:spPr>
              <a:xfrm>
                <a:off x="6191207" y="4418030"/>
                <a:ext cx="0" cy="301658"/>
              </a:xfrm>
              <a:prstGeom prst="line">
                <a:avLst/>
              </a:prstGeom>
              <a:ln>
                <a:solidFill>
                  <a:schemeClr val="bg1"/>
                </a:solidFill>
              </a:ln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5" name="Connecteur droit 24">
                <a:extLst>
                  <a:ext uri="{FF2B5EF4-FFF2-40B4-BE49-F238E27FC236}">
                    <a16:creationId xmlns:a16="http://schemas.microsoft.com/office/drawing/2014/main" id="{934FF9C7-4CD7-460B-82C2-A6E6DB1CE2B6}"/>
                  </a:ext>
                </a:extLst>
              </xdr:cNvPr>
              <xdr:cNvCxnSpPr/>
            </xdr:nvCxnSpPr>
            <xdr:spPr>
              <a:xfrm>
                <a:off x="7907809" y="4418030"/>
                <a:ext cx="0" cy="301658"/>
              </a:xfrm>
              <a:prstGeom prst="line">
                <a:avLst/>
              </a:prstGeom>
              <a:ln>
                <a:solidFill>
                  <a:schemeClr val="bg1"/>
                </a:solidFill>
              </a:ln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6" name="Connecteur droit 25">
                <a:extLst>
                  <a:ext uri="{FF2B5EF4-FFF2-40B4-BE49-F238E27FC236}">
                    <a16:creationId xmlns:a16="http://schemas.microsoft.com/office/drawing/2014/main" id="{5E6673C1-7BDA-42F0-AC0A-EDDC1C5D9E68}"/>
                  </a:ext>
                </a:extLst>
              </xdr:cNvPr>
              <xdr:cNvCxnSpPr/>
            </xdr:nvCxnSpPr>
            <xdr:spPr>
              <a:xfrm>
                <a:off x="9648107" y="4418030"/>
                <a:ext cx="0" cy="301658"/>
              </a:xfrm>
              <a:prstGeom prst="line">
                <a:avLst/>
              </a:prstGeom>
              <a:ln>
                <a:solidFill>
                  <a:schemeClr val="bg1"/>
                </a:solidFill>
              </a:ln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22" name="Connecteur droit 21">
              <a:extLst>
                <a:ext uri="{FF2B5EF4-FFF2-40B4-BE49-F238E27FC236}">
                  <a16:creationId xmlns:a16="http://schemas.microsoft.com/office/drawing/2014/main" id="{72B4E34D-88C7-4553-8072-A421F8C80A5F}"/>
                </a:ext>
              </a:extLst>
            </xdr:cNvPr>
            <xdr:cNvCxnSpPr>
              <a:cxnSpLocks/>
            </xdr:cNvCxnSpPr>
          </xdr:nvCxnSpPr>
          <xdr:spPr>
            <a:xfrm>
              <a:off x="9203519" y="3745979"/>
              <a:ext cx="700730" cy="0"/>
            </a:xfrm>
            <a:prstGeom prst="line">
              <a:avLst/>
            </a:prstGeom>
            <a:ln>
              <a:solidFill>
                <a:schemeClr val="bg1"/>
              </a:solidFill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pic>
        <xdr:nvPicPr>
          <xdr:cNvPr id="11" name="Graphique 58" descr="Volume contour">
            <a:extLst>
              <a:ext uri="{FF2B5EF4-FFF2-40B4-BE49-F238E27FC236}">
                <a16:creationId xmlns:a16="http://schemas.microsoft.com/office/drawing/2014/main" id="{1382E8D0-8973-444D-B7DE-9DCD8EA8DB5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6001828" y="3561314"/>
            <a:ext cx="475266" cy="475266"/>
          </a:xfrm>
          <a:prstGeom prst="rect">
            <a:avLst/>
          </a:prstGeom>
        </xdr:spPr>
      </xdr:pic>
      <xdr:pic>
        <xdr:nvPicPr>
          <xdr:cNvPr id="12" name="Graphique 59" descr="Volume contour">
            <a:extLst>
              <a:ext uri="{FF2B5EF4-FFF2-40B4-BE49-F238E27FC236}">
                <a16:creationId xmlns:a16="http://schemas.microsoft.com/office/drawing/2014/main" id="{3CEC7ED0-470C-4164-A131-BD1EE106B3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2533706" y="3511413"/>
            <a:ext cx="475266" cy="475266"/>
          </a:xfrm>
          <a:prstGeom prst="rect">
            <a:avLst/>
          </a:prstGeom>
        </xdr:spPr>
      </xdr:pic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0C07A23C-6D71-4E81-A364-C1B5598DEF00}"/>
              </a:ext>
            </a:extLst>
          </xdr:cNvPr>
          <xdr:cNvSpPr/>
        </xdr:nvSpPr>
        <xdr:spPr>
          <a:xfrm>
            <a:off x="561751" y="4930517"/>
            <a:ext cx="532518" cy="523220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/>
              <a:t>ITI</a:t>
            </a:r>
          </a:p>
          <a:p>
            <a:r>
              <a:rPr lang="fr-FR"/>
              <a:t>2-4s</a:t>
            </a:r>
          </a:p>
        </xdr:txBody>
      </xdr:sp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C58FAA17-C799-4FBA-9E9A-2D62584F03E1}"/>
              </a:ext>
            </a:extLst>
          </xdr:cNvPr>
          <xdr:cNvSpPr/>
        </xdr:nvSpPr>
        <xdr:spPr>
          <a:xfrm>
            <a:off x="7668543" y="4893540"/>
            <a:ext cx="532518" cy="523220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/>
              <a:t>ISI</a:t>
            </a:r>
          </a:p>
          <a:p>
            <a:r>
              <a:rPr lang="fr-FR"/>
              <a:t>2-4s</a:t>
            </a:r>
          </a:p>
        </xdr:txBody>
      </xdr:sp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7572B5A2-A21B-4011-9502-00273492A5F0}"/>
              </a:ext>
            </a:extLst>
          </xdr:cNvPr>
          <xdr:cNvSpPr/>
        </xdr:nvSpPr>
        <xdr:spPr>
          <a:xfrm>
            <a:off x="9436523" y="4866739"/>
            <a:ext cx="1021433" cy="931340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/>
              <a:t>Evaluation</a:t>
            </a:r>
          </a:p>
          <a:p>
            <a:r>
              <a:rPr lang="fr-FR"/>
              <a:t>4s</a:t>
            </a:r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C6C3DD6C-9BC5-431B-B00D-B46928EDC016}"/>
              </a:ext>
            </a:extLst>
          </xdr:cNvPr>
          <xdr:cNvSpPr/>
        </xdr:nvSpPr>
        <xdr:spPr>
          <a:xfrm>
            <a:off x="5901704" y="4905371"/>
            <a:ext cx="1159356" cy="646331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/>
              <a:t>Statement</a:t>
            </a:r>
          </a:p>
          <a:p>
            <a:r>
              <a:rPr lang="fr-FR"/>
              <a:t>1-3s</a:t>
            </a: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C8F526F7-F3B4-4913-B43D-98B40359C259}"/>
              </a:ext>
            </a:extLst>
          </xdr:cNvPr>
          <xdr:cNvSpPr/>
        </xdr:nvSpPr>
        <xdr:spPr>
          <a:xfrm>
            <a:off x="4284393" y="4905371"/>
            <a:ext cx="532518" cy="915107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/>
              <a:t>ISI</a:t>
            </a:r>
          </a:p>
          <a:p>
            <a:r>
              <a:rPr lang="fr-FR"/>
              <a:t>2-4s</a:t>
            </a: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45152787-1666-4C53-86EE-141534180120}"/>
              </a:ext>
            </a:extLst>
          </xdr:cNvPr>
          <xdr:cNvSpPr/>
        </xdr:nvSpPr>
        <xdr:spPr>
          <a:xfrm>
            <a:off x="2440399" y="4920785"/>
            <a:ext cx="913070" cy="646331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/>
              <a:t>Context</a:t>
            </a:r>
          </a:p>
          <a:p>
            <a:r>
              <a:rPr lang="fr-FR"/>
              <a:t>1-3s</a:t>
            </a:r>
          </a:p>
        </xdr:txBody>
      </xdr: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F5635815-9F86-4FAA-A4E3-47646E6436D7}"/>
              </a:ext>
            </a:extLst>
          </xdr:cNvPr>
          <xdr:cNvSpPr/>
        </xdr:nvSpPr>
        <xdr:spPr>
          <a:xfrm>
            <a:off x="11424103" y="4738837"/>
            <a:ext cx="532518" cy="523220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/>
              <a:t>ITI</a:t>
            </a:r>
          </a:p>
          <a:p>
            <a:r>
              <a:rPr lang="fr-FR"/>
              <a:t>2-4s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6F945-733A-4120-8CEE-57B14BCCFEC3}">
  <dimension ref="A1:F75"/>
  <sheetViews>
    <sheetView topLeftCell="A23" zoomScale="25" zoomScaleNormal="25" workbookViewId="0">
      <selection activeCell="A23" sqref="A23"/>
    </sheetView>
  </sheetViews>
  <sheetFormatPr baseColWidth="10" defaultRowHeight="14.5" x14ac:dyDescent="0.35"/>
  <cols>
    <col min="1" max="1" width="60.6328125" customWidth="1"/>
    <col min="2" max="5" width="35.6328125" customWidth="1"/>
    <col min="6" max="6" width="60.6328125" customWidth="1"/>
    <col min="7" max="9" width="35.6328125" customWidth="1"/>
  </cols>
  <sheetData>
    <row r="1" spans="1:6" ht="30" customHeight="1" x14ac:dyDescent="0.35">
      <c r="F1" s="2"/>
    </row>
    <row r="2" spans="1:6" ht="30" customHeight="1" x14ac:dyDescent="0.35">
      <c r="F2" s="2"/>
    </row>
    <row r="3" spans="1:6" ht="83" customHeight="1" x14ac:dyDescent="0.35">
      <c r="F3" s="2"/>
    </row>
    <row r="4" spans="1:6" ht="69.5" customHeight="1" x14ac:dyDescent="0.35">
      <c r="F4" s="2"/>
    </row>
    <row r="5" spans="1:6" ht="30" customHeight="1" x14ac:dyDescent="0.35">
      <c r="F5" s="2"/>
    </row>
    <row r="6" spans="1:6" ht="30" customHeight="1" x14ac:dyDescent="0.35">
      <c r="F6" s="2"/>
    </row>
    <row r="7" spans="1:6" ht="30" customHeight="1" x14ac:dyDescent="0.35">
      <c r="F7" s="2"/>
    </row>
    <row r="8" spans="1:6" ht="80" customHeight="1" x14ac:dyDescent="0.35">
      <c r="F8" s="2"/>
    </row>
    <row r="9" spans="1:6" ht="79.5" customHeight="1" x14ac:dyDescent="0.35">
      <c r="F9" s="2"/>
    </row>
    <row r="10" spans="1:6" ht="30" customHeight="1" thickBot="1" x14ac:dyDescent="0.4">
      <c r="A10" s="2"/>
      <c r="B10" s="2"/>
      <c r="C10" s="2"/>
      <c r="D10" s="2"/>
      <c r="E10" s="2"/>
      <c r="F10" s="2"/>
    </row>
    <row r="11" spans="1:6" ht="30" customHeight="1" thickBot="1" x14ac:dyDescent="0.4">
      <c r="A11" s="4" t="s">
        <v>0</v>
      </c>
      <c r="B11" s="5" t="s">
        <v>1</v>
      </c>
      <c r="C11" s="5" t="s">
        <v>2</v>
      </c>
      <c r="D11" s="6" t="s">
        <v>40</v>
      </c>
      <c r="E11" s="6" t="s">
        <v>52</v>
      </c>
      <c r="F11" s="5" t="s">
        <v>47</v>
      </c>
    </row>
    <row r="12" spans="1:6" ht="30" customHeight="1" thickBot="1" x14ac:dyDescent="0.4">
      <c r="A12" s="9" t="s">
        <v>4</v>
      </c>
      <c r="B12" s="10" t="s">
        <v>5</v>
      </c>
      <c r="C12" s="11" t="s">
        <v>6</v>
      </c>
      <c r="D12" s="10" t="s">
        <v>5</v>
      </c>
      <c r="E12" s="11" t="s">
        <v>6</v>
      </c>
      <c r="F12" s="11"/>
    </row>
    <row r="13" spans="1:6" ht="30" customHeight="1" thickBot="1" x14ac:dyDescent="0.4">
      <c r="A13" s="9" t="s">
        <v>7</v>
      </c>
      <c r="B13" s="11" t="s">
        <v>8</v>
      </c>
      <c r="C13" s="11" t="s">
        <v>9</v>
      </c>
      <c r="D13" s="11" t="s">
        <v>8</v>
      </c>
      <c r="E13" s="11" t="s">
        <v>9</v>
      </c>
      <c r="F13" s="11"/>
    </row>
    <row r="14" spans="1:6" ht="30" customHeight="1" thickBot="1" x14ac:dyDescent="0.4">
      <c r="A14" s="9" t="s">
        <v>66</v>
      </c>
      <c r="B14" s="11" t="s">
        <v>10</v>
      </c>
      <c r="C14" s="11" t="s">
        <v>11</v>
      </c>
      <c r="D14" s="11" t="s">
        <v>10</v>
      </c>
      <c r="E14" s="11" t="s">
        <v>11</v>
      </c>
      <c r="F14" s="11"/>
    </row>
    <row r="15" spans="1:6" ht="30" customHeight="1" thickBot="1" x14ac:dyDescent="0.4">
      <c r="A15" s="9" t="s">
        <v>12</v>
      </c>
      <c r="B15" s="11" t="s">
        <v>13</v>
      </c>
      <c r="C15" s="11" t="s">
        <v>14</v>
      </c>
      <c r="D15" s="11" t="s">
        <v>13</v>
      </c>
      <c r="E15" s="11" t="s">
        <v>14</v>
      </c>
      <c r="F15" s="11"/>
    </row>
    <row r="16" spans="1:6" ht="30" customHeight="1" thickBot="1" x14ac:dyDescent="0.4">
      <c r="A16" s="9" t="s">
        <v>67</v>
      </c>
      <c r="B16" s="11" t="s">
        <v>15</v>
      </c>
      <c r="C16" s="11" t="s">
        <v>16</v>
      </c>
      <c r="D16" s="11" t="s">
        <v>15</v>
      </c>
      <c r="E16" s="11" t="s">
        <v>16</v>
      </c>
      <c r="F16" s="11"/>
    </row>
    <row r="17" spans="1:6" ht="30" customHeight="1" thickBot="1" x14ac:dyDescent="0.4">
      <c r="A17" s="9" t="s">
        <v>82</v>
      </c>
      <c r="B17" s="11" t="s">
        <v>17</v>
      </c>
      <c r="C17" s="11" t="s">
        <v>18</v>
      </c>
      <c r="D17" s="11" t="s">
        <v>17</v>
      </c>
      <c r="E17" s="11" t="s">
        <v>18</v>
      </c>
      <c r="F17" s="11"/>
    </row>
    <row r="18" spans="1:6" ht="30" customHeight="1" thickBot="1" x14ac:dyDescent="0.4">
      <c r="A18" s="9" t="s">
        <v>68</v>
      </c>
      <c r="B18" s="11" t="s">
        <v>19</v>
      </c>
      <c r="C18" s="11" t="s">
        <v>20</v>
      </c>
      <c r="D18" s="10" t="s">
        <v>19</v>
      </c>
      <c r="E18" s="11" t="s">
        <v>20</v>
      </c>
      <c r="F18" s="11"/>
    </row>
    <row r="19" spans="1:6" ht="30" customHeight="1" thickBot="1" x14ac:dyDescent="0.4">
      <c r="A19" s="12" t="s">
        <v>69</v>
      </c>
      <c r="B19" s="10" t="s">
        <v>21</v>
      </c>
      <c r="C19" s="10" t="s">
        <v>22</v>
      </c>
      <c r="D19" s="11" t="s">
        <v>21</v>
      </c>
      <c r="E19" s="10" t="s">
        <v>22</v>
      </c>
      <c r="F19" s="10"/>
    </row>
    <row r="20" spans="1:6" ht="30" customHeight="1" thickBot="1" x14ac:dyDescent="0.4">
      <c r="A20" s="9" t="s">
        <v>70</v>
      </c>
      <c r="B20" s="10" t="s">
        <v>23</v>
      </c>
      <c r="C20" s="10" t="s">
        <v>24</v>
      </c>
      <c r="D20" s="10" t="s">
        <v>41</v>
      </c>
      <c r="E20" s="10" t="s">
        <v>24</v>
      </c>
      <c r="F20" s="11"/>
    </row>
    <row r="21" spans="1:6" ht="30" customHeight="1" thickBot="1" x14ac:dyDescent="0.4">
      <c r="A21" s="9" t="s">
        <v>71</v>
      </c>
      <c r="B21" s="11" t="s">
        <v>25</v>
      </c>
      <c r="C21" s="11" t="s">
        <v>26</v>
      </c>
      <c r="D21" s="11" t="s">
        <v>25</v>
      </c>
      <c r="E21" s="11" t="s">
        <v>26</v>
      </c>
      <c r="F21" s="11"/>
    </row>
    <row r="22" spans="1:6" ht="30" customHeight="1" thickBot="1" x14ac:dyDescent="0.4">
      <c r="A22" s="9" t="s">
        <v>72</v>
      </c>
      <c r="B22" s="11" t="s">
        <v>27</v>
      </c>
      <c r="C22" s="11" t="s">
        <v>28</v>
      </c>
      <c r="D22" s="11" t="s">
        <v>27</v>
      </c>
      <c r="E22" s="11" t="s">
        <v>28</v>
      </c>
      <c r="F22" s="11"/>
    </row>
    <row r="23" spans="1:6" ht="30" customHeight="1" thickBot="1" x14ac:dyDescent="0.4">
      <c r="A23" s="9" t="s">
        <v>429</v>
      </c>
      <c r="B23" s="11" t="s">
        <v>29</v>
      </c>
      <c r="C23" s="11" t="s">
        <v>30</v>
      </c>
      <c r="D23" s="11" t="s">
        <v>29</v>
      </c>
      <c r="E23" s="11" t="s">
        <v>30</v>
      </c>
      <c r="F23" s="11"/>
    </row>
    <row r="24" spans="1:6" ht="30" customHeight="1" thickBot="1" x14ac:dyDescent="0.4">
      <c r="A24" s="9" t="s">
        <v>73</v>
      </c>
      <c r="B24" s="11" t="s">
        <v>31</v>
      </c>
      <c r="C24" s="11" t="s">
        <v>32</v>
      </c>
      <c r="D24" s="11" t="s">
        <v>31</v>
      </c>
      <c r="E24" s="11" t="s">
        <v>32</v>
      </c>
      <c r="F24" s="11"/>
    </row>
    <row r="25" spans="1:6" ht="30" customHeight="1" thickBot="1" x14ac:dyDescent="0.4">
      <c r="A25" s="9" t="s">
        <v>74</v>
      </c>
      <c r="B25" s="11" t="s">
        <v>33</v>
      </c>
      <c r="C25" s="11" t="s">
        <v>34</v>
      </c>
      <c r="D25" s="11" t="s">
        <v>33</v>
      </c>
      <c r="E25" s="11" t="s">
        <v>34</v>
      </c>
      <c r="F25" s="11"/>
    </row>
    <row r="26" spans="1:6" ht="30" customHeight="1" thickBot="1" x14ac:dyDescent="0.4">
      <c r="A26" s="9" t="s">
        <v>75</v>
      </c>
      <c r="B26" s="11" t="s">
        <v>35</v>
      </c>
      <c r="C26" s="11" t="s">
        <v>36</v>
      </c>
      <c r="D26" s="11" t="s">
        <v>35</v>
      </c>
      <c r="E26" s="11" t="s">
        <v>36</v>
      </c>
      <c r="F26" s="11"/>
    </row>
    <row r="27" spans="1:6" ht="30" customHeight="1" thickBot="1" x14ac:dyDescent="0.4">
      <c r="A27" s="12" t="s">
        <v>76</v>
      </c>
      <c r="B27" s="10" t="s">
        <v>37</v>
      </c>
      <c r="C27" s="10" t="s">
        <v>38</v>
      </c>
      <c r="D27" s="10" t="s">
        <v>37</v>
      </c>
      <c r="E27" s="10" t="s">
        <v>38</v>
      </c>
      <c r="F27" s="13"/>
    </row>
    <row r="28" spans="1:6" ht="30" customHeight="1" thickBot="1" x14ac:dyDescent="0.4">
      <c r="A28" s="7"/>
      <c r="B28" s="2"/>
      <c r="C28" s="2"/>
      <c r="D28" s="2"/>
      <c r="E28" s="2"/>
      <c r="F28" s="2"/>
    </row>
    <row r="29" spans="1:6" ht="30" customHeight="1" thickBot="1" x14ac:dyDescent="0.4">
      <c r="A29" s="4" t="s">
        <v>39</v>
      </c>
      <c r="B29" s="5" t="s">
        <v>51</v>
      </c>
      <c r="C29" s="6" t="s">
        <v>53</v>
      </c>
      <c r="D29" s="5" t="s">
        <v>40</v>
      </c>
      <c r="E29" s="6" t="s">
        <v>50</v>
      </c>
      <c r="F29" s="5" t="s">
        <v>3</v>
      </c>
    </row>
    <row r="30" spans="1:6" ht="30" customHeight="1" thickBot="1" x14ac:dyDescent="0.4">
      <c r="A30" s="9" t="s">
        <v>77</v>
      </c>
      <c r="B30" s="10" t="s">
        <v>5</v>
      </c>
      <c r="C30" s="11" t="s">
        <v>6</v>
      </c>
      <c r="D30" s="10" t="s">
        <v>5</v>
      </c>
      <c r="E30" s="11" t="s">
        <v>6</v>
      </c>
      <c r="F30" s="11"/>
    </row>
    <row r="31" spans="1:6" ht="30" customHeight="1" thickBot="1" x14ac:dyDescent="0.4">
      <c r="A31" s="9" t="s">
        <v>78</v>
      </c>
      <c r="B31" s="11" t="s">
        <v>8</v>
      </c>
      <c r="C31" s="11" t="s">
        <v>9</v>
      </c>
      <c r="D31" s="11" t="s">
        <v>8</v>
      </c>
      <c r="E31" s="11" t="s">
        <v>9</v>
      </c>
      <c r="F31" s="11"/>
    </row>
    <row r="32" spans="1:6" ht="30" customHeight="1" thickBot="1" x14ac:dyDescent="0.4">
      <c r="A32" s="9" t="s">
        <v>79</v>
      </c>
      <c r="B32" s="11" t="s">
        <v>10</v>
      </c>
      <c r="C32" s="11" t="s">
        <v>11</v>
      </c>
      <c r="D32" s="11" t="s">
        <v>10</v>
      </c>
      <c r="E32" s="11" t="s">
        <v>11</v>
      </c>
      <c r="F32" s="11"/>
    </row>
    <row r="33" spans="1:6" ht="30" customHeight="1" thickBot="1" x14ac:dyDescent="0.4">
      <c r="A33" s="9" t="s">
        <v>80</v>
      </c>
      <c r="B33" s="11" t="s">
        <v>13</v>
      </c>
      <c r="C33" s="11" t="s">
        <v>14</v>
      </c>
      <c r="D33" s="11" t="s">
        <v>13</v>
      </c>
      <c r="E33" s="11" t="s">
        <v>14</v>
      </c>
      <c r="F33" s="11"/>
    </row>
    <row r="34" spans="1:6" ht="30" customHeight="1" thickBot="1" x14ac:dyDescent="0.4">
      <c r="A34" s="9" t="s">
        <v>81</v>
      </c>
      <c r="B34" s="11" t="s">
        <v>15</v>
      </c>
      <c r="C34" s="11" t="s">
        <v>16</v>
      </c>
      <c r="D34" s="11" t="s">
        <v>15</v>
      </c>
      <c r="E34" s="11" t="s">
        <v>16</v>
      </c>
      <c r="F34" s="11"/>
    </row>
    <row r="35" spans="1:6" ht="30" customHeight="1" thickBot="1" x14ac:dyDescent="0.4">
      <c r="A35" s="9" t="s">
        <v>83</v>
      </c>
      <c r="B35" s="11" t="s">
        <v>17</v>
      </c>
      <c r="C35" s="11" t="s">
        <v>18</v>
      </c>
      <c r="D35" s="11" t="s">
        <v>17</v>
      </c>
      <c r="E35" s="11" t="s">
        <v>18</v>
      </c>
      <c r="F35" s="11"/>
    </row>
    <row r="36" spans="1:6" ht="30" customHeight="1" thickBot="1" x14ac:dyDescent="0.4">
      <c r="A36" s="9" t="s">
        <v>84</v>
      </c>
      <c r="B36" s="10" t="s">
        <v>19</v>
      </c>
      <c r="C36" s="11" t="s">
        <v>20</v>
      </c>
      <c r="D36" s="10" t="s">
        <v>19</v>
      </c>
      <c r="E36" s="11" t="s">
        <v>20</v>
      </c>
      <c r="F36" s="11"/>
    </row>
    <row r="37" spans="1:6" ht="30" customHeight="1" thickBot="1" x14ac:dyDescent="0.4">
      <c r="A37" s="9" t="s">
        <v>85</v>
      </c>
      <c r="B37" s="11" t="s">
        <v>21</v>
      </c>
      <c r="C37" s="10" t="s">
        <v>22</v>
      </c>
      <c r="D37" s="11" t="s">
        <v>21</v>
      </c>
      <c r="E37" s="10" t="s">
        <v>22</v>
      </c>
      <c r="F37" s="11"/>
    </row>
    <row r="38" spans="1:6" ht="30" customHeight="1" thickBot="1" x14ac:dyDescent="0.4">
      <c r="A38" s="12" t="s">
        <v>86</v>
      </c>
      <c r="B38" s="10" t="s">
        <v>41</v>
      </c>
      <c r="C38" s="10" t="s">
        <v>24</v>
      </c>
      <c r="D38" s="10" t="s">
        <v>41</v>
      </c>
      <c r="E38" s="10" t="s">
        <v>24</v>
      </c>
      <c r="F38" s="11"/>
    </row>
    <row r="39" spans="1:6" ht="30" customHeight="1" thickBot="1" x14ac:dyDescent="0.4">
      <c r="A39" s="9" t="s">
        <v>87</v>
      </c>
      <c r="B39" s="11" t="s">
        <v>25</v>
      </c>
      <c r="C39" s="11" t="s">
        <v>26</v>
      </c>
      <c r="D39" s="11" t="s">
        <v>25</v>
      </c>
      <c r="E39" s="11" t="s">
        <v>26</v>
      </c>
      <c r="F39" s="11"/>
    </row>
    <row r="40" spans="1:6" ht="30" customHeight="1" thickBot="1" x14ac:dyDescent="0.4">
      <c r="A40" s="9" t="s">
        <v>42</v>
      </c>
      <c r="B40" s="11" t="s">
        <v>27</v>
      </c>
      <c r="C40" s="11" t="s">
        <v>28</v>
      </c>
      <c r="D40" s="11" t="s">
        <v>27</v>
      </c>
      <c r="E40" s="11" t="s">
        <v>28</v>
      </c>
      <c r="F40" s="11"/>
    </row>
    <row r="41" spans="1:6" ht="30" customHeight="1" thickBot="1" x14ac:dyDescent="0.4">
      <c r="A41" s="9" t="s">
        <v>43</v>
      </c>
      <c r="B41" s="11" t="s">
        <v>29</v>
      </c>
      <c r="C41" s="11" t="s">
        <v>30</v>
      </c>
      <c r="D41" s="11" t="s">
        <v>29</v>
      </c>
      <c r="E41" s="11" t="s">
        <v>30</v>
      </c>
      <c r="F41" s="11"/>
    </row>
    <row r="42" spans="1:6" ht="30" customHeight="1" thickBot="1" x14ac:dyDescent="0.4">
      <c r="A42" s="9" t="s">
        <v>88</v>
      </c>
      <c r="B42" s="11" t="s">
        <v>31</v>
      </c>
      <c r="C42" s="11" t="s">
        <v>32</v>
      </c>
      <c r="D42" s="11" t="s">
        <v>31</v>
      </c>
      <c r="E42" s="11" t="s">
        <v>32</v>
      </c>
      <c r="F42" s="11"/>
    </row>
    <row r="43" spans="1:6" ht="30" customHeight="1" thickBot="1" x14ac:dyDescent="0.4">
      <c r="A43" s="9" t="s">
        <v>89</v>
      </c>
      <c r="B43" s="11" t="s">
        <v>33</v>
      </c>
      <c r="C43" s="11" t="s">
        <v>34</v>
      </c>
      <c r="D43" s="11" t="s">
        <v>33</v>
      </c>
      <c r="E43" s="11" t="s">
        <v>34</v>
      </c>
      <c r="F43" s="11"/>
    </row>
    <row r="44" spans="1:6" ht="30" customHeight="1" thickBot="1" x14ac:dyDescent="0.4">
      <c r="A44" s="9" t="s">
        <v>90</v>
      </c>
      <c r="B44" s="11" t="s">
        <v>35</v>
      </c>
      <c r="C44" s="11" t="s">
        <v>36</v>
      </c>
      <c r="D44" s="11" t="s">
        <v>35</v>
      </c>
      <c r="E44" s="11" t="s">
        <v>36</v>
      </c>
      <c r="F44" s="11"/>
    </row>
    <row r="45" spans="1:6" ht="30" customHeight="1" thickBot="1" x14ac:dyDescent="0.4">
      <c r="A45" s="9" t="s">
        <v>91</v>
      </c>
      <c r="B45" s="10" t="s">
        <v>37</v>
      </c>
      <c r="C45" s="10" t="s">
        <v>38</v>
      </c>
      <c r="D45" s="10" t="s">
        <v>37</v>
      </c>
      <c r="E45" s="10" t="s">
        <v>38</v>
      </c>
      <c r="F45" s="11"/>
    </row>
    <row r="46" spans="1:6" ht="30" customHeight="1" x14ac:dyDescent="0.35">
      <c r="A46" s="2"/>
      <c r="B46" s="2"/>
      <c r="C46" s="2"/>
      <c r="D46" s="2"/>
      <c r="E46" s="2"/>
      <c r="F46" s="2"/>
    </row>
    <row r="47" spans="1:6" ht="30" customHeight="1" thickBot="1" x14ac:dyDescent="0.4">
      <c r="A47" s="8" t="s">
        <v>48</v>
      </c>
      <c r="B47" s="2"/>
      <c r="C47" s="2"/>
      <c r="D47" s="2"/>
      <c r="E47" s="2"/>
      <c r="F47" s="2"/>
    </row>
    <row r="48" spans="1:6" ht="30" customHeight="1" thickBot="1" x14ac:dyDescent="0.4">
      <c r="A48" s="4" t="s">
        <v>49</v>
      </c>
      <c r="B48" s="5" t="s">
        <v>1</v>
      </c>
      <c r="C48" s="5" t="s">
        <v>2</v>
      </c>
      <c r="D48" s="5" t="s">
        <v>40</v>
      </c>
      <c r="E48" s="5" t="s">
        <v>44</v>
      </c>
      <c r="F48" s="2"/>
    </row>
    <row r="49" spans="1:6" ht="30" customHeight="1" thickBot="1" x14ac:dyDescent="0.4">
      <c r="A49" s="9"/>
      <c r="B49" s="10" t="s">
        <v>5</v>
      </c>
      <c r="C49" s="11" t="s">
        <v>6</v>
      </c>
      <c r="D49" s="10" t="s">
        <v>5</v>
      </c>
      <c r="E49" s="11" t="s">
        <v>6</v>
      </c>
      <c r="F49" s="2"/>
    </row>
    <row r="50" spans="1:6" ht="30" customHeight="1" thickBot="1" x14ac:dyDescent="0.4">
      <c r="A50" s="9"/>
      <c r="B50" s="11" t="s">
        <v>8</v>
      </c>
      <c r="C50" s="11" t="s">
        <v>9</v>
      </c>
      <c r="D50" s="11" t="s">
        <v>8</v>
      </c>
      <c r="E50" s="11" t="s">
        <v>9</v>
      </c>
      <c r="F50" s="2"/>
    </row>
    <row r="51" spans="1:6" ht="30" customHeight="1" thickBot="1" x14ac:dyDescent="0.4">
      <c r="A51" s="9"/>
      <c r="B51" s="11" t="s">
        <v>10</v>
      </c>
      <c r="C51" s="11" t="s">
        <v>11</v>
      </c>
      <c r="D51" s="11" t="s">
        <v>10</v>
      </c>
      <c r="E51" s="11" t="s">
        <v>11</v>
      </c>
      <c r="F51" s="2"/>
    </row>
    <row r="52" spans="1:6" ht="30" customHeight="1" thickBot="1" x14ac:dyDescent="0.4">
      <c r="A52" s="9"/>
      <c r="B52" s="11" t="s">
        <v>13</v>
      </c>
      <c r="C52" s="11" t="s">
        <v>14</v>
      </c>
      <c r="D52" s="11" t="s">
        <v>13</v>
      </c>
      <c r="E52" s="11" t="s">
        <v>14</v>
      </c>
      <c r="F52" s="2"/>
    </row>
    <row r="53" spans="1:6" ht="30" customHeight="1" thickBot="1" x14ac:dyDescent="0.4">
      <c r="A53" s="9"/>
      <c r="B53" s="11" t="s">
        <v>15</v>
      </c>
      <c r="C53" s="11" t="s">
        <v>45</v>
      </c>
      <c r="D53" s="11" t="s">
        <v>15</v>
      </c>
      <c r="E53" s="11" t="s">
        <v>45</v>
      </c>
      <c r="F53" s="2"/>
    </row>
    <row r="54" spans="1:6" ht="30" customHeight="1" thickBot="1" x14ac:dyDescent="0.4">
      <c r="A54" s="9"/>
      <c r="B54" s="11" t="s">
        <v>17</v>
      </c>
      <c r="C54" s="11" t="s">
        <v>18</v>
      </c>
      <c r="D54" s="11" t="s">
        <v>17</v>
      </c>
      <c r="E54" s="11" t="s">
        <v>18</v>
      </c>
      <c r="F54" s="2"/>
    </row>
    <row r="55" spans="1:6" ht="30" customHeight="1" thickBot="1" x14ac:dyDescent="0.4">
      <c r="A55" s="14"/>
      <c r="B55" s="10" t="s">
        <v>19</v>
      </c>
      <c r="C55" s="11" t="s">
        <v>20</v>
      </c>
      <c r="D55" s="10" t="s">
        <v>19</v>
      </c>
      <c r="E55" s="11" t="s">
        <v>20</v>
      </c>
      <c r="F55" s="2"/>
    </row>
    <row r="56" spans="1:6" ht="30" customHeight="1" thickBot="1" x14ac:dyDescent="0.4">
      <c r="A56" s="9"/>
      <c r="B56" s="11" t="s">
        <v>21</v>
      </c>
      <c r="C56" s="10" t="s">
        <v>22</v>
      </c>
      <c r="D56" s="11" t="s">
        <v>21</v>
      </c>
      <c r="E56" s="10" t="s">
        <v>22</v>
      </c>
      <c r="F56" s="2"/>
    </row>
    <row r="57" spans="1:6" ht="30" customHeight="1" thickBot="1" x14ac:dyDescent="0.4">
      <c r="A57" s="9"/>
      <c r="B57" s="10" t="s">
        <v>41</v>
      </c>
      <c r="C57" s="10" t="s">
        <v>24</v>
      </c>
      <c r="D57" s="10" t="s">
        <v>41</v>
      </c>
      <c r="E57" s="10" t="s">
        <v>24</v>
      </c>
      <c r="F57" s="2"/>
    </row>
    <row r="58" spans="1:6" ht="30" customHeight="1" thickBot="1" x14ac:dyDescent="0.4">
      <c r="A58" s="9"/>
      <c r="B58" s="11" t="s">
        <v>25</v>
      </c>
      <c r="C58" s="11" t="s">
        <v>26</v>
      </c>
      <c r="D58" s="11" t="s">
        <v>25</v>
      </c>
      <c r="E58" s="11" t="s">
        <v>26</v>
      </c>
      <c r="F58" s="2"/>
    </row>
    <row r="59" spans="1:6" ht="30" customHeight="1" thickBot="1" x14ac:dyDescent="0.4">
      <c r="A59" s="9"/>
      <c r="B59" s="11" t="s">
        <v>27</v>
      </c>
      <c r="C59" s="11" t="s">
        <v>28</v>
      </c>
      <c r="D59" s="11" t="s">
        <v>27</v>
      </c>
      <c r="E59" s="11" t="s">
        <v>28</v>
      </c>
      <c r="F59" s="2"/>
    </row>
    <row r="60" spans="1:6" ht="30" customHeight="1" thickBot="1" x14ac:dyDescent="0.4">
      <c r="A60" s="9"/>
      <c r="B60" s="11" t="s">
        <v>29</v>
      </c>
      <c r="C60" s="11" t="s">
        <v>30</v>
      </c>
      <c r="D60" s="11" t="s">
        <v>29</v>
      </c>
      <c r="E60" s="11" t="s">
        <v>30</v>
      </c>
      <c r="F60" s="2"/>
    </row>
    <row r="61" spans="1:6" ht="30" customHeight="1" thickBot="1" x14ac:dyDescent="0.4">
      <c r="A61" s="9"/>
      <c r="B61" s="10" t="s">
        <v>31</v>
      </c>
      <c r="C61" s="10" t="s">
        <v>32</v>
      </c>
      <c r="D61" s="10" t="s">
        <v>31</v>
      </c>
      <c r="E61" s="10" t="s">
        <v>32</v>
      </c>
      <c r="F61" s="2"/>
    </row>
    <row r="62" spans="1:6" ht="30" customHeight="1" thickBot="1" x14ac:dyDescent="0.4">
      <c r="A62" s="9"/>
      <c r="B62" s="11" t="s">
        <v>33</v>
      </c>
      <c r="C62" s="11" t="s">
        <v>46</v>
      </c>
      <c r="D62" s="11" t="s">
        <v>33</v>
      </c>
      <c r="E62" s="11" t="s">
        <v>46</v>
      </c>
      <c r="F62" s="2"/>
    </row>
    <row r="63" spans="1:6" ht="30" customHeight="1" thickBot="1" x14ac:dyDescent="0.4">
      <c r="A63" s="9"/>
      <c r="B63" s="11" t="s">
        <v>35</v>
      </c>
      <c r="C63" s="11" t="s">
        <v>36</v>
      </c>
      <c r="D63" s="11" t="s">
        <v>35</v>
      </c>
      <c r="E63" s="11" t="s">
        <v>36</v>
      </c>
      <c r="F63" s="2"/>
    </row>
    <row r="64" spans="1:6" ht="30" customHeight="1" thickBot="1" x14ac:dyDescent="0.4">
      <c r="A64" s="14"/>
      <c r="B64" s="10" t="s">
        <v>37</v>
      </c>
      <c r="C64" s="11" t="s">
        <v>38</v>
      </c>
      <c r="D64" s="10" t="s">
        <v>37</v>
      </c>
      <c r="E64" s="11" t="s">
        <v>38</v>
      </c>
      <c r="F64" s="2"/>
    </row>
    <row r="65" spans="1:1" ht="30" customHeight="1" x14ac:dyDescent="0.35"/>
    <row r="66" spans="1:1" ht="30" customHeight="1" x14ac:dyDescent="0.35"/>
    <row r="67" spans="1:1" ht="30" customHeight="1" x14ac:dyDescent="0.35"/>
    <row r="68" spans="1:1" ht="30" customHeight="1" x14ac:dyDescent="0.35"/>
    <row r="69" spans="1:1" ht="30" customHeight="1" x14ac:dyDescent="0.35"/>
    <row r="70" spans="1:1" ht="30" customHeight="1" x14ac:dyDescent="0.35"/>
    <row r="71" spans="1:1" ht="30" customHeight="1" x14ac:dyDescent="0.35"/>
    <row r="72" spans="1:1" ht="30" customHeight="1" x14ac:dyDescent="0.35"/>
    <row r="73" spans="1:1" ht="30" customHeight="1" x14ac:dyDescent="0.35"/>
    <row r="74" spans="1:1" ht="30" customHeight="1" x14ac:dyDescent="0.35"/>
    <row r="75" spans="1:1" ht="30" customHeight="1" x14ac:dyDescent="0.35">
      <c r="A75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399DB-3465-427C-B798-87F3432F586D}">
  <dimension ref="A1:Q53"/>
  <sheetViews>
    <sheetView tabSelected="1" topLeftCell="A8" zoomScale="85" zoomScaleNormal="85" workbookViewId="0">
      <selection activeCell="L8" sqref="L8"/>
    </sheetView>
  </sheetViews>
  <sheetFormatPr baseColWidth="10" defaultRowHeight="14.5" x14ac:dyDescent="0.35"/>
  <cols>
    <col min="1" max="1" width="18.453125" customWidth="1"/>
    <col min="2" max="2" width="10.6328125" customWidth="1"/>
    <col min="3" max="3" width="11" customWidth="1"/>
    <col min="4" max="4" width="12.26953125" customWidth="1"/>
    <col min="5" max="5" width="6.90625" customWidth="1"/>
    <col min="6" max="6" width="5.6328125" customWidth="1"/>
    <col min="7" max="7" width="11" customWidth="1"/>
    <col min="8" max="8" width="6.6328125" customWidth="1"/>
    <col min="9" max="11" width="5.6328125" customWidth="1"/>
    <col min="12" max="12" width="19.1796875" customWidth="1"/>
    <col min="13" max="13" width="22.36328125" customWidth="1"/>
    <col min="15" max="15" width="16.54296875" customWidth="1"/>
    <col min="16" max="16" width="17.90625" customWidth="1"/>
    <col min="17" max="17" width="15.08984375" customWidth="1"/>
  </cols>
  <sheetData>
    <row r="1" spans="1:17" ht="20" customHeight="1" thickTop="1" thickBot="1" x14ac:dyDescent="0.4">
      <c r="A1" s="30" t="s">
        <v>191</v>
      </c>
      <c r="B1" s="64" t="s">
        <v>180</v>
      </c>
      <c r="C1" s="145" t="s">
        <v>55</v>
      </c>
      <c r="D1" s="145"/>
      <c r="E1" s="145"/>
      <c r="F1" s="145" t="s">
        <v>56</v>
      </c>
      <c r="G1" s="145"/>
      <c r="H1" s="145"/>
      <c r="I1" s="145" t="s">
        <v>183</v>
      </c>
      <c r="J1" s="145"/>
      <c r="K1" s="145"/>
      <c r="M1" s="16"/>
      <c r="N1" s="2"/>
      <c r="O1" s="131" t="s">
        <v>54</v>
      </c>
      <c r="P1" s="132"/>
      <c r="Q1" s="133"/>
    </row>
    <row r="2" spans="1:17" ht="20" customHeight="1" thickTop="1" thickBot="1" x14ac:dyDescent="0.4">
      <c r="B2" s="27" t="s">
        <v>448</v>
      </c>
      <c r="C2" s="27" t="s">
        <v>55</v>
      </c>
      <c r="D2" s="27" t="s">
        <v>56</v>
      </c>
      <c r="E2" s="27" t="s">
        <v>183</v>
      </c>
      <c r="F2" s="27" t="s">
        <v>55</v>
      </c>
      <c r="G2" s="27" t="s">
        <v>56</v>
      </c>
      <c r="H2" s="27" t="s">
        <v>183</v>
      </c>
      <c r="I2" s="27" t="s">
        <v>55</v>
      </c>
      <c r="J2" s="27" t="s">
        <v>56</v>
      </c>
      <c r="K2" s="27" t="s">
        <v>183</v>
      </c>
      <c r="M2" s="2"/>
      <c r="N2" s="2"/>
      <c r="O2" s="15" t="s">
        <v>55</v>
      </c>
      <c r="P2" s="15" t="s">
        <v>56</v>
      </c>
      <c r="Q2" s="15" t="s">
        <v>483</v>
      </c>
    </row>
    <row r="3" spans="1:17" ht="20" customHeight="1" thickTop="1" thickBot="1" x14ac:dyDescent="0.4">
      <c r="A3" s="142" t="s">
        <v>182</v>
      </c>
      <c r="B3" s="28" t="s">
        <v>55</v>
      </c>
      <c r="C3" s="62"/>
      <c r="D3" s="32"/>
      <c r="E3" s="88"/>
      <c r="F3" s="42"/>
      <c r="G3" s="32" t="s">
        <v>447</v>
      </c>
      <c r="H3" s="42"/>
      <c r="I3" s="42"/>
      <c r="J3" s="88"/>
      <c r="K3" s="42"/>
      <c r="M3" s="134" t="s">
        <v>57</v>
      </c>
      <c r="N3" s="17" t="s">
        <v>58</v>
      </c>
      <c r="O3" s="3" t="s">
        <v>60</v>
      </c>
      <c r="P3" s="3" t="s">
        <v>61</v>
      </c>
      <c r="Q3" s="3" t="s">
        <v>62</v>
      </c>
    </row>
    <row r="4" spans="1:17" ht="20" customHeight="1" thickTop="1" thickBot="1" x14ac:dyDescent="0.4">
      <c r="A4" s="143"/>
      <c r="B4" s="28" t="s">
        <v>56</v>
      </c>
      <c r="C4" s="42"/>
      <c r="D4" s="32"/>
      <c r="E4" s="88"/>
      <c r="F4" s="42"/>
      <c r="G4" s="62"/>
      <c r="H4" s="88"/>
      <c r="I4" s="42"/>
      <c r="J4" s="88"/>
      <c r="K4" s="42"/>
      <c r="M4" s="135"/>
      <c r="N4" s="17" t="s">
        <v>59</v>
      </c>
      <c r="O4" s="3" t="s">
        <v>64</v>
      </c>
      <c r="P4" s="3" t="s">
        <v>65</v>
      </c>
      <c r="Q4" s="3" t="s">
        <v>63</v>
      </c>
    </row>
    <row r="5" spans="1:17" ht="20" customHeight="1" thickTop="1" thickBot="1" x14ac:dyDescent="0.4">
      <c r="A5" s="144"/>
      <c r="B5" s="28" t="s">
        <v>183</v>
      </c>
      <c r="C5" s="88"/>
      <c r="D5" s="88"/>
      <c r="E5" s="42"/>
      <c r="F5" s="42"/>
      <c r="G5" s="88"/>
      <c r="H5" s="42"/>
      <c r="I5" s="42"/>
      <c r="J5" s="88"/>
      <c r="K5" s="42"/>
      <c r="M5" s="2"/>
      <c r="N5" s="2"/>
      <c r="O5" s="2"/>
      <c r="P5" s="2"/>
      <c r="Q5" s="2"/>
    </row>
    <row r="6" spans="1:17" ht="20" customHeight="1" thickTop="1" x14ac:dyDescent="0.35"/>
    <row r="7" spans="1:17" ht="20" customHeight="1" x14ac:dyDescent="0.35"/>
    <row r="8" spans="1:17" ht="20" customHeight="1" x14ac:dyDescent="0.35"/>
    <row r="9" spans="1:17" ht="20" customHeight="1" x14ac:dyDescent="0.35">
      <c r="B9" t="s">
        <v>180</v>
      </c>
      <c r="C9" t="s">
        <v>183</v>
      </c>
      <c r="D9" t="s">
        <v>183</v>
      </c>
      <c r="E9" t="s">
        <v>55</v>
      </c>
      <c r="F9" t="s">
        <v>56</v>
      </c>
      <c r="G9" t="s">
        <v>55</v>
      </c>
      <c r="H9" t="s">
        <v>55</v>
      </c>
      <c r="I9" t="s">
        <v>56</v>
      </c>
    </row>
    <row r="10" spans="1:17" ht="20" customHeight="1" x14ac:dyDescent="0.35">
      <c r="B10" t="s">
        <v>448</v>
      </c>
      <c r="C10" t="s">
        <v>56</v>
      </c>
      <c r="D10" t="s">
        <v>55</v>
      </c>
      <c r="E10" t="s">
        <v>183</v>
      </c>
      <c r="F10" t="s">
        <v>183</v>
      </c>
      <c r="G10" t="s">
        <v>56</v>
      </c>
      <c r="H10" t="s">
        <v>55</v>
      </c>
      <c r="I10" t="s">
        <v>56</v>
      </c>
    </row>
    <row r="11" spans="1:17" ht="20" customHeight="1" x14ac:dyDescent="0.35">
      <c r="B11" t="s">
        <v>182</v>
      </c>
      <c r="C11" t="s">
        <v>55</v>
      </c>
      <c r="D11" t="s">
        <v>55</v>
      </c>
      <c r="E11" t="s">
        <v>55</v>
      </c>
      <c r="F11" t="s">
        <v>56</v>
      </c>
      <c r="G11" t="s">
        <v>183</v>
      </c>
      <c r="H11" t="s">
        <v>183</v>
      </c>
      <c r="I11" t="s">
        <v>183</v>
      </c>
    </row>
    <row r="12" spans="1:17" ht="20" customHeight="1" x14ac:dyDescent="0.35">
      <c r="C12" t="s">
        <v>56</v>
      </c>
      <c r="E12" t="s">
        <v>56</v>
      </c>
    </row>
    <row r="13" spans="1:17" ht="20" customHeight="1" x14ac:dyDescent="0.35"/>
    <row r="14" spans="1:17" ht="20" customHeight="1" thickBot="1" x14ac:dyDescent="0.4"/>
    <row r="15" spans="1:17" ht="20" customHeight="1" thickTop="1" thickBot="1" x14ac:dyDescent="0.4">
      <c r="A15" s="30" t="s">
        <v>191</v>
      </c>
      <c r="B15" s="93" t="s">
        <v>180</v>
      </c>
      <c r="C15" s="145" t="s">
        <v>55</v>
      </c>
      <c r="D15" s="145"/>
      <c r="E15" s="145"/>
      <c r="F15" s="145" t="s">
        <v>56</v>
      </c>
      <c r="G15" s="145"/>
      <c r="H15" s="145"/>
      <c r="I15" s="145" t="s">
        <v>183</v>
      </c>
      <c r="J15" s="145"/>
      <c r="K15" s="145"/>
      <c r="M15" s="101" t="s">
        <v>492</v>
      </c>
    </row>
    <row r="16" spans="1:17" ht="20" customHeight="1" thickTop="1" thickBot="1" x14ac:dyDescent="0.4">
      <c r="B16" s="27" t="s">
        <v>448</v>
      </c>
      <c r="C16" s="27" t="s">
        <v>55</v>
      </c>
      <c r="D16" s="27" t="s">
        <v>56</v>
      </c>
      <c r="E16" s="27" t="s">
        <v>183</v>
      </c>
      <c r="F16" s="27" t="s">
        <v>55</v>
      </c>
      <c r="G16" s="27" t="s">
        <v>56</v>
      </c>
      <c r="H16" s="27" t="s">
        <v>183</v>
      </c>
      <c r="I16" s="27" t="s">
        <v>55</v>
      </c>
      <c r="J16" s="27" t="s">
        <v>56</v>
      </c>
      <c r="K16" s="27" t="s">
        <v>183</v>
      </c>
      <c r="M16" s="44" t="s">
        <v>491</v>
      </c>
    </row>
    <row r="17" spans="1:13" ht="15.5" customHeight="1" thickTop="1" thickBot="1" x14ac:dyDescent="0.4">
      <c r="A17" s="142" t="s">
        <v>182</v>
      </c>
      <c r="B17" s="28" t="s">
        <v>55</v>
      </c>
      <c r="C17" s="62" t="s">
        <v>487</v>
      </c>
      <c r="D17" s="32" t="s">
        <v>488</v>
      </c>
      <c r="E17" s="98"/>
      <c r="F17" s="42"/>
      <c r="G17" s="95"/>
      <c r="H17" s="42"/>
      <c r="I17" s="99"/>
      <c r="J17" s="98"/>
      <c r="K17" s="97"/>
      <c r="M17" s="96" t="s">
        <v>490</v>
      </c>
    </row>
    <row r="18" spans="1:13" ht="15.5" thickTop="1" thickBot="1" x14ac:dyDescent="0.4">
      <c r="A18" s="143"/>
      <c r="B18" s="28" t="s">
        <v>56</v>
      </c>
      <c r="C18" s="42"/>
      <c r="D18" s="32" t="s">
        <v>488</v>
      </c>
      <c r="E18" s="98"/>
      <c r="F18" s="42"/>
      <c r="G18" s="62" t="s">
        <v>487</v>
      </c>
      <c r="H18" s="98"/>
      <c r="I18" s="42"/>
      <c r="J18" s="98"/>
      <c r="K18" s="97"/>
    </row>
    <row r="19" spans="1:13" ht="15.5" thickTop="1" thickBot="1" x14ac:dyDescent="0.4">
      <c r="A19" s="144"/>
      <c r="B19" s="28" t="s">
        <v>183</v>
      </c>
      <c r="C19" s="98"/>
      <c r="D19" s="98"/>
      <c r="E19" s="97"/>
      <c r="F19" s="42"/>
      <c r="G19" s="98"/>
      <c r="H19" s="97"/>
      <c r="I19" s="97"/>
      <c r="J19" s="97"/>
      <c r="K19" s="100"/>
    </row>
    <row r="20" spans="1:13" ht="15.5" thickTop="1" thickBot="1" x14ac:dyDescent="0.4"/>
    <row r="21" spans="1:13" ht="25" customHeight="1" thickTop="1" thickBot="1" x14ac:dyDescent="0.4">
      <c r="A21" s="30" t="s">
        <v>489</v>
      </c>
      <c r="C21" s="136" t="s">
        <v>484</v>
      </c>
      <c r="D21" s="138"/>
      <c r="E21" s="138"/>
      <c r="F21" s="137"/>
      <c r="G21" s="139"/>
      <c r="H21" s="140"/>
      <c r="I21" s="140"/>
      <c r="J21" s="140"/>
      <c r="K21" s="141"/>
    </row>
    <row r="22" spans="1:13" ht="22" customHeight="1" thickTop="1" thickBot="1" x14ac:dyDescent="0.4">
      <c r="C22" s="136" t="s">
        <v>485</v>
      </c>
      <c r="D22" s="137"/>
      <c r="E22" s="136" t="s">
        <v>486</v>
      </c>
      <c r="F22" s="137"/>
    </row>
    <row r="23" spans="1:13" ht="31.5" customHeight="1" thickTop="1" thickBot="1" x14ac:dyDescent="0.4">
      <c r="C23" s="42" t="s">
        <v>493</v>
      </c>
      <c r="D23" s="42" t="s">
        <v>494</v>
      </c>
      <c r="E23" s="42" t="s">
        <v>495</v>
      </c>
      <c r="F23" s="42" t="s">
        <v>496</v>
      </c>
    </row>
    <row r="24" spans="1:13" ht="25.5" customHeight="1" thickTop="1" x14ac:dyDescent="0.35"/>
    <row r="25" spans="1:13" ht="25" customHeight="1" x14ac:dyDescent="0.35"/>
    <row r="26" spans="1:13" ht="15" thickBot="1" x14ac:dyDescent="0.4"/>
    <row r="27" spans="1:13" ht="15.5" thickTop="1" thickBot="1" x14ac:dyDescent="0.4">
      <c r="A27" s="30" t="s">
        <v>191</v>
      </c>
      <c r="B27" s="94" t="s">
        <v>180</v>
      </c>
      <c r="C27" s="145" t="s">
        <v>55</v>
      </c>
      <c r="D27" s="145"/>
      <c r="E27" s="145"/>
      <c r="F27" s="145" t="s">
        <v>56</v>
      </c>
      <c r="G27" s="145"/>
      <c r="H27" s="145"/>
      <c r="I27" s="145" t="s">
        <v>183</v>
      </c>
      <c r="J27" s="145"/>
      <c r="K27" s="145"/>
      <c r="M27" s="33" t="s">
        <v>184</v>
      </c>
    </row>
    <row r="28" spans="1:13" ht="15.5" thickTop="1" thickBot="1" x14ac:dyDescent="0.4">
      <c r="B28" s="27" t="s">
        <v>181</v>
      </c>
      <c r="C28" s="27" t="s">
        <v>55</v>
      </c>
      <c r="D28" s="27" t="s">
        <v>56</v>
      </c>
      <c r="E28" s="27" t="s">
        <v>183</v>
      </c>
      <c r="F28" s="27" t="s">
        <v>55</v>
      </c>
      <c r="G28" s="27" t="s">
        <v>56</v>
      </c>
      <c r="H28" s="27" t="s">
        <v>183</v>
      </c>
      <c r="I28" s="27" t="s">
        <v>55</v>
      </c>
      <c r="J28" s="27" t="s">
        <v>56</v>
      </c>
      <c r="K28" s="27" t="s">
        <v>183</v>
      </c>
      <c r="M28" s="34" t="s">
        <v>185</v>
      </c>
    </row>
    <row r="29" spans="1:13" ht="15.5" thickTop="1" thickBot="1" x14ac:dyDescent="0.4">
      <c r="A29" s="142" t="s">
        <v>182</v>
      </c>
      <c r="B29" s="28" t="s">
        <v>55</v>
      </c>
      <c r="C29" s="62"/>
      <c r="D29" s="32"/>
      <c r="E29" s="62"/>
      <c r="F29" s="32"/>
      <c r="G29" s="32"/>
      <c r="H29" s="32"/>
      <c r="I29" s="62"/>
      <c r="J29" s="32"/>
      <c r="K29" s="63"/>
      <c r="M29" s="35" t="s">
        <v>186</v>
      </c>
    </row>
    <row r="30" spans="1:13" ht="15.5" thickTop="1" thickBot="1" x14ac:dyDescent="0.4">
      <c r="A30" s="143"/>
      <c r="B30" s="28" t="s">
        <v>56</v>
      </c>
      <c r="C30" s="32"/>
      <c r="D30" s="32"/>
      <c r="E30" s="32"/>
      <c r="F30" s="32"/>
      <c r="G30" s="62"/>
      <c r="H30" s="62"/>
      <c r="I30" s="32"/>
      <c r="J30" s="62"/>
      <c r="K30" s="63"/>
    </row>
    <row r="31" spans="1:13" ht="15.5" thickTop="1" thickBot="1" x14ac:dyDescent="0.4">
      <c r="A31" s="144"/>
      <c r="B31" s="28" t="s">
        <v>183</v>
      </c>
      <c r="C31" s="62"/>
      <c r="D31" s="32"/>
      <c r="E31" s="63"/>
      <c r="F31" s="32"/>
      <c r="G31" s="62"/>
      <c r="H31" s="63"/>
      <c r="I31" s="63"/>
      <c r="J31" s="63"/>
      <c r="K31" s="63"/>
    </row>
    <row r="32" spans="1:13" ht="15.5" thickTop="1" thickBot="1" x14ac:dyDescent="0.4"/>
    <row r="33" spans="1:13" ht="15.5" thickTop="1" thickBot="1" x14ac:dyDescent="0.4">
      <c r="A33" s="30" t="s">
        <v>192</v>
      </c>
      <c r="B33" s="94" t="s">
        <v>180</v>
      </c>
      <c r="C33" s="94" t="s">
        <v>55</v>
      </c>
      <c r="D33" s="94" t="s">
        <v>56</v>
      </c>
      <c r="E33" s="31" t="s">
        <v>183</v>
      </c>
      <c r="G33" s="36" t="s">
        <v>187</v>
      </c>
      <c r="H33" s="37"/>
    </row>
    <row r="34" spans="1:13" ht="15.5" thickTop="1" thickBot="1" x14ac:dyDescent="0.4">
      <c r="A34" s="146" t="s">
        <v>181</v>
      </c>
      <c r="B34" s="27" t="s">
        <v>55</v>
      </c>
      <c r="C34" s="29"/>
      <c r="D34" s="29"/>
      <c r="E34" s="31"/>
      <c r="G34" s="38" t="s">
        <v>188</v>
      </c>
      <c r="H34" s="39"/>
    </row>
    <row r="35" spans="1:13" ht="15.5" thickTop="1" thickBot="1" x14ac:dyDescent="0.4">
      <c r="A35" s="147"/>
      <c r="B35" s="27" t="s">
        <v>56</v>
      </c>
      <c r="C35" s="29"/>
      <c r="D35" s="29"/>
      <c r="E35" s="31"/>
      <c r="G35" s="40" t="s">
        <v>190</v>
      </c>
      <c r="H35" s="41"/>
    </row>
    <row r="36" spans="1:13" ht="15.5" thickTop="1" thickBot="1" x14ac:dyDescent="0.4">
      <c r="A36" s="148"/>
      <c r="B36" s="31" t="s">
        <v>183</v>
      </c>
      <c r="C36" s="31"/>
      <c r="D36" s="31"/>
      <c r="E36" s="31"/>
    </row>
    <row r="37" spans="1:13" ht="15.5" thickTop="1" thickBot="1" x14ac:dyDescent="0.4"/>
    <row r="38" spans="1:13" ht="15.5" thickTop="1" thickBot="1" x14ac:dyDescent="0.4">
      <c r="A38" s="30" t="s">
        <v>193</v>
      </c>
      <c r="B38" s="94" t="s">
        <v>180</v>
      </c>
      <c r="C38" s="149" t="s">
        <v>55</v>
      </c>
      <c r="D38" s="150"/>
      <c r="E38" s="149" t="s">
        <v>56</v>
      </c>
      <c r="F38" s="150"/>
      <c r="H38" s="33" t="s">
        <v>184</v>
      </c>
    </row>
    <row r="39" spans="1:13" ht="15.5" thickTop="1" thickBot="1" x14ac:dyDescent="0.4">
      <c r="B39" s="27" t="s">
        <v>181</v>
      </c>
      <c r="C39" s="27" t="s">
        <v>55</v>
      </c>
      <c r="D39" s="27" t="s">
        <v>56</v>
      </c>
      <c r="E39" s="27" t="s">
        <v>55</v>
      </c>
      <c r="F39" s="27" t="s">
        <v>56</v>
      </c>
      <c r="H39" s="34" t="s">
        <v>188</v>
      </c>
    </row>
    <row r="40" spans="1:13" ht="15.5" thickTop="1" thickBot="1" x14ac:dyDescent="0.4">
      <c r="A40" s="142" t="s">
        <v>182</v>
      </c>
      <c r="B40" s="28" t="s">
        <v>55</v>
      </c>
      <c r="C40" s="42"/>
      <c r="D40" s="42"/>
      <c r="E40" s="42"/>
      <c r="F40" s="42"/>
      <c r="H40" s="35" t="s">
        <v>189</v>
      </c>
    </row>
    <row r="41" spans="1:13" ht="15.5" thickTop="1" thickBot="1" x14ac:dyDescent="0.4">
      <c r="A41" s="151"/>
      <c r="B41" s="28" t="s">
        <v>56</v>
      </c>
      <c r="C41" s="42"/>
      <c r="D41" s="42"/>
      <c r="E41" s="42"/>
      <c r="F41" s="42"/>
    </row>
    <row r="42" spans="1:13" ht="15.5" thickTop="1" thickBot="1" x14ac:dyDescent="0.4"/>
    <row r="43" spans="1:13" ht="15.5" thickTop="1" thickBot="1" x14ac:dyDescent="0.4">
      <c r="A43" s="30" t="s">
        <v>199</v>
      </c>
      <c r="B43" s="94" t="s">
        <v>180</v>
      </c>
      <c r="C43" s="145" t="s">
        <v>55</v>
      </c>
      <c r="D43" s="145"/>
      <c r="E43" s="145"/>
      <c r="F43" s="145" t="s">
        <v>56</v>
      </c>
      <c r="G43" s="145"/>
      <c r="H43" s="145"/>
      <c r="I43" s="145" t="s">
        <v>183</v>
      </c>
      <c r="J43" s="145"/>
      <c r="K43" s="145"/>
      <c r="M43" s="44" t="s">
        <v>197</v>
      </c>
    </row>
    <row r="44" spans="1:13" ht="15.5" thickTop="1" thickBot="1" x14ac:dyDescent="0.4">
      <c r="B44" s="27" t="s">
        <v>181</v>
      </c>
      <c r="C44" s="27" t="s">
        <v>55</v>
      </c>
      <c r="D44" s="27" t="s">
        <v>56</v>
      </c>
      <c r="E44" s="27" t="s">
        <v>183</v>
      </c>
      <c r="F44" s="27" t="s">
        <v>55</v>
      </c>
      <c r="G44" s="27" t="s">
        <v>56</v>
      </c>
      <c r="H44" s="27" t="s">
        <v>183</v>
      </c>
      <c r="I44" s="27" t="s">
        <v>55</v>
      </c>
      <c r="J44" s="27" t="s">
        <v>56</v>
      </c>
      <c r="K44" s="27" t="s">
        <v>183</v>
      </c>
      <c r="M44" s="43" t="s">
        <v>198</v>
      </c>
    </row>
    <row r="45" spans="1:13" ht="15.5" thickTop="1" thickBot="1" x14ac:dyDescent="0.4">
      <c r="A45" s="142" t="s">
        <v>182</v>
      </c>
      <c r="B45" s="28" t="s">
        <v>55</v>
      </c>
      <c r="C45" s="29"/>
      <c r="D45" s="29"/>
      <c r="E45" s="97"/>
      <c r="F45" s="29"/>
      <c r="G45" s="29"/>
      <c r="H45" s="97"/>
      <c r="I45" s="102"/>
      <c r="J45" s="102"/>
      <c r="K45" s="29"/>
    </row>
    <row r="46" spans="1:13" ht="15.5" thickTop="1" thickBot="1" x14ac:dyDescent="0.4">
      <c r="A46" s="143"/>
      <c r="B46" s="28" t="s">
        <v>56</v>
      </c>
      <c r="C46" s="29"/>
      <c r="D46" s="29"/>
      <c r="E46" s="97"/>
      <c r="F46" s="29"/>
      <c r="G46" s="29"/>
      <c r="H46" s="97"/>
      <c r="I46" s="102"/>
      <c r="J46" s="102"/>
      <c r="K46" s="29"/>
    </row>
    <row r="47" spans="1:13" ht="15.5" thickTop="1" thickBot="1" x14ac:dyDescent="0.4">
      <c r="A47" s="144"/>
      <c r="B47" s="28" t="s">
        <v>183</v>
      </c>
      <c r="C47" s="97"/>
      <c r="D47" s="97"/>
      <c r="E47" s="29"/>
      <c r="F47" s="97"/>
      <c r="G47" s="97"/>
      <c r="H47" s="29"/>
      <c r="I47" s="29"/>
      <c r="J47" s="29"/>
      <c r="K47" s="29"/>
    </row>
    <row r="48" spans="1:13" ht="15.5" thickTop="1" thickBot="1" x14ac:dyDescent="0.4"/>
    <row r="49" spans="1:6" ht="15.5" thickTop="1" thickBot="1" x14ac:dyDescent="0.4">
      <c r="A49" s="30" t="s">
        <v>194</v>
      </c>
      <c r="B49" s="94" t="s">
        <v>180</v>
      </c>
      <c r="C49" s="149" t="s">
        <v>55</v>
      </c>
      <c r="D49" s="150"/>
      <c r="E49" s="149" t="s">
        <v>56</v>
      </c>
      <c r="F49" s="152"/>
    </row>
    <row r="50" spans="1:6" ht="15.5" thickTop="1" thickBot="1" x14ac:dyDescent="0.4">
      <c r="B50" s="27" t="s">
        <v>181</v>
      </c>
      <c r="C50" s="27" t="s">
        <v>55</v>
      </c>
      <c r="D50" s="27" t="s">
        <v>56</v>
      </c>
      <c r="E50" s="27" t="s">
        <v>55</v>
      </c>
      <c r="F50" s="27" t="s">
        <v>56</v>
      </c>
    </row>
    <row r="51" spans="1:6" ht="15.5" thickTop="1" thickBot="1" x14ac:dyDescent="0.4">
      <c r="A51" s="142" t="s">
        <v>182</v>
      </c>
      <c r="B51" s="28" t="s">
        <v>55</v>
      </c>
      <c r="C51" s="29" t="s">
        <v>195</v>
      </c>
      <c r="D51" s="29" t="s">
        <v>195</v>
      </c>
      <c r="E51" s="29" t="s">
        <v>195</v>
      </c>
      <c r="F51" s="32" t="s">
        <v>195</v>
      </c>
    </row>
    <row r="52" spans="1:6" ht="15.5" thickTop="1" thickBot="1" x14ac:dyDescent="0.4">
      <c r="A52" s="151"/>
      <c r="B52" s="28" t="s">
        <v>56</v>
      </c>
      <c r="C52" s="29" t="s">
        <v>195</v>
      </c>
      <c r="D52" s="32" t="s">
        <v>195</v>
      </c>
      <c r="E52" s="29" t="s">
        <v>195</v>
      </c>
      <c r="F52" s="29" t="s">
        <v>195</v>
      </c>
    </row>
    <row r="53" spans="1:6" ht="15" thickTop="1" x14ac:dyDescent="0.35">
      <c r="A53" t="s">
        <v>196</v>
      </c>
    </row>
  </sheetData>
  <mergeCells count="29">
    <mergeCell ref="I43:K43"/>
    <mergeCell ref="A45:A47"/>
    <mergeCell ref="C49:D49"/>
    <mergeCell ref="E49:F49"/>
    <mergeCell ref="A51:A52"/>
    <mergeCell ref="C38:D38"/>
    <mergeCell ref="E38:F38"/>
    <mergeCell ref="A40:A41"/>
    <mergeCell ref="C43:E43"/>
    <mergeCell ref="F43:H43"/>
    <mergeCell ref="C27:E27"/>
    <mergeCell ref="F27:H27"/>
    <mergeCell ref="I27:K27"/>
    <mergeCell ref="A29:A31"/>
    <mergeCell ref="A34:A36"/>
    <mergeCell ref="A17:A19"/>
    <mergeCell ref="C1:E1"/>
    <mergeCell ref="F1:H1"/>
    <mergeCell ref="I1:K1"/>
    <mergeCell ref="A3:A5"/>
    <mergeCell ref="C15:E15"/>
    <mergeCell ref="F15:H15"/>
    <mergeCell ref="I15:K15"/>
    <mergeCell ref="C22:D22"/>
    <mergeCell ref="E22:F22"/>
    <mergeCell ref="C21:F21"/>
    <mergeCell ref="G21:K21"/>
    <mergeCell ref="O1:Q1"/>
    <mergeCell ref="M3:M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CF7D0-D3BE-4246-B190-C3679FAA6D5B}">
  <dimension ref="A1:F14"/>
  <sheetViews>
    <sheetView zoomScale="85" zoomScaleNormal="85" workbookViewId="0">
      <selection activeCell="B5" sqref="B5"/>
    </sheetView>
  </sheetViews>
  <sheetFormatPr baseColWidth="10" defaultRowHeight="14.5" x14ac:dyDescent="0.35"/>
  <cols>
    <col min="1" max="1" width="30.453125" customWidth="1"/>
    <col min="2" max="2" width="34.26953125" customWidth="1"/>
    <col min="3" max="4" width="20.453125" customWidth="1"/>
    <col min="5" max="5" width="16.36328125" customWidth="1"/>
  </cols>
  <sheetData>
    <row r="1" spans="1:6" ht="15.5" x14ac:dyDescent="0.35">
      <c r="A1" s="7"/>
      <c r="B1" s="153"/>
      <c r="C1" s="153"/>
    </row>
    <row r="2" spans="1:6" ht="31" x14ac:dyDescent="0.35">
      <c r="A2" s="108"/>
      <c r="B2" s="107" t="s">
        <v>509</v>
      </c>
      <c r="C2" s="107" t="s">
        <v>508</v>
      </c>
      <c r="D2" s="107" t="s">
        <v>507</v>
      </c>
    </row>
    <row r="3" spans="1:6" ht="15.5" x14ac:dyDescent="0.35">
      <c r="A3" s="107" t="s">
        <v>506</v>
      </c>
      <c r="B3" s="106">
        <v>8</v>
      </c>
      <c r="C3" s="106">
        <v>2</v>
      </c>
      <c r="D3" s="106">
        <v>4</v>
      </c>
      <c r="F3" s="7"/>
    </row>
    <row r="4" spans="1:6" ht="15.5" x14ac:dyDescent="0.35">
      <c r="A4" s="107" t="s">
        <v>180</v>
      </c>
      <c r="B4" s="106">
        <v>16</v>
      </c>
      <c r="C4" s="106">
        <v>16</v>
      </c>
      <c r="D4" s="106">
        <v>16</v>
      </c>
      <c r="F4" s="7"/>
    </row>
    <row r="5" spans="1:6" ht="15.5" x14ac:dyDescent="0.35">
      <c r="A5" s="107" t="s">
        <v>505</v>
      </c>
      <c r="B5" s="106">
        <v>12</v>
      </c>
      <c r="C5" s="106">
        <v>6</v>
      </c>
      <c r="D5" s="106">
        <v>6</v>
      </c>
      <c r="F5" s="7"/>
    </row>
    <row r="6" spans="1:6" ht="15.5" x14ac:dyDescent="0.35">
      <c r="A6" s="107" t="s">
        <v>504</v>
      </c>
      <c r="B6" s="106">
        <v>2</v>
      </c>
      <c r="C6" s="106">
        <v>2</v>
      </c>
      <c r="D6" s="106">
        <v>2</v>
      </c>
      <c r="F6" s="7"/>
    </row>
    <row r="7" spans="1:6" ht="15.5" x14ac:dyDescent="0.35">
      <c r="A7" s="104" t="s">
        <v>503</v>
      </c>
      <c r="B7" s="103">
        <f>B4*B5*B6</f>
        <v>384</v>
      </c>
      <c r="C7" s="103">
        <f>C4*C5*C6</f>
        <v>192</v>
      </c>
      <c r="D7" s="103">
        <f>D4*D5*D6</f>
        <v>192</v>
      </c>
      <c r="F7" s="7"/>
    </row>
    <row r="8" spans="1:6" ht="31" x14ac:dyDescent="0.35">
      <c r="A8" s="107" t="s">
        <v>502</v>
      </c>
      <c r="B8" s="106">
        <v>2</v>
      </c>
      <c r="C8" s="106">
        <v>1</v>
      </c>
      <c r="D8" s="106">
        <v>1</v>
      </c>
    </row>
    <row r="9" spans="1:6" ht="15.5" x14ac:dyDescent="0.35">
      <c r="A9" s="107" t="s">
        <v>501</v>
      </c>
      <c r="B9" s="106">
        <v>16</v>
      </c>
      <c r="C9" s="106">
        <v>16</v>
      </c>
      <c r="D9" s="106">
        <v>16</v>
      </c>
    </row>
    <row r="10" spans="1:6" ht="15.5" x14ac:dyDescent="0.35">
      <c r="A10" s="107" t="s">
        <v>500</v>
      </c>
      <c r="B10" s="106">
        <v>2</v>
      </c>
      <c r="C10" s="106">
        <v>1</v>
      </c>
      <c r="D10" s="106">
        <v>1</v>
      </c>
    </row>
    <row r="11" spans="1:6" ht="31" x14ac:dyDescent="0.35">
      <c r="A11" s="107" t="s">
        <v>499</v>
      </c>
      <c r="B11" s="106">
        <v>1</v>
      </c>
      <c r="C11" s="106">
        <v>1</v>
      </c>
      <c r="D11" s="106">
        <v>1</v>
      </c>
    </row>
    <row r="12" spans="1:6" ht="30" x14ac:dyDescent="0.35">
      <c r="A12" s="104" t="s">
        <v>498</v>
      </c>
      <c r="B12" s="103">
        <f>B9*B10*B11</f>
        <v>32</v>
      </c>
      <c r="C12" s="103">
        <f>C9*C10*C11</f>
        <v>16</v>
      </c>
      <c r="D12" s="103">
        <f>D9*D10*D11</f>
        <v>16</v>
      </c>
    </row>
    <row r="13" spans="1:6" x14ac:dyDescent="0.35">
      <c r="A13" s="105"/>
      <c r="B13" s="105"/>
      <c r="C13" s="105"/>
      <c r="D13" s="105"/>
    </row>
    <row r="14" spans="1:6" ht="15" x14ac:dyDescent="0.35">
      <c r="A14" s="104" t="s">
        <v>497</v>
      </c>
      <c r="B14" s="103">
        <f>B7+B12</f>
        <v>416</v>
      </c>
      <c r="C14" s="103">
        <f>C7+C12</f>
        <v>208</v>
      </c>
      <c r="D14" s="103">
        <f>D7+D12</f>
        <v>208</v>
      </c>
    </row>
  </sheetData>
  <mergeCells count="1">
    <mergeCell ref="B1:C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8715E-21C4-4950-85E9-B3B8389772C5}">
  <dimension ref="A1:F61"/>
  <sheetViews>
    <sheetView topLeftCell="A22" zoomScale="70" zoomScaleNormal="70" workbookViewId="0">
      <selection activeCell="F27" sqref="F27"/>
    </sheetView>
  </sheetViews>
  <sheetFormatPr baseColWidth="10" defaultRowHeight="14.5" x14ac:dyDescent="0.35"/>
  <cols>
    <col min="1" max="1" width="39.6328125" customWidth="1"/>
    <col min="2" max="6" width="21" customWidth="1"/>
  </cols>
  <sheetData>
    <row r="1" spans="1:6" ht="20" customHeight="1" x14ac:dyDescent="0.35">
      <c r="A1" s="108" t="s">
        <v>489</v>
      </c>
      <c r="B1" s="107" t="s">
        <v>543</v>
      </c>
      <c r="C1" s="107" t="s">
        <v>542</v>
      </c>
      <c r="D1" s="107" t="s">
        <v>541</v>
      </c>
      <c r="E1" s="107" t="s">
        <v>540</v>
      </c>
      <c r="F1" s="107" t="s">
        <v>539</v>
      </c>
    </row>
    <row r="2" spans="1:6" ht="20" customHeight="1" x14ac:dyDescent="0.35">
      <c r="A2" s="107" t="s">
        <v>506</v>
      </c>
      <c r="B2" s="106">
        <v>8</v>
      </c>
      <c r="C2" s="106"/>
      <c r="D2" s="106"/>
      <c r="E2" s="106"/>
      <c r="F2" s="106"/>
    </row>
    <row r="3" spans="1:6" ht="33.5" customHeight="1" x14ac:dyDescent="0.35">
      <c r="A3" s="107" t="s">
        <v>544</v>
      </c>
      <c r="B3" s="106">
        <v>2</v>
      </c>
      <c r="C3" s="106"/>
      <c r="D3" s="106"/>
      <c r="E3" s="106"/>
      <c r="F3" s="106"/>
    </row>
    <row r="4" spans="1:6" ht="33.5" customHeight="1" x14ac:dyDescent="0.35">
      <c r="A4" s="107" t="s">
        <v>545</v>
      </c>
      <c r="B4" s="106">
        <v>4</v>
      </c>
      <c r="C4" s="106"/>
      <c r="D4" s="106"/>
      <c r="E4" s="106"/>
      <c r="F4" s="106"/>
    </row>
    <row r="5" spans="1:6" ht="20" customHeight="1" x14ac:dyDescent="0.35">
      <c r="A5" s="107" t="s">
        <v>538</v>
      </c>
      <c r="B5" s="106">
        <v>16</v>
      </c>
      <c r="C5" s="106">
        <v>2</v>
      </c>
      <c r="D5" s="106">
        <v>4</v>
      </c>
      <c r="E5" s="106"/>
      <c r="F5" s="106"/>
    </row>
    <row r="6" spans="1:6" ht="20" customHeight="1" x14ac:dyDescent="0.35">
      <c r="A6" s="107" t="s">
        <v>537</v>
      </c>
      <c r="B6" s="106">
        <v>16</v>
      </c>
      <c r="C6" s="106">
        <v>1</v>
      </c>
      <c r="D6" s="106">
        <v>3</v>
      </c>
      <c r="E6" s="106"/>
      <c r="F6" s="106"/>
    </row>
    <row r="7" spans="1:6" ht="20" customHeight="1" x14ac:dyDescent="0.35">
      <c r="A7" s="106"/>
      <c r="B7" s="106"/>
      <c r="C7" s="106"/>
      <c r="D7" s="106"/>
      <c r="E7" s="106"/>
      <c r="F7" s="106"/>
    </row>
    <row r="8" spans="1:6" ht="15.5" x14ac:dyDescent="0.35">
      <c r="A8" s="113" t="s">
        <v>536</v>
      </c>
      <c r="B8" s="112">
        <v>32</v>
      </c>
    </row>
    <row r="9" spans="1:6" ht="15.5" x14ac:dyDescent="0.35">
      <c r="A9" s="113" t="s">
        <v>535</v>
      </c>
      <c r="B9" s="112">
        <v>32</v>
      </c>
    </row>
    <row r="10" spans="1:6" ht="20" customHeight="1" x14ac:dyDescent="0.35">
      <c r="A10" s="107" t="s">
        <v>534</v>
      </c>
      <c r="B10" s="106">
        <v>1</v>
      </c>
      <c r="C10" s="106">
        <f>B61</f>
        <v>11</v>
      </c>
      <c r="D10" s="106">
        <f>C61</f>
        <v>21</v>
      </c>
      <c r="E10" s="106">
        <f>C10/60</f>
        <v>0.18333333333333332</v>
      </c>
      <c r="F10" s="106">
        <f>D10/60</f>
        <v>0.35</v>
      </c>
    </row>
    <row r="11" spans="1:6" ht="20" customHeight="1" x14ac:dyDescent="0.35">
      <c r="A11" s="104" t="s">
        <v>533</v>
      </c>
      <c r="B11" s="103">
        <f>(B9+B8)*2</f>
        <v>128</v>
      </c>
      <c r="C11" s="103">
        <f>C10*B11</f>
        <v>1408</v>
      </c>
      <c r="D11" s="103">
        <f>D10*B11</f>
        <v>2688</v>
      </c>
      <c r="E11" s="103">
        <f>B11*E10</f>
        <v>23.466666666666665</v>
      </c>
      <c r="F11" s="103">
        <f>B11*F10</f>
        <v>44.8</v>
      </c>
    </row>
    <row r="12" spans="1:6" ht="20" customHeight="1" x14ac:dyDescent="0.35">
      <c r="A12" s="114"/>
      <c r="B12" s="114"/>
      <c r="C12" s="114"/>
      <c r="D12" s="114"/>
      <c r="E12" s="114"/>
      <c r="F12" s="114"/>
    </row>
    <row r="13" spans="1:6" ht="51" customHeight="1" x14ac:dyDescent="0.35">
      <c r="A13" s="107" t="s">
        <v>532</v>
      </c>
      <c r="B13" s="106">
        <v>9</v>
      </c>
      <c r="C13" s="106"/>
      <c r="D13" s="106"/>
      <c r="E13" s="106"/>
      <c r="F13" s="106"/>
    </row>
    <row r="14" spans="1:6" ht="20" customHeight="1" x14ac:dyDescent="0.35">
      <c r="A14" s="107" t="s">
        <v>531</v>
      </c>
      <c r="B14" s="106">
        <v>9</v>
      </c>
      <c r="C14" s="106"/>
      <c r="D14" s="106"/>
      <c r="E14" s="106"/>
      <c r="F14" s="106"/>
    </row>
    <row r="15" spans="1:6" ht="20" customHeight="1" x14ac:dyDescent="0.35">
      <c r="A15" s="107" t="s">
        <v>530</v>
      </c>
      <c r="B15" s="106">
        <v>4</v>
      </c>
      <c r="C15" s="106"/>
      <c r="D15" s="106"/>
      <c r="E15" s="106"/>
      <c r="F15" s="106"/>
    </row>
    <row r="16" spans="1:6" ht="20" customHeight="1" x14ac:dyDescent="0.35">
      <c r="A16" s="107" t="s">
        <v>529</v>
      </c>
      <c r="B16" s="106">
        <v>4</v>
      </c>
      <c r="C16" s="106"/>
      <c r="D16" s="106"/>
      <c r="E16" s="106"/>
      <c r="F16" s="106"/>
    </row>
    <row r="17" spans="1:6" ht="31.5" customHeight="1" x14ac:dyDescent="0.35">
      <c r="A17" s="107"/>
      <c r="B17" s="106"/>
      <c r="C17" s="106"/>
      <c r="D17" s="106"/>
      <c r="E17" s="106"/>
      <c r="F17" s="106"/>
    </row>
    <row r="18" spans="1:6" ht="15.5" x14ac:dyDescent="0.35">
      <c r="A18" s="113" t="s">
        <v>528</v>
      </c>
      <c r="B18" s="112">
        <v>4</v>
      </c>
    </row>
    <row r="19" spans="1:6" ht="15.5" x14ac:dyDescent="0.35">
      <c r="A19" s="113" t="s">
        <v>527</v>
      </c>
      <c r="B19" s="112">
        <v>4</v>
      </c>
    </row>
    <row r="20" spans="1:6" ht="15.5" x14ac:dyDescent="0.35">
      <c r="A20" s="113" t="s">
        <v>526</v>
      </c>
      <c r="B20" s="112">
        <v>32</v>
      </c>
    </row>
    <row r="21" spans="1:6" ht="20" customHeight="1" x14ac:dyDescent="0.35">
      <c r="A21" s="104" t="s">
        <v>498</v>
      </c>
      <c r="B21" s="103">
        <f>(B18+B19+B20)</f>
        <v>40</v>
      </c>
      <c r="C21" s="103">
        <f>C10*B21</f>
        <v>440</v>
      </c>
      <c r="D21" s="103">
        <f>D10*B21</f>
        <v>840</v>
      </c>
      <c r="E21" s="103">
        <f>C21/60</f>
        <v>7.333333333333333</v>
      </c>
      <c r="F21" s="103">
        <f>D21/60</f>
        <v>14</v>
      </c>
    </row>
    <row r="22" spans="1:6" ht="20" customHeight="1" x14ac:dyDescent="0.35">
      <c r="A22" s="105"/>
      <c r="B22" s="105"/>
      <c r="C22" s="105"/>
      <c r="D22" s="105"/>
      <c r="E22" s="105"/>
      <c r="F22" s="105"/>
    </row>
    <row r="23" spans="1:6" ht="20" customHeight="1" x14ac:dyDescent="0.35">
      <c r="A23" s="104" t="s">
        <v>525</v>
      </c>
      <c r="B23" s="103">
        <f>B11+B21</f>
        <v>168</v>
      </c>
      <c r="C23" s="103">
        <f>C11+C21</f>
        <v>1848</v>
      </c>
      <c r="D23" s="103">
        <f>D11+D21</f>
        <v>3528</v>
      </c>
      <c r="E23" s="103">
        <f>E11+E21</f>
        <v>30.799999999999997</v>
      </c>
      <c r="F23" s="103">
        <f>F11+F21</f>
        <v>58.8</v>
      </c>
    </row>
    <row r="26" spans="1:6" s="111" customFormat="1" x14ac:dyDescent="0.35">
      <c r="A26" s="111" t="s">
        <v>524</v>
      </c>
      <c r="F26" s="111">
        <v>21</v>
      </c>
    </row>
    <row r="27" spans="1:6" s="110" customFormat="1" x14ac:dyDescent="0.35">
      <c r="A27" s="110" t="s">
        <v>523</v>
      </c>
      <c r="B27" s="110">
        <v>1</v>
      </c>
      <c r="C27" s="110">
        <v>30</v>
      </c>
      <c r="D27" s="110">
        <v>60</v>
      </c>
      <c r="E27" s="110">
        <f>C27/60</f>
        <v>0.5</v>
      </c>
      <c r="F27" s="110">
        <v>1</v>
      </c>
    </row>
    <row r="28" spans="1:6" s="110" customFormat="1" x14ac:dyDescent="0.35">
      <c r="A28" s="110" t="s">
        <v>522</v>
      </c>
      <c r="B28" s="110">
        <f>E23/5</f>
        <v>6.1599999999999993</v>
      </c>
      <c r="C28" s="110">
        <f>C27*B28</f>
        <v>184.79999999999998</v>
      </c>
      <c r="D28" s="110">
        <f>D27*B28</f>
        <v>369.59999999999997</v>
      </c>
      <c r="E28" s="110">
        <f>C28/60</f>
        <v>3.0799999999999996</v>
      </c>
      <c r="F28" s="110">
        <f>D28/60</f>
        <v>6.1599999999999993</v>
      </c>
    </row>
    <row r="29" spans="1:6" s="110" customFormat="1" x14ac:dyDescent="0.35">
      <c r="A29" s="110" t="s">
        <v>521</v>
      </c>
      <c r="B29" s="110">
        <f>F23/5</f>
        <v>11.76</v>
      </c>
      <c r="C29" s="110">
        <f>C27*B29</f>
        <v>352.8</v>
      </c>
      <c r="D29" s="110">
        <f>D27*B29</f>
        <v>705.6</v>
      </c>
      <c r="E29" s="110">
        <f>C29/60</f>
        <v>5.88</v>
      </c>
      <c r="F29" s="110">
        <f>D29/60</f>
        <v>11.76</v>
      </c>
    </row>
    <row r="31" spans="1:6" s="109" customFormat="1" x14ac:dyDescent="0.35">
      <c r="A31" s="109" t="s">
        <v>520</v>
      </c>
      <c r="E31" s="109" t="s">
        <v>519</v>
      </c>
      <c r="F31" s="109">
        <f>F23+F26+F29</f>
        <v>91.56</v>
      </c>
    </row>
    <row r="37" spans="1:2" x14ac:dyDescent="0.35">
      <c r="A37" s="30" t="s">
        <v>518</v>
      </c>
      <c r="B37" s="30" t="s">
        <v>517</v>
      </c>
    </row>
    <row r="54" spans="1:3" x14ac:dyDescent="0.35">
      <c r="B54" t="s">
        <v>516</v>
      </c>
      <c r="C54" t="s">
        <v>515</v>
      </c>
    </row>
    <row r="55" spans="1:3" x14ac:dyDescent="0.35">
      <c r="A55" t="s">
        <v>514</v>
      </c>
      <c r="B55">
        <v>2</v>
      </c>
      <c r="C55">
        <v>4</v>
      </c>
    </row>
    <row r="56" spans="1:3" x14ac:dyDescent="0.35">
      <c r="A56" t="s">
        <v>54</v>
      </c>
      <c r="B56">
        <v>1</v>
      </c>
      <c r="C56">
        <v>3</v>
      </c>
    </row>
    <row r="57" spans="1:3" x14ac:dyDescent="0.35">
      <c r="A57" t="s">
        <v>512</v>
      </c>
      <c r="B57">
        <v>2</v>
      </c>
      <c r="C57">
        <v>3</v>
      </c>
    </row>
    <row r="58" spans="1:3" x14ac:dyDescent="0.35">
      <c r="A58" t="s">
        <v>513</v>
      </c>
      <c r="B58">
        <v>2</v>
      </c>
      <c r="C58">
        <v>3</v>
      </c>
    </row>
    <row r="59" spans="1:3" x14ac:dyDescent="0.35">
      <c r="A59" t="s">
        <v>512</v>
      </c>
      <c r="B59">
        <v>2</v>
      </c>
      <c r="C59">
        <v>4</v>
      </c>
    </row>
    <row r="60" spans="1:3" x14ac:dyDescent="0.35">
      <c r="A60" t="s">
        <v>511</v>
      </c>
      <c r="B60">
        <v>2</v>
      </c>
      <c r="C60">
        <v>4</v>
      </c>
    </row>
    <row r="61" spans="1:3" x14ac:dyDescent="0.35">
      <c r="A61" t="s">
        <v>510</v>
      </c>
      <c r="B61">
        <f>SUM(B55:B60)</f>
        <v>11</v>
      </c>
      <c r="C61">
        <f>SUM(C55:C60)</f>
        <v>21</v>
      </c>
    </row>
  </sheetData>
  <pageMargins left="0.7" right="0.7" top="0.75" bottom="0.75" header="0.3" footer="0.3"/>
  <pageSetup orientation="portrait" horizontalDpi="200" verticalDpi="2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29E5A-0140-403C-9E59-B615A68F2FCD}">
  <sheetPr>
    <tabColor rgb="FFFF0000"/>
  </sheetPr>
  <dimension ref="A1:E35"/>
  <sheetViews>
    <sheetView zoomScale="55" zoomScaleNormal="55" workbookViewId="0">
      <selection activeCell="A13" sqref="A13"/>
    </sheetView>
  </sheetViews>
  <sheetFormatPr baseColWidth="10" defaultRowHeight="14.5" x14ac:dyDescent="0.35"/>
  <cols>
    <col min="1" max="4" width="50.6328125" customWidth="1"/>
  </cols>
  <sheetData>
    <row r="1" spans="1:5" ht="30" customHeight="1" thickBot="1" x14ac:dyDescent="0.4">
      <c r="A1" s="45" t="s">
        <v>0</v>
      </c>
      <c r="B1" s="45" t="s">
        <v>39</v>
      </c>
      <c r="C1" s="46" t="s">
        <v>200</v>
      </c>
      <c r="D1" s="46" t="s">
        <v>201</v>
      </c>
      <c r="E1" s="46" t="s">
        <v>202</v>
      </c>
    </row>
    <row r="2" spans="1:5" ht="30" customHeight="1" thickBot="1" x14ac:dyDescent="0.4">
      <c r="A2" s="54" t="s">
        <v>203</v>
      </c>
      <c r="B2" s="54" t="s">
        <v>77</v>
      </c>
      <c r="C2" s="52" t="s">
        <v>210</v>
      </c>
      <c r="D2" s="53" t="s">
        <v>226</v>
      </c>
      <c r="E2" s="11"/>
    </row>
    <row r="3" spans="1:5" ht="30" customHeight="1" thickBot="1" x14ac:dyDescent="0.4">
      <c r="A3" s="54" t="s">
        <v>204</v>
      </c>
      <c r="B3" s="54" t="s">
        <v>78</v>
      </c>
      <c r="C3" s="53" t="s">
        <v>211</v>
      </c>
      <c r="D3" s="53" t="s">
        <v>227</v>
      </c>
      <c r="E3" s="11"/>
    </row>
    <row r="4" spans="1:5" ht="30" customHeight="1" thickBot="1" x14ac:dyDescent="0.4">
      <c r="A4" s="54" t="s">
        <v>205</v>
      </c>
      <c r="B4" s="54" t="s">
        <v>79</v>
      </c>
      <c r="C4" s="53" t="s">
        <v>212</v>
      </c>
      <c r="D4" s="53" t="s">
        <v>228</v>
      </c>
      <c r="E4" s="11"/>
    </row>
    <row r="5" spans="1:5" ht="30" customHeight="1" thickBot="1" x14ac:dyDescent="0.4">
      <c r="A5" s="54" t="s">
        <v>12</v>
      </c>
      <c r="B5" s="54" t="s">
        <v>80</v>
      </c>
      <c r="C5" s="53" t="s">
        <v>213</v>
      </c>
      <c r="D5" s="53" t="s">
        <v>229</v>
      </c>
      <c r="E5" s="11"/>
    </row>
    <row r="6" spans="1:5" ht="30" customHeight="1" thickBot="1" x14ac:dyDescent="0.4">
      <c r="A6" s="54" t="s">
        <v>206</v>
      </c>
      <c r="B6" s="54" t="s">
        <v>81</v>
      </c>
      <c r="C6" s="53" t="s">
        <v>278</v>
      </c>
      <c r="D6" s="53" t="s">
        <v>339</v>
      </c>
      <c r="E6" s="11"/>
    </row>
    <row r="7" spans="1:5" ht="30" customHeight="1" thickBot="1" x14ac:dyDescent="0.4">
      <c r="A7" s="54" t="s">
        <v>82</v>
      </c>
      <c r="B7" s="54" t="s">
        <v>83</v>
      </c>
      <c r="C7" s="53" t="s">
        <v>215</v>
      </c>
      <c r="D7" s="53" t="s">
        <v>231</v>
      </c>
      <c r="E7" s="11"/>
    </row>
    <row r="8" spans="1:5" ht="30" customHeight="1" thickBot="1" x14ac:dyDescent="0.4">
      <c r="A8" s="54" t="s">
        <v>207</v>
      </c>
      <c r="B8" s="54" t="s">
        <v>84</v>
      </c>
      <c r="C8" s="53" t="s">
        <v>216</v>
      </c>
      <c r="D8" s="53" t="s">
        <v>232</v>
      </c>
      <c r="E8" s="11"/>
    </row>
    <row r="9" spans="1:5" ht="30" customHeight="1" thickBot="1" x14ac:dyDescent="0.4">
      <c r="A9" s="56" t="s">
        <v>69</v>
      </c>
      <c r="B9" s="54" t="s">
        <v>85</v>
      </c>
      <c r="C9" s="52" t="s">
        <v>415</v>
      </c>
      <c r="D9" s="52" t="s">
        <v>416</v>
      </c>
      <c r="E9" s="10"/>
    </row>
    <row r="10" spans="1:5" ht="30" customHeight="1" thickBot="1" x14ac:dyDescent="0.4">
      <c r="A10" s="54" t="s">
        <v>421</v>
      </c>
      <c r="B10" s="56" t="s">
        <v>86</v>
      </c>
      <c r="C10" s="52" t="s">
        <v>218</v>
      </c>
      <c r="D10" s="52" t="s">
        <v>234</v>
      </c>
      <c r="E10" s="11"/>
    </row>
    <row r="11" spans="1:5" ht="30" customHeight="1" thickBot="1" x14ac:dyDescent="0.4">
      <c r="A11" s="54" t="s">
        <v>208</v>
      </c>
      <c r="B11" s="54" t="s">
        <v>424</v>
      </c>
      <c r="C11" s="53" t="s">
        <v>219</v>
      </c>
      <c r="D11" s="53" t="s">
        <v>235</v>
      </c>
      <c r="E11" s="11"/>
    </row>
    <row r="12" spans="1:5" ht="30" customHeight="1" thickBot="1" x14ac:dyDescent="0.4">
      <c r="A12" s="54" t="s">
        <v>422</v>
      </c>
      <c r="B12" s="54" t="s">
        <v>242</v>
      </c>
      <c r="C12" s="53" t="s">
        <v>220</v>
      </c>
      <c r="D12" s="53" t="s">
        <v>236</v>
      </c>
      <c r="E12" s="11"/>
    </row>
    <row r="13" spans="1:5" ht="30" customHeight="1" thickBot="1" x14ac:dyDescent="0.4">
      <c r="A13" s="54" t="s">
        <v>429</v>
      </c>
      <c r="B13" s="54" t="s">
        <v>428</v>
      </c>
      <c r="C13" s="53" t="s">
        <v>221</v>
      </c>
      <c r="D13" s="53" t="s">
        <v>237</v>
      </c>
      <c r="E13" s="11"/>
    </row>
    <row r="14" spans="1:5" ht="30" customHeight="1" thickBot="1" x14ac:dyDescent="0.4">
      <c r="A14" s="54" t="s">
        <v>209</v>
      </c>
      <c r="B14" s="54" t="s">
        <v>88</v>
      </c>
      <c r="C14" s="53" t="s">
        <v>222</v>
      </c>
      <c r="D14" s="53" t="s">
        <v>238</v>
      </c>
      <c r="E14" s="11"/>
    </row>
    <row r="15" spans="1:5" ht="30" customHeight="1" thickBot="1" x14ac:dyDescent="0.4">
      <c r="A15" s="54" t="s">
        <v>426</v>
      </c>
      <c r="B15" s="54" t="s">
        <v>89</v>
      </c>
      <c r="C15" s="53" t="s">
        <v>243</v>
      </c>
      <c r="D15" s="53" t="s">
        <v>239</v>
      </c>
      <c r="E15" s="11"/>
    </row>
    <row r="16" spans="1:5" ht="30" customHeight="1" thickBot="1" x14ac:dyDescent="0.4">
      <c r="A16" s="54" t="s">
        <v>75</v>
      </c>
      <c r="B16" s="54" t="s">
        <v>90</v>
      </c>
      <c r="C16" s="53" t="s">
        <v>224</v>
      </c>
      <c r="D16" s="53" t="s">
        <v>240</v>
      </c>
      <c r="E16" s="11"/>
    </row>
    <row r="17" spans="1:5" ht="30" customHeight="1" thickBot="1" x14ac:dyDescent="0.4">
      <c r="A17" s="57" t="s">
        <v>76</v>
      </c>
      <c r="B17" s="54" t="s">
        <v>91</v>
      </c>
      <c r="C17" s="58" t="s">
        <v>225</v>
      </c>
      <c r="D17" s="58" t="s">
        <v>241</v>
      </c>
      <c r="E17" s="13"/>
    </row>
    <row r="18" spans="1:5" ht="30" customHeight="1" thickTop="1" x14ac:dyDescent="0.35">
      <c r="A18" s="7"/>
      <c r="B18" s="2"/>
      <c r="C18" s="2"/>
    </row>
    <row r="19" spans="1:5" ht="30" customHeight="1" x14ac:dyDescent="0.35"/>
    <row r="20" spans="1:5" ht="30" customHeight="1" x14ac:dyDescent="0.35"/>
    <row r="21" spans="1:5" ht="30" customHeight="1" x14ac:dyDescent="0.35"/>
    <row r="22" spans="1:5" ht="30" customHeight="1" x14ac:dyDescent="0.35"/>
    <row r="23" spans="1:5" ht="30" customHeight="1" x14ac:dyDescent="0.35"/>
    <row r="24" spans="1:5" ht="30" customHeight="1" x14ac:dyDescent="0.35"/>
    <row r="25" spans="1:5" ht="30" customHeight="1" x14ac:dyDescent="0.35"/>
    <row r="26" spans="1:5" ht="30" customHeight="1" x14ac:dyDescent="0.35"/>
    <row r="27" spans="1:5" ht="30" customHeight="1" x14ac:dyDescent="0.35"/>
    <row r="28" spans="1:5" ht="30" customHeight="1" x14ac:dyDescent="0.35"/>
    <row r="29" spans="1:5" ht="30" customHeight="1" x14ac:dyDescent="0.35"/>
    <row r="30" spans="1:5" ht="30" customHeight="1" x14ac:dyDescent="0.35"/>
    <row r="31" spans="1:5" ht="30" customHeight="1" x14ac:dyDescent="0.35"/>
    <row r="32" spans="1:5" ht="30" customHeight="1" x14ac:dyDescent="0.35"/>
    <row r="33" ht="30" customHeight="1" x14ac:dyDescent="0.35"/>
    <row r="34" ht="30" customHeight="1" x14ac:dyDescent="0.35"/>
    <row r="35" ht="30" customHeight="1" x14ac:dyDescent="0.3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73C08-F422-46E7-94DD-A3D763D403C5}">
  <sheetPr>
    <tabColor theme="8" tint="-0.249977111117893"/>
  </sheetPr>
  <dimension ref="A1:E35"/>
  <sheetViews>
    <sheetView zoomScale="55" zoomScaleNormal="55" workbookViewId="0">
      <selection activeCell="C2" sqref="C2"/>
    </sheetView>
  </sheetViews>
  <sheetFormatPr baseColWidth="10" defaultRowHeight="14.5" x14ac:dyDescent="0.35"/>
  <cols>
    <col min="1" max="4" width="50.6328125" customWidth="1"/>
  </cols>
  <sheetData>
    <row r="1" spans="1:5" ht="30" customHeight="1" thickBot="1" x14ac:dyDescent="0.4">
      <c r="A1" s="45" t="s">
        <v>0</v>
      </c>
      <c r="B1" s="45" t="s">
        <v>39</v>
      </c>
      <c r="C1" s="46" t="s">
        <v>200</v>
      </c>
      <c r="D1" s="46" t="s">
        <v>201</v>
      </c>
      <c r="E1" s="46" t="s">
        <v>202</v>
      </c>
    </row>
    <row r="2" spans="1:5" ht="30" customHeight="1" thickBot="1" x14ac:dyDescent="0.4">
      <c r="A2" s="54" t="s">
        <v>203</v>
      </c>
      <c r="B2" s="54" t="s">
        <v>77</v>
      </c>
      <c r="C2" s="52" t="s">
        <v>210</v>
      </c>
      <c r="D2" s="53" t="s">
        <v>281</v>
      </c>
      <c r="E2" s="11"/>
    </row>
    <row r="3" spans="1:5" ht="30" customHeight="1" thickBot="1" x14ac:dyDescent="0.4">
      <c r="A3" s="54" t="s">
        <v>204</v>
      </c>
      <c r="B3" s="54" t="s">
        <v>78</v>
      </c>
      <c r="C3" s="53" t="s">
        <v>211</v>
      </c>
      <c r="D3" s="53" t="s">
        <v>282</v>
      </c>
      <c r="E3" s="11"/>
    </row>
    <row r="4" spans="1:5" ht="30" customHeight="1" thickBot="1" x14ac:dyDescent="0.4">
      <c r="A4" s="54" t="s">
        <v>205</v>
      </c>
      <c r="B4" s="54" t="s">
        <v>79</v>
      </c>
      <c r="C4" s="53" t="s">
        <v>212</v>
      </c>
      <c r="D4" s="53" t="s">
        <v>283</v>
      </c>
      <c r="E4" s="11"/>
    </row>
    <row r="5" spans="1:5" ht="30" customHeight="1" thickBot="1" x14ac:dyDescent="0.4">
      <c r="A5" s="54" t="s">
        <v>12</v>
      </c>
      <c r="B5" s="54" t="s">
        <v>80</v>
      </c>
      <c r="C5" s="53" t="s">
        <v>213</v>
      </c>
      <c r="D5" s="53" t="s">
        <v>284</v>
      </c>
      <c r="E5" s="11"/>
    </row>
    <row r="6" spans="1:5" ht="30" customHeight="1" thickBot="1" x14ac:dyDescent="0.4">
      <c r="A6" s="54" t="s">
        <v>206</v>
      </c>
      <c r="B6" s="54" t="s">
        <v>81</v>
      </c>
      <c r="C6" s="53" t="s">
        <v>278</v>
      </c>
      <c r="D6" s="53" t="s">
        <v>285</v>
      </c>
      <c r="E6" s="11"/>
    </row>
    <row r="7" spans="1:5" ht="30" customHeight="1" thickBot="1" x14ac:dyDescent="0.4">
      <c r="A7" s="54" t="s">
        <v>82</v>
      </c>
      <c r="B7" s="54" t="s">
        <v>83</v>
      </c>
      <c r="C7" s="53" t="s">
        <v>215</v>
      </c>
      <c r="D7" s="53" t="s">
        <v>286</v>
      </c>
      <c r="E7" s="11"/>
    </row>
    <row r="8" spans="1:5" ht="30" customHeight="1" thickBot="1" x14ac:dyDescent="0.4">
      <c r="A8" s="54" t="s">
        <v>207</v>
      </c>
      <c r="B8" s="54" t="s">
        <v>84</v>
      </c>
      <c r="C8" s="53" t="s">
        <v>216</v>
      </c>
      <c r="D8" s="53" t="s">
        <v>340</v>
      </c>
      <c r="E8" s="11"/>
    </row>
    <row r="9" spans="1:5" ht="30" customHeight="1" thickBot="1" x14ac:dyDescent="0.4">
      <c r="A9" s="56" t="s">
        <v>69</v>
      </c>
      <c r="B9" s="54" t="s">
        <v>85</v>
      </c>
      <c r="C9" s="52" t="s">
        <v>415</v>
      </c>
      <c r="D9" s="52" t="s">
        <v>419</v>
      </c>
      <c r="E9" s="10"/>
    </row>
    <row r="10" spans="1:5" ht="30" customHeight="1" thickBot="1" x14ac:dyDescent="0.4">
      <c r="A10" s="54" t="s">
        <v>421</v>
      </c>
      <c r="B10" s="56" t="s">
        <v>86</v>
      </c>
      <c r="C10" s="52" t="s">
        <v>218</v>
      </c>
      <c r="D10" s="52" t="s">
        <v>289</v>
      </c>
      <c r="E10" s="11"/>
    </row>
    <row r="11" spans="1:5" ht="30" customHeight="1" thickBot="1" x14ac:dyDescent="0.4">
      <c r="A11" s="54" t="s">
        <v>208</v>
      </c>
      <c r="B11" s="54" t="s">
        <v>424</v>
      </c>
      <c r="C11" s="53" t="s">
        <v>219</v>
      </c>
      <c r="D11" s="53" t="s">
        <v>290</v>
      </c>
      <c r="E11" s="11"/>
    </row>
    <row r="12" spans="1:5" ht="30" customHeight="1" thickBot="1" x14ac:dyDescent="0.4">
      <c r="A12" s="54" t="s">
        <v>422</v>
      </c>
      <c r="B12" s="54" t="s">
        <v>242</v>
      </c>
      <c r="C12" s="53" t="s">
        <v>220</v>
      </c>
      <c r="D12" s="53" t="s">
        <v>291</v>
      </c>
      <c r="E12" s="11"/>
    </row>
    <row r="13" spans="1:5" ht="30" customHeight="1" thickBot="1" x14ac:dyDescent="0.4">
      <c r="A13" s="54" t="s">
        <v>429</v>
      </c>
      <c r="B13" s="54" t="s">
        <v>428</v>
      </c>
      <c r="C13" s="53" t="s">
        <v>221</v>
      </c>
      <c r="D13" s="53" t="s">
        <v>292</v>
      </c>
      <c r="E13" s="11"/>
    </row>
    <row r="14" spans="1:5" ht="30" customHeight="1" thickBot="1" x14ac:dyDescent="0.4">
      <c r="A14" s="54" t="s">
        <v>209</v>
      </c>
      <c r="B14" s="54" t="s">
        <v>88</v>
      </c>
      <c r="C14" s="53" t="s">
        <v>222</v>
      </c>
      <c r="D14" s="53" t="s">
        <v>293</v>
      </c>
      <c r="E14" s="11"/>
    </row>
    <row r="15" spans="1:5" ht="30" customHeight="1" thickBot="1" x14ac:dyDescent="0.4">
      <c r="A15" s="54" t="s">
        <v>426</v>
      </c>
      <c r="B15" s="54" t="s">
        <v>89</v>
      </c>
      <c r="C15" s="53" t="s">
        <v>243</v>
      </c>
      <c r="D15" s="53" t="s">
        <v>294</v>
      </c>
      <c r="E15" s="11"/>
    </row>
    <row r="16" spans="1:5" ht="30" customHeight="1" thickBot="1" x14ac:dyDescent="0.4">
      <c r="A16" s="54" t="s">
        <v>75</v>
      </c>
      <c r="B16" s="54" t="s">
        <v>90</v>
      </c>
      <c r="C16" s="53" t="s">
        <v>224</v>
      </c>
      <c r="D16" s="53" t="s">
        <v>295</v>
      </c>
      <c r="E16" s="11"/>
    </row>
    <row r="17" spans="1:5" ht="30" customHeight="1" thickBot="1" x14ac:dyDescent="0.4">
      <c r="A17" s="57" t="s">
        <v>76</v>
      </c>
      <c r="B17" s="54" t="s">
        <v>91</v>
      </c>
      <c r="C17" s="58" t="s">
        <v>225</v>
      </c>
      <c r="D17" s="58" t="s">
        <v>296</v>
      </c>
      <c r="E17" s="13"/>
    </row>
    <row r="18" spans="1:5" ht="30" customHeight="1" thickTop="1" x14ac:dyDescent="0.35">
      <c r="A18" s="7"/>
      <c r="B18" s="2"/>
      <c r="C18" s="2"/>
    </row>
    <row r="19" spans="1:5" ht="30" customHeight="1" x14ac:dyDescent="0.35"/>
    <row r="20" spans="1:5" ht="30" customHeight="1" x14ac:dyDescent="0.35"/>
    <row r="21" spans="1:5" ht="30" customHeight="1" x14ac:dyDescent="0.35"/>
    <row r="22" spans="1:5" ht="30" customHeight="1" x14ac:dyDescent="0.35"/>
    <row r="23" spans="1:5" ht="30" customHeight="1" x14ac:dyDescent="0.35"/>
    <row r="24" spans="1:5" ht="30" customHeight="1" x14ac:dyDescent="0.35"/>
    <row r="25" spans="1:5" ht="30" customHeight="1" x14ac:dyDescent="0.35"/>
    <row r="26" spans="1:5" ht="30" customHeight="1" x14ac:dyDescent="0.35"/>
    <row r="27" spans="1:5" ht="30" customHeight="1" x14ac:dyDescent="0.35"/>
    <row r="28" spans="1:5" ht="30" customHeight="1" x14ac:dyDescent="0.35"/>
    <row r="29" spans="1:5" ht="30" customHeight="1" x14ac:dyDescent="0.35"/>
    <row r="30" spans="1:5" ht="30" customHeight="1" x14ac:dyDescent="0.35"/>
    <row r="31" spans="1:5" ht="30" customHeight="1" x14ac:dyDescent="0.35"/>
    <row r="32" spans="1:5" ht="30" customHeight="1" x14ac:dyDescent="0.35"/>
    <row r="33" ht="30" customHeight="1" x14ac:dyDescent="0.35"/>
    <row r="34" ht="30" customHeight="1" x14ac:dyDescent="0.35"/>
    <row r="35" ht="30" customHeight="1" x14ac:dyDescent="0.3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E774-D4DA-4F70-B3D9-3533CEA7D69E}">
  <sheetPr>
    <tabColor theme="9" tint="-0.249977111117893"/>
  </sheetPr>
  <dimension ref="A1:I424"/>
  <sheetViews>
    <sheetView topLeftCell="C60" zoomScale="70" zoomScaleNormal="70" workbookViewId="0">
      <selection activeCell="G1" sqref="G1:G80"/>
    </sheetView>
  </sheetViews>
  <sheetFormatPr baseColWidth="10" defaultRowHeight="14.5" x14ac:dyDescent="0.35"/>
  <cols>
    <col min="1" max="2" width="50.6328125" customWidth="1"/>
    <col min="4" max="5" width="50.6328125" customWidth="1"/>
    <col min="7" max="7" width="50.6328125" customWidth="1"/>
  </cols>
  <sheetData>
    <row r="1" spans="1:9" ht="20" customHeight="1" thickBot="1" x14ac:dyDescent="0.4">
      <c r="A1" s="54" t="s">
        <v>203</v>
      </c>
      <c r="B1" s="52" t="s">
        <v>210</v>
      </c>
      <c r="C1" s="55"/>
      <c r="D1" s="54" t="s">
        <v>341</v>
      </c>
      <c r="E1" s="52" t="s">
        <v>368</v>
      </c>
      <c r="G1" s="54" t="s">
        <v>203</v>
      </c>
      <c r="H1" t="s">
        <v>449</v>
      </c>
      <c r="I1">
        <v>1</v>
      </c>
    </row>
    <row r="2" spans="1:9" ht="20" customHeight="1" thickBot="1" x14ac:dyDescent="0.4">
      <c r="A2" s="54" t="s">
        <v>204</v>
      </c>
      <c r="B2" s="53" t="s">
        <v>211</v>
      </c>
      <c r="C2" s="55"/>
      <c r="D2" s="54" t="s">
        <v>344</v>
      </c>
      <c r="E2" s="53" t="s">
        <v>369</v>
      </c>
      <c r="G2" s="54" t="s">
        <v>204</v>
      </c>
      <c r="H2" t="s">
        <v>449</v>
      </c>
      <c r="I2">
        <v>1</v>
      </c>
    </row>
    <row r="3" spans="1:9" ht="20" customHeight="1" thickBot="1" x14ac:dyDescent="0.4">
      <c r="A3" s="54" t="s">
        <v>205</v>
      </c>
      <c r="B3" s="53" t="s">
        <v>212</v>
      </c>
      <c r="C3" s="55"/>
      <c r="D3" s="54" t="s">
        <v>345</v>
      </c>
      <c r="E3" s="53" t="s">
        <v>370</v>
      </c>
      <c r="G3" s="54" t="s">
        <v>205</v>
      </c>
      <c r="H3" t="s">
        <v>449</v>
      </c>
      <c r="I3">
        <v>1</v>
      </c>
    </row>
    <row r="4" spans="1:9" ht="20" customHeight="1" thickBot="1" x14ac:dyDescent="0.4">
      <c r="A4" s="54" t="s">
        <v>12</v>
      </c>
      <c r="B4" s="53" t="s">
        <v>213</v>
      </c>
      <c r="C4" s="55"/>
      <c r="D4" s="54" t="s">
        <v>342</v>
      </c>
      <c r="E4" s="53" t="s">
        <v>371</v>
      </c>
      <c r="G4" s="54" t="s">
        <v>12</v>
      </c>
      <c r="H4" t="s">
        <v>449</v>
      </c>
      <c r="I4">
        <v>1</v>
      </c>
    </row>
    <row r="5" spans="1:9" ht="20" customHeight="1" thickBot="1" x14ac:dyDescent="0.4">
      <c r="A5" s="54" t="s">
        <v>206</v>
      </c>
      <c r="B5" s="53" t="s">
        <v>278</v>
      </c>
      <c r="C5" s="55"/>
      <c r="D5" s="54" t="s">
        <v>346</v>
      </c>
      <c r="E5" s="53" t="s">
        <v>372</v>
      </c>
      <c r="G5" s="54" t="s">
        <v>206</v>
      </c>
      <c r="H5" t="s">
        <v>449</v>
      </c>
      <c r="I5">
        <v>1</v>
      </c>
    </row>
    <row r="6" spans="1:9" ht="20" customHeight="1" thickBot="1" x14ac:dyDescent="0.4">
      <c r="A6" s="54" t="s">
        <v>82</v>
      </c>
      <c r="B6" s="53" t="s">
        <v>215</v>
      </c>
      <c r="C6" s="55"/>
      <c r="D6" s="54" t="s">
        <v>347</v>
      </c>
      <c r="E6" s="53" t="s">
        <v>373</v>
      </c>
      <c r="G6" s="54" t="s">
        <v>82</v>
      </c>
      <c r="H6" t="s">
        <v>449</v>
      </c>
      <c r="I6">
        <v>1</v>
      </c>
    </row>
    <row r="7" spans="1:9" ht="20" customHeight="1" thickBot="1" x14ac:dyDescent="0.4">
      <c r="A7" s="54" t="s">
        <v>207</v>
      </c>
      <c r="B7" s="53" t="s">
        <v>216</v>
      </c>
      <c r="C7" s="55"/>
      <c r="D7" s="54" t="s">
        <v>348</v>
      </c>
      <c r="E7" s="53" t="s">
        <v>374</v>
      </c>
      <c r="G7" s="54" t="s">
        <v>207</v>
      </c>
      <c r="H7" t="s">
        <v>449</v>
      </c>
      <c r="I7">
        <v>1</v>
      </c>
    </row>
    <row r="8" spans="1:9" ht="20" customHeight="1" thickBot="1" x14ac:dyDescent="0.4">
      <c r="A8" s="56" t="s">
        <v>69</v>
      </c>
      <c r="B8" s="52" t="s">
        <v>415</v>
      </c>
      <c r="C8" s="55"/>
      <c r="D8" s="56" t="s">
        <v>349</v>
      </c>
      <c r="E8" s="52" t="s">
        <v>413</v>
      </c>
      <c r="G8" s="56" t="s">
        <v>69</v>
      </c>
      <c r="H8" t="s">
        <v>449</v>
      </c>
      <c r="I8">
        <v>1</v>
      </c>
    </row>
    <row r="9" spans="1:9" ht="20" customHeight="1" thickBot="1" x14ac:dyDescent="0.4">
      <c r="A9" s="54" t="s">
        <v>421</v>
      </c>
      <c r="B9" s="52" t="s">
        <v>218</v>
      </c>
      <c r="C9" s="55"/>
      <c r="D9" s="54" t="s">
        <v>420</v>
      </c>
      <c r="E9" s="52" t="s">
        <v>375</v>
      </c>
      <c r="G9" s="54" t="s">
        <v>421</v>
      </c>
      <c r="H9" t="s">
        <v>449</v>
      </c>
      <c r="I9">
        <v>1</v>
      </c>
    </row>
    <row r="10" spans="1:9" ht="20" customHeight="1" thickBot="1" x14ac:dyDescent="0.4">
      <c r="A10" s="54" t="s">
        <v>208</v>
      </c>
      <c r="B10" s="53" t="s">
        <v>219</v>
      </c>
      <c r="C10" s="55"/>
      <c r="D10" s="54" t="s">
        <v>350</v>
      </c>
      <c r="E10" s="53" t="s">
        <v>376</v>
      </c>
      <c r="G10" s="54" t="s">
        <v>208</v>
      </c>
      <c r="H10" t="s">
        <v>449</v>
      </c>
      <c r="I10">
        <v>1</v>
      </c>
    </row>
    <row r="11" spans="1:9" ht="20" customHeight="1" thickBot="1" x14ac:dyDescent="0.4">
      <c r="A11" s="54" t="s">
        <v>422</v>
      </c>
      <c r="B11" s="53" t="s">
        <v>220</v>
      </c>
      <c r="C11" s="55"/>
      <c r="D11" s="54" t="s">
        <v>423</v>
      </c>
      <c r="E11" s="53" t="s">
        <v>377</v>
      </c>
      <c r="G11" s="54" t="s">
        <v>422</v>
      </c>
      <c r="H11" t="s">
        <v>449</v>
      </c>
      <c r="I11">
        <v>1</v>
      </c>
    </row>
    <row r="12" spans="1:9" ht="20" customHeight="1" thickBot="1" x14ac:dyDescent="0.4">
      <c r="A12" s="54" t="s">
        <v>429</v>
      </c>
      <c r="B12" s="53" t="s">
        <v>221</v>
      </c>
      <c r="C12" s="55"/>
      <c r="D12" s="54" t="s">
        <v>430</v>
      </c>
      <c r="E12" s="53" t="s">
        <v>378</v>
      </c>
      <c r="G12" s="54" t="s">
        <v>429</v>
      </c>
      <c r="H12" t="s">
        <v>449</v>
      </c>
      <c r="I12">
        <v>1</v>
      </c>
    </row>
    <row r="13" spans="1:9" ht="20" customHeight="1" thickBot="1" x14ac:dyDescent="0.4">
      <c r="A13" s="54" t="s">
        <v>209</v>
      </c>
      <c r="B13" s="53" t="s">
        <v>222</v>
      </c>
      <c r="C13" s="55"/>
      <c r="D13" s="54" t="s">
        <v>351</v>
      </c>
      <c r="E13" s="53" t="s">
        <v>379</v>
      </c>
      <c r="G13" s="54" t="s">
        <v>209</v>
      </c>
      <c r="H13" t="s">
        <v>449</v>
      </c>
      <c r="I13">
        <v>1</v>
      </c>
    </row>
    <row r="14" spans="1:9" ht="20" customHeight="1" thickBot="1" x14ac:dyDescent="0.4">
      <c r="A14" s="54" t="s">
        <v>426</v>
      </c>
      <c r="B14" s="53" t="s">
        <v>243</v>
      </c>
      <c r="C14" s="55"/>
      <c r="D14" s="54" t="s">
        <v>427</v>
      </c>
      <c r="E14" s="53" t="s">
        <v>380</v>
      </c>
      <c r="G14" s="54" t="s">
        <v>426</v>
      </c>
      <c r="H14" t="s">
        <v>449</v>
      </c>
      <c r="I14">
        <v>1</v>
      </c>
    </row>
    <row r="15" spans="1:9" ht="20" customHeight="1" thickBot="1" x14ac:dyDescent="0.4">
      <c r="A15" s="54" t="s">
        <v>75</v>
      </c>
      <c r="B15" s="53" t="s">
        <v>224</v>
      </c>
      <c r="C15" s="55"/>
      <c r="D15" s="54" t="s">
        <v>352</v>
      </c>
      <c r="E15" s="53" t="s">
        <v>381</v>
      </c>
      <c r="G15" s="54" t="s">
        <v>75</v>
      </c>
      <c r="H15" t="s">
        <v>449</v>
      </c>
      <c r="I15">
        <v>1</v>
      </c>
    </row>
    <row r="16" spans="1:9" s="60" customFormat="1" ht="20" customHeight="1" thickBot="1" x14ac:dyDescent="0.4">
      <c r="A16" s="57" t="s">
        <v>76</v>
      </c>
      <c r="B16" s="58" t="s">
        <v>225</v>
      </c>
      <c r="C16" s="59"/>
      <c r="D16" s="57" t="s">
        <v>353</v>
      </c>
      <c r="E16" s="58" t="s">
        <v>382</v>
      </c>
      <c r="G16" s="57" t="s">
        <v>76</v>
      </c>
      <c r="H16" t="s">
        <v>449</v>
      </c>
      <c r="I16">
        <v>1</v>
      </c>
    </row>
    <row r="17" spans="1:9" ht="20" customHeight="1" thickTop="1" thickBot="1" x14ac:dyDescent="0.4">
      <c r="A17" s="54" t="s">
        <v>203</v>
      </c>
      <c r="B17" s="53" t="s">
        <v>226</v>
      </c>
      <c r="C17" s="55"/>
      <c r="D17" s="54" t="s">
        <v>341</v>
      </c>
      <c r="E17" s="53" t="s">
        <v>383</v>
      </c>
      <c r="G17" s="54" t="s">
        <v>77</v>
      </c>
      <c r="H17" t="s">
        <v>450</v>
      </c>
      <c r="I17">
        <v>1</v>
      </c>
    </row>
    <row r="18" spans="1:9" ht="20" customHeight="1" thickBot="1" x14ac:dyDescent="0.4">
      <c r="A18" s="54" t="s">
        <v>204</v>
      </c>
      <c r="B18" s="53" t="s">
        <v>227</v>
      </c>
      <c r="C18" s="55"/>
      <c r="D18" s="54" t="s">
        <v>344</v>
      </c>
      <c r="E18" s="53" t="s">
        <v>384</v>
      </c>
      <c r="G18" s="54" t="s">
        <v>455</v>
      </c>
      <c r="H18" t="s">
        <v>450</v>
      </c>
      <c r="I18">
        <v>1</v>
      </c>
    </row>
    <row r="19" spans="1:9" ht="20" customHeight="1" thickBot="1" x14ac:dyDescent="0.4">
      <c r="A19" s="54" t="s">
        <v>205</v>
      </c>
      <c r="B19" s="53" t="s">
        <v>228</v>
      </c>
      <c r="C19" s="55"/>
      <c r="D19" s="54" t="s">
        <v>345</v>
      </c>
      <c r="E19" s="53" t="s">
        <v>385</v>
      </c>
      <c r="G19" s="54" t="s">
        <v>79</v>
      </c>
      <c r="H19" t="s">
        <v>450</v>
      </c>
      <c r="I19">
        <v>1</v>
      </c>
    </row>
    <row r="20" spans="1:9" ht="20" customHeight="1" thickBot="1" x14ac:dyDescent="0.4">
      <c r="A20" s="54" t="s">
        <v>12</v>
      </c>
      <c r="B20" s="53" t="s">
        <v>229</v>
      </c>
      <c r="C20" s="55"/>
      <c r="D20" s="54" t="s">
        <v>12</v>
      </c>
      <c r="E20" s="53" t="s">
        <v>386</v>
      </c>
      <c r="G20" s="54" t="s">
        <v>80</v>
      </c>
      <c r="H20" t="s">
        <v>450</v>
      </c>
      <c r="I20">
        <v>1</v>
      </c>
    </row>
    <row r="21" spans="1:9" ht="20" customHeight="1" thickBot="1" x14ac:dyDescent="0.4">
      <c r="A21" s="54" t="s">
        <v>206</v>
      </c>
      <c r="B21" s="53" t="s">
        <v>339</v>
      </c>
      <c r="C21" s="55"/>
      <c r="D21" s="54" t="s">
        <v>346</v>
      </c>
      <c r="E21" s="53" t="s">
        <v>387</v>
      </c>
      <c r="G21" s="54" t="s">
        <v>81</v>
      </c>
      <c r="H21" t="s">
        <v>450</v>
      </c>
      <c r="I21">
        <v>1</v>
      </c>
    </row>
    <row r="22" spans="1:9" ht="20" customHeight="1" thickBot="1" x14ac:dyDescent="0.4">
      <c r="A22" s="54" t="s">
        <v>82</v>
      </c>
      <c r="B22" s="53" t="s">
        <v>231</v>
      </c>
      <c r="C22" s="55"/>
      <c r="D22" s="54" t="s">
        <v>347</v>
      </c>
      <c r="E22" s="53" t="s">
        <v>388</v>
      </c>
      <c r="G22" s="54" t="s">
        <v>83</v>
      </c>
      <c r="H22" t="s">
        <v>450</v>
      </c>
      <c r="I22">
        <v>1</v>
      </c>
    </row>
    <row r="23" spans="1:9" ht="20" customHeight="1" thickBot="1" x14ac:dyDescent="0.4">
      <c r="A23" s="54" t="s">
        <v>207</v>
      </c>
      <c r="B23" s="53" t="s">
        <v>232</v>
      </c>
      <c r="C23" s="55"/>
      <c r="D23" s="54" t="s">
        <v>348</v>
      </c>
      <c r="E23" s="53" t="s">
        <v>389</v>
      </c>
      <c r="G23" s="54" t="s">
        <v>84</v>
      </c>
      <c r="H23" t="s">
        <v>450</v>
      </c>
      <c r="I23">
        <v>1</v>
      </c>
    </row>
    <row r="24" spans="1:9" ht="20" customHeight="1" thickBot="1" x14ac:dyDescent="0.4">
      <c r="A24" s="56" t="s">
        <v>69</v>
      </c>
      <c r="B24" s="52" t="s">
        <v>416</v>
      </c>
      <c r="C24" s="55"/>
      <c r="D24" s="56" t="s">
        <v>349</v>
      </c>
      <c r="E24" s="52" t="s">
        <v>414</v>
      </c>
      <c r="G24" s="54" t="s">
        <v>85</v>
      </c>
      <c r="H24" t="s">
        <v>450</v>
      </c>
      <c r="I24">
        <v>1</v>
      </c>
    </row>
    <row r="25" spans="1:9" ht="20" customHeight="1" thickBot="1" x14ac:dyDescent="0.4">
      <c r="A25" s="54" t="s">
        <v>421</v>
      </c>
      <c r="B25" s="52" t="s">
        <v>234</v>
      </c>
      <c r="C25" s="55"/>
      <c r="D25" s="54" t="s">
        <v>420</v>
      </c>
      <c r="E25" s="52" t="s">
        <v>390</v>
      </c>
      <c r="G25" s="56" t="s">
        <v>86</v>
      </c>
      <c r="H25" t="s">
        <v>450</v>
      </c>
      <c r="I25">
        <v>1</v>
      </c>
    </row>
    <row r="26" spans="1:9" ht="20" customHeight="1" thickBot="1" x14ac:dyDescent="0.4">
      <c r="A26" s="54" t="s">
        <v>208</v>
      </c>
      <c r="B26" s="53" t="s">
        <v>235</v>
      </c>
      <c r="C26" s="55"/>
      <c r="D26" s="54" t="s">
        <v>350</v>
      </c>
      <c r="E26" s="53" t="s">
        <v>391</v>
      </c>
      <c r="G26" s="54" t="s">
        <v>424</v>
      </c>
      <c r="H26" t="s">
        <v>450</v>
      </c>
      <c r="I26">
        <v>1</v>
      </c>
    </row>
    <row r="27" spans="1:9" ht="20" customHeight="1" thickBot="1" x14ac:dyDescent="0.4">
      <c r="A27" s="54" t="s">
        <v>422</v>
      </c>
      <c r="B27" s="53" t="s">
        <v>236</v>
      </c>
      <c r="C27" s="55"/>
      <c r="D27" s="54" t="s">
        <v>423</v>
      </c>
      <c r="E27" s="53" t="s">
        <v>392</v>
      </c>
      <c r="G27" s="54" t="s">
        <v>242</v>
      </c>
      <c r="H27" t="s">
        <v>450</v>
      </c>
      <c r="I27">
        <v>1</v>
      </c>
    </row>
    <row r="28" spans="1:9" ht="20" customHeight="1" thickBot="1" x14ac:dyDescent="0.4">
      <c r="A28" s="54" t="s">
        <v>429</v>
      </c>
      <c r="B28" s="53" t="s">
        <v>237</v>
      </c>
      <c r="C28" s="55"/>
      <c r="D28" s="54" t="s">
        <v>430</v>
      </c>
      <c r="E28" s="53" t="s">
        <v>393</v>
      </c>
      <c r="G28" s="54" t="s">
        <v>428</v>
      </c>
      <c r="H28" t="s">
        <v>450</v>
      </c>
      <c r="I28">
        <v>1</v>
      </c>
    </row>
    <row r="29" spans="1:9" ht="20" customHeight="1" thickBot="1" x14ac:dyDescent="0.4">
      <c r="A29" s="54" t="s">
        <v>209</v>
      </c>
      <c r="B29" s="53" t="s">
        <v>238</v>
      </c>
      <c r="C29" s="55"/>
      <c r="D29" s="54" t="s">
        <v>351</v>
      </c>
      <c r="E29" s="53" t="s">
        <v>394</v>
      </c>
      <c r="G29" s="54" t="s">
        <v>88</v>
      </c>
      <c r="H29" t="s">
        <v>450</v>
      </c>
      <c r="I29">
        <v>1</v>
      </c>
    </row>
    <row r="30" spans="1:9" ht="20" customHeight="1" thickBot="1" x14ac:dyDescent="0.4">
      <c r="A30" s="54" t="s">
        <v>426</v>
      </c>
      <c r="B30" s="53" t="s">
        <v>239</v>
      </c>
      <c r="C30" s="55"/>
      <c r="D30" s="54" t="s">
        <v>427</v>
      </c>
      <c r="E30" s="53" t="s">
        <v>395</v>
      </c>
      <c r="G30" s="54" t="s">
        <v>89</v>
      </c>
      <c r="H30" t="s">
        <v>450</v>
      </c>
      <c r="I30">
        <v>1</v>
      </c>
    </row>
    <row r="31" spans="1:9" ht="20" customHeight="1" thickBot="1" x14ac:dyDescent="0.4">
      <c r="A31" s="54" t="s">
        <v>75</v>
      </c>
      <c r="B31" s="53" t="s">
        <v>240</v>
      </c>
      <c r="C31" s="55"/>
      <c r="D31" s="54" t="s">
        <v>352</v>
      </c>
      <c r="E31" s="53" t="s">
        <v>396</v>
      </c>
      <c r="G31" s="54" t="s">
        <v>90</v>
      </c>
      <c r="H31" t="s">
        <v>450</v>
      </c>
      <c r="I31">
        <v>1</v>
      </c>
    </row>
    <row r="32" spans="1:9" s="60" customFormat="1" ht="20" customHeight="1" thickBot="1" x14ac:dyDescent="0.4">
      <c r="A32" s="57" t="s">
        <v>76</v>
      </c>
      <c r="B32" s="58" t="s">
        <v>241</v>
      </c>
      <c r="C32" s="59"/>
      <c r="D32" s="57" t="s">
        <v>353</v>
      </c>
      <c r="E32" s="58" t="s">
        <v>397</v>
      </c>
      <c r="G32" s="61" t="s">
        <v>91</v>
      </c>
      <c r="H32" t="s">
        <v>450</v>
      </c>
      <c r="I32">
        <v>1</v>
      </c>
    </row>
    <row r="33" spans="1:9" ht="20" customHeight="1" thickTop="1" thickBot="1" x14ac:dyDescent="0.4">
      <c r="A33" s="54" t="s">
        <v>77</v>
      </c>
      <c r="B33" s="52" t="s">
        <v>210</v>
      </c>
      <c r="C33" s="55"/>
      <c r="D33" s="54" t="s">
        <v>354</v>
      </c>
      <c r="E33" s="52" t="s">
        <v>368</v>
      </c>
      <c r="G33" s="52" t="s">
        <v>210</v>
      </c>
      <c r="H33" t="s">
        <v>451</v>
      </c>
      <c r="I33">
        <v>1</v>
      </c>
    </row>
    <row r="34" spans="1:9" ht="20" customHeight="1" thickBot="1" x14ac:dyDescent="0.4">
      <c r="A34" s="54" t="s">
        <v>455</v>
      </c>
      <c r="B34" s="53" t="s">
        <v>211</v>
      </c>
      <c r="C34" s="55"/>
      <c r="D34" s="54" t="s">
        <v>456</v>
      </c>
      <c r="E34" s="53" t="s">
        <v>369</v>
      </c>
      <c r="G34" s="53" t="s">
        <v>211</v>
      </c>
      <c r="H34" t="s">
        <v>451</v>
      </c>
      <c r="I34">
        <v>1</v>
      </c>
    </row>
    <row r="35" spans="1:9" ht="20" customHeight="1" thickBot="1" x14ac:dyDescent="0.4">
      <c r="A35" s="54" t="s">
        <v>79</v>
      </c>
      <c r="B35" s="53" t="s">
        <v>212</v>
      </c>
      <c r="C35" s="55"/>
      <c r="D35" s="54" t="s">
        <v>356</v>
      </c>
      <c r="E35" s="53" t="s">
        <v>370</v>
      </c>
      <c r="G35" s="53" t="s">
        <v>212</v>
      </c>
      <c r="H35" t="s">
        <v>451</v>
      </c>
      <c r="I35">
        <v>1</v>
      </c>
    </row>
    <row r="36" spans="1:9" ht="20" customHeight="1" thickBot="1" x14ac:dyDescent="0.4">
      <c r="A36" s="54" t="s">
        <v>80</v>
      </c>
      <c r="B36" s="53" t="s">
        <v>213</v>
      </c>
      <c r="C36" s="55"/>
      <c r="D36" s="54" t="s">
        <v>357</v>
      </c>
      <c r="E36" s="53" t="s">
        <v>371</v>
      </c>
      <c r="G36" s="53" t="s">
        <v>213</v>
      </c>
      <c r="H36" t="s">
        <v>451</v>
      </c>
      <c r="I36">
        <v>1</v>
      </c>
    </row>
    <row r="37" spans="1:9" ht="20" customHeight="1" thickBot="1" x14ac:dyDescent="0.4">
      <c r="A37" s="54" t="s">
        <v>81</v>
      </c>
      <c r="B37" s="53" t="s">
        <v>278</v>
      </c>
      <c r="C37" s="55"/>
      <c r="D37" s="54" t="s">
        <v>358</v>
      </c>
      <c r="E37" s="53" t="s">
        <v>372</v>
      </c>
      <c r="G37" s="53" t="s">
        <v>278</v>
      </c>
      <c r="H37" t="s">
        <v>451</v>
      </c>
      <c r="I37">
        <v>1</v>
      </c>
    </row>
    <row r="38" spans="1:9" ht="20" customHeight="1" thickBot="1" x14ac:dyDescent="0.4">
      <c r="A38" s="54" t="s">
        <v>83</v>
      </c>
      <c r="B38" s="53" t="s">
        <v>215</v>
      </c>
      <c r="C38" s="55"/>
      <c r="D38" s="54" t="s">
        <v>359</v>
      </c>
      <c r="E38" s="53" t="s">
        <v>373</v>
      </c>
      <c r="G38" s="53" t="s">
        <v>215</v>
      </c>
      <c r="H38" t="s">
        <v>451</v>
      </c>
      <c r="I38">
        <v>1</v>
      </c>
    </row>
    <row r="39" spans="1:9" ht="20" customHeight="1" thickBot="1" x14ac:dyDescent="0.4">
      <c r="A39" s="54" t="s">
        <v>84</v>
      </c>
      <c r="B39" s="53" t="s">
        <v>216</v>
      </c>
      <c r="C39" s="55"/>
      <c r="D39" s="54" t="s">
        <v>360</v>
      </c>
      <c r="E39" s="53" t="s">
        <v>374</v>
      </c>
      <c r="G39" s="53" t="s">
        <v>216</v>
      </c>
      <c r="H39" t="s">
        <v>451</v>
      </c>
      <c r="I39">
        <v>1</v>
      </c>
    </row>
    <row r="40" spans="1:9" ht="20" customHeight="1" thickBot="1" x14ac:dyDescent="0.4">
      <c r="A40" s="54" t="s">
        <v>85</v>
      </c>
      <c r="B40" s="52" t="s">
        <v>415</v>
      </c>
      <c r="C40" s="55"/>
      <c r="D40" s="54" t="s">
        <v>361</v>
      </c>
      <c r="E40" s="52" t="s">
        <v>417</v>
      </c>
      <c r="G40" s="52" t="s">
        <v>415</v>
      </c>
      <c r="H40" t="s">
        <v>451</v>
      </c>
      <c r="I40">
        <v>1</v>
      </c>
    </row>
    <row r="41" spans="1:9" ht="20" customHeight="1" thickBot="1" x14ac:dyDescent="0.4">
      <c r="A41" s="56" t="s">
        <v>86</v>
      </c>
      <c r="B41" s="52" t="s">
        <v>218</v>
      </c>
      <c r="C41" s="55"/>
      <c r="D41" s="56" t="s">
        <v>362</v>
      </c>
      <c r="E41" s="52" t="s">
        <v>375</v>
      </c>
      <c r="G41" s="52" t="s">
        <v>218</v>
      </c>
      <c r="H41" t="s">
        <v>451</v>
      </c>
      <c r="I41">
        <v>1</v>
      </c>
    </row>
    <row r="42" spans="1:9" ht="20" customHeight="1" thickBot="1" x14ac:dyDescent="0.4">
      <c r="A42" s="54" t="s">
        <v>424</v>
      </c>
      <c r="B42" s="53" t="s">
        <v>219</v>
      </c>
      <c r="C42" s="55"/>
      <c r="D42" s="54" t="s">
        <v>425</v>
      </c>
      <c r="E42" s="53" t="s">
        <v>376</v>
      </c>
      <c r="G42" s="53" t="s">
        <v>219</v>
      </c>
      <c r="H42" t="s">
        <v>451</v>
      </c>
      <c r="I42">
        <v>1</v>
      </c>
    </row>
    <row r="43" spans="1:9" ht="20" customHeight="1" thickBot="1" x14ac:dyDescent="0.4">
      <c r="A43" s="54" t="s">
        <v>242</v>
      </c>
      <c r="B43" s="53" t="s">
        <v>220</v>
      </c>
      <c r="C43" s="55"/>
      <c r="D43" s="54" t="s">
        <v>363</v>
      </c>
      <c r="E43" s="53" t="s">
        <v>377</v>
      </c>
      <c r="G43" s="53" t="s">
        <v>220</v>
      </c>
      <c r="H43" t="s">
        <v>451</v>
      </c>
      <c r="I43">
        <v>1</v>
      </c>
    </row>
    <row r="44" spans="1:9" ht="20" customHeight="1" thickBot="1" x14ac:dyDescent="0.4">
      <c r="A44" s="54" t="s">
        <v>428</v>
      </c>
      <c r="B44" s="53" t="s">
        <v>221</v>
      </c>
      <c r="C44" s="55"/>
      <c r="D44" s="54" t="s">
        <v>343</v>
      </c>
      <c r="E44" s="53" t="s">
        <v>378</v>
      </c>
      <c r="G44" s="53" t="s">
        <v>221</v>
      </c>
      <c r="H44" t="s">
        <v>451</v>
      </c>
      <c r="I44">
        <v>1</v>
      </c>
    </row>
    <row r="45" spans="1:9" ht="20" customHeight="1" thickBot="1" x14ac:dyDescent="0.4">
      <c r="A45" s="54" t="s">
        <v>88</v>
      </c>
      <c r="B45" s="53" t="s">
        <v>222</v>
      </c>
      <c r="C45" s="55"/>
      <c r="D45" s="54" t="s">
        <v>364</v>
      </c>
      <c r="E45" s="53" t="s">
        <v>379</v>
      </c>
      <c r="G45" s="53" t="s">
        <v>222</v>
      </c>
      <c r="H45" t="s">
        <v>451</v>
      </c>
      <c r="I45">
        <v>1</v>
      </c>
    </row>
    <row r="46" spans="1:9" ht="20" customHeight="1" thickBot="1" x14ac:dyDescent="0.4">
      <c r="A46" s="54" t="s">
        <v>89</v>
      </c>
      <c r="B46" s="53" t="s">
        <v>243</v>
      </c>
      <c r="C46" s="55"/>
      <c r="D46" s="54" t="s">
        <v>365</v>
      </c>
      <c r="E46" s="53" t="s">
        <v>380</v>
      </c>
      <c r="G46" s="53" t="s">
        <v>243</v>
      </c>
      <c r="H46" t="s">
        <v>451</v>
      </c>
      <c r="I46">
        <v>1</v>
      </c>
    </row>
    <row r="47" spans="1:9" ht="20" customHeight="1" thickBot="1" x14ac:dyDescent="0.4">
      <c r="A47" s="54" t="s">
        <v>90</v>
      </c>
      <c r="B47" s="53" t="s">
        <v>224</v>
      </c>
      <c r="C47" s="55"/>
      <c r="D47" s="54" t="s">
        <v>366</v>
      </c>
      <c r="E47" s="53" t="s">
        <v>381</v>
      </c>
      <c r="G47" s="53" t="s">
        <v>224</v>
      </c>
      <c r="H47" t="s">
        <v>451</v>
      </c>
      <c r="I47">
        <v>1</v>
      </c>
    </row>
    <row r="48" spans="1:9" s="60" customFormat="1" ht="20" customHeight="1" thickBot="1" x14ac:dyDescent="0.4">
      <c r="A48" s="61" t="s">
        <v>91</v>
      </c>
      <c r="B48" s="58" t="s">
        <v>225</v>
      </c>
      <c r="C48" s="59"/>
      <c r="D48" s="61" t="s">
        <v>367</v>
      </c>
      <c r="E48" s="58" t="s">
        <v>382</v>
      </c>
      <c r="G48" s="58" t="s">
        <v>225</v>
      </c>
      <c r="H48" t="s">
        <v>451</v>
      </c>
      <c r="I48">
        <v>1</v>
      </c>
    </row>
    <row r="49" spans="1:9" ht="20" customHeight="1" thickTop="1" thickBot="1" x14ac:dyDescent="0.4">
      <c r="A49" s="54" t="s">
        <v>77</v>
      </c>
      <c r="B49" s="53" t="s">
        <v>226</v>
      </c>
      <c r="C49" s="55"/>
      <c r="D49" s="54" t="s">
        <v>354</v>
      </c>
      <c r="E49" s="53" t="s">
        <v>383</v>
      </c>
      <c r="G49" s="53" t="s">
        <v>226</v>
      </c>
      <c r="H49" t="s">
        <v>452</v>
      </c>
      <c r="I49">
        <v>1</v>
      </c>
    </row>
    <row r="50" spans="1:9" ht="20" customHeight="1" thickBot="1" x14ac:dyDescent="0.4">
      <c r="A50" s="54" t="s">
        <v>455</v>
      </c>
      <c r="B50" s="53" t="s">
        <v>227</v>
      </c>
      <c r="C50" s="55"/>
      <c r="D50" s="54" t="s">
        <v>456</v>
      </c>
      <c r="E50" s="53" t="s">
        <v>384</v>
      </c>
      <c r="G50" s="53" t="s">
        <v>227</v>
      </c>
      <c r="H50" t="s">
        <v>452</v>
      </c>
      <c r="I50">
        <v>1</v>
      </c>
    </row>
    <row r="51" spans="1:9" ht="20" customHeight="1" thickBot="1" x14ac:dyDescent="0.4">
      <c r="A51" s="54" t="s">
        <v>79</v>
      </c>
      <c r="B51" s="53" t="s">
        <v>228</v>
      </c>
      <c r="C51" s="55"/>
      <c r="D51" s="54" t="s">
        <v>356</v>
      </c>
      <c r="E51" s="53" t="s">
        <v>385</v>
      </c>
      <c r="G51" s="53" t="s">
        <v>228</v>
      </c>
      <c r="H51" t="s">
        <v>452</v>
      </c>
      <c r="I51">
        <v>1</v>
      </c>
    </row>
    <row r="52" spans="1:9" ht="20" customHeight="1" thickBot="1" x14ac:dyDescent="0.4">
      <c r="A52" s="54" t="s">
        <v>80</v>
      </c>
      <c r="B52" s="53" t="s">
        <v>229</v>
      </c>
      <c r="C52" s="55"/>
      <c r="D52" s="54" t="s">
        <v>357</v>
      </c>
      <c r="E52" s="53" t="s">
        <v>386</v>
      </c>
      <c r="G52" s="53" t="s">
        <v>229</v>
      </c>
      <c r="H52" t="s">
        <v>452</v>
      </c>
      <c r="I52">
        <v>1</v>
      </c>
    </row>
    <row r="53" spans="1:9" ht="20" customHeight="1" thickBot="1" x14ac:dyDescent="0.4">
      <c r="A53" s="54" t="s">
        <v>81</v>
      </c>
      <c r="B53" s="53" t="s">
        <v>339</v>
      </c>
      <c r="C53" s="55"/>
      <c r="D53" s="54" t="s">
        <v>358</v>
      </c>
      <c r="E53" s="53" t="s">
        <v>387</v>
      </c>
      <c r="G53" s="53" t="s">
        <v>339</v>
      </c>
      <c r="H53" t="s">
        <v>452</v>
      </c>
      <c r="I53">
        <v>1</v>
      </c>
    </row>
    <row r="54" spans="1:9" ht="20" customHeight="1" thickBot="1" x14ac:dyDescent="0.4">
      <c r="A54" s="54" t="s">
        <v>83</v>
      </c>
      <c r="B54" s="53" t="s">
        <v>231</v>
      </c>
      <c r="C54" s="55"/>
      <c r="D54" s="54" t="s">
        <v>359</v>
      </c>
      <c r="E54" s="53" t="s">
        <v>388</v>
      </c>
      <c r="G54" s="53" t="s">
        <v>231</v>
      </c>
      <c r="H54" t="s">
        <v>452</v>
      </c>
      <c r="I54">
        <v>1</v>
      </c>
    </row>
    <row r="55" spans="1:9" ht="20" customHeight="1" thickBot="1" x14ac:dyDescent="0.4">
      <c r="A55" s="54" t="s">
        <v>84</v>
      </c>
      <c r="B55" s="53" t="s">
        <v>232</v>
      </c>
      <c r="C55" s="55"/>
      <c r="D55" s="54" t="s">
        <v>360</v>
      </c>
      <c r="E55" s="53" t="s">
        <v>389</v>
      </c>
      <c r="G55" s="53" t="s">
        <v>232</v>
      </c>
      <c r="H55" t="s">
        <v>452</v>
      </c>
      <c r="I55">
        <v>1</v>
      </c>
    </row>
    <row r="56" spans="1:9" ht="20" customHeight="1" thickBot="1" x14ac:dyDescent="0.4">
      <c r="A56" s="54" t="s">
        <v>85</v>
      </c>
      <c r="B56" s="52" t="s">
        <v>418</v>
      </c>
      <c r="C56" s="55"/>
      <c r="D56" s="54" t="s">
        <v>361</v>
      </c>
      <c r="E56" s="52" t="s">
        <v>414</v>
      </c>
      <c r="G56" s="52" t="s">
        <v>416</v>
      </c>
      <c r="H56" t="s">
        <v>452</v>
      </c>
      <c r="I56">
        <v>1</v>
      </c>
    </row>
    <row r="57" spans="1:9" ht="20" customHeight="1" thickBot="1" x14ac:dyDescent="0.4">
      <c r="A57" s="56" t="s">
        <v>86</v>
      </c>
      <c r="B57" s="52" t="s">
        <v>234</v>
      </c>
      <c r="C57" s="55"/>
      <c r="D57" s="56" t="s">
        <v>362</v>
      </c>
      <c r="E57" s="52" t="s">
        <v>390</v>
      </c>
      <c r="G57" s="52" t="s">
        <v>234</v>
      </c>
      <c r="H57" t="s">
        <v>452</v>
      </c>
      <c r="I57">
        <v>1</v>
      </c>
    </row>
    <row r="58" spans="1:9" ht="20" customHeight="1" thickBot="1" x14ac:dyDescent="0.4">
      <c r="A58" s="54" t="s">
        <v>424</v>
      </c>
      <c r="B58" s="53" t="s">
        <v>235</v>
      </c>
      <c r="C58" s="55"/>
      <c r="D58" s="54" t="s">
        <v>425</v>
      </c>
      <c r="E58" s="53" t="s">
        <v>391</v>
      </c>
      <c r="G58" s="53" t="s">
        <v>235</v>
      </c>
      <c r="H58" t="s">
        <v>452</v>
      </c>
      <c r="I58">
        <v>1</v>
      </c>
    </row>
    <row r="59" spans="1:9" ht="20" customHeight="1" thickBot="1" x14ac:dyDescent="0.4">
      <c r="A59" s="54" t="s">
        <v>242</v>
      </c>
      <c r="B59" s="53" t="s">
        <v>236</v>
      </c>
      <c r="C59" s="55"/>
      <c r="D59" s="54" t="s">
        <v>363</v>
      </c>
      <c r="E59" s="53" t="s">
        <v>392</v>
      </c>
      <c r="G59" s="53" t="s">
        <v>236</v>
      </c>
      <c r="H59" t="s">
        <v>452</v>
      </c>
      <c r="I59">
        <v>1</v>
      </c>
    </row>
    <row r="60" spans="1:9" ht="20" customHeight="1" thickBot="1" x14ac:dyDescent="0.4">
      <c r="A60" s="54" t="s">
        <v>428</v>
      </c>
      <c r="B60" s="53" t="s">
        <v>237</v>
      </c>
      <c r="C60" s="55"/>
      <c r="D60" s="54" t="s">
        <v>343</v>
      </c>
      <c r="E60" s="53" t="s">
        <v>393</v>
      </c>
      <c r="G60" s="53" t="s">
        <v>237</v>
      </c>
      <c r="H60" t="s">
        <v>452</v>
      </c>
      <c r="I60">
        <v>1</v>
      </c>
    </row>
    <row r="61" spans="1:9" ht="20" customHeight="1" thickBot="1" x14ac:dyDescent="0.4">
      <c r="A61" s="54" t="s">
        <v>88</v>
      </c>
      <c r="B61" s="53" t="s">
        <v>238</v>
      </c>
      <c r="C61" s="55"/>
      <c r="D61" s="54" t="s">
        <v>364</v>
      </c>
      <c r="E61" s="53" t="s">
        <v>394</v>
      </c>
      <c r="G61" s="53" t="s">
        <v>238</v>
      </c>
      <c r="H61" t="s">
        <v>452</v>
      </c>
      <c r="I61">
        <v>1</v>
      </c>
    </row>
    <row r="62" spans="1:9" ht="20" customHeight="1" thickBot="1" x14ac:dyDescent="0.4">
      <c r="A62" s="54" t="s">
        <v>89</v>
      </c>
      <c r="B62" s="53" t="s">
        <v>239</v>
      </c>
      <c r="C62" s="55"/>
      <c r="D62" s="54" t="s">
        <v>365</v>
      </c>
      <c r="E62" s="53" t="s">
        <v>395</v>
      </c>
      <c r="G62" s="53" t="s">
        <v>239</v>
      </c>
      <c r="H62" t="s">
        <v>452</v>
      </c>
      <c r="I62">
        <v>1</v>
      </c>
    </row>
    <row r="63" spans="1:9" ht="20" customHeight="1" thickBot="1" x14ac:dyDescent="0.4">
      <c r="A63" s="54" t="s">
        <v>90</v>
      </c>
      <c r="B63" s="53" t="s">
        <v>240</v>
      </c>
      <c r="C63" s="55"/>
      <c r="D63" s="54" t="s">
        <v>366</v>
      </c>
      <c r="E63" s="53" t="s">
        <v>396</v>
      </c>
      <c r="G63" s="53" t="s">
        <v>240</v>
      </c>
      <c r="H63" t="s">
        <v>452</v>
      </c>
      <c r="I63">
        <v>1</v>
      </c>
    </row>
    <row r="64" spans="1:9" s="60" customFormat="1" ht="20" customHeight="1" thickBot="1" x14ac:dyDescent="0.4">
      <c r="A64" s="61" t="s">
        <v>91</v>
      </c>
      <c r="B64" s="58" t="s">
        <v>241</v>
      </c>
      <c r="C64" s="59"/>
      <c r="D64" s="61" t="s">
        <v>367</v>
      </c>
      <c r="E64" s="58" t="s">
        <v>397</v>
      </c>
      <c r="G64" s="58" t="s">
        <v>241</v>
      </c>
      <c r="H64" t="s">
        <v>452</v>
      </c>
      <c r="I64">
        <v>1</v>
      </c>
    </row>
    <row r="65" spans="1:9" ht="20" customHeight="1" thickTop="1" thickBot="1" x14ac:dyDescent="0.4">
      <c r="A65" s="54" t="s">
        <v>203</v>
      </c>
      <c r="B65" s="53" t="s">
        <v>281</v>
      </c>
      <c r="C65" s="55"/>
      <c r="D65" s="54" t="s">
        <v>341</v>
      </c>
      <c r="E65" s="53" t="s">
        <v>398</v>
      </c>
      <c r="G65" s="53" t="s">
        <v>281</v>
      </c>
      <c r="H65" t="s">
        <v>453</v>
      </c>
      <c r="I65">
        <v>1</v>
      </c>
    </row>
    <row r="66" spans="1:9" ht="20" customHeight="1" thickBot="1" x14ac:dyDescent="0.4">
      <c r="A66" s="54" t="s">
        <v>204</v>
      </c>
      <c r="B66" s="53" t="s">
        <v>282</v>
      </c>
      <c r="C66" s="55"/>
      <c r="D66" s="54" t="s">
        <v>344</v>
      </c>
      <c r="E66" s="53" t="s">
        <v>399</v>
      </c>
      <c r="G66" s="53" t="s">
        <v>282</v>
      </c>
      <c r="H66" t="s">
        <v>453</v>
      </c>
      <c r="I66">
        <v>1</v>
      </c>
    </row>
    <row r="67" spans="1:9" ht="20" customHeight="1" thickBot="1" x14ac:dyDescent="0.4">
      <c r="A67" s="54" t="s">
        <v>205</v>
      </c>
      <c r="B67" s="53" t="s">
        <v>283</v>
      </c>
      <c r="C67" s="55"/>
      <c r="D67" s="54" t="s">
        <v>345</v>
      </c>
      <c r="E67" s="53" t="s">
        <v>400</v>
      </c>
      <c r="G67" s="53" t="s">
        <v>283</v>
      </c>
      <c r="H67" t="s">
        <v>453</v>
      </c>
      <c r="I67">
        <v>1</v>
      </c>
    </row>
    <row r="68" spans="1:9" ht="20" customHeight="1" thickBot="1" x14ac:dyDescent="0.4">
      <c r="A68" s="54" t="s">
        <v>12</v>
      </c>
      <c r="B68" s="53" t="s">
        <v>284</v>
      </c>
      <c r="C68" s="55"/>
      <c r="D68" s="54" t="s">
        <v>342</v>
      </c>
      <c r="E68" s="53" t="s">
        <v>401</v>
      </c>
      <c r="G68" s="53" t="s">
        <v>284</v>
      </c>
      <c r="H68" t="s">
        <v>453</v>
      </c>
      <c r="I68">
        <v>1</v>
      </c>
    </row>
    <row r="69" spans="1:9" ht="20" customHeight="1" thickBot="1" x14ac:dyDescent="0.4">
      <c r="A69" s="54" t="s">
        <v>206</v>
      </c>
      <c r="B69" s="53" t="s">
        <v>285</v>
      </c>
      <c r="C69" s="55"/>
      <c r="D69" s="54" t="s">
        <v>346</v>
      </c>
      <c r="E69" s="53" t="s">
        <v>402</v>
      </c>
      <c r="G69" s="53" t="s">
        <v>285</v>
      </c>
      <c r="H69" t="s">
        <v>453</v>
      </c>
      <c r="I69">
        <v>1</v>
      </c>
    </row>
    <row r="70" spans="1:9" ht="20" customHeight="1" thickBot="1" x14ac:dyDescent="0.4">
      <c r="A70" s="54" t="s">
        <v>82</v>
      </c>
      <c r="B70" s="53" t="s">
        <v>286</v>
      </c>
      <c r="C70" s="55"/>
      <c r="D70" s="54" t="s">
        <v>347</v>
      </c>
      <c r="E70" s="53" t="s">
        <v>403</v>
      </c>
      <c r="G70" s="53" t="s">
        <v>286</v>
      </c>
      <c r="H70" t="s">
        <v>453</v>
      </c>
      <c r="I70">
        <v>1</v>
      </c>
    </row>
    <row r="71" spans="1:9" ht="20" customHeight="1" thickBot="1" x14ac:dyDescent="0.4">
      <c r="A71" s="54" t="s">
        <v>207</v>
      </c>
      <c r="B71" s="53" t="s">
        <v>340</v>
      </c>
      <c r="C71" s="55"/>
      <c r="D71" s="54" t="s">
        <v>348</v>
      </c>
      <c r="E71" s="53" t="s">
        <v>404</v>
      </c>
      <c r="G71" s="53" t="s">
        <v>340</v>
      </c>
      <c r="H71" t="s">
        <v>453</v>
      </c>
      <c r="I71">
        <v>1</v>
      </c>
    </row>
    <row r="72" spans="1:9" ht="20" customHeight="1" thickBot="1" x14ac:dyDescent="0.4">
      <c r="A72" s="56" t="s">
        <v>69</v>
      </c>
      <c r="B72" s="52" t="s">
        <v>419</v>
      </c>
      <c r="C72" s="55"/>
      <c r="D72" s="56" t="s">
        <v>349</v>
      </c>
      <c r="E72" s="52" t="s">
        <v>413</v>
      </c>
      <c r="G72" s="52" t="s">
        <v>419</v>
      </c>
      <c r="H72" t="s">
        <v>453</v>
      </c>
      <c r="I72">
        <v>1</v>
      </c>
    </row>
    <row r="73" spans="1:9" ht="20" customHeight="1" thickBot="1" x14ac:dyDescent="0.4">
      <c r="A73" s="54" t="s">
        <v>421</v>
      </c>
      <c r="B73" s="52" t="s">
        <v>289</v>
      </c>
      <c r="C73" s="55"/>
      <c r="D73" s="54" t="s">
        <v>420</v>
      </c>
      <c r="E73" s="52" t="s">
        <v>405</v>
      </c>
      <c r="G73" s="52" t="s">
        <v>289</v>
      </c>
      <c r="H73" t="s">
        <v>453</v>
      </c>
      <c r="I73">
        <v>1</v>
      </c>
    </row>
    <row r="74" spans="1:9" ht="20" customHeight="1" thickBot="1" x14ac:dyDescent="0.4">
      <c r="A74" s="54" t="s">
        <v>208</v>
      </c>
      <c r="B74" s="53" t="s">
        <v>290</v>
      </c>
      <c r="C74" s="55"/>
      <c r="D74" s="54" t="s">
        <v>350</v>
      </c>
      <c r="E74" s="53" t="s">
        <v>406</v>
      </c>
      <c r="G74" s="53" t="s">
        <v>290</v>
      </c>
      <c r="H74" t="s">
        <v>453</v>
      </c>
      <c r="I74">
        <v>1</v>
      </c>
    </row>
    <row r="75" spans="1:9" ht="20" customHeight="1" thickBot="1" x14ac:dyDescent="0.4">
      <c r="A75" s="54" t="s">
        <v>422</v>
      </c>
      <c r="B75" s="53" t="s">
        <v>291</v>
      </c>
      <c r="C75" s="55"/>
      <c r="D75" s="54" t="s">
        <v>423</v>
      </c>
      <c r="E75" s="53" t="s">
        <v>407</v>
      </c>
      <c r="G75" s="53" t="s">
        <v>291</v>
      </c>
      <c r="H75" t="s">
        <v>453</v>
      </c>
      <c r="I75">
        <v>1</v>
      </c>
    </row>
    <row r="76" spans="1:9" ht="20" customHeight="1" thickBot="1" x14ac:dyDescent="0.4">
      <c r="A76" s="54" t="s">
        <v>429</v>
      </c>
      <c r="B76" s="53" t="s">
        <v>292</v>
      </c>
      <c r="C76" s="55"/>
      <c r="D76" s="54" t="s">
        <v>430</v>
      </c>
      <c r="E76" s="53" t="s">
        <v>408</v>
      </c>
      <c r="G76" s="53" t="s">
        <v>292</v>
      </c>
      <c r="H76" t="s">
        <v>453</v>
      </c>
      <c r="I76">
        <v>1</v>
      </c>
    </row>
    <row r="77" spans="1:9" ht="20" customHeight="1" thickBot="1" x14ac:dyDescent="0.4">
      <c r="A77" s="54" t="s">
        <v>209</v>
      </c>
      <c r="B77" s="53" t="s">
        <v>293</v>
      </c>
      <c r="C77" s="55"/>
      <c r="D77" s="54" t="s">
        <v>351</v>
      </c>
      <c r="E77" s="53" t="s">
        <v>409</v>
      </c>
      <c r="G77" s="53" t="s">
        <v>293</v>
      </c>
      <c r="H77" t="s">
        <v>453</v>
      </c>
      <c r="I77">
        <v>1</v>
      </c>
    </row>
    <row r="78" spans="1:9" ht="20" customHeight="1" thickBot="1" x14ac:dyDescent="0.4">
      <c r="A78" s="54" t="s">
        <v>426</v>
      </c>
      <c r="B78" s="53" t="s">
        <v>294</v>
      </c>
      <c r="C78" s="55"/>
      <c r="D78" s="54" t="s">
        <v>427</v>
      </c>
      <c r="E78" s="53" t="s">
        <v>410</v>
      </c>
      <c r="G78" s="53" t="s">
        <v>294</v>
      </c>
      <c r="H78" t="s">
        <v>453</v>
      </c>
      <c r="I78">
        <v>1</v>
      </c>
    </row>
    <row r="79" spans="1:9" ht="20" customHeight="1" thickBot="1" x14ac:dyDescent="0.4">
      <c r="A79" s="54" t="s">
        <v>75</v>
      </c>
      <c r="B79" s="53" t="s">
        <v>295</v>
      </c>
      <c r="C79" s="55"/>
      <c r="D79" s="54" t="s">
        <v>352</v>
      </c>
      <c r="E79" s="53" t="s">
        <v>411</v>
      </c>
      <c r="G79" s="53" t="s">
        <v>295</v>
      </c>
      <c r="H79" t="s">
        <v>453</v>
      </c>
      <c r="I79">
        <v>1</v>
      </c>
    </row>
    <row r="80" spans="1:9" s="60" customFormat="1" ht="20" customHeight="1" thickBot="1" x14ac:dyDescent="0.4">
      <c r="A80" s="57" t="s">
        <v>76</v>
      </c>
      <c r="B80" s="58" t="s">
        <v>296</v>
      </c>
      <c r="C80" s="59"/>
      <c r="D80" s="57" t="s">
        <v>353</v>
      </c>
      <c r="E80" s="58" t="s">
        <v>412</v>
      </c>
      <c r="G80" s="58" t="s">
        <v>296</v>
      </c>
      <c r="H80" t="s">
        <v>454</v>
      </c>
      <c r="I80">
        <v>1</v>
      </c>
    </row>
    <row r="81" spans="1:5" ht="20" customHeight="1" thickTop="1" thickBot="1" x14ac:dyDescent="0.4">
      <c r="A81" s="54" t="s">
        <v>77</v>
      </c>
      <c r="B81" s="53" t="s">
        <v>281</v>
      </c>
      <c r="C81" s="55"/>
      <c r="D81" s="54" t="s">
        <v>354</v>
      </c>
      <c r="E81" s="53" t="s">
        <v>398</v>
      </c>
    </row>
    <row r="82" spans="1:5" ht="20" customHeight="1" thickBot="1" x14ac:dyDescent="0.4">
      <c r="A82" s="54" t="s">
        <v>455</v>
      </c>
      <c r="B82" s="53" t="s">
        <v>282</v>
      </c>
      <c r="C82" s="55"/>
      <c r="D82" s="54" t="s">
        <v>456</v>
      </c>
      <c r="E82" s="53" t="s">
        <v>399</v>
      </c>
    </row>
    <row r="83" spans="1:5" ht="20" customHeight="1" thickBot="1" x14ac:dyDescent="0.4">
      <c r="A83" s="54" t="s">
        <v>79</v>
      </c>
      <c r="B83" s="53" t="s">
        <v>283</v>
      </c>
      <c r="C83" s="55"/>
      <c r="D83" s="54" t="s">
        <v>356</v>
      </c>
      <c r="E83" s="53" t="s">
        <v>400</v>
      </c>
    </row>
    <row r="84" spans="1:5" ht="20" customHeight="1" thickBot="1" x14ac:dyDescent="0.4">
      <c r="A84" s="54" t="s">
        <v>80</v>
      </c>
      <c r="B84" s="53" t="s">
        <v>284</v>
      </c>
      <c r="C84" s="55"/>
      <c r="D84" s="54" t="s">
        <v>357</v>
      </c>
      <c r="E84" s="53" t="s">
        <v>401</v>
      </c>
    </row>
    <row r="85" spans="1:5" ht="20" customHeight="1" thickBot="1" x14ac:dyDescent="0.4">
      <c r="A85" s="54" t="s">
        <v>81</v>
      </c>
      <c r="B85" s="53" t="s">
        <v>285</v>
      </c>
      <c r="C85" s="55"/>
      <c r="D85" s="54" t="s">
        <v>358</v>
      </c>
      <c r="E85" s="53" t="s">
        <v>402</v>
      </c>
    </row>
    <row r="86" spans="1:5" ht="20" customHeight="1" thickBot="1" x14ac:dyDescent="0.4">
      <c r="A86" s="54" t="s">
        <v>83</v>
      </c>
      <c r="B86" s="53" t="s">
        <v>286</v>
      </c>
      <c r="C86" s="55"/>
      <c r="D86" s="54" t="s">
        <v>359</v>
      </c>
      <c r="E86" s="53" t="s">
        <v>403</v>
      </c>
    </row>
    <row r="87" spans="1:5" ht="20" customHeight="1" thickBot="1" x14ac:dyDescent="0.4">
      <c r="A87" s="54" t="s">
        <v>84</v>
      </c>
      <c r="B87" s="53" t="s">
        <v>340</v>
      </c>
      <c r="C87" s="55"/>
      <c r="D87" s="54" t="s">
        <v>360</v>
      </c>
      <c r="E87" s="53" t="s">
        <v>404</v>
      </c>
    </row>
    <row r="88" spans="1:5" ht="20" customHeight="1" thickBot="1" x14ac:dyDescent="0.4">
      <c r="A88" s="54" t="s">
        <v>85</v>
      </c>
      <c r="B88" s="52" t="s">
        <v>419</v>
      </c>
      <c r="C88" s="55"/>
      <c r="D88" s="54" t="s">
        <v>361</v>
      </c>
      <c r="E88" s="52" t="s">
        <v>413</v>
      </c>
    </row>
    <row r="89" spans="1:5" ht="20" customHeight="1" thickBot="1" x14ac:dyDescent="0.4">
      <c r="A89" s="56" t="s">
        <v>86</v>
      </c>
      <c r="B89" s="52" t="s">
        <v>289</v>
      </c>
      <c r="C89" s="55"/>
      <c r="D89" s="56" t="s">
        <v>362</v>
      </c>
      <c r="E89" s="52" t="s">
        <v>405</v>
      </c>
    </row>
    <row r="90" spans="1:5" ht="20" customHeight="1" thickBot="1" x14ac:dyDescent="0.4">
      <c r="A90" s="54" t="s">
        <v>424</v>
      </c>
      <c r="B90" s="53" t="s">
        <v>290</v>
      </c>
      <c r="C90" s="55"/>
      <c r="D90" s="54" t="s">
        <v>425</v>
      </c>
      <c r="E90" s="53" t="s">
        <v>406</v>
      </c>
    </row>
    <row r="91" spans="1:5" ht="20" customHeight="1" thickBot="1" x14ac:dyDescent="0.4">
      <c r="A91" s="54" t="s">
        <v>242</v>
      </c>
      <c r="B91" s="53" t="s">
        <v>291</v>
      </c>
      <c r="C91" s="55"/>
      <c r="D91" s="54" t="s">
        <v>363</v>
      </c>
      <c r="E91" s="53" t="s">
        <v>407</v>
      </c>
    </row>
    <row r="92" spans="1:5" ht="20" customHeight="1" thickBot="1" x14ac:dyDescent="0.4">
      <c r="A92" s="54" t="s">
        <v>428</v>
      </c>
      <c r="B92" s="53" t="s">
        <v>292</v>
      </c>
      <c r="C92" s="55"/>
      <c r="D92" s="54" t="s">
        <v>343</v>
      </c>
      <c r="E92" s="53" t="s">
        <v>408</v>
      </c>
    </row>
    <row r="93" spans="1:5" ht="20" customHeight="1" thickBot="1" x14ac:dyDescent="0.4">
      <c r="A93" s="54" t="s">
        <v>88</v>
      </c>
      <c r="B93" s="53" t="s">
        <v>293</v>
      </c>
      <c r="C93" s="55"/>
      <c r="D93" s="54" t="s">
        <v>364</v>
      </c>
      <c r="E93" s="53" t="s">
        <v>409</v>
      </c>
    </row>
    <row r="94" spans="1:5" ht="20" customHeight="1" thickBot="1" x14ac:dyDescent="0.4">
      <c r="A94" s="54" t="s">
        <v>89</v>
      </c>
      <c r="B94" s="53" t="s">
        <v>294</v>
      </c>
      <c r="C94" s="55"/>
      <c r="D94" s="54" t="s">
        <v>365</v>
      </c>
      <c r="E94" s="53" t="s">
        <v>410</v>
      </c>
    </row>
    <row r="95" spans="1:5" ht="20" customHeight="1" thickBot="1" x14ac:dyDescent="0.4">
      <c r="A95" s="54" t="s">
        <v>90</v>
      </c>
      <c r="B95" s="53" t="s">
        <v>295</v>
      </c>
      <c r="C95" s="55"/>
      <c r="D95" s="54" t="s">
        <v>366</v>
      </c>
      <c r="E95" s="53" t="s">
        <v>411</v>
      </c>
    </row>
    <row r="96" spans="1:5" ht="20" customHeight="1" thickBot="1" x14ac:dyDescent="0.4">
      <c r="A96" s="54" t="s">
        <v>91</v>
      </c>
      <c r="B96" s="52" t="s">
        <v>296</v>
      </c>
      <c r="C96" s="55"/>
      <c r="D96" s="54" t="s">
        <v>367</v>
      </c>
      <c r="E96" s="52" t="s">
        <v>412</v>
      </c>
    </row>
    <row r="97" spans="1:5" ht="20" customHeight="1" x14ac:dyDescent="0.35">
      <c r="A97" s="55"/>
      <c r="B97" s="55"/>
      <c r="C97" s="55"/>
      <c r="D97" s="55"/>
      <c r="E97" s="55"/>
    </row>
    <row r="98" spans="1:5" ht="20" customHeight="1" x14ac:dyDescent="0.35"/>
    <row r="99" spans="1:5" ht="20" customHeight="1" x14ac:dyDescent="0.35"/>
    <row r="100" spans="1:5" ht="20" customHeight="1" x14ac:dyDescent="0.35"/>
    <row r="101" spans="1:5" ht="20" customHeight="1" x14ac:dyDescent="0.35"/>
    <row r="102" spans="1:5" ht="20" customHeight="1" x14ac:dyDescent="0.35"/>
    <row r="103" spans="1:5" ht="20" customHeight="1" x14ac:dyDescent="0.35"/>
    <row r="104" spans="1:5" ht="20" customHeight="1" x14ac:dyDescent="0.35"/>
    <row r="105" spans="1:5" ht="20" customHeight="1" x14ac:dyDescent="0.35"/>
    <row r="106" spans="1:5" ht="20" customHeight="1" x14ac:dyDescent="0.35"/>
    <row r="107" spans="1:5" ht="20" customHeight="1" x14ac:dyDescent="0.35"/>
    <row r="108" spans="1:5" ht="20" customHeight="1" x14ac:dyDescent="0.35"/>
    <row r="109" spans="1:5" ht="20" customHeight="1" x14ac:dyDescent="0.35"/>
    <row r="110" spans="1:5" ht="20" customHeight="1" x14ac:dyDescent="0.35"/>
    <row r="111" spans="1:5" ht="20" customHeight="1" x14ac:dyDescent="0.35"/>
    <row r="112" spans="1:5" ht="20" customHeight="1" x14ac:dyDescent="0.35"/>
    <row r="113" ht="20" customHeight="1" x14ac:dyDescent="0.35"/>
    <row r="114" ht="20" customHeight="1" x14ac:dyDescent="0.35"/>
    <row r="115" ht="20" customHeight="1" x14ac:dyDescent="0.35"/>
    <row r="116" ht="20" customHeight="1" x14ac:dyDescent="0.35"/>
    <row r="117" ht="20" customHeight="1" x14ac:dyDescent="0.35"/>
    <row r="118" ht="20" customHeight="1" x14ac:dyDescent="0.35"/>
    <row r="119" ht="20" customHeight="1" x14ac:dyDescent="0.35"/>
    <row r="120" ht="20" customHeight="1" x14ac:dyDescent="0.35"/>
    <row r="121" ht="20" customHeight="1" x14ac:dyDescent="0.35"/>
    <row r="122" ht="20" customHeight="1" x14ac:dyDescent="0.35"/>
    <row r="123" ht="20" customHeight="1" x14ac:dyDescent="0.35"/>
    <row r="124" ht="20" customHeight="1" x14ac:dyDescent="0.35"/>
    <row r="125" ht="20" customHeight="1" x14ac:dyDescent="0.35"/>
    <row r="126" ht="20" customHeight="1" x14ac:dyDescent="0.35"/>
    <row r="127" ht="20" customHeight="1" x14ac:dyDescent="0.35"/>
    <row r="128" ht="20" customHeight="1" x14ac:dyDescent="0.35"/>
    <row r="129" ht="20" customHeight="1" x14ac:dyDescent="0.35"/>
    <row r="130" ht="20" customHeight="1" x14ac:dyDescent="0.35"/>
    <row r="131" ht="20" customHeight="1" x14ac:dyDescent="0.35"/>
    <row r="132" ht="20" customHeight="1" x14ac:dyDescent="0.35"/>
    <row r="133" ht="20" customHeight="1" x14ac:dyDescent="0.35"/>
    <row r="134" ht="20" customHeight="1" x14ac:dyDescent="0.35"/>
    <row r="135" ht="20" customHeight="1" x14ac:dyDescent="0.35"/>
    <row r="136" ht="20" customHeight="1" x14ac:dyDescent="0.35"/>
    <row r="137" ht="20" customHeight="1" x14ac:dyDescent="0.35"/>
    <row r="138" ht="20" customHeight="1" x14ac:dyDescent="0.35"/>
    <row r="139" ht="20" customHeight="1" x14ac:dyDescent="0.35"/>
    <row r="140" ht="20" customHeight="1" x14ac:dyDescent="0.35"/>
    <row r="141" ht="20" customHeight="1" x14ac:dyDescent="0.35"/>
    <row r="142" ht="20" customHeight="1" x14ac:dyDescent="0.35"/>
    <row r="143" ht="20" customHeight="1" x14ac:dyDescent="0.35"/>
    <row r="144" ht="20" customHeight="1" x14ac:dyDescent="0.35"/>
    <row r="145" ht="20" customHeight="1" x14ac:dyDescent="0.35"/>
    <row r="146" ht="20" customHeight="1" x14ac:dyDescent="0.35"/>
    <row r="147" ht="20" customHeight="1" x14ac:dyDescent="0.35"/>
    <row r="148" ht="20" customHeight="1" x14ac:dyDescent="0.35"/>
    <row r="149" ht="20" customHeight="1" x14ac:dyDescent="0.35"/>
    <row r="150" ht="20" customHeight="1" x14ac:dyDescent="0.35"/>
    <row r="151" ht="20" customHeight="1" x14ac:dyDescent="0.35"/>
    <row r="152" ht="20" customHeight="1" x14ac:dyDescent="0.35"/>
    <row r="153" ht="20" customHeight="1" x14ac:dyDescent="0.35"/>
    <row r="154" ht="20" customHeight="1" x14ac:dyDescent="0.35"/>
    <row r="155" ht="20" customHeight="1" x14ac:dyDescent="0.35"/>
    <row r="156" ht="20" customHeight="1" x14ac:dyDescent="0.35"/>
    <row r="157" ht="20" customHeight="1" x14ac:dyDescent="0.35"/>
    <row r="158" ht="20" customHeight="1" x14ac:dyDescent="0.35"/>
    <row r="159" ht="20" customHeight="1" x14ac:dyDescent="0.35"/>
    <row r="160" ht="20" customHeight="1" x14ac:dyDescent="0.35"/>
    <row r="161" ht="20" customHeight="1" x14ac:dyDescent="0.35"/>
    <row r="162" ht="20" customHeight="1" x14ac:dyDescent="0.35"/>
    <row r="163" ht="20" customHeight="1" x14ac:dyDescent="0.35"/>
    <row r="164" ht="20" customHeight="1" x14ac:dyDescent="0.35"/>
    <row r="165" ht="20" customHeight="1" x14ac:dyDescent="0.35"/>
    <row r="166" ht="20" customHeight="1" x14ac:dyDescent="0.35"/>
    <row r="167" ht="20" customHeight="1" x14ac:dyDescent="0.35"/>
    <row r="168" ht="20" customHeight="1" x14ac:dyDescent="0.35"/>
    <row r="169" ht="20" customHeight="1" x14ac:dyDescent="0.35"/>
    <row r="170" ht="20" customHeight="1" x14ac:dyDescent="0.35"/>
    <row r="171" ht="20" customHeight="1" x14ac:dyDescent="0.35"/>
    <row r="172" ht="20" customHeight="1" x14ac:dyDescent="0.35"/>
    <row r="173" ht="20" customHeight="1" x14ac:dyDescent="0.35"/>
    <row r="174" ht="20" customHeight="1" x14ac:dyDescent="0.35"/>
    <row r="175" ht="20" customHeight="1" x14ac:dyDescent="0.35"/>
    <row r="176" ht="20" customHeight="1" x14ac:dyDescent="0.35"/>
    <row r="177" ht="20" customHeight="1" x14ac:dyDescent="0.35"/>
    <row r="178" ht="20" customHeight="1" x14ac:dyDescent="0.35"/>
    <row r="179" ht="20" customHeight="1" x14ac:dyDescent="0.35"/>
    <row r="180" ht="20" customHeight="1" x14ac:dyDescent="0.35"/>
    <row r="181" ht="20" customHeight="1" x14ac:dyDescent="0.35"/>
    <row r="182" ht="20" customHeight="1" x14ac:dyDescent="0.35"/>
    <row r="183" ht="20" customHeight="1" x14ac:dyDescent="0.35"/>
    <row r="184" ht="20" customHeight="1" x14ac:dyDescent="0.35"/>
    <row r="185" ht="20" customHeight="1" x14ac:dyDescent="0.35"/>
    <row r="186" ht="20" customHeight="1" x14ac:dyDescent="0.35"/>
    <row r="187" ht="20" customHeight="1" x14ac:dyDescent="0.35"/>
    <row r="188" ht="20" customHeight="1" x14ac:dyDescent="0.35"/>
    <row r="189" ht="20" customHeight="1" x14ac:dyDescent="0.35"/>
    <row r="190" ht="20" customHeight="1" x14ac:dyDescent="0.35"/>
    <row r="191" ht="20" customHeight="1" x14ac:dyDescent="0.35"/>
    <row r="192" ht="20" customHeight="1" x14ac:dyDescent="0.35"/>
    <row r="193" ht="20" customHeight="1" x14ac:dyDescent="0.35"/>
    <row r="194" ht="20" customHeight="1" x14ac:dyDescent="0.35"/>
    <row r="195" ht="20" customHeight="1" x14ac:dyDescent="0.35"/>
    <row r="196" ht="20" customHeight="1" x14ac:dyDescent="0.35"/>
    <row r="197" ht="20" customHeight="1" x14ac:dyDescent="0.35"/>
    <row r="198" ht="20" customHeight="1" x14ac:dyDescent="0.35"/>
    <row r="199" ht="20" customHeight="1" x14ac:dyDescent="0.35"/>
    <row r="200" ht="20" customHeight="1" x14ac:dyDescent="0.35"/>
    <row r="201" ht="20" customHeight="1" x14ac:dyDescent="0.35"/>
    <row r="202" ht="20" customHeight="1" x14ac:dyDescent="0.35"/>
    <row r="203" ht="20" customHeight="1" x14ac:dyDescent="0.35"/>
    <row r="204" ht="20" customHeight="1" x14ac:dyDescent="0.35"/>
    <row r="205" ht="20" customHeight="1" x14ac:dyDescent="0.35"/>
    <row r="206" ht="20" customHeight="1" x14ac:dyDescent="0.35"/>
    <row r="207" ht="20" customHeight="1" x14ac:dyDescent="0.35"/>
    <row r="208" ht="20" customHeight="1" x14ac:dyDescent="0.35"/>
    <row r="209" ht="20" customHeight="1" x14ac:dyDescent="0.35"/>
    <row r="210" ht="20" customHeight="1" x14ac:dyDescent="0.35"/>
    <row r="211" ht="20" customHeight="1" x14ac:dyDescent="0.35"/>
    <row r="212" ht="20" customHeight="1" x14ac:dyDescent="0.35"/>
    <row r="213" ht="20" customHeight="1" x14ac:dyDescent="0.35"/>
    <row r="214" ht="20" customHeight="1" x14ac:dyDescent="0.35"/>
    <row r="215" ht="20" customHeight="1" x14ac:dyDescent="0.35"/>
    <row r="216" ht="20" customHeight="1" x14ac:dyDescent="0.35"/>
    <row r="217" ht="20" customHeight="1" x14ac:dyDescent="0.35"/>
    <row r="218" ht="20" customHeight="1" x14ac:dyDescent="0.35"/>
    <row r="219" ht="20" customHeight="1" x14ac:dyDescent="0.35"/>
    <row r="220" ht="20" customHeight="1" x14ac:dyDescent="0.35"/>
    <row r="221" ht="20" customHeight="1" x14ac:dyDescent="0.35"/>
    <row r="222" ht="20" customHeight="1" x14ac:dyDescent="0.35"/>
    <row r="223" ht="20" customHeight="1" x14ac:dyDescent="0.35"/>
    <row r="224" ht="20" customHeight="1" x14ac:dyDescent="0.35"/>
    <row r="225" ht="20" customHeight="1" x14ac:dyDescent="0.35"/>
    <row r="226" ht="20" customHeight="1" x14ac:dyDescent="0.35"/>
    <row r="227" ht="20" customHeight="1" x14ac:dyDescent="0.35"/>
    <row r="228" ht="20" customHeight="1" x14ac:dyDescent="0.35"/>
    <row r="229" ht="20" customHeight="1" x14ac:dyDescent="0.35"/>
    <row r="230" ht="20" customHeight="1" x14ac:dyDescent="0.35"/>
    <row r="231" ht="20" customHeight="1" x14ac:dyDescent="0.35"/>
    <row r="232" ht="20" customHeight="1" x14ac:dyDescent="0.35"/>
    <row r="233" ht="20" customHeight="1" x14ac:dyDescent="0.35"/>
    <row r="234" ht="20" customHeight="1" x14ac:dyDescent="0.35"/>
    <row r="235" ht="20" customHeight="1" x14ac:dyDescent="0.35"/>
    <row r="236" ht="20" customHeight="1" x14ac:dyDescent="0.35"/>
    <row r="237" ht="20" customHeight="1" x14ac:dyDescent="0.35"/>
    <row r="238" ht="20" customHeight="1" x14ac:dyDescent="0.35"/>
    <row r="239" ht="20" customHeight="1" x14ac:dyDescent="0.35"/>
    <row r="240" ht="20" customHeight="1" x14ac:dyDescent="0.35"/>
    <row r="241" ht="20" customHeight="1" x14ac:dyDescent="0.35"/>
    <row r="242" ht="20" customHeight="1" x14ac:dyDescent="0.35"/>
    <row r="243" ht="20" customHeight="1" x14ac:dyDescent="0.35"/>
    <row r="244" ht="20" customHeight="1" x14ac:dyDescent="0.35"/>
    <row r="245" ht="20" customHeight="1" x14ac:dyDescent="0.35"/>
    <row r="246" ht="20" customHeight="1" x14ac:dyDescent="0.35"/>
    <row r="247" ht="20" customHeight="1" x14ac:dyDescent="0.35"/>
    <row r="248" ht="20" customHeight="1" x14ac:dyDescent="0.35"/>
    <row r="249" ht="20" customHeight="1" x14ac:dyDescent="0.35"/>
    <row r="250" ht="20" customHeight="1" x14ac:dyDescent="0.35"/>
    <row r="251" ht="20" customHeight="1" x14ac:dyDescent="0.35"/>
    <row r="252" ht="20" customHeight="1" x14ac:dyDescent="0.35"/>
    <row r="253" ht="20" customHeight="1" x14ac:dyDescent="0.35"/>
    <row r="254" ht="20" customHeight="1" x14ac:dyDescent="0.35"/>
    <row r="255" ht="20" customHeight="1" x14ac:dyDescent="0.35"/>
    <row r="256" ht="20" customHeight="1" x14ac:dyDescent="0.35"/>
    <row r="257" ht="20" customHeight="1" x14ac:dyDescent="0.35"/>
    <row r="258" ht="20" customHeight="1" x14ac:dyDescent="0.35"/>
    <row r="259" ht="20" customHeight="1" x14ac:dyDescent="0.35"/>
    <row r="260" ht="20" customHeight="1" x14ac:dyDescent="0.35"/>
    <row r="261" ht="20" customHeight="1" x14ac:dyDescent="0.35"/>
    <row r="262" ht="20" customHeight="1" x14ac:dyDescent="0.35"/>
    <row r="263" ht="20" customHeight="1" x14ac:dyDescent="0.35"/>
    <row r="264" ht="20" customHeight="1" x14ac:dyDescent="0.35"/>
    <row r="265" ht="20" customHeight="1" x14ac:dyDescent="0.35"/>
    <row r="266" ht="20" customHeight="1" x14ac:dyDescent="0.35"/>
    <row r="267" ht="20" customHeight="1" x14ac:dyDescent="0.35"/>
    <row r="268" ht="20" customHeight="1" x14ac:dyDescent="0.35"/>
    <row r="269" ht="20" customHeight="1" x14ac:dyDescent="0.35"/>
    <row r="270" ht="20" customHeight="1" x14ac:dyDescent="0.35"/>
    <row r="271" ht="20" customHeight="1" x14ac:dyDescent="0.35"/>
    <row r="272" ht="20" customHeight="1" x14ac:dyDescent="0.35"/>
    <row r="273" ht="20" customHeight="1" x14ac:dyDescent="0.35"/>
    <row r="274" ht="20" customHeight="1" x14ac:dyDescent="0.35"/>
    <row r="275" ht="20" customHeight="1" x14ac:dyDescent="0.35"/>
    <row r="276" ht="20" customHeight="1" x14ac:dyDescent="0.35"/>
    <row r="277" ht="20" customHeight="1" x14ac:dyDescent="0.35"/>
    <row r="278" ht="20" customHeight="1" x14ac:dyDescent="0.35"/>
    <row r="279" ht="20" customHeight="1" x14ac:dyDescent="0.35"/>
    <row r="280" ht="20" customHeight="1" x14ac:dyDescent="0.35"/>
    <row r="281" ht="20" customHeight="1" x14ac:dyDescent="0.35"/>
    <row r="282" ht="20" customHeight="1" x14ac:dyDescent="0.35"/>
    <row r="283" ht="20" customHeight="1" x14ac:dyDescent="0.35"/>
    <row r="284" ht="20" customHeight="1" x14ac:dyDescent="0.35"/>
    <row r="285" ht="20" customHeight="1" x14ac:dyDescent="0.35"/>
    <row r="286" ht="20" customHeight="1" x14ac:dyDescent="0.35"/>
    <row r="287" ht="20" customHeight="1" x14ac:dyDescent="0.35"/>
    <row r="288" ht="20" customHeight="1" x14ac:dyDescent="0.35"/>
    <row r="289" ht="20" customHeight="1" x14ac:dyDescent="0.35"/>
    <row r="290" ht="20" customHeight="1" x14ac:dyDescent="0.35"/>
    <row r="291" ht="20" customHeight="1" x14ac:dyDescent="0.35"/>
    <row r="292" ht="20" customHeight="1" x14ac:dyDescent="0.35"/>
    <row r="293" ht="20" customHeight="1" x14ac:dyDescent="0.35"/>
    <row r="294" ht="20" customHeight="1" x14ac:dyDescent="0.35"/>
    <row r="295" ht="20" customHeight="1" x14ac:dyDescent="0.35"/>
    <row r="296" ht="20" customHeight="1" x14ac:dyDescent="0.35"/>
    <row r="297" ht="20" customHeight="1" x14ac:dyDescent="0.35"/>
    <row r="298" ht="20" customHeight="1" x14ac:dyDescent="0.35"/>
    <row r="299" ht="20" customHeight="1" x14ac:dyDescent="0.35"/>
    <row r="300" ht="20" customHeight="1" x14ac:dyDescent="0.35"/>
    <row r="301" ht="20" customHeight="1" x14ac:dyDescent="0.35"/>
    <row r="302" ht="20" customHeight="1" x14ac:dyDescent="0.35"/>
    <row r="303" ht="20" customHeight="1" x14ac:dyDescent="0.35"/>
    <row r="304" ht="20" customHeight="1" x14ac:dyDescent="0.35"/>
    <row r="305" ht="20" customHeight="1" x14ac:dyDescent="0.35"/>
    <row r="306" ht="20" customHeight="1" x14ac:dyDescent="0.35"/>
    <row r="307" ht="20" customHeight="1" x14ac:dyDescent="0.35"/>
    <row r="308" ht="20" customHeight="1" x14ac:dyDescent="0.35"/>
    <row r="309" ht="20" customHeight="1" x14ac:dyDescent="0.35"/>
    <row r="310" ht="20" customHeight="1" x14ac:dyDescent="0.35"/>
    <row r="311" ht="20" customHeight="1" x14ac:dyDescent="0.35"/>
    <row r="312" ht="20" customHeight="1" x14ac:dyDescent="0.35"/>
    <row r="313" ht="20" customHeight="1" x14ac:dyDescent="0.35"/>
    <row r="314" ht="20" customHeight="1" x14ac:dyDescent="0.35"/>
    <row r="315" ht="20" customHeight="1" x14ac:dyDescent="0.35"/>
    <row r="316" ht="20" customHeight="1" x14ac:dyDescent="0.35"/>
    <row r="317" ht="20" customHeight="1" x14ac:dyDescent="0.35"/>
    <row r="318" ht="20" customHeight="1" x14ac:dyDescent="0.35"/>
    <row r="319" ht="20" customHeight="1" x14ac:dyDescent="0.35"/>
    <row r="320" ht="20" customHeight="1" x14ac:dyDescent="0.35"/>
    <row r="321" ht="20" customHeight="1" x14ac:dyDescent="0.35"/>
    <row r="322" ht="20" customHeight="1" x14ac:dyDescent="0.35"/>
    <row r="323" ht="20" customHeight="1" x14ac:dyDescent="0.35"/>
    <row r="324" ht="20" customHeight="1" x14ac:dyDescent="0.35"/>
    <row r="325" ht="20" customHeight="1" x14ac:dyDescent="0.35"/>
    <row r="326" ht="20" customHeight="1" x14ac:dyDescent="0.35"/>
    <row r="327" ht="20" customHeight="1" x14ac:dyDescent="0.35"/>
    <row r="328" ht="20" customHeight="1" x14ac:dyDescent="0.35"/>
    <row r="329" ht="20" customHeight="1" x14ac:dyDescent="0.35"/>
    <row r="330" ht="20" customHeight="1" x14ac:dyDescent="0.35"/>
    <row r="331" ht="20" customHeight="1" x14ac:dyDescent="0.35"/>
    <row r="332" ht="20" customHeight="1" x14ac:dyDescent="0.35"/>
    <row r="333" ht="20" customHeight="1" x14ac:dyDescent="0.35"/>
    <row r="334" ht="20" customHeight="1" x14ac:dyDescent="0.35"/>
    <row r="335" ht="20" customHeight="1" x14ac:dyDescent="0.35"/>
    <row r="336" ht="20" customHeight="1" x14ac:dyDescent="0.35"/>
    <row r="337" ht="20" customHeight="1" x14ac:dyDescent="0.35"/>
    <row r="338" ht="20" customHeight="1" x14ac:dyDescent="0.35"/>
    <row r="339" ht="20" customHeight="1" x14ac:dyDescent="0.35"/>
    <row r="340" ht="20" customHeight="1" x14ac:dyDescent="0.35"/>
    <row r="341" ht="20" customHeight="1" x14ac:dyDescent="0.35"/>
    <row r="342" ht="20" customHeight="1" x14ac:dyDescent="0.35"/>
    <row r="343" ht="20" customHeight="1" x14ac:dyDescent="0.35"/>
    <row r="344" ht="20" customHeight="1" x14ac:dyDescent="0.35"/>
    <row r="345" ht="20" customHeight="1" x14ac:dyDescent="0.35"/>
    <row r="346" ht="20" customHeight="1" x14ac:dyDescent="0.35"/>
    <row r="347" ht="20" customHeight="1" x14ac:dyDescent="0.35"/>
    <row r="348" ht="20" customHeight="1" x14ac:dyDescent="0.35"/>
    <row r="349" ht="20" customHeight="1" x14ac:dyDescent="0.35"/>
    <row r="350" ht="20" customHeight="1" x14ac:dyDescent="0.35"/>
    <row r="351" ht="20" customHeight="1" x14ac:dyDescent="0.35"/>
    <row r="352" ht="20" customHeight="1" x14ac:dyDescent="0.35"/>
    <row r="353" ht="20" customHeight="1" x14ac:dyDescent="0.35"/>
    <row r="354" ht="20" customHeight="1" x14ac:dyDescent="0.35"/>
    <row r="355" ht="20" customHeight="1" x14ac:dyDescent="0.35"/>
    <row r="356" ht="20" customHeight="1" x14ac:dyDescent="0.35"/>
    <row r="357" ht="20" customHeight="1" x14ac:dyDescent="0.35"/>
    <row r="358" ht="20" customHeight="1" x14ac:dyDescent="0.35"/>
    <row r="359" ht="20" customHeight="1" x14ac:dyDescent="0.35"/>
    <row r="360" ht="20" customHeight="1" x14ac:dyDescent="0.35"/>
    <row r="361" ht="20" customHeight="1" x14ac:dyDescent="0.35"/>
    <row r="362" ht="20" customHeight="1" x14ac:dyDescent="0.35"/>
    <row r="363" ht="20" customHeight="1" x14ac:dyDescent="0.35"/>
    <row r="364" ht="20" customHeight="1" x14ac:dyDescent="0.35"/>
    <row r="365" ht="20" customHeight="1" x14ac:dyDescent="0.35"/>
    <row r="366" ht="20" customHeight="1" x14ac:dyDescent="0.35"/>
    <row r="367" ht="20" customHeight="1" x14ac:dyDescent="0.35"/>
    <row r="368" ht="20" customHeight="1" x14ac:dyDescent="0.35"/>
    <row r="369" ht="20" customHeight="1" x14ac:dyDescent="0.35"/>
    <row r="370" ht="20" customHeight="1" x14ac:dyDescent="0.35"/>
    <row r="371" ht="20" customHeight="1" x14ac:dyDescent="0.35"/>
    <row r="372" ht="20" customHeight="1" x14ac:dyDescent="0.35"/>
    <row r="373" ht="20" customHeight="1" x14ac:dyDescent="0.35"/>
    <row r="374" ht="20" customHeight="1" x14ac:dyDescent="0.35"/>
    <row r="375" ht="20" customHeight="1" x14ac:dyDescent="0.35"/>
    <row r="376" ht="20" customHeight="1" x14ac:dyDescent="0.35"/>
    <row r="377" ht="20" customHeight="1" x14ac:dyDescent="0.35"/>
    <row r="378" ht="20" customHeight="1" x14ac:dyDescent="0.35"/>
    <row r="379" ht="20" customHeight="1" x14ac:dyDescent="0.35"/>
    <row r="380" ht="20" customHeight="1" x14ac:dyDescent="0.35"/>
    <row r="381" ht="20" customHeight="1" x14ac:dyDescent="0.35"/>
    <row r="382" ht="20" customHeight="1" x14ac:dyDescent="0.35"/>
    <row r="383" ht="20" customHeight="1" x14ac:dyDescent="0.35"/>
    <row r="384" ht="20" customHeight="1" x14ac:dyDescent="0.35"/>
    <row r="385" ht="20" customHeight="1" x14ac:dyDescent="0.35"/>
    <row r="386" ht="20" customHeight="1" x14ac:dyDescent="0.35"/>
    <row r="387" ht="20" customHeight="1" x14ac:dyDescent="0.35"/>
    <row r="388" ht="20" customHeight="1" x14ac:dyDescent="0.35"/>
    <row r="389" ht="20" customHeight="1" x14ac:dyDescent="0.35"/>
    <row r="390" ht="20" customHeight="1" x14ac:dyDescent="0.35"/>
    <row r="391" ht="20" customHeight="1" x14ac:dyDescent="0.35"/>
    <row r="392" ht="20" customHeight="1" x14ac:dyDescent="0.35"/>
    <row r="393" ht="20" customHeight="1" x14ac:dyDescent="0.35"/>
    <row r="394" ht="20" customHeight="1" x14ac:dyDescent="0.35"/>
    <row r="395" ht="20" customHeight="1" x14ac:dyDescent="0.35"/>
    <row r="396" ht="20" customHeight="1" x14ac:dyDescent="0.35"/>
    <row r="397" ht="20" customHeight="1" x14ac:dyDescent="0.35"/>
    <row r="398" ht="20" customHeight="1" x14ac:dyDescent="0.35"/>
    <row r="399" ht="20" customHeight="1" x14ac:dyDescent="0.35"/>
    <row r="400" ht="20" customHeight="1" x14ac:dyDescent="0.35"/>
    <row r="401" ht="20" customHeight="1" x14ac:dyDescent="0.35"/>
    <row r="402" ht="20" customHeight="1" x14ac:dyDescent="0.35"/>
    <row r="403" ht="20" customHeight="1" x14ac:dyDescent="0.35"/>
    <row r="404" ht="20" customHeight="1" x14ac:dyDescent="0.35"/>
    <row r="405" ht="20" customHeight="1" x14ac:dyDescent="0.35"/>
    <row r="406" ht="20" customHeight="1" x14ac:dyDescent="0.35"/>
    <row r="407" ht="20" customHeight="1" x14ac:dyDescent="0.35"/>
    <row r="408" ht="20" customHeight="1" x14ac:dyDescent="0.35"/>
    <row r="409" ht="20" customHeight="1" x14ac:dyDescent="0.35"/>
    <row r="410" ht="20" customHeight="1" x14ac:dyDescent="0.35"/>
    <row r="411" ht="20" customHeight="1" x14ac:dyDescent="0.35"/>
    <row r="412" ht="20" customHeight="1" x14ac:dyDescent="0.35"/>
    <row r="413" ht="20" customHeight="1" x14ac:dyDescent="0.35"/>
    <row r="414" ht="20" customHeight="1" x14ac:dyDescent="0.35"/>
    <row r="415" ht="20" customHeight="1" x14ac:dyDescent="0.35"/>
    <row r="416" ht="20" customHeight="1" x14ac:dyDescent="0.35"/>
    <row r="417" ht="20" customHeight="1" x14ac:dyDescent="0.35"/>
    <row r="418" ht="20" customHeight="1" x14ac:dyDescent="0.35"/>
    <row r="419" ht="20" customHeight="1" x14ac:dyDescent="0.35"/>
    <row r="420" ht="20" customHeight="1" x14ac:dyDescent="0.35"/>
    <row r="421" ht="20" customHeight="1" x14ac:dyDescent="0.35"/>
    <row r="422" ht="20" customHeight="1" x14ac:dyDescent="0.35"/>
    <row r="423" ht="20" customHeight="1" x14ac:dyDescent="0.35"/>
    <row r="424" ht="20" customHeight="1" x14ac:dyDescent="0.35"/>
  </sheetData>
  <pageMargins left="0.7" right="0.7" top="0.75" bottom="0.75" header="0.3" footer="0.3"/>
  <pageSetup orientation="portrait" horizontalDpi="200" verticalDpi="20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DF7BE-8B06-4992-9385-C0C399D58EC5}">
  <dimension ref="A1:E9"/>
  <sheetViews>
    <sheetView zoomScale="55" zoomScaleNormal="55" workbookViewId="0">
      <selection activeCell="G7" sqref="G7"/>
    </sheetView>
  </sheetViews>
  <sheetFormatPr baseColWidth="10" defaultRowHeight="14.5" x14ac:dyDescent="0.35"/>
  <cols>
    <col min="1" max="5" width="35.6328125" customWidth="1"/>
  </cols>
  <sheetData>
    <row r="1" spans="1:5" ht="50" customHeight="1" x14ac:dyDescent="0.35">
      <c r="A1" s="16"/>
      <c r="B1" s="2"/>
      <c r="C1" s="131" t="s">
        <v>54</v>
      </c>
      <c r="D1" s="132"/>
      <c r="E1" s="133"/>
    </row>
    <row r="2" spans="1:5" ht="50" customHeight="1" x14ac:dyDescent="0.35">
      <c r="A2" s="2"/>
      <c r="B2" s="2"/>
      <c r="C2" s="15" t="s">
        <v>55</v>
      </c>
      <c r="D2" s="15" t="s">
        <v>56</v>
      </c>
      <c r="E2" s="15" t="s">
        <v>179</v>
      </c>
    </row>
    <row r="3" spans="1:5" ht="50" customHeight="1" x14ac:dyDescent="0.35">
      <c r="A3" s="134" t="s">
        <v>57</v>
      </c>
      <c r="B3" s="17" t="s">
        <v>58</v>
      </c>
      <c r="C3" s="3" t="s">
        <v>60</v>
      </c>
      <c r="D3" s="3" t="s">
        <v>61</v>
      </c>
      <c r="E3" s="3" t="s">
        <v>62</v>
      </c>
    </row>
    <row r="4" spans="1:5" ht="50" customHeight="1" x14ac:dyDescent="0.35">
      <c r="A4" s="135"/>
      <c r="B4" s="17" t="s">
        <v>59</v>
      </c>
      <c r="C4" s="3" t="s">
        <v>64</v>
      </c>
      <c r="D4" s="3" t="s">
        <v>65</v>
      </c>
      <c r="E4" s="3" t="s">
        <v>63</v>
      </c>
    </row>
    <row r="5" spans="1:5" ht="50" customHeight="1" x14ac:dyDescent="0.35">
      <c r="A5" s="2"/>
      <c r="B5" s="2"/>
      <c r="C5" s="2"/>
      <c r="D5" s="2"/>
      <c r="E5" s="2"/>
    </row>
    <row r="6" spans="1:5" ht="50" customHeight="1" x14ac:dyDescent="0.35">
      <c r="A6" s="2"/>
      <c r="B6" s="2"/>
      <c r="C6" s="131" t="s">
        <v>54</v>
      </c>
      <c r="D6" s="132"/>
      <c r="E6" s="133"/>
    </row>
    <row r="7" spans="1:5" ht="50" customHeight="1" thickBot="1" x14ac:dyDescent="0.4">
      <c r="A7" s="2"/>
      <c r="B7" s="2"/>
      <c r="C7" s="9" t="s">
        <v>4</v>
      </c>
      <c r="D7" s="9" t="s">
        <v>77</v>
      </c>
      <c r="E7" s="15" t="s">
        <v>92</v>
      </c>
    </row>
    <row r="8" spans="1:5" ht="50" customHeight="1" x14ac:dyDescent="0.35">
      <c r="A8" s="134" t="s">
        <v>57</v>
      </c>
      <c r="B8" s="17" t="s">
        <v>58</v>
      </c>
      <c r="C8" s="3" t="s">
        <v>6</v>
      </c>
      <c r="D8" s="3" t="s">
        <v>5</v>
      </c>
      <c r="E8" s="18" t="s">
        <v>96</v>
      </c>
    </row>
    <row r="9" spans="1:5" ht="50" customHeight="1" x14ac:dyDescent="0.35">
      <c r="A9" s="135"/>
      <c r="B9" s="17" t="s">
        <v>59</v>
      </c>
      <c r="C9" s="18" t="s">
        <v>95</v>
      </c>
      <c r="D9" s="18" t="s">
        <v>94</v>
      </c>
      <c r="E9" s="18" t="s">
        <v>93</v>
      </c>
    </row>
  </sheetData>
  <mergeCells count="4">
    <mergeCell ref="C1:E1"/>
    <mergeCell ref="A3:A4"/>
    <mergeCell ref="C6:E6"/>
    <mergeCell ref="A8:A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B999D-704C-448D-857F-EBB5C8E65346}">
  <dimension ref="A1:X98"/>
  <sheetViews>
    <sheetView zoomScale="55" zoomScaleNormal="55" workbookViewId="0">
      <selection activeCell="D2" sqref="D2"/>
    </sheetView>
  </sheetViews>
  <sheetFormatPr baseColWidth="10" defaultRowHeight="14.5" x14ac:dyDescent="0.35"/>
  <cols>
    <col min="1" max="1" width="61.54296875" customWidth="1"/>
    <col min="2" max="2" width="14.1796875" customWidth="1"/>
    <col min="3" max="3" width="14.08984375" customWidth="1"/>
    <col min="4" max="4" width="38.453125" customWidth="1"/>
    <col min="9" max="10" width="40.6328125" customWidth="1"/>
    <col min="17" max="17" width="63.36328125" customWidth="1"/>
  </cols>
  <sheetData>
    <row r="1" spans="1:20" x14ac:dyDescent="0.35">
      <c r="B1" t="s">
        <v>441</v>
      </c>
      <c r="C1" t="s">
        <v>442</v>
      </c>
      <c r="I1" s="65" t="s">
        <v>444</v>
      </c>
      <c r="L1" t="s">
        <v>445</v>
      </c>
      <c r="M1" t="s">
        <v>446</v>
      </c>
    </row>
    <row r="2" spans="1:20" ht="30" customHeight="1" thickBot="1" x14ac:dyDescent="0.4">
      <c r="A2" s="54" t="s">
        <v>203</v>
      </c>
      <c r="B2" s="66">
        <v>1</v>
      </c>
      <c r="C2" s="66" t="s">
        <v>434</v>
      </c>
      <c r="I2" s="72" t="s">
        <v>341</v>
      </c>
      <c r="J2" s="74" t="s">
        <v>368</v>
      </c>
      <c r="K2" s="69">
        <v>4</v>
      </c>
    </row>
    <row r="3" spans="1:20" ht="30" customHeight="1" thickBot="1" x14ac:dyDescent="0.4">
      <c r="A3" s="54" t="s">
        <v>204</v>
      </c>
      <c r="B3" s="66">
        <v>2</v>
      </c>
      <c r="C3" s="2" t="s">
        <v>435</v>
      </c>
      <c r="I3" s="54" t="s">
        <v>344</v>
      </c>
      <c r="J3" s="75" t="s">
        <v>369</v>
      </c>
      <c r="K3" s="70">
        <v>5</v>
      </c>
      <c r="Q3" s="54" t="s">
        <v>203</v>
      </c>
    </row>
    <row r="4" spans="1:20" ht="30" customHeight="1" thickBot="1" x14ac:dyDescent="0.4">
      <c r="A4" s="54" t="s">
        <v>205</v>
      </c>
      <c r="B4" s="66" t="s">
        <v>431</v>
      </c>
      <c r="C4" s="66">
        <v>2</v>
      </c>
      <c r="I4" s="72" t="s">
        <v>345</v>
      </c>
      <c r="J4" s="53" t="s">
        <v>370</v>
      </c>
      <c r="K4" s="70">
        <v>5</v>
      </c>
      <c r="Q4" s="89" t="s">
        <v>205</v>
      </c>
    </row>
    <row r="5" spans="1:20" ht="30" customHeight="1" thickBot="1" x14ac:dyDescent="0.4">
      <c r="A5" s="54" t="s">
        <v>12</v>
      </c>
      <c r="B5" s="66">
        <v>1</v>
      </c>
      <c r="C5" s="66">
        <v>2</v>
      </c>
      <c r="I5" s="72" t="s">
        <v>342</v>
      </c>
      <c r="J5" s="53" t="s">
        <v>371</v>
      </c>
      <c r="K5" s="70">
        <v>5</v>
      </c>
      <c r="Q5" s="54" t="s">
        <v>12</v>
      </c>
    </row>
    <row r="6" spans="1:20" ht="30" customHeight="1" thickBot="1" x14ac:dyDescent="0.4">
      <c r="A6" s="54" t="s">
        <v>206</v>
      </c>
      <c r="B6" s="66">
        <v>2</v>
      </c>
      <c r="C6" s="2" t="s">
        <v>435</v>
      </c>
      <c r="I6" s="54" t="s">
        <v>346</v>
      </c>
      <c r="J6" s="53" t="s">
        <v>372</v>
      </c>
      <c r="K6" s="69">
        <v>2</v>
      </c>
      <c r="Q6" s="54" t="s">
        <v>207</v>
      </c>
    </row>
    <row r="7" spans="1:20" ht="30" customHeight="1" thickBot="1" x14ac:dyDescent="0.4">
      <c r="A7" s="54" t="s">
        <v>82</v>
      </c>
      <c r="B7" s="66">
        <v>1</v>
      </c>
      <c r="C7" s="2" t="s">
        <v>436</v>
      </c>
      <c r="I7" s="54" t="s">
        <v>347</v>
      </c>
      <c r="J7" s="53" t="s">
        <v>373</v>
      </c>
      <c r="K7" s="69">
        <v>4</v>
      </c>
      <c r="Q7" s="54" t="s">
        <v>422</v>
      </c>
    </row>
    <row r="8" spans="1:20" ht="30" customHeight="1" thickBot="1" x14ac:dyDescent="0.4">
      <c r="A8" s="54" t="s">
        <v>207</v>
      </c>
      <c r="B8" s="66">
        <v>1</v>
      </c>
      <c r="C8" s="66">
        <v>2</v>
      </c>
      <c r="H8" t="s">
        <v>443</v>
      </c>
      <c r="I8" s="72" t="s">
        <v>348</v>
      </c>
      <c r="J8" s="75" t="s">
        <v>374</v>
      </c>
      <c r="K8" s="70">
        <v>5</v>
      </c>
      <c r="Q8" s="54" t="s">
        <v>429</v>
      </c>
    </row>
    <row r="9" spans="1:20" ht="30" customHeight="1" thickBot="1" x14ac:dyDescent="0.4">
      <c r="A9" s="56" t="s">
        <v>69</v>
      </c>
      <c r="B9" s="66">
        <v>1</v>
      </c>
      <c r="C9" s="2">
        <v>4</v>
      </c>
      <c r="I9" s="56" t="s">
        <v>349</v>
      </c>
      <c r="J9" s="52" t="s">
        <v>417</v>
      </c>
      <c r="K9" s="71">
        <v>1</v>
      </c>
      <c r="N9" s="68"/>
      <c r="O9" s="68"/>
      <c r="P9" s="68"/>
      <c r="Q9" s="54" t="s">
        <v>426</v>
      </c>
      <c r="R9" s="68"/>
      <c r="S9" s="68"/>
      <c r="T9" s="68"/>
    </row>
    <row r="10" spans="1:20" ht="30" customHeight="1" thickBot="1" x14ac:dyDescent="0.4">
      <c r="A10" s="54" t="s">
        <v>421</v>
      </c>
      <c r="B10" s="66" t="s">
        <v>431</v>
      </c>
      <c r="C10" s="2" t="s">
        <v>437</v>
      </c>
      <c r="I10" s="54" t="s">
        <v>420</v>
      </c>
      <c r="J10" s="74" t="s">
        <v>375</v>
      </c>
      <c r="K10" s="70">
        <v>5</v>
      </c>
      <c r="Q10" s="54" t="s">
        <v>75</v>
      </c>
    </row>
    <row r="11" spans="1:20" ht="30" customHeight="1" thickBot="1" x14ac:dyDescent="0.4">
      <c r="A11" s="54" t="s">
        <v>208</v>
      </c>
      <c r="B11" s="66" t="s">
        <v>432</v>
      </c>
      <c r="C11" s="2" t="s">
        <v>436</v>
      </c>
      <c r="I11" s="54" t="s">
        <v>350</v>
      </c>
      <c r="J11" s="75" t="s">
        <v>376</v>
      </c>
      <c r="K11" s="70">
        <v>5</v>
      </c>
    </row>
    <row r="12" spans="1:20" ht="30" customHeight="1" thickBot="1" x14ac:dyDescent="0.4">
      <c r="A12" s="54" t="s">
        <v>422</v>
      </c>
      <c r="B12" s="66" t="s">
        <v>431</v>
      </c>
      <c r="C12" s="66" t="s">
        <v>434</v>
      </c>
      <c r="I12" s="72" t="s">
        <v>423</v>
      </c>
      <c r="J12" s="53" t="s">
        <v>377</v>
      </c>
      <c r="K12" s="70">
        <v>5</v>
      </c>
      <c r="Q12" s="54" t="s">
        <v>78</v>
      </c>
    </row>
    <row r="13" spans="1:20" ht="30" customHeight="1" thickBot="1" x14ac:dyDescent="0.4">
      <c r="A13" s="54" t="s">
        <v>429</v>
      </c>
      <c r="B13" s="66">
        <v>2</v>
      </c>
      <c r="C13" s="66">
        <v>3</v>
      </c>
      <c r="H13" t="s">
        <v>443</v>
      </c>
      <c r="I13" s="72" t="s">
        <v>430</v>
      </c>
      <c r="J13" s="75" t="s">
        <v>378</v>
      </c>
      <c r="K13" s="70">
        <v>5</v>
      </c>
      <c r="Q13" s="54" t="s">
        <v>79</v>
      </c>
    </row>
    <row r="14" spans="1:20" ht="30" customHeight="1" thickBot="1" x14ac:dyDescent="0.4">
      <c r="A14" s="54" t="s">
        <v>209</v>
      </c>
      <c r="B14" s="66" t="s">
        <v>431</v>
      </c>
      <c r="C14" s="2" t="s">
        <v>436</v>
      </c>
      <c r="I14" s="54" t="s">
        <v>351</v>
      </c>
      <c r="J14" s="53" t="s">
        <v>379</v>
      </c>
      <c r="K14" s="70">
        <v>5</v>
      </c>
      <c r="Q14" s="54" t="s">
        <v>83</v>
      </c>
    </row>
    <row r="15" spans="1:20" ht="30" customHeight="1" thickBot="1" x14ac:dyDescent="0.4">
      <c r="A15" s="54" t="s">
        <v>426</v>
      </c>
      <c r="B15" s="66">
        <v>1</v>
      </c>
      <c r="C15" s="66" t="s">
        <v>438</v>
      </c>
      <c r="I15" s="72" t="s">
        <v>427</v>
      </c>
      <c r="J15" s="53" t="s">
        <v>380</v>
      </c>
      <c r="K15" s="69">
        <v>2</v>
      </c>
      <c r="Q15" s="54" t="s">
        <v>84</v>
      </c>
    </row>
    <row r="16" spans="1:20" ht="30" customHeight="1" thickBot="1" x14ac:dyDescent="0.4">
      <c r="A16" s="54" t="s">
        <v>75</v>
      </c>
      <c r="B16" s="66">
        <v>2</v>
      </c>
      <c r="C16" s="66" t="s">
        <v>438</v>
      </c>
      <c r="H16" t="s">
        <v>443</v>
      </c>
      <c r="I16" s="72" t="s">
        <v>352</v>
      </c>
      <c r="J16" s="75" t="s">
        <v>381</v>
      </c>
      <c r="K16" s="70">
        <v>5</v>
      </c>
      <c r="Q16" s="54" t="s">
        <v>428</v>
      </c>
    </row>
    <row r="17" spans="1:24" ht="30" customHeight="1" thickBot="1" x14ac:dyDescent="0.4">
      <c r="A17" s="57" t="s">
        <v>76</v>
      </c>
      <c r="B17" s="66">
        <v>2</v>
      </c>
      <c r="C17" s="2" t="s">
        <v>435</v>
      </c>
      <c r="I17" s="57" t="s">
        <v>353</v>
      </c>
      <c r="J17" s="76" t="s">
        <v>382</v>
      </c>
      <c r="K17" s="70">
        <v>5</v>
      </c>
    </row>
    <row r="18" spans="1:24" ht="30" customHeight="1" thickTop="1" thickBot="1" x14ac:dyDescent="0.4">
      <c r="A18" s="54" t="s">
        <v>77</v>
      </c>
      <c r="B18" s="67">
        <v>5</v>
      </c>
      <c r="C18" s="2">
        <v>4</v>
      </c>
      <c r="I18" s="80" t="s">
        <v>341</v>
      </c>
      <c r="J18" s="81" t="s">
        <v>383</v>
      </c>
      <c r="K18" s="82">
        <v>1</v>
      </c>
      <c r="Q18" s="52" t="s">
        <v>210</v>
      </c>
    </row>
    <row r="19" spans="1:24" ht="30" customHeight="1" thickBot="1" x14ac:dyDescent="0.4">
      <c r="A19" s="54" t="s">
        <v>78</v>
      </c>
      <c r="B19" s="67">
        <v>5</v>
      </c>
      <c r="C19" s="67">
        <v>3</v>
      </c>
      <c r="I19" s="80" t="s">
        <v>344</v>
      </c>
      <c r="J19" s="81" t="s">
        <v>384</v>
      </c>
      <c r="K19" s="82">
        <v>1</v>
      </c>
      <c r="Q19" s="53" t="s">
        <v>211</v>
      </c>
    </row>
    <row r="20" spans="1:24" ht="30" customHeight="1" thickBot="1" x14ac:dyDescent="0.4">
      <c r="A20" s="54" t="s">
        <v>79</v>
      </c>
      <c r="B20" s="67">
        <v>4</v>
      </c>
      <c r="C20" s="67" t="s">
        <v>438</v>
      </c>
      <c r="I20" s="80" t="s">
        <v>345</v>
      </c>
      <c r="J20" s="81" t="s">
        <v>385</v>
      </c>
      <c r="K20" s="82">
        <v>2</v>
      </c>
      <c r="Q20" s="53" t="s">
        <v>216</v>
      </c>
    </row>
    <row r="21" spans="1:24" ht="30" customHeight="1" thickBot="1" x14ac:dyDescent="0.4">
      <c r="A21" s="54" t="s">
        <v>80</v>
      </c>
      <c r="B21" s="67" t="s">
        <v>433</v>
      </c>
      <c r="C21" s="2" t="s">
        <v>436</v>
      </c>
      <c r="I21" s="80" t="s">
        <v>342</v>
      </c>
      <c r="J21" s="81" t="s">
        <v>386</v>
      </c>
      <c r="K21" s="82">
        <v>2</v>
      </c>
      <c r="Q21" s="52" t="s">
        <v>218</v>
      </c>
    </row>
    <row r="22" spans="1:24" ht="30" customHeight="1" thickBot="1" x14ac:dyDescent="0.4">
      <c r="A22" s="54" t="s">
        <v>81</v>
      </c>
      <c r="B22" s="67" t="s">
        <v>433</v>
      </c>
      <c r="C22" s="2">
        <v>4</v>
      </c>
      <c r="I22" s="80" t="s">
        <v>346</v>
      </c>
      <c r="J22" s="81" t="s">
        <v>387</v>
      </c>
      <c r="K22" s="82">
        <v>1</v>
      </c>
      <c r="Q22" s="53" t="s">
        <v>219</v>
      </c>
    </row>
    <row r="23" spans="1:24" ht="30" customHeight="1" thickBot="1" x14ac:dyDescent="0.4">
      <c r="A23" s="54" t="s">
        <v>83</v>
      </c>
      <c r="B23" s="67">
        <v>5</v>
      </c>
      <c r="C23" s="67">
        <v>3</v>
      </c>
      <c r="I23" s="80" t="s">
        <v>347</v>
      </c>
      <c r="J23" s="81" t="s">
        <v>388</v>
      </c>
      <c r="K23" s="82">
        <v>2</v>
      </c>
      <c r="Q23" s="53" t="s">
        <v>221</v>
      </c>
    </row>
    <row r="24" spans="1:24" ht="30" customHeight="1" thickBot="1" x14ac:dyDescent="0.4">
      <c r="A24" s="54" t="s">
        <v>84</v>
      </c>
      <c r="B24" s="67">
        <v>5</v>
      </c>
      <c r="C24" s="67" t="s">
        <v>438</v>
      </c>
      <c r="I24" s="80" t="s">
        <v>348</v>
      </c>
      <c r="J24" s="81" t="s">
        <v>389</v>
      </c>
      <c r="K24" s="82">
        <v>1</v>
      </c>
      <c r="Q24" s="53" t="s">
        <v>224</v>
      </c>
    </row>
    <row r="25" spans="1:24" ht="30" customHeight="1" thickBot="1" x14ac:dyDescent="0.4">
      <c r="A25" s="54" t="s">
        <v>85</v>
      </c>
      <c r="B25" s="67">
        <v>4</v>
      </c>
      <c r="C25" s="2" t="s">
        <v>437</v>
      </c>
      <c r="I25" s="84" t="s">
        <v>349</v>
      </c>
      <c r="J25" s="83" t="s">
        <v>414</v>
      </c>
      <c r="K25" s="82">
        <v>2</v>
      </c>
      <c r="Q25" s="58" t="s">
        <v>225</v>
      </c>
    </row>
    <row r="26" spans="1:24" ht="30" customHeight="1" thickBot="1" x14ac:dyDescent="0.4">
      <c r="A26" s="56" t="s">
        <v>86</v>
      </c>
      <c r="B26" s="67" t="s">
        <v>433</v>
      </c>
      <c r="C26" s="2" t="s">
        <v>436</v>
      </c>
      <c r="I26" s="80" t="s">
        <v>420</v>
      </c>
      <c r="J26" s="83" t="s">
        <v>390</v>
      </c>
      <c r="K26" s="82">
        <v>3</v>
      </c>
    </row>
    <row r="27" spans="1:24" ht="30" customHeight="1" thickBot="1" x14ac:dyDescent="0.4">
      <c r="A27" s="54" t="s">
        <v>424</v>
      </c>
      <c r="B27" s="67">
        <v>4</v>
      </c>
      <c r="C27" s="2" t="s">
        <v>435</v>
      </c>
      <c r="I27" s="80" t="s">
        <v>350</v>
      </c>
      <c r="J27" s="81" t="s">
        <v>391</v>
      </c>
      <c r="K27" s="82">
        <v>1</v>
      </c>
    </row>
    <row r="28" spans="1:24" ht="30" customHeight="1" thickBot="1" x14ac:dyDescent="0.4">
      <c r="A28" s="54" t="s">
        <v>242</v>
      </c>
      <c r="B28" s="67" t="s">
        <v>433</v>
      </c>
      <c r="C28" s="2" t="s">
        <v>439</v>
      </c>
      <c r="I28" s="80" t="s">
        <v>423</v>
      </c>
      <c r="J28" s="81" t="s">
        <v>392</v>
      </c>
      <c r="K28" s="82">
        <v>2</v>
      </c>
      <c r="Q28" s="53" t="s">
        <v>281</v>
      </c>
    </row>
    <row r="29" spans="1:24" ht="30" customHeight="1" thickBot="1" x14ac:dyDescent="0.4">
      <c r="A29" s="54" t="s">
        <v>428</v>
      </c>
      <c r="B29" s="67">
        <v>5</v>
      </c>
      <c r="C29" s="67">
        <v>2</v>
      </c>
      <c r="H29" s="68"/>
      <c r="I29" s="80" t="s">
        <v>430</v>
      </c>
      <c r="J29" s="81" t="s">
        <v>393</v>
      </c>
      <c r="K29" s="82">
        <v>1</v>
      </c>
      <c r="L29" s="68"/>
      <c r="M29" s="68"/>
      <c r="N29" s="68"/>
      <c r="O29" s="68"/>
      <c r="P29" s="68"/>
      <c r="Q29" s="53" t="s">
        <v>283</v>
      </c>
      <c r="R29" s="68"/>
      <c r="S29" s="68"/>
      <c r="T29" s="68"/>
      <c r="U29" s="68"/>
      <c r="V29" s="68"/>
      <c r="W29" s="68"/>
      <c r="X29" s="68"/>
    </row>
    <row r="30" spans="1:24" ht="30" customHeight="1" thickBot="1" x14ac:dyDescent="0.4">
      <c r="A30" s="54" t="s">
        <v>88</v>
      </c>
      <c r="B30" s="67">
        <v>4</v>
      </c>
      <c r="C30" s="2" t="s">
        <v>439</v>
      </c>
      <c r="I30" s="80" t="s">
        <v>351</v>
      </c>
      <c r="J30" s="81" t="s">
        <v>394</v>
      </c>
      <c r="K30" s="82">
        <v>1</v>
      </c>
      <c r="Q30" s="53" t="s">
        <v>284</v>
      </c>
    </row>
    <row r="31" spans="1:24" ht="30" customHeight="1" thickBot="1" x14ac:dyDescent="0.4">
      <c r="A31" s="54" t="s">
        <v>89</v>
      </c>
      <c r="B31" s="67">
        <v>5</v>
      </c>
      <c r="C31" s="2" t="s">
        <v>436</v>
      </c>
      <c r="I31" s="80" t="s">
        <v>427</v>
      </c>
      <c r="J31" s="81" t="s">
        <v>395</v>
      </c>
      <c r="K31" s="82">
        <v>2</v>
      </c>
      <c r="Q31" s="53" t="s">
        <v>285</v>
      </c>
    </row>
    <row r="32" spans="1:24" ht="30" customHeight="1" thickBot="1" x14ac:dyDescent="0.4">
      <c r="A32" s="54" t="s">
        <v>90</v>
      </c>
      <c r="B32" s="67" t="s">
        <v>433</v>
      </c>
      <c r="C32" s="2" t="s">
        <v>435</v>
      </c>
      <c r="I32" s="80" t="s">
        <v>352</v>
      </c>
      <c r="J32" s="81" t="s">
        <v>396</v>
      </c>
      <c r="K32" s="82">
        <v>1</v>
      </c>
      <c r="Q32" s="53" t="s">
        <v>286</v>
      </c>
    </row>
    <row r="33" spans="1:21" ht="30" customHeight="1" thickBot="1" x14ac:dyDescent="0.4">
      <c r="A33" s="61" t="s">
        <v>91</v>
      </c>
      <c r="B33" s="67">
        <v>4</v>
      </c>
      <c r="C33" s="2" t="s">
        <v>439</v>
      </c>
      <c r="I33" s="87" t="s">
        <v>353</v>
      </c>
      <c r="J33" s="86" t="s">
        <v>397</v>
      </c>
      <c r="K33" s="82">
        <v>1</v>
      </c>
      <c r="Q33" s="53" t="s">
        <v>340</v>
      </c>
    </row>
    <row r="34" spans="1:21" ht="30" customHeight="1" thickTop="1" thickBot="1" x14ac:dyDescent="0.4">
      <c r="A34" s="52" t="s">
        <v>210</v>
      </c>
      <c r="B34" s="67" t="s">
        <v>433</v>
      </c>
      <c r="C34" s="67" t="s">
        <v>438</v>
      </c>
      <c r="I34" s="54" t="s">
        <v>354</v>
      </c>
      <c r="J34" s="74" t="s">
        <v>368</v>
      </c>
      <c r="K34" s="69">
        <v>3</v>
      </c>
      <c r="Q34" s="52" t="s">
        <v>419</v>
      </c>
    </row>
    <row r="35" spans="1:21" ht="30" customHeight="1" thickBot="1" x14ac:dyDescent="0.4">
      <c r="A35" s="53" t="s">
        <v>211</v>
      </c>
      <c r="B35" s="67">
        <v>5</v>
      </c>
      <c r="C35" s="67" t="s">
        <v>438</v>
      </c>
      <c r="H35" t="s">
        <v>443</v>
      </c>
      <c r="I35" s="73" t="s">
        <v>355</v>
      </c>
      <c r="J35" s="75" t="s">
        <v>369</v>
      </c>
      <c r="K35" s="71">
        <v>1</v>
      </c>
      <c r="Q35" s="53" t="s">
        <v>290</v>
      </c>
    </row>
    <row r="36" spans="1:21" ht="30" customHeight="1" thickBot="1" x14ac:dyDescent="0.4">
      <c r="A36" s="53" t="s">
        <v>212</v>
      </c>
      <c r="B36" s="67">
        <v>5</v>
      </c>
      <c r="C36" s="2" t="s">
        <v>436</v>
      </c>
      <c r="I36" s="73" t="s">
        <v>356</v>
      </c>
      <c r="J36" s="53" t="s">
        <v>370</v>
      </c>
      <c r="K36" s="71">
        <v>1</v>
      </c>
      <c r="Q36" s="53" t="s">
        <v>291</v>
      </c>
    </row>
    <row r="37" spans="1:21" ht="30" customHeight="1" thickBot="1" x14ac:dyDescent="0.4">
      <c r="A37" s="53" t="s">
        <v>213</v>
      </c>
      <c r="B37" s="67">
        <v>4</v>
      </c>
      <c r="C37" s="2" t="s">
        <v>437</v>
      </c>
      <c r="I37" s="54" t="s">
        <v>357</v>
      </c>
      <c r="J37" s="53" t="s">
        <v>371</v>
      </c>
      <c r="K37" s="71">
        <v>1</v>
      </c>
      <c r="Q37" s="53" t="s">
        <v>293</v>
      </c>
    </row>
    <row r="38" spans="1:21" ht="30" customHeight="1" thickBot="1" x14ac:dyDescent="0.4">
      <c r="A38" s="53" t="s">
        <v>278</v>
      </c>
      <c r="B38" s="67" t="s">
        <v>433</v>
      </c>
      <c r="C38" s="2" t="s">
        <v>437</v>
      </c>
      <c r="I38" s="54" t="s">
        <v>358</v>
      </c>
      <c r="J38" s="53" t="s">
        <v>372</v>
      </c>
      <c r="K38" s="71">
        <v>1</v>
      </c>
      <c r="Q38" s="53" t="s">
        <v>294</v>
      </c>
    </row>
    <row r="39" spans="1:21" ht="30" customHeight="1" thickBot="1" x14ac:dyDescent="0.4">
      <c r="A39" s="53" t="s">
        <v>215</v>
      </c>
      <c r="B39" s="67" t="s">
        <v>433</v>
      </c>
      <c r="C39" s="2" t="s">
        <v>437</v>
      </c>
      <c r="I39" s="73" t="s">
        <v>359</v>
      </c>
      <c r="J39" s="53" t="s">
        <v>373</v>
      </c>
      <c r="K39" s="69">
        <v>2</v>
      </c>
      <c r="Q39" s="53" t="s">
        <v>295</v>
      </c>
    </row>
    <row r="40" spans="1:21" ht="30" customHeight="1" thickBot="1" x14ac:dyDescent="0.4">
      <c r="A40" s="53" t="s">
        <v>216</v>
      </c>
      <c r="B40" s="67" t="s">
        <v>433</v>
      </c>
      <c r="C40" s="67" t="s">
        <v>434</v>
      </c>
      <c r="H40" t="s">
        <v>443</v>
      </c>
      <c r="I40" s="73" t="s">
        <v>360</v>
      </c>
      <c r="J40" s="75" t="s">
        <v>374</v>
      </c>
      <c r="K40" s="71">
        <v>1</v>
      </c>
      <c r="Q40" s="58" t="s">
        <v>296</v>
      </c>
    </row>
    <row r="41" spans="1:21" ht="30" customHeight="1" thickBot="1" x14ac:dyDescent="0.4">
      <c r="A41" s="52" t="s">
        <v>415</v>
      </c>
      <c r="B41" s="67">
        <v>5</v>
      </c>
      <c r="C41" s="2" t="s">
        <v>437</v>
      </c>
      <c r="I41" s="54" t="s">
        <v>361</v>
      </c>
      <c r="J41" s="52" t="s">
        <v>417</v>
      </c>
      <c r="K41" s="69">
        <v>2</v>
      </c>
    </row>
    <row r="42" spans="1:21" ht="30" customHeight="1" thickBot="1" x14ac:dyDescent="0.4">
      <c r="A42" s="52" t="s">
        <v>218</v>
      </c>
      <c r="B42" s="67">
        <v>5</v>
      </c>
      <c r="C42" s="67" t="s">
        <v>434</v>
      </c>
      <c r="I42" s="56" t="s">
        <v>362</v>
      </c>
      <c r="J42" s="74" t="s">
        <v>375</v>
      </c>
      <c r="K42" s="71">
        <v>1</v>
      </c>
    </row>
    <row r="43" spans="1:21" ht="30" customHeight="1" thickBot="1" x14ac:dyDescent="0.4">
      <c r="A43" s="53" t="s">
        <v>219</v>
      </c>
      <c r="B43" s="67" t="s">
        <v>433</v>
      </c>
      <c r="C43" s="67">
        <v>3</v>
      </c>
      <c r="I43" s="54" t="s">
        <v>425</v>
      </c>
      <c r="J43" s="75" t="s">
        <v>376</v>
      </c>
      <c r="K43" s="71">
        <v>1</v>
      </c>
    </row>
    <row r="44" spans="1:21" ht="30" customHeight="1" thickBot="1" x14ac:dyDescent="0.4">
      <c r="A44" s="53" t="s">
        <v>220</v>
      </c>
      <c r="B44" s="67">
        <v>4</v>
      </c>
      <c r="C44" s="2" t="s">
        <v>436</v>
      </c>
      <c r="I44" s="54" t="s">
        <v>363</v>
      </c>
      <c r="J44" s="53" t="s">
        <v>377</v>
      </c>
      <c r="K44" s="71">
        <v>1</v>
      </c>
    </row>
    <row r="45" spans="1:21" ht="30" customHeight="1" thickBot="1" x14ac:dyDescent="0.4">
      <c r="A45" s="53" t="s">
        <v>221</v>
      </c>
      <c r="B45" s="67">
        <v>5</v>
      </c>
      <c r="C45" s="67">
        <v>3</v>
      </c>
      <c r="H45" t="s">
        <v>443</v>
      </c>
      <c r="I45" s="73" t="s">
        <v>343</v>
      </c>
      <c r="J45" s="75" t="s">
        <v>378</v>
      </c>
      <c r="K45" s="71">
        <v>1</v>
      </c>
    </row>
    <row r="46" spans="1:21" ht="30" customHeight="1" thickBot="1" x14ac:dyDescent="0.4">
      <c r="A46" s="53" t="s">
        <v>222</v>
      </c>
      <c r="B46" s="67" t="s">
        <v>433</v>
      </c>
      <c r="C46" s="2" t="s">
        <v>436</v>
      </c>
      <c r="H46" s="68"/>
      <c r="I46" s="54" t="s">
        <v>364</v>
      </c>
      <c r="J46" s="53" t="s">
        <v>379</v>
      </c>
      <c r="K46" s="70">
        <v>5</v>
      </c>
      <c r="L46" s="68"/>
      <c r="M46" s="68"/>
      <c r="N46" s="68"/>
      <c r="O46" s="68"/>
      <c r="P46" s="68"/>
      <c r="Q46" s="68"/>
      <c r="R46" s="68"/>
      <c r="S46" s="68"/>
      <c r="T46" s="68"/>
      <c r="U46" s="68"/>
    </row>
    <row r="47" spans="1:21" ht="30" customHeight="1" thickBot="1" x14ac:dyDescent="0.4">
      <c r="A47" s="53" t="s">
        <v>243</v>
      </c>
      <c r="B47" s="67" t="s">
        <v>433</v>
      </c>
      <c r="C47" s="2" t="s">
        <v>437</v>
      </c>
      <c r="I47" s="54" t="s">
        <v>365</v>
      </c>
      <c r="J47" s="53" t="s">
        <v>380</v>
      </c>
      <c r="K47" s="71">
        <v>1</v>
      </c>
    </row>
    <row r="48" spans="1:21" ht="30" customHeight="1" thickBot="1" x14ac:dyDescent="0.4">
      <c r="A48" s="53" t="s">
        <v>224</v>
      </c>
      <c r="B48" s="67" t="s">
        <v>433</v>
      </c>
      <c r="C48" s="67" t="s">
        <v>438</v>
      </c>
      <c r="I48" s="54" t="s">
        <v>366</v>
      </c>
      <c r="J48" s="75" t="s">
        <v>381</v>
      </c>
      <c r="K48" s="71">
        <v>1</v>
      </c>
    </row>
    <row r="49" spans="1:11" ht="30" customHeight="1" thickBot="1" x14ac:dyDescent="0.4">
      <c r="A49" s="58" t="s">
        <v>225</v>
      </c>
      <c r="B49" s="67">
        <v>5</v>
      </c>
      <c r="C49" s="67">
        <v>3</v>
      </c>
      <c r="I49" s="61" t="s">
        <v>367</v>
      </c>
      <c r="J49" s="76" t="s">
        <v>382</v>
      </c>
      <c r="K49" s="71">
        <v>1</v>
      </c>
    </row>
    <row r="50" spans="1:11" ht="30" customHeight="1" thickTop="1" thickBot="1" x14ac:dyDescent="0.4">
      <c r="A50" s="53" t="s">
        <v>226</v>
      </c>
      <c r="B50" s="66" t="s">
        <v>431</v>
      </c>
      <c r="C50" s="66" t="s">
        <v>440</v>
      </c>
      <c r="D50" s="53" t="s">
        <v>281</v>
      </c>
      <c r="E50" s="66" t="s">
        <v>431</v>
      </c>
      <c r="F50" s="66" t="s">
        <v>440</v>
      </c>
      <c r="I50" s="80" t="s">
        <v>354</v>
      </c>
      <c r="J50" s="81" t="s">
        <v>383</v>
      </c>
      <c r="K50" s="82">
        <v>1</v>
      </c>
    </row>
    <row r="51" spans="1:11" ht="30" customHeight="1" thickBot="1" x14ac:dyDescent="0.4">
      <c r="A51" s="53" t="s">
        <v>227</v>
      </c>
      <c r="B51" s="66" t="s">
        <v>432</v>
      </c>
      <c r="C51" s="2" t="s">
        <v>436</v>
      </c>
      <c r="D51" s="53" t="s">
        <v>282</v>
      </c>
      <c r="E51" s="66" t="s">
        <v>432</v>
      </c>
      <c r="F51" s="2" t="s">
        <v>437</v>
      </c>
      <c r="I51" s="80" t="s">
        <v>355</v>
      </c>
      <c r="J51" s="81" t="s">
        <v>384</v>
      </c>
      <c r="K51" s="82">
        <v>1</v>
      </c>
    </row>
    <row r="52" spans="1:11" ht="30" customHeight="1" thickBot="1" x14ac:dyDescent="0.4">
      <c r="A52" s="53" t="s">
        <v>228</v>
      </c>
      <c r="B52" s="66">
        <v>2</v>
      </c>
      <c r="C52" s="66">
        <v>3</v>
      </c>
      <c r="D52" s="53" t="s">
        <v>283</v>
      </c>
      <c r="E52" s="66" t="s">
        <v>431</v>
      </c>
      <c r="F52" s="66" t="s">
        <v>434</v>
      </c>
      <c r="I52" s="80" t="s">
        <v>356</v>
      </c>
      <c r="J52" s="81" t="s">
        <v>385</v>
      </c>
      <c r="K52" s="82">
        <v>2</v>
      </c>
    </row>
    <row r="53" spans="1:11" ht="30" customHeight="1" thickBot="1" x14ac:dyDescent="0.4">
      <c r="A53" s="53" t="s">
        <v>229</v>
      </c>
      <c r="B53" s="66" t="s">
        <v>431</v>
      </c>
      <c r="C53" s="66">
        <v>3</v>
      </c>
      <c r="D53" s="53" t="s">
        <v>284</v>
      </c>
      <c r="E53" s="66">
        <v>1</v>
      </c>
      <c r="F53" s="66">
        <v>2</v>
      </c>
      <c r="I53" s="80" t="s">
        <v>357</v>
      </c>
      <c r="J53" s="81" t="s">
        <v>386</v>
      </c>
      <c r="K53" s="82">
        <v>2</v>
      </c>
    </row>
    <row r="54" spans="1:11" ht="30" customHeight="1" thickBot="1" x14ac:dyDescent="0.4">
      <c r="A54" s="53" t="s">
        <v>339</v>
      </c>
      <c r="B54" s="66">
        <v>2</v>
      </c>
      <c r="C54" s="66" t="s">
        <v>434</v>
      </c>
      <c r="D54" s="53" t="s">
        <v>285</v>
      </c>
      <c r="E54" s="66">
        <v>1</v>
      </c>
      <c r="F54" s="66" t="s">
        <v>438</v>
      </c>
      <c r="I54" s="80" t="s">
        <v>358</v>
      </c>
      <c r="J54" s="81" t="s">
        <v>387</v>
      </c>
      <c r="K54" s="82">
        <v>1</v>
      </c>
    </row>
    <row r="55" spans="1:11" ht="30" customHeight="1" thickBot="1" x14ac:dyDescent="0.4">
      <c r="A55" s="53" t="s">
        <v>231</v>
      </c>
      <c r="B55" s="66">
        <v>2</v>
      </c>
      <c r="C55" s="66">
        <v>3</v>
      </c>
      <c r="D55" s="53" t="s">
        <v>286</v>
      </c>
      <c r="E55" s="66">
        <v>1</v>
      </c>
      <c r="F55" s="66" t="s">
        <v>434</v>
      </c>
      <c r="I55" s="80" t="s">
        <v>359</v>
      </c>
      <c r="J55" s="81" t="s">
        <v>388</v>
      </c>
      <c r="K55" s="82">
        <v>2</v>
      </c>
    </row>
    <row r="56" spans="1:11" ht="30" customHeight="1" thickBot="1" x14ac:dyDescent="0.4">
      <c r="A56" s="53" t="s">
        <v>232</v>
      </c>
      <c r="B56" s="66" t="s">
        <v>431</v>
      </c>
      <c r="C56" s="66" t="s">
        <v>438</v>
      </c>
      <c r="D56" s="53" t="s">
        <v>340</v>
      </c>
      <c r="E56" s="66" t="s">
        <v>431</v>
      </c>
      <c r="F56" s="66">
        <v>2</v>
      </c>
      <c r="I56" s="80" t="s">
        <v>360</v>
      </c>
      <c r="J56" s="81" t="s">
        <v>389</v>
      </c>
      <c r="K56" s="82">
        <v>1</v>
      </c>
    </row>
    <row r="57" spans="1:11" ht="30" customHeight="1" thickBot="1" x14ac:dyDescent="0.4">
      <c r="A57" s="52" t="s">
        <v>416</v>
      </c>
      <c r="B57" s="66">
        <v>2</v>
      </c>
      <c r="C57" s="2" t="s">
        <v>436</v>
      </c>
      <c r="D57" s="52" t="s">
        <v>419</v>
      </c>
      <c r="E57" s="66" t="s">
        <v>431</v>
      </c>
      <c r="F57" s="66">
        <v>2</v>
      </c>
      <c r="I57" s="80" t="s">
        <v>361</v>
      </c>
      <c r="J57" s="83" t="s">
        <v>414</v>
      </c>
      <c r="K57" s="82">
        <v>5</v>
      </c>
    </row>
    <row r="58" spans="1:11" ht="30" customHeight="1" thickBot="1" x14ac:dyDescent="0.4">
      <c r="A58" s="52" t="s">
        <v>234</v>
      </c>
      <c r="B58" s="66">
        <v>2</v>
      </c>
      <c r="C58" s="2" t="s">
        <v>437</v>
      </c>
      <c r="D58" s="52" t="s">
        <v>289</v>
      </c>
      <c r="E58" s="66">
        <v>2</v>
      </c>
      <c r="F58" s="2">
        <v>4</v>
      </c>
      <c r="I58" s="84" t="s">
        <v>362</v>
      </c>
      <c r="J58" s="83" t="s">
        <v>390</v>
      </c>
      <c r="K58" s="82">
        <v>2</v>
      </c>
    </row>
    <row r="59" spans="1:11" ht="30" customHeight="1" thickBot="1" x14ac:dyDescent="0.4">
      <c r="A59" s="53" t="s">
        <v>235</v>
      </c>
      <c r="B59" s="66" t="s">
        <v>431</v>
      </c>
      <c r="C59" s="66">
        <v>2</v>
      </c>
      <c r="D59" s="53" t="s">
        <v>290</v>
      </c>
      <c r="E59" s="66">
        <v>1</v>
      </c>
      <c r="F59" s="66">
        <v>2</v>
      </c>
      <c r="I59" s="80" t="s">
        <v>425</v>
      </c>
      <c r="J59" s="81" t="s">
        <v>391</v>
      </c>
      <c r="K59" s="82">
        <v>3</v>
      </c>
    </row>
    <row r="60" spans="1:11" ht="30" customHeight="1" thickBot="1" x14ac:dyDescent="0.4">
      <c r="A60" s="53" t="s">
        <v>236</v>
      </c>
      <c r="B60" s="66">
        <v>2</v>
      </c>
      <c r="C60" s="66">
        <v>3</v>
      </c>
      <c r="D60" s="53" t="s">
        <v>291</v>
      </c>
      <c r="E60" s="66">
        <v>2</v>
      </c>
      <c r="F60" s="66" t="s">
        <v>434</v>
      </c>
      <c r="I60" s="80" t="s">
        <v>363</v>
      </c>
      <c r="J60" s="81" t="s">
        <v>392</v>
      </c>
      <c r="K60" s="82">
        <v>5</v>
      </c>
    </row>
    <row r="61" spans="1:11" ht="30" customHeight="1" thickBot="1" x14ac:dyDescent="0.4">
      <c r="A61" s="53" t="s">
        <v>237</v>
      </c>
      <c r="B61" s="66">
        <v>2</v>
      </c>
      <c r="C61" s="2" t="s">
        <v>436</v>
      </c>
      <c r="D61" s="53" t="s">
        <v>292</v>
      </c>
      <c r="E61" s="66">
        <v>2</v>
      </c>
      <c r="F61" s="2" t="s">
        <v>436</v>
      </c>
      <c r="I61" s="80" t="s">
        <v>343</v>
      </c>
      <c r="J61" s="81" t="s">
        <v>393</v>
      </c>
      <c r="K61" s="82">
        <v>1</v>
      </c>
    </row>
    <row r="62" spans="1:11" ht="30" customHeight="1" thickBot="1" x14ac:dyDescent="0.4">
      <c r="A62" s="53" t="s">
        <v>238</v>
      </c>
      <c r="B62" s="66">
        <v>2</v>
      </c>
      <c r="C62" s="2" t="s">
        <v>436</v>
      </c>
      <c r="D62" s="53" t="s">
        <v>293</v>
      </c>
      <c r="E62" s="66">
        <v>2</v>
      </c>
      <c r="F62" s="66">
        <v>3</v>
      </c>
      <c r="I62" s="80" t="s">
        <v>364</v>
      </c>
      <c r="J62" s="81" t="s">
        <v>394</v>
      </c>
      <c r="K62" s="82">
        <v>1</v>
      </c>
    </row>
    <row r="63" spans="1:11" ht="30" customHeight="1" thickBot="1" x14ac:dyDescent="0.4">
      <c r="A63" s="53" t="s">
        <v>239</v>
      </c>
      <c r="B63" s="66">
        <v>2</v>
      </c>
      <c r="C63" s="2" t="s">
        <v>437</v>
      </c>
      <c r="D63" s="53" t="s">
        <v>294</v>
      </c>
      <c r="E63" s="66">
        <v>2</v>
      </c>
      <c r="F63" s="66">
        <v>2</v>
      </c>
      <c r="I63" s="80" t="s">
        <v>365</v>
      </c>
      <c r="J63" s="81" t="s">
        <v>395</v>
      </c>
      <c r="K63" s="82">
        <v>2</v>
      </c>
    </row>
    <row r="64" spans="1:11" ht="30" customHeight="1" thickBot="1" x14ac:dyDescent="0.4">
      <c r="A64" s="53" t="s">
        <v>240</v>
      </c>
      <c r="B64" s="66">
        <v>2</v>
      </c>
      <c r="C64" s="66" t="s">
        <v>434</v>
      </c>
      <c r="D64" s="53" t="s">
        <v>295</v>
      </c>
      <c r="E64" s="66">
        <v>1</v>
      </c>
      <c r="F64" s="66">
        <v>2</v>
      </c>
      <c r="I64" s="80" t="s">
        <v>366</v>
      </c>
      <c r="J64" s="81" t="s">
        <v>396</v>
      </c>
      <c r="K64" s="82">
        <v>2</v>
      </c>
    </row>
    <row r="65" spans="1:21" ht="30" customHeight="1" thickBot="1" x14ac:dyDescent="0.4">
      <c r="A65" s="58" t="s">
        <v>241</v>
      </c>
      <c r="B65" s="66">
        <v>2</v>
      </c>
      <c r="C65" s="2" t="s">
        <v>436</v>
      </c>
      <c r="D65" s="58" t="s">
        <v>296</v>
      </c>
      <c r="E65" s="66">
        <v>1</v>
      </c>
      <c r="F65" s="66" t="s">
        <v>438</v>
      </c>
      <c r="I65" s="85" t="s">
        <v>367</v>
      </c>
      <c r="J65" s="86" t="s">
        <v>397</v>
      </c>
      <c r="K65" s="82">
        <v>3</v>
      </c>
    </row>
    <row r="66" spans="1:21" ht="30" customHeight="1" thickTop="1" thickBot="1" x14ac:dyDescent="0.4">
      <c r="H66" t="s">
        <v>443</v>
      </c>
      <c r="I66" s="72" t="s">
        <v>341</v>
      </c>
      <c r="J66" s="77" t="s">
        <v>398</v>
      </c>
      <c r="K66" s="71">
        <v>1</v>
      </c>
    </row>
    <row r="67" spans="1:21" ht="30" customHeight="1" thickBot="1" x14ac:dyDescent="0.4">
      <c r="I67" s="54" t="s">
        <v>344</v>
      </c>
      <c r="J67" s="53" t="s">
        <v>399</v>
      </c>
      <c r="K67" s="69">
        <v>2</v>
      </c>
    </row>
    <row r="68" spans="1:21" ht="30" customHeight="1" thickBot="1" x14ac:dyDescent="0.4">
      <c r="H68" t="s">
        <v>443</v>
      </c>
      <c r="I68" s="72" t="s">
        <v>345</v>
      </c>
      <c r="J68" s="77" t="s">
        <v>400</v>
      </c>
      <c r="K68" s="71">
        <v>1</v>
      </c>
    </row>
    <row r="69" spans="1:21" ht="30" customHeight="1" thickBot="1" x14ac:dyDescent="0.4">
      <c r="E69" s="68"/>
      <c r="F69" s="68"/>
      <c r="H69" s="68" t="s">
        <v>443</v>
      </c>
      <c r="I69" s="72" t="s">
        <v>342</v>
      </c>
      <c r="J69" s="77" t="s">
        <v>401</v>
      </c>
      <c r="K69" s="71">
        <v>1</v>
      </c>
      <c r="L69" s="68"/>
      <c r="M69" s="68"/>
      <c r="N69" s="68"/>
      <c r="O69" s="68"/>
      <c r="P69" s="68"/>
      <c r="Q69" s="68"/>
      <c r="R69" s="68"/>
      <c r="S69" s="68"/>
      <c r="T69" s="68"/>
      <c r="U69" s="68"/>
    </row>
    <row r="70" spans="1:21" ht="30" customHeight="1" thickBot="1" x14ac:dyDescent="0.4">
      <c r="I70" s="54" t="s">
        <v>346</v>
      </c>
      <c r="J70" s="77" t="s">
        <v>402</v>
      </c>
      <c r="K70" s="71">
        <v>1</v>
      </c>
    </row>
    <row r="71" spans="1:21" ht="30" customHeight="1" thickBot="1" x14ac:dyDescent="0.4">
      <c r="I71" s="54" t="s">
        <v>347</v>
      </c>
      <c r="J71" s="77" t="s">
        <v>403</v>
      </c>
      <c r="K71" s="69">
        <v>2</v>
      </c>
    </row>
    <row r="72" spans="1:21" ht="30" customHeight="1" thickBot="1" x14ac:dyDescent="0.4">
      <c r="H72" t="s">
        <v>443</v>
      </c>
      <c r="I72" s="72" t="s">
        <v>348</v>
      </c>
      <c r="J72" s="77" t="s">
        <v>404</v>
      </c>
      <c r="K72" s="69">
        <v>2</v>
      </c>
    </row>
    <row r="73" spans="1:21" ht="30" customHeight="1" thickBot="1" x14ac:dyDescent="0.4">
      <c r="I73" s="56" t="s">
        <v>349</v>
      </c>
      <c r="J73" s="78" t="s">
        <v>413</v>
      </c>
      <c r="K73" s="71">
        <v>1</v>
      </c>
    </row>
    <row r="74" spans="1:21" ht="30" customHeight="1" thickBot="1" x14ac:dyDescent="0.4">
      <c r="I74" s="54" t="s">
        <v>420</v>
      </c>
      <c r="J74" s="52" t="s">
        <v>405</v>
      </c>
      <c r="K74" s="69">
        <v>2</v>
      </c>
    </row>
    <row r="75" spans="1:21" ht="30" customHeight="1" thickBot="1" x14ac:dyDescent="0.4">
      <c r="I75" s="54" t="s">
        <v>350</v>
      </c>
      <c r="J75" s="77" t="s">
        <v>406</v>
      </c>
      <c r="K75" s="71">
        <v>1</v>
      </c>
    </row>
    <row r="76" spans="1:21" ht="30" customHeight="1" thickBot="1" x14ac:dyDescent="0.4">
      <c r="H76" t="s">
        <v>443</v>
      </c>
      <c r="I76" s="72" t="s">
        <v>423</v>
      </c>
      <c r="J76" s="77" t="s">
        <v>407</v>
      </c>
      <c r="K76" s="71">
        <v>1</v>
      </c>
    </row>
    <row r="77" spans="1:21" ht="30" customHeight="1" thickBot="1" x14ac:dyDescent="0.4">
      <c r="I77" s="72" t="s">
        <v>430</v>
      </c>
      <c r="J77" s="53" t="s">
        <v>408</v>
      </c>
      <c r="K77" s="69">
        <v>2</v>
      </c>
    </row>
    <row r="78" spans="1:21" ht="30" customHeight="1" thickBot="1" x14ac:dyDescent="0.4">
      <c r="I78" s="54" t="s">
        <v>351</v>
      </c>
      <c r="J78" s="77" t="s">
        <v>409</v>
      </c>
      <c r="K78" s="71">
        <v>1</v>
      </c>
    </row>
    <row r="79" spans="1:21" ht="30" customHeight="1" thickBot="1" x14ac:dyDescent="0.4">
      <c r="H79" t="s">
        <v>443</v>
      </c>
      <c r="I79" s="72" t="s">
        <v>427</v>
      </c>
      <c r="J79" s="77" t="s">
        <v>410</v>
      </c>
      <c r="K79" s="69">
        <v>2</v>
      </c>
    </row>
    <row r="80" spans="1:21" ht="30" customHeight="1" thickBot="1" x14ac:dyDescent="0.4">
      <c r="H80" t="s">
        <v>443</v>
      </c>
      <c r="I80" s="72" t="s">
        <v>352</v>
      </c>
      <c r="J80" s="77" t="s">
        <v>411</v>
      </c>
      <c r="K80" s="71">
        <v>1</v>
      </c>
    </row>
    <row r="81" spans="5:24" ht="30" customHeight="1" thickBot="1" x14ac:dyDescent="0.4">
      <c r="I81" s="57" t="s">
        <v>353</v>
      </c>
      <c r="J81" s="79" t="s">
        <v>412</v>
      </c>
      <c r="K81" s="69">
        <v>3</v>
      </c>
    </row>
    <row r="82" spans="5:24" ht="32" thickTop="1" thickBot="1" x14ac:dyDescent="0.4">
      <c r="I82" s="54" t="s">
        <v>354</v>
      </c>
      <c r="J82" s="77" t="s">
        <v>398</v>
      </c>
      <c r="K82" s="70">
        <v>5</v>
      </c>
    </row>
    <row r="83" spans="5:24" ht="16" thickBot="1" x14ac:dyDescent="0.4">
      <c r="I83" s="73" t="s">
        <v>355</v>
      </c>
      <c r="J83" s="53" t="s">
        <v>399</v>
      </c>
      <c r="K83" s="69">
        <v>3</v>
      </c>
    </row>
    <row r="84" spans="5:24" ht="31.5" thickBot="1" x14ac:dyDescent="0.4">
      <c r="H84" t="s">
        <v>443</v>
      </c>
      <c r="I84" s="73" t="s">
        <v>356</v>
      </c>
      <c r="J84" s="77" t="s">
        <v>400</v>
      </c>
      <c r="K84" s="70">
        <v>5</v>
      </c>
    </row>
    <row r="85" spans="5:24" ht="31.5" thickBot="1" x14ac:dyDescent="0.4">
      <c r="E85" s="68"/>
      <c r="F85" s="68"/>
      <c r="H85" s="68"/>
      <c r="I85" s="54" t="s">
        <v>357</v>
      </c>
      <c r="J85" s="77" t="s">
        <v>401</v>
      </c>
      <c r="K85" s="69">
        <v>3</v>
      </c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</row>
    <row r="86" spans="5:24" ht="31.5" thickBot="1" x14ac:dyDescent="0.4">
      <c r="I86" s="54" t="s">
        <v>358</v>
      </c>
      <c r="J86" s="77" t="s">
        <v>402</v>
      </c>
      <c r="K86" s="70">
        <v>5</v>
      </c>
    </row>
    <row r="87" spans="5:24" ht="31.5" thickBot="1" x14ac:dyDescent="0.4">
      <c r="H87" t="s">
        <v>443</v>
      </c>
      <c r="I87" s="73" t="s">
        <v>359</v>
      </c>
      <c r="J87" s="77" t="s">
        <v>403</v>
      </c>
      <c r="K87" s="71">
        <v>1</v>
      </c>
    </row>
    <row r="88" spans="5:24" ht="31.5" thickBot="1" x14ac:dyDescent="0.4">
      <c r="H88" t="s">
        <v>443</v>
      </c>
      <c r="I88" s="73" t="s">
        <v>360</v>
      </c>
      <c r="J88" s="77" t="s">
        <v>404</v>
      </c>
      <c r="K88" s="70">
        <v>5</v>
      </c>
    </row>
    <row r="89" spans="5:24" ht="31.5" thickBot="1" x14ac:dyDescent="0.4">
      <c r="I89" s="54" t="s">
        <v>361</v>
      </c>
      <c r="J89" s="78" t="s">
        <v>413</v>
      </c>
      <c r="K89" s="70">
        <v>5</v>
      </c>
    </row>
    <row r="90" spans="5:24" ht="31.5" thickBot="1" x14ac:dyDescent="0.4">
      <c r="I90" s="56" t="s">
        <v>362</v>
      </c>
      <c r="J90" s="52" t="s">
        <v>405</v>
      </c>
      <c r="K90" s="69">
        <v>3</v>
      </c>
    </row>
    <row r="91" spans="5:24" ht="16" thickBot="1" x14ac:dyDescent="0.4">
      <c r="I91" s="54" t="s">
        <v>425</v>
      </c>
      <c r="J91" s="77" t="s">
        <v>406</v>
      </c>
      <c r="K91" s="71">
        <v>1</v>
      </c>
    </row>
    <row r="92" spans="5:24" ht="31.5" thickBot="1" x14ac:dyDescent="0.4">
      <c r="I92" s="54" t="s">
        <v>363</v>
      </c>
      <c r="J92" s="77" t="s">
        <v>407</v>
      </c>
      <c r="K92" s="69">
        <v>3</v>
      </c>
    </row>
    <row r="93" spans="5:24" ht="31.5" thickBot="1" x14ac:dyDescent="0.4">
      <c r="I93" s="73" t="s">
        <v>343</v>
      </c>
      <c r="J93" s="53" t="s">
        <v>408</v>
      </c>
      <c r="K93" s="70">
        <v>5</v>
      </c>
    </row>
    <row r="94" spans="5:24" ht="16" thickBot="1" x14ac:dyDescent="0.4">
      <c r="I94" s="54" t="s">
        <v>364</v>
      </c>
      <c r="J94" s="77" t="s">
        <v>409</v>
      </c>
      <c r="K94" s="71">
        <v>1</v>
      </c>
    </row>
    <row r="95" spans="5:24" ht="31.5" thickBot="1" x14ac:dyDescent="0.4">
      <c r="I95" s="54" t="s">
        <v>365</v>
      </c>
      <c r="J95" s="77" t="s">
        <v>410</v>
      </c>
      <c r="K95" s="69">
        <v>3</v>
      </c>
    </row>
    <row r="96" spans="5:24" ht="16" thickBot="1" x14ac:dyDescent="0.4">
      <c r="I96" s="54" t="s">
        <v>366</v>
      </c>
      <c r="J96" s="77" t="s">
        <v>411</v>
      </c>
      <c r="K96" s="69">
        <v>2</v>
      </c>
    </row>
    <row r="97" spans="9:11" ht="31.5" thickBot="1" x14ac:dyDescent="0.4">
      <c r="I97" s="61" t="s">
        <v>367</v>
      </c>
      <c r="J97" s="78" t="s">
        <v>412</v>
      </c>
      <c r="K97" s="69">
        <v>3</v>
      </c>
    </row>
    <row r="98" spans="9:11" ht="15" thickTop="1" x14ac:dyDescent="0.35"/>
  </sheetData>
  <pageMargins left="0.7" right="0.7" top="0.75" bottom="0.75" header="0.3" footer="0.3"/>
  <pageSetup orientation="portrait" horizontalDpi="200" verticalDpi="20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DE783-1ECB-437B-87A9-F081187769A4}">
  <dimension ref="A1:E80"/>
  <sheetViews>
    <sheetView zoomScale="70" zoomScaleNormal="70" workbookViewId="0">
      <selection activeCell="E17" sqref="E17"/>
    </sheetView>
  </sheetViews>
  <sheetFormatPr baseColWidth="10" defaultRowHeight="14.5" x14ac:dyDescent="0.35"/>
  <cols>
    <col min="1" max="1" width="61.36328125" customWidth="1"/>
    <col min="2" max="2" width="59.7265625" customWidth="1"/>
    <col min="3" max="3" width="43.7265625" customWidth="1"/>
    <col min="4" max="4" width="43.90625" customWidth="1"/>
    <col min="5" max="5" width="28.81640625" customWidth="1"/>
  </cols>
  <sheetData>
    <row r="1" spans="1:5" s="124" customFormat="1" ht="20" customHeight="1" thickBot="1" x14ac:dyDescent="0.4">
      <c r="A1" s="122" t="s">
        <v>203</v>
      </c>
      <c r="B1" s="122" t="s">
        <v>77</v>
      </c>
      <c r="C1" s="123" t="s">
        <v>210</v>
      </c>
      <c r="D1" s="123" t="s">
        <v>281</v>
      </c>
      <c r="E1" s="130" t="s">
        <v>55</v>
      </c>
    </row>
    <row r="2" spans="1:5" ht="20" customHeight="1" thickBot="1" x14ac:dyDescent="0.4">
      <c r="A2" s="116" t="s">
        <v>204</v>
      </c>
      <c r="B2" s="122" t="s">
        <v>455</v>
      </c>
      <c r="C2" s="123" t="s">
        <v>211</v>
      </c>
      <c r="D2" s="123" t="s">
        <v>282</v>
      </c>
      <c r="E2" s="129" t="s">
        <v>55</v>
      </c>
    </row>
    <row r="3" spans="1:5" s="115" customFormat="1" ht="20" customHeight="1" thickBot="1" x14ac:dyDescent="0.4">
      <c r="A3" s="122" t="s">
        <v>205</v>
      </c>
      <c r="B3" s="117" t="s">
        <v>79</v>
      </c>
      <c r="C3" s="118" t="s">
        <v>212</v>
      </c>
      <c r="D3" s="119" t="s">
        <v>283</v>
      </c>
      <c r="E3" s="121"/>
    </row>
    <row r="4" spans="1:5" s="124" customFormat="1" ht="20" customHeight="1" thickBot="1" x14ac:dyDescent="0.4">
      <c r="A4" s="122" t="s">
        <v>12</v>
      </c>
      <c r="B4" s="122" t="s">
        <v>80</v>
      </c>
      <c r="C4" s="123" t="s">
        <v>213</v>
      </c>
      <c r="D4" s="123" t="s">
        <v>284</v>
      </c>
      <c r="E4" s="130" t="s">
        <v>55</v>
      </c>
    </row>
    <row r="5" spans="1:5" s="115" customFormat="1" ht="20" customHeight="1" thickBot="1" x14ac:dyDescent="0.4">
      <c r="A5" s="116" t="s">
        <v>206</v>
      </c>
      <c r="B5" s="117" t="s">
        <v>81</v>
      </c>
      <c r="C5" s="123" t="s">
        <v>278</v>
      </c>
      <c r="D5" s="119" t="s">
        <v>285</v>
      </c>
      <c r="E5" s="121"/>
    </row>
    <row r="6" spans="1:5" s="115" customFormat="1" ht="20" customHeight="1" thickBot="1" x14ac:dyDescent="0.4">
      <c r="A6" s="116" t="s">
        <v>82</v>
      </c>
      <c r="B6" s="122" t="s">
        <v>83</v>
      </c>
      <c r="C6" s="123" t="s">
        <v>215</v>
      </c>
      <c r="D6" s="119" t="s">
        <v>286</v>
      </c>
      <c r="E6" s="121" t="s">
        <v>55</v>
      </c>
    </row>
    <row r="7" spans="1:5" ht="20" customHeight="1" thickBot="1" x14ac:dyDescent="0.4">
      <c r="A7" s="122" t="s">
        <v>207</v>
      </c>
      <c r="B7" s="122" t="s">
        <v>84</v>
      </c>
      <c r="C7" s="123" t="s">
        <v>216</v>
      </c>
      <c r="D7" s="119" t="s">
        <v>340</v>
      </c>
      <c r="E7" s="121" t="s">
        <v>55</v>
      </c>
    </row>
    <row r="8" spans="1:5" ht="20" customHeight="1" thickBot="1" x14ac:dyDescent="0.4">
      <c r="A8" s="122" t="s">
        <v>69</v>
      </c>
      <c r="B8" s="122" t="s">
        <v>85</v>
      </c>
      <c r="C8" s="123" t="s">
        <v>415</v>
      </c>
      <c r="D8" s="119" t="s">
        <v>419</v>
      </c>
      <c r="E8" s="121" t="s">
        <v>55</v>
      </c>
    </row>
    <row r="9" spans="1:5" s="115" customFormat="1" ht="20" customHeight="1" thickBot="1" x14ac:dyDescent="0.4">
      <c r="A9" s="116" t="s">
        <v>421</v>
      </c>
      <c r="B9" s="122" t="s">
        <v>86</v>
      </c>
      <c r="C9" s="118" t="s">
        <v>218</v>
      </c>
      <c r="D9" s="123" t="s">
        <v>289</v>
      </c>
      <c r="E9" s="121"/>
    </row>
    <row r="10" spans="1:5" s="115" customFormat="1" ht="20" customHeight="1" thickBot="1" x14ac:dyDescent="0.4">
      <c r="A10" s="116" t="s">
        <v>208</v>
      </c>
      <c r="B10" s="122" t="s">
        <v>424</v>
      </c>
      <c r="C10" s="123" t="s">
        <v>219</v>
      </c>
      <c r="D10" s="119" t="s">
        <v>290</v>
      </c>
      <c r="E10" s="121"/>
    </row>
    <row r="11" spans="1:5" ht="20" customHeight="1" thickBot="1" x14ac:dyDescent="0.4">
      <c r="A11" s="116" t="s">
        <v>422</v>
      </c>
      <c r="B11" s="122" t="s">
        <v>242</v>
      </c>
      <c r="C11" s="123" t="s">
        <v>220</v>
      </c>
      <c r="D11" s="123" t="s">
        <v>291</v>
      </c>
      <c r="E11" s="121" t="s">
        <v>55</v>
      </c>
    </row>
    <row r="12" spans="1:5" s="115" customFormat="1" ht="20" customHeight="1" thickBot="1" x14ac:dyDescent="0.4">
      <c r="A12" s="116" t="s">
        <v>429</v>
      </c>
      <c r="B12" s="117" t="s">
        <v>428</v>
      </c>
      <c r="C12" s="123" t="s">
        <v>221</v>
      </c>
      <c r="D12" s="123" t="s">
        <v>292</v>
      </c>
      <c r="E12" s="121"/>
    </row>
    <row r="13" spans="1:5" ht="20" customHeight="1" thickBot="1" x14ac:dyDescent="0.4">
      <c r="A13" s="122" t="s">
        <v>209</v>
      </c>
      <c r="B13" s="117" t="s">
        <v>88</v>
      </c>
      <c r="C13" s="123" t="s">
        <v>222</v>
      </c>
      <c r="D13" s="123" t="s">
        <v>293</v>
      </c>
      <c r="E13" s="121" t="s">
        <v>55</v>
      </c>
    </row>
    <row r="14" spans="1:5" ht="20" customHeight="1" thickBot="1" x14ac:dyDescent="0.4">
      <c r="A14" s="116" t="s">
        <v>426</v>
      </c>
      <c r="B14" s="122" t="s">
        <v>89</v>
      </c>
      <c r="C14" s="123" t="s">
        <v>243</v>
      </c>
      <c r="D14" s="123" t="s">
        <v>294</v>
      </c>
      <c r="E14" s="121" t="s">
        <v>55</v>
      </c>
    </row>
    <row r="15" spans="1:5" s="115" customFormat="1" ht="20" customHeight="1" thickBot="1" x14ac:dyDescent="0.4">
      <c r="A15" s="116" t="s">
        <v>75</v>
      </c>
      <c r="B15" s="122" t="s">
        <v>90</v>
      </c>
      <c r="C15" s="123" t="s">
        <v>224</v>
      </c>
      <c r="D15" s="119" t="s">
        <v>295</v>
      </c>
      <c r="E15" s="121"/>
    </row>
    <row r="16" spans="1:5" ht="20" customHeight="1" thickBot="1" x14ac:dyDescent="0.4">
      <c r="A16" s="120" t="s">
        <v>76</v>
      </c>
      <c r="B16" s="125" t="s">
        <v>91</v>
      </c>
      <c r="C16" s="126" t="s">
        <v>225</v>
      </c>
      <c r="D16" s="126" t="s">
        <v>296</v>
      </c>
      <c r="E16" s="121" t="s">
        <v>55</v>
      </c>
    </row>
    <row r="17" spans="1:4" s="65" customFormat="1" ht="20" customHeight="1" thickTop="1" x14ac:dyDescent="0.35">
      <c r="A17" s="127" t="s">
        <v>547</v>
      </c>
      <c r="B17" s="127" t="s">
        <v>548</v>
      </c>
      <c r="C17" s="127" t="s">
        <v>549</v>
      </c>
      <c r="D17" s="127" t="s">
        <v>546</v>
      </c>
    </row>
    <row r="18" spans="1:4" ht="20" customHeight="1" x14ac:dyDescent="0.35">
      <c r="D18" s="128"/>
    </row>
    <row r="19" spans="1:4" ht="20" customHeight="1" x14ac:dyDescent="0.35"/>
    <row r="20" spans="1:4" ht="20" customHeight="1" x14ac:dyDescent="0.35"/>
    <row r="21" spans="1:4" ht="20" customHeight="1" x14ac:dyDescent="0.35"/>
    <row r="22" spans="1:4" ht="20" customHeight="1" x14ac:dyDescent="0.35"/>
    <row r="23" spans="1:4" ht="20" customHeight="1" x14ac:dyDescent="0.35"/>
    <row r="24" spans="1:4" ht="20" customHeight="1" x14ac:dyDescent="0.35"/>
    <row r="25" spans="1:4" ht="20" customHeight="1" x14ac:dyDescent="0.35"/>
    <row r="26" spans="1:4" ht="20" customHeight="1" x14ac:dyDescent="0.35"/>
    <row r="27" spans="1:4" ht="20" customHeight="1" x14ac:dyDescent="0.35"/>
    <row r="28" spans="1:4" ht="20" customHeight="1" x14ac:dyDescent="0.35"/>
    <row r="29" spans="1:4" ht="20" customHeight="1" x14ac:dyDescent="0.35"/>
    <row r="30" spans="1:4" ht="20" customHeight="1" x14ac:dyDescent="0.35"/>
    <row r="31" spans="1:4" ht="20" customHeight="1" x14ac:dyDescent="0.35"/>
    <row r="32" spans="1:4" ht="20" customHeight="1" x14ac:dyDescent="0.35"/>
    <row r="33" ht="20" customHeight="1" x14ac:dyDescent="0.35"/>
    <row r="34" ht="20" customHeight="1" x14ac:dyDescent="0.35"/>
    <row r="35" ht="20" customHeight="1" x14ac:dyDescent="0.35"/>
    <row r="36" ht="20" customHeight="1" x14ac:dyDescent="0.35"/>
    <row r="37" ht="20" customHeight="1" x14ac:dyDescent="0.35"/>
    <row r="38" ht="20" customHeight="1" x14ac:dyDescent="0.35"/>
    <row r="39" ht="20" customHeight="1" x14ac:dyDescent="0.35"/>
    <row r="40" ht="20" customHeight="1" x14ac:dyDescent="0.35"/>
    <row r="41" ht="20" customHeight="1" x14ac:dyDescent="0.35"/>
    <row r="42" ht="20" customHeight="1" x14ac:dyDescent="0.35"/>
    <row r="43" ht="20" customHeight="1" x14ac:dyDescent="0.35"/>
    <row r="44" ht="20" customHeight="1" x14ac:dyDescent="0.35"/>
    <row r="45" ht="20" customHeight="1" x14ac:dyDescent="0.35"/>
    <row r="46" ht="20" customHeight="1" x14ac:dyDescent="0.35"/>
    <row r="47" ht="20" customHeight="1" x14ac:dyDescent="0.35"/>
    <row r="48" ht="20" customHeight="1" x14ac:dyDescent="0.35"/>
    <row r="49" ht="20" customHeight="1" x14ac:dyDescent="0.35"/>
    <row r="50" ht="20" customHeight="1" x14ac:dyDescent="0.35"/>
    <row r="51" ht="20" customHeight="1" x14ac:dyDescent="0.35"/>
    <row r="52" ht="20" customHeight="1" x14ac:dyDescent="0.35"/>
    <row r="53" ht="20" customHeight="1" x14ac:dyDescent="0.35"/>
    <row r="54" ht="20" customHeight="1" x14ac:dyDescent="0.35"/>
    <row r="55" ht="20" customHeight="1" x14ac:dyDescent="0.35"/>
    <row r="56" ht="20" customHeight="1" x14ac:dyDescent="0.35"/>
    <row r="57" ht="20" customHeight="1" x14ac:dyDescent="0.35"/>
    <row r="58" ht="20" customHeight="1" x14ac:dyDescent="0.35"/>
    <row r="59" ht="20" customHeight="1" x14ac:dyDescent="0.35"/>
    <row r="60" ht="20" customHeight="1" x14ac:dyDescent="0.35"/>
    <row r="61" ht="20" customHeight="1" x14ac:dyDescent="0.35"/>
    <row r="62" ht="20" customHeight="1" x14ac:dyDescent="0.35"/>
    <row r="63" ht="20" customHeight="1" x14ac:dyDescent="0.35"/>
    <row r="64" ht="20" customHeight="1" x14ac:dyDescent="0.35"/>
    <row r="65" ht="20" customHeight="1" x14ac:dyDescent="0.35"/>
    <row r="66" ht="20" customHeight="1" x14ac:dyDescent="0.35"/>
    <row r="67" ht="20" customHeight="1" x14ac:dyDescent="0.35"/>
    <row r="68" ht="20" customHeight="1" x14ac:dyDescent="0.35"/>
    <row r="69" ht="20" customHeight="1" x14ac:dyDescent="0.35"/>
    <row r="70" ht="20" customHeight="1" x14ac:dyDescent="0.35"/>
    <row r="71" ht="20" customHeight="1" x14ac:dyDescent="0.35"/>
    <row r="72" ht="20" customHeight="1" x14ac:dyDescent="0.35"/>
    <row r="73" ht="20" customHeight="1" x14ac:dyDescent="0.35"/>
    <row r="74" ht="20" customHeight="1" x14ac:dyDescent="0.35"/>
    <row r="75" ht="20" customHeight="1" x14ac:dyDescent="0.35"/>
    <row r="76" ht="20" customHeight="1" x14ac:dyDescent="0.35"/>
    <row r="77" ht="20" customHeight="1" x14ac:dyDescent="0.35"/>
    <row r="78" ht="20" customHeight="1" x14ac:dyDescent="0.35"/>
    <row r="79" ht="20" customHeight="1" x14ac:dyDescent="0.35"/>
    <row r="80" ht="20" customHeight="1" x14ac:dyDescent="0.35"/>
  </sheetData>
  <pageMargins left="0.7" right="0.7" top="0.75" bottom="0.75" header="0.3" footer="0.3"/>
  <pageSetup orientation="portrait" horizontalDpi="200" verticalDpi="200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68E50-7857-4086-BFA9-6C2DD8CFC8AA}">
  <dimension ref="A1:M82"/>
  <sheetViews>
    <sheetView zoomScale="40" zoomScaleNormal="40" workbookViewId="0">
      <selection activeCell="P27" sqref="P27:P29"/>
    </sheetView>
  </sheetViews>
  <sheetFormatPr baseColWidth="10" defaultRowHeight="14.5" x14ac:dyDescent="0.35"/>
  <cols>
    <col min="1" max="1" width="48" customWidth="1"/>
    <col min="2" max="2" width="44.453125" customWidth="1"/>
    <col min="5" max="5" width="40" customWidth="1"/>
    <col min="12" max="12" width="42.26953125" customWidth="1"/>
    <col min="13" max="13" width="20.54296875" customWidth="1"/>
  </cols>
  <sheetData>
    <row r="1" spans="1:13" ht="30" customHeight="1" x14ac:dyDescent="0.35">
      <c r="A1" t="s">
        <v>463</v>
      </c>
      <c r="B1" t="s">
        <v>464</v>
      </c>
      <c r="C1" t="s">
        <v>465</v>
      </c>
      <c r="D1" t="s">
        <v>466</v>
      </c>
      <c r="H1">
        <v>14</v>
      </c>
      <c r="I1" t="s">
        <v>457</v>
      </c>
      <c r="J1">
        <f>AVERAGE(H1:H16)</f>
        <v>14.75</v>
      </c>
      <c r="L1" s="91" t="s">
        <v>472</v>
      </c>
      <c r="M1" t="s">
        <v>467</v>
      </c>
    </row>
    <row r="2" spans="1:13" ht="30" customHeight="1" thickBot="1" x14ac:dyDescent="0.4">
      <c r="A2" s="54" t="s">
        <v>203</v>
      </c>
      <c r="B2">
        <v>8</v>
      </c>
      <c r="C2">
        <v>14</v>
      </c>
      <c r="D2" t="s">
        <v>457</v>
      </c>
      <c r="E2" t="s">
        <v>457</v>
      </c>
      <c r="F2">
        <f>AVERAGE(C2:C17)</f>
        <v>14.75</v>
      </c>
      <c r="H2">
        <v>12</v>
      </c>
      <c r="I2" t="s">
        <v>459</v>
      </c>
      <c r="J2">
        <f>AVERAGE(H17:H32)</f>
        <v>14.4375</v>
      </c>
      <c r="L2" s="91" t="s">
        <v>471</v>
      </c>
      <c r="M2" t="s">
        <v>468</v>
      </c>
    </row>
    <row r="3" spans="1:13" ht="30" customHeight="1" thickBot="1" x14ac:dyDescent="0.4">
      <c r="A3" s="54" t="s">
        <v>204</v>
      </c>
      <c r="B3">
        <v>8</v>
      </c>
      <c r="C3">
        <v>12</v>
      </c>
      <c r="D3" t="s">
        <v>457</v>
      </c>
      <c r="E3" t="s">
        <v>459</v>
      </c>
      <c r="F3">
        <f>AVERAGE(C18:C33)</f>
        <v>14.4375</v>
      </c>
      <c r="H3">
        <v>20</v>
      </c>
      <c r="I3" t="s">
        <v>458</v>
      </c>
      <c r="J3">
        <f>AVERAGE(H65:H80)</f>
        <v>6.9375</v>
      </c>
      <c r="L3" t="s">
        <v>479</v>
      </c>
      <c r="M3" t="s">
        <v>481</v>
      </c>
    </row>
    <row r="4" spans="1:13" ht="30" customHeight="1" thickBot="1" x14ac:dyDescent="0.4">
      <c r="A4" s="54" t="s">
        <v>205</v>
      </c>
      <c r="B4">
        <v>8</v>
      </c>
      <c r="C4">
        <v>20</v>
      </c>
      <c r="D4" t="s">
        <v>449</v>
      </c>
      <c r="E4" t="s">
        <v>458</v>
      </c>
      <c r="F4">
        <f>AVERAGE(C66:C81)</f>
        <v>6.9375</v>
      </c>
      <c r="H4">
        <v>13</v>
      </c>
      <c r="I4" t="s">
        <v>460</v>
      </c>
      <c r="J4">
        <f>AVERAGE(H33:H48)</f>
        <v>7.0625</v>
      </c>
      <c r="L4" t="s">
        <v>480</v>
      </c>
      <c r="M4" t="s">
        <v>482</v>
      </c>
    </row>
    <row r="5" spans="1:13" ht="30" customHeight="1" thickBot="1" x14ac:dyDescent="0.4">
      <c r="A5" s="54" t="s">
        <v>12</v>
      </c>
      <c r="B5">
        <v>10</v>
      </c>
      <c r="C5">
        <v>13</v>
      </c>
      <c r="D5" t="s">
        <v>449</v>
      </c>
      <c r="E5" t="s">
        <v>460</v>
      </c>
      <c r="F5">
        <f>AVERAGE(C34:C49)</f>
        <v>7.0625</v>
      </c>
      <c r="H5">
        <v>14</v>
      </c>
      <c r="I5" t="s">
        <v>462</v>
      </c>
      <c r="J5">
        <f>AVERAGE(H49:H64)</f>
        <v>8.9375</v>
      </c>
      <c r="L5" s="92" t="s">
        <v>475</v>
      </c>
      <c r="M5" t="s">
        <v>469</v>
      </c>
    </row>
    <row r="6" spans="1:13" ht="30" customHeight="1" thickBot="1" x14ac:dyDescent="0.4">
      <c r="A6" s="54" t="s">
        <v>206</v>
      </c>
      <c r="B6">
        <v>9</v>
      </c>
      <c r="C6">
        <v>14</v>
      </c>
      <c r="D6" t="s">
        <v>449</v>
      </c>
      <c r="E6" t="s">
        <v>462</v>
      </c>
      <c r="F6">
        <f>AVERAGE(C50:C65)</f>
        <v>8.9375</v>
      </c>
      <c r="H6">
        <v>15</v>
      </c>
      <c r="L6" s="91" t="s">
        <v>476</v>
      </c>
      <c r="M6" t="s">
        <v>470</v>
      </c>
    </row>
    <row r="7" spans="1:13" ht="30" customHeight="1" thickBot="1" x14ac:dyDescent="0.4">
      <c r="A7" s="54" t="s">
        <v>82</v>
      </c>
      <c r="B7">
        <v>8</v>
      </c>
      <c r="C7">
        <v>15</v>
      </c>
      <c r="D7" t="s">
        <v>449</v>
      </c>
      <c r="H7">
        <v>13</v>
      </c>
      <c r="L7" s="92" t="s">
        <v>474</v>
      </c>
      <c r="M7" t="s">
        <v>477</v>
      </c>
    </row>
    <row r="8" spans="1:13" ht="30" customHeight="1" thickBot="1" x14ac:dyDescent="0.4">
      <c r="A8" s="54" t="s">
        <v>207</v>
      </c>
      <c r="B8">
        <v>8</v>
      </c>
      <c r="C8">
        <v>13</v>
      </c>
      <c r="D8" t="s">
        <v>449</v>
      </c>
      <c r="H8">
        <v>15</v>
      </c>
      <c r="L8" s="91" t="s">
        <v>473</v>
      </c>
      <c r="M8" t="s">
        <v>478</v>
      </c>
    </row>
    <row r="9" spans="1:13" ht="30" customHeight="1" thickBot="1" x14ac:dyDescent="0.4">
      <c r="A9" s="56" t="s">
        <v>69</v>
      </c>
      <c r="B9">
        <v>9</v>
      </c>
      <c r="C9">
        <v>15</v>
      </c>
      <c r="D9" t="s">
        <v>449</v>
      </c>
      <c r="H9">
        <v>16</v>
      </c>
    </row>
    <row r="10" spans="1:13" ht="30" customHeight="1" thickBot="1" x14ac:dyDescent="0.4">
      <c r="A10" s="54" t="s">
        <v>421</v>
      </c>
      <c r="B10">
        <v>8</v>
      </c>
      <c r="C10">
        <v>16</v>
      </c>
      <c r="D10" t="s">
        <v>449</v>
      </c>
      <c r="H10">
        <v>14</v>
      </c>
    </row>
    <row r="11" spans="1:13" ht="30" customHeight="1" thickBot="1" x14ac:dyDescent="0.4">
      <c r="A11" s="54" t="s">
        <v>208</v>
      </c>
      <c r="B11">
        <v>9</v>
      </c>
      <c r="C11">
        <v>14</v>
      </c>
      <c r="D11" t="s">
        <v>449</v>
      </c>
      <c r="H11">
        <v>16</v>
      </c>
    </row>
    <row r="12" spans="1:13" ht="30" customHeight="1" thickBot="1" x14ac:dyDescent="0.4">
      <c r="A12" s="54" t="s">
        <v>422</v>
      </c>
      <c r="B12">
        <v>8</v>
      </c>
      <c r="C12">
        <v>16</v>
      </c>
      <c r="D12" t="s">
        <v>449</v>
      </c>
      <c r="H12">
        <v>16</v>
      </c>
    </row>
    <row r="13" spans="1:13" ht="30" customHeight="1" thickBot="1" x14ac:dyDescent="0.4">
      <c r="A13" s="54" t="s">
        <v>429</v>
      </c>
      <c r="B13">
        <v>10</v>
      </c>
      <c r="C13">
        <v>16</v>
      </c>
      <c r="D13" t="s">
        <v>449</v>
      </c>
      <c r="H13">
        <v>17</v>
      </c>
    </row>
    <row r="14" spans="1:13" ht="30" customHeight="1" thickBot="1" x14ac:dyDescent="0.4">
      <c r="A14" s="54" t="s">
        <v>209</v>
      </c>
      <c r="B14">
        <v>8</v>
      </c>
      <c r="C14">
        <v>17</v>
      </c>
      <c r="D14" t="s">
        <v>449</v>
      </c>
      <c r="H14">
        <v>12</v>
      </c>
    </row>
    <row r="15" spans="1:13" ht="30" customHeight="1" thickBot="1" x14ac:dyDescent="0.4">
      <c r="A15" s="54" t="s">
        <v>426</v>
      </c>
      <c r="B15">
        <v>8</v>
      </c>
      <c r="C15">
        <v>12</v>
      </c>
      <c r="D15" t="s">
        <v>449</v>
      </c>
      <c r="H15">
        <v>13</v>
      </c>
    </row>
    <row r="16" spans="1:13" ht="30" customHeight="1" thickBot="1" x14ac:dyDescent="0.4">
      <c r="A16" s="54" t="s">
        <v>75</v>
      </c>
      <c r="B16">
        <v>8</v>
      </c>
      <c r="C16">
        <v>13</v>
      </c>
      <c r="D16" t="s">
        <v>449</v>
      </c>
      <c r="H16">
        <v>16</v>
      </c>
    </row>
    <row r="17" spans="1:8" ht="30" customHeight="1" thickBot="1" x14ac:dyDescent="0.4">
      <c r="A17" s="57" t="s">
        <v>76</v>
      </c>
      <c r="B17">
        <v>9</v>
      </c>
      <c r="C17">
        <v>16</v>
      </c>
      <c r="D17" t="s">
        <v>449</v>
      </c>
      <c r="H17">
        <v>14</v>
      </c>
    </row>
    <row r="18" spans="1:8" ht="30" customHeight="1" thickTop="1" thickBot="1" x14ac:dyDescent="0.4">
      <c r="A18" s="54" t="s">
        <v>77</v>
      </c>
      <c r="B18">
        <v>8</v>
      </c>
      <c r="C18">
        <v>14</v>
      </c>
      <c r="D18" t="s">
        <v>450</v>
      </c>
      <c r="H18">
        <v>13</v>
      </c>
    </row>
    <row r="19" spans="1:8" ht="30" customHeight="1" thickBot="1" x14ac:dyDescent="0.4">
      <c r="A19" s="54" t="s">
        <v>455</v>
      </c>
      <c r="B19">
        <v>8</v>
      </c>
      <c r="C19">
        <v>13</v>
      </c>
      <c r="D19" t="s">
        <v>450</v>
      </c>
      <c r="H19">
        <v>14</v>
      </c>
    </row>
    <row r="20" spans="1:8" ht="30" customHeight="1" thickBot="1" x14ac:dyDescent="0.4">
      <c r="A20" s="54" t="s">
        <v>79</v>
      </c>
      <c r="B20">
        <v>8</v>
      </c>
      <c r="C20">
        <v>14</v>
      </c>
      <c r="D20" t="s">
        <v>450</v>
      </c>
      <c r="H20">
        <v>14</v>
      </c>
    </row>
    <row r="21" spans="1:8" ht="30" customHeight="1" thickBot="1" x14ac:dyDescent="0.4">
      <c r="A21" s="54" t="s">
        <v>80</v>
      </c>
      <c r="B21">
        <v>8</v>
      </c>
      <c r="C21">
        <v>14</v>
      </c>
      <c r="D21" t="s">
        <v>450</v>
      </c>
      <c r="H21">
        <v>16</v>
      </c>
    </row>
    <row r="22" spans="1:8" ht="30" customHeight="1" thickBot="1" x14ac:dyDescent="0.4">
      <c r="A22" s="54" t="s">
        <v>81</v>
      </c>
      <c r="B22">
        <v>8</v>
      </c>
      <c r="C22">
        <v>16</v>
      </c>
      <c r="D22" t="s">
        <v>450</v>
      </c>
      <c r="H22">
        <v>15</v>
      </c>
    </row>
    <row r="23" spans="1:8" ht="30" customHeight="1" thickBot="1" x14ac:dyDescent="0.4">
      <c r="A23" s="54" t="s">
        <v>83</v>
      </c>
      <c r="B23">
        <v>8</v>
      </c>
      <c r="C23">
        <v>15</v>
      </c>
      <c r="D23" t="s">
        <v>450</v>
      </c>
      <c r="H23">
        <v>14</v>
      </c>
    </row>
    <row r="24" spans="1:8" ht="30" customHeight="1" thickBot="1" x14ac:dyDescent="0.4">
      <c r="A24" s="54" t="s">
        <v>84</v>
      </c>
      <c r="B24">
        <v>8</v>
      </c>
      <c r="C24">
        <v>14</v>
      </c>
      <c r="D24" t="s">
        <v>450</v>
      </c>
      <c r="H24">
        <v>12</v>
      </c>
    </row>
    <row r="25" spans="1:8" ht="30" customHeight="1" thickBot="1" x14ac:dyDescent="0.4">
      <c r="A25" s="54" t="s">
        <v>85</v>
      </c>
      <c r="B25">
        <v>8</v>
      </c>
      <c r="C25">
        <v>12</v>
      </c>
      <c r="D25" t="s">
        <v>450</v>
      </c>
      <c r="H25">
        <v>14</v>
      </c>
    </row>
    <row r="26" spans="1:8" ht="30" customHeight="1" thickBot="1" x14ac:dyDescent="0.4">
      <c r="A26" s="56" t="s">
        <v>86</v>
      </c>
      <c r="B26">
        <v>8</v>
      </c>
      <c r="C26">
        <v>14</v>
      </c>
      <c r="D26" t="s">
        <v>450</v>
      </c>
      <c r="H26">
        <v>11</v>
      </c>
    </row>
    <row r="27" spans="1:8" ht="30" customHeight="1" thickBot="1" x14ac:dyDescent="0.4">
      <c r="A27" s="54" t="s">
        <v>424</v>
      </c>
      <c r="B27">
        <v>8</v>
      </c>
      <c r="C27">
        <v>11</v>
      </c>
      <c r="D27" t="s">
        <v>450</v>
      </c>
      <c r="H27">
        <v>22</v>
      </c>
    </row>
    <row r="28" spans="1:8" ht="30" customHeight="1" thickBot="1" x14ac:dyDescent="0.4">
      <c r="A28" s="54" t="s">
        <v>242</v>
      </c>
      <c r="B28">
        <v>13</v>
      </c>
      <c r="C28">
        <v>22</v>
      </c>
      <c r="D28" t="s">
        <v>450</v>
      </c>
      <c r="H28">
        <v>17</v>
      </c>
    </row>
    <row r="29" spans="1:8" ht="30" customHeight="1" thickBot="1" x14ac:dyDescent="0.4">
      <c r="A29" s="54" t="s">
        <v>428</v>
      </c>
      <c r="B29">
        <v>10</v>
      </c>
      <c r="C29">
        <v>17</v>
      </c>
      <c r="D29" t="s">
        <v>450</v>
      </c>
      <c r="H29">
        <v>14</v>
      </c>
    </row>
    <row r="30" spans="1:8" ht="30" customHeight="1" thickBot="1" x14ac:dyDescent="0.4">
      <c r="A30" s="54" t="s">
        <v>88</v>
      </c>
      <c r="B30">
        <v>8</v>
      </c>
      <c r="C30">
        <v>14</v>
      </c>
      <c r="D30" t="s">
        <v>450</v>
      </c>
      <c r="H30">
        <v>13</v>
      </c>
    </row>
    <row r="31" spans="1:8" ht="30" customHeight="1" thickBot="1" x14ac:dyDescent="0.4">
      <c r="A31" s="54" t="s">
        <v>89</v>
      </c>
      <c r="B31">
        <v>8</v>
      </c>
      <c r="C31">
        <v>13</v>
      </c>
      <c r="D31" t="s">
        <v>450</v>
      </c>
      <c r="H31">
        <v>12</v>
      </c>
    </row>
    <row r="32" spans="1:8" ht="30" customHeight="1" thickBot="1" x14ac:dyDescent="0.4">
      <c r="A32" s="54" t="s">
        <v>90</v>
      </c>
      <c r="B32">
        <v>8</v>
      </c>
      <c r="C32">
        <v>12</v>
      </c>
      <c r="D32" t="s">
        <v>450</v>
      </c>
      <c r="H32">
        <v>16</v>
      </c>
    </row>
    <row r="33" spans="1:8" ht="30" customHeight="1" thickBot="1" x14ac:dyDescent="0.4">
      <c r="A33" s="61" t="s">
        <v>91</v>
      </c>
      <c r="B33">
        <v>9</v>
      </c>
      <c r="C33">
        <v>16</v>
      </c>
      <c r="D33" t="s">
        <v>450</v>
      </c>
      <c r="H33">
        <v>8</v>
      </c>
    </row>
    <row r="34" spans="1:8" ht="30" customHeight="1" thickTop="1" thickBot="1" x14ac:dyDescent="0.4">
      <c r="A34" s="52" t="s">
        <v>210</v>
      </c>
      <c r="B34">
        <v>5</v>
      </c>
      <c r="C34">
        <v>8</v>
      </c>
      <c r="D34" t="s">
        <v>451</v>
      </c>
      <c r="H34">
        <v>10</v>
      </c>
    </row>
    <row r="35" spans="1:8" ht="30" customHeight="1" thickBot="1" x14ac:dyDescent="0.4">
      <c r="A35" s="53" t="s">
        <v>211</v>
      </c>
      <c r="B35">
        <v>5</v>
      </c>
      <c r="C35">
        <v>10</v>
      </c>
      <c r="D35" t="s">
        <v>451</v>
      </c>
      <c r="H35">
        <v>8</v>
      </c>
    </row>
    <row r="36" spans="1:8" ht="30" customHeight="1" thickBot="1" x14ac:dyDescent="0.4">
      <c r="A36" s="53" t="s">
        <v>212</v>
      </c>
      <c r="B36">
        <v>6</v>
      </c>
      <c r="C36">
        <v>8</v>
      </c>
      <c r="D36" t="s">
        <v>451</v>
      </c>
      <c r="H36">
        <v>8</v>
      </c>
    </row>
    <row r="37" spans="1:8" ht="30" customHeight="1" thickBot="1" x14ac:dyDescent="0.4">
      <c r="A37" s="53" t="s">
        <v>213</v>
      </c>
      <c r="B37">
        <v>5</v>
      </c>
      <c r="C37">
        <v>8</v>
      </c>
      <c r="D37" t="s">
        <v>451</v>
      </c>
      <c r="H37">
        <v>7</v>
      </c>
    </row>
    <row r="38" spans="1:8" ht="30" customHeight="1" thickBot="1" x14ac:dyDescent="0.4">
      <c r="A38" s="53" t="s">
        <v>278</v>
      </c>
      <c r="B38">
        <v>3</v>
      </c>
      <c r="C38">
        <v>7</v>
      </c>
      <c r="D38" t="s">
        <v>451</v>
      </c>
      <c r="H38">
        <v>6</v>
      </c>
    </row>
    <row r="39" spans="1:8" ht="30" customHeight="1" thickBot="1" x14ac:dyDescent="0.4">
      <c r="A39" s="53" t="s">
        <v>215</v>
      </c>
      <c r="B39">
        <v>4</v>
      </c>
      <c r="C39">
        <v>6</v>
      </c>
      <c r="D39" t="s">
        <v>451</v>
      </c>
      <c r="H39">
        <v>8</v>
      </c>
    </row>
    <row r="40" spans="1:8" ht="30" customHeight="1" thickBot="1" x14ac:dyDescent="0.4">
      <c r="A40" s="53" t="s">
        <v>216</v>
      </c>
      <c r="B40">
        <v>5</v>
      </c>
      <c r="C40">
        <v>8</v>
      </c>
      <c r="D40" t="s">
        <v>451</v>
      </c>
      <c r="H40">
        <v>6</v>
      </c>
    </row>
    <row r="41" spans="1:8" ht="30" customHeight="1" thickBot="1" x14ac:dyDescent="0.4">
      <c r="A41" s="52" t="s">
        <v>415</v>
      </c>
      <c r="B41">
        <v>4</v>
      </c>
      <c r="C41">
        <v>6</v>
      </c>
      <c r="D41" t="s">
        <v>451</v>
      </c>
      <c r="H41">
        <v>7</v>
      </c>
    </row>
    <row r="42" spans="1:8" ht="30" customHeight="1" thickBot="1" x14ac:dyDescent="0.4">
      <c r="A42" s="52" t="s">
        <v>218</v>
      </c>
      <c r="B42">
        <v>5</v>
      </c>
      <c r="C42">
        <v>7</v>
      </c>
      <c r="D42" t="s">
        <v>451</v>
      </c>
      <c r="H42">
        <v>6</v>
      </c>
    </row>
    <row r="43" spans="1:8" ht="30" customHeight="1" thickBot="1" x14ac:dyDescent="0.4">
      <c r="A43" s="53" t="s">
        <v>219</v>
      </c>
      <c r="B43">
        <v>4</v>
      </c>
      <c r="C43">
        <v>6</v>
      </c>
      <c r="D43" t="s">
        <v>451</v>
      </c>
      <c r="H43">
        <v>7</v>
      </c>
    </row>
    <row r="44" spans="1:8" ht="30" customHeight="1" thickBot="1" x14ac:dyDescent="0.4">
      <c r="A44" s="53" t="s">
        <v>220</v>
      </c>
      <c r="B44">
        <v>4</v>
      </c>
      <c r="C44">
        <v>7</v>
      </c>
      <c r="D44" t="s">
        <v>451</v>
      </c>
      <c r="H44">
        <v>5</v>
      </c>
    </row>
    <row r="45" spans="1:8" ht="30" customHeight="1" thickBot="1" x14ac:dyDescent="0.4">
      <c r="A45" s="53" t="s">
        <v>221</v>
      </c>
      <c r="B45">
        <v>4</v>
      </c>
      <c r="C45">
        <v>5</v>
      </c>
      <c r="D45" t="s">
        <v>451</v>
      </c>
      <c r="H45">
        <v>8</v>
      </c>
    </row>
    <row r="46" spans="1:8" ht="30" customHeight="1" thickBot="1" x14ac:dyDescent="0.4">
      <c r="A46" s="53" t="s">
        <v>222</v>
      </c>
      <c r="B46">
        <v>5</v>
      </c>
      <c r="C46">
        <v>8</v>
      </c>
      <c r="D46" t="s">
        <v>451</v>
      </c>
      <c r="H46">
        <v>8</v>
      </c>
    </row>
    <row r="47" spans="1:8" ht="30" customHeight="1" thickBot="1" x14ac:dyDescent="0.4">
      <c r="A47" s="53" t="s">
        <v>243</v>
      </c>
      <c r="B47">
        <v>5</v>
      </c>
      <c r="C47">
        <v>8</v>
      </c>
      <c r="D47" t="s">
        <v>451</v>
      </c>
      <c r="H47">
        <v>6</v>
      </c>
    </row>
    <row r="48" spans="1:8" ht="30" customHeight="1" thickBot="1" x14ac:dyDescent="0.4">
      <c r="A48" s="53" t="s">
        <v>224</v>
      </c>
      <c r="B48">
        <v>5</v>
      </c>
      <c r="C48">
        <v>6</v>
      </c>
      <c r="D48" t="s">
        <v>451</v>
      </c>
      <c r="H48">
        <v>5</v>
      </c>
    </row>
    <row r="49" spans="1:8" ht="30" customHeight="1" thickBot="1" x14ac:dyDescent="0.4">
      <c r="A49" s="58" t="s">
        <v>225</v>
      </c>
      <c r="B49">
        <v>4</v>
      </c>
      <c r="C49">
        <v>5</v>
      </c>
      <c r="D49" t="s">
        <v>451</v>
      </c>
      <c r="H49">
        <v>10</v>
      </c>
    </row>
    <row r="50" spans="1:8" ht="30" customHeight="1" thickTop="1" thickBot="1" x14ac:dyDescent="0.4">
      <c r="A50" s="53" t="s">
        <v>226</v>
      </c>
      <c r="B50">
        <v>7</v>
      </c>
      <c r="C50">
        <v>10</v>
      </c>
      <c r="D50" t="s">
        <v>452</v>
      </c>
      <c r="H50">
        <v>12</v>
      </c>
    </row>
    <row r="51" spans="1:8" ht="30" customHeight="1" thickBot="1" x14ac:dyDescent="0.4">
      <c r="A51" s="53" t="s">
        <v>227</v>
      </c>
      <c r="B51">
        <v>7</v>
      </c>
      <c r="C51">
        <v>12</v>
      </c>
      <c r="D51" t="s">
        <v>452</v>
      </c>
      <c r="H51">
        <v>10</v>
      </c>
    </row>
    <row r="52" spans="1:8" ht="30" customHeight="1" thickBot="1" x14ac:dyDescent="0.4">
      <c r="A52" s="53" t="s">
        <v>228</v>
      </c>
      <c r="B52">
        <v>8</v>
      </c>
      <c r="C52">
        <v>10</v>
      </c>
      <c r="D52" t="s">
        <v>452</v>
      </c>
      <c r="H52">
        <v>10</v>
      </c>
    </row>
    <row r="53" spans="1:8" ht="30" customHeight="1" thickBot="1" x14ac:dyDescent="0.4">
      <c r="A53" s="53" t="s">
        <v>229</v>
      </c>
      <c r="B53">
        <v>7</v>
      </c>
      <c r="C53">
        <v>10</v>
      </c>
      <c r="D53" t="s">
        <v>452</v>
      </c>
      <c r="H53">
        <v>8</v>
      </c>
    </row>
    <row r="54" spans="1:8" ht="30" customHeight="1" thickBot="1" x14ac:dyDescent="0.4">
      <c r="A54" s="53" t="s">
        <v>339</v>
      </c>
      <c r="B54">
        <v>5</v>
      </c>
      <c r="C54">
        <v>8</v>
      </c>
      <c r="D54" t="s">
        <v>452</v>
      </c>
      <c r="H54">
        <v>8</v>
      </c>
    </row>
    <row r="55" spans="1:8" ht="30" customHeight="1" thickBot="1" x14ac:dyDescent="0.4">
      <c r="A55" s="53" t="s">
        <v>231</v>
      </c>
      <c r="B55">
        <v>6</v>
      </c>
      <c r="C55">
        <v>8</v>
      </c>
      <c r="D55" t="s">
        <v>452</v>
      </c>
      <c r="H55">
        <v>10</v>
      </c>
    </row>
    <row r="56" spans="1:8" ht="30" customHeight="1" thickBot="1" x14ac:dyDescent="0.4">
      <c r="A56" s="53" t="s">
        <v>232</v>
      </c>
      <c r="B56">
        <v>7</v>
      </c>
      <c r="C56">
        <v>10</v>
      </c>
      <c r="D56" t="s">
        <v>452</v>
      </c>
      <c r="H56">
        <v>7</v>
      </c>
    </row>
    <row r="57" spans="1:8" ht="30" customHeight="1" thickBot="1" x14ac:dyDescent="0.4">
      <c r="A57" s="52" t="s">
        <v>416</v>
      </c>
      <c r="B57">
        <v>6</v>
      </c>
      <c r="C57">
        <v>7</v>
      </c>
      <c r="D57" t="s">
        <v>452</v>
      </c>
      <c r="H57">
        <v>9</v>
      </c>
    </row>
    <row r="58" spans="1:8" ht="30" customHeight="1" thickBot="1" x14ac:dyDescent="0.4">
      <c r="A58" s="52" t="s">
        <v>234</v>
      </c>
      <c r="B58">
        <v>7</v>
      </c>
      <c r="C58">
        <v>9</v>
      </c>
      <c r="D58" t="s">
        <v>452</v>
      </c>
      <c r="H58">
        <v>8</v>
      </c>
    </row>
    <row r="59" spans="1:8" ht="30" customHeight="1" thickBot="1" x14ac:dyDescent="0.4">
      <c r="A59" s="53" t="s">
        <v>235</v>
      </c>
      <c r="B59">
        <v>6</v>
      </c>
      <c r="C59">
        <v>8</v>
      </c>
      <c r="D59" t="s">
        <v>452</v>
      </c>
      <c r="H59">
        <v>9</v>
      </c>
    </row>
    <row r="60" spans="1:8" ht="30" customHeight="1" thickBot="1" x14ac:dyDescent="0.4">
      <c r="A60" s="53" t="s">
        <v>236</v>
      </c>
      <c r="B60">
        <v>6</v>
      </c>
      <c r="C60">
        <v>9</v>
      </c>
      <c r="D60" t="s">
        <v>452</v>
      </c>
      <c r="H60">
        <v>7</v>
      </c>
    </row>
    <row r="61" spans="1:8" ht="30" customHeight="1" thickBot="1" x14ac:dyDescent="0.4">
      <c r="A61" s="53" t="s">
        <v>237</v>
      </c>
      <c r="B61">
        <v>6</v>
      </c>
      <c r="C61">
        <v>7</v>
      </c>
      <c r="D61" t="s">
        <v>452</v>
      </c>
      <c r="H61">
        <v>10</v>
      </c>
    </row>
    <row r="62" spans="1:8" ht="30" customHeight="1" thickBot="1" x14ac:dyDescent="0.4">
      <c r="A62" s="53" t="s">
        <v>238</v>
      </c>
      <c r="B62">
        <v>7</v>
      </c>
      <c r="C62">
        <v>10</v>
      </c>
      <c r="D62" t="s">
        <v>452</v>
      </c>
      <c r="H62">
        <v>10</v>
      </c>
    </row>
    <row r="63" spans="1:8" ht="30" customHeight="1" thickBot="1" x14ac:dyDescent="0.4">
      <c r="A63" s="53" t="s">
        <v>239</v>
      </c>
      <c r="B63">
        <v>7</v>
      </c>
      <c r="C63">
        <v>10</v>
      </c>
      <c r="D63" t="s">
        <v>452</v>
      </c>
      <c r="H63">
        <v>8</v>
      </c>
    </row>
    <row r="64" spans="1:8" ht="30" customHeight="1" thickBot="1" x14ac:dyDescent="0.4">
      <c r="A64" s="53" t="s">
        <v>240</v>
      </c>
      <c r="B64">
        <v>7</v>
      </c>
      <c r="C64">
        <v>8</v>
      </c>
      <c r="D64" t="s">
        <v>452</v>
      </c>
      <c r="H64">
        <v>7</v>
      </c>
    </row>
    <row r="65" spans="1:8" ht="30" customHeight="1" thickBot="1" x14ac:dyDescent="0.4">
      <c r="A65" s="58" t="s">
        <v>241</v>
      </c>
      <c r="B65">
        <v>6</v>
      </c>
      <c r="C65">
        <v>7</v>
      </c>
      <c r="D65" t="s">
        <v>452</v>
      </c>
      <c r="H65">
        <v>9</v>
      </c>
    </row>
    <row r="66" spans="1:8" ht="30" customHeight="1" thickTop="1" thickBot="1" x14ac:dyDescent="0.4">
      <c r="A66" s="53" t="s">
        <v>281</v>
      </c>
      <c r="B66">
        <v>5</v>
      </c>
      <c r="C66">
        <v>9</v>
      </c>
      <c r="D66" t="s">
        <v>453</v>
      </c>
      <c r="H66">
        <v>7</v>
      </c>
    </row>
    <row r="67" spans="1:8" ht="30" customHeight="1" thickBot="1" x14ac:dyDescent="0.4">
      <c r="A67" s="53" t="s">
        <v>282</v>
      </c>
      <c r="B67">
        <v>5</v>
      </c>
      <c r="C67">
        <v>7</v>
      </c>
      <c r="D67" t="s">
        <v>453</v>
      </c>
      <c r="H67">
        <v>7</v>
      </c>
    </row>
    <row r="68" spans="1:8" ht="30" customHeight="1" thickBot="1" x14ac:dyDescent="0.4">
      <c r="A68" s="53" t="s">
        <v>283</v>
      </c>
      <c r="B68">
        <v>5</v>
      </c>
      <c r="C68">
        <v>7</v>
      </c>
      <c r="D68" t="s">
        <v>453</v>
      </c>
      <c r="H68">
        <v>8</v>
      </c>
    </row>
    <row r="69" spans="1:8" ht="30" customHeight="1" thickBot="1" x14ac:dyDescent="0.4">
      <c r="A69" s="53" t="s">
        <v>284</v>
      </c>
      <c r="B69">
        <v>5</v>
      </c>
      <c r="C69">
        <v>8</v>
      </c>
      <c r="D69" t="s">
        <v>453</v>
      </c>
      <c r="H69">
        <v>8</v>
      </c>
    </row>
    <row r="70" spans="1:8" ht="30" customHeight="1" thickBot="1" x14ac:dyDescent="0.4">
      <c r="A70" s="53" t="s">
        <v>285</v>
      </c>
      <c r="B70">
        <v>3</v>
      </c>
      <c r="C70">
        <v>8</v>
      </c>
      <c r="D70" t="s">
        <v>453</v>
      </c>
      <c r="H70">
        <v>5</v>
      </c>
    </row>
    <row r="71" spans="1:8" ht="30" customHeight="1" thickBot="1" x14ac:dyDescent="0.4">
      <c r="A71" s="53" t="s">
        <v>286</v>
      </c>
      <c r="B71">
        <v>4</v>
      </c>
      <c r="C71">
        <v>5</v>
      </c>
      <c r="D71" t="s">
        <v>453</v>
      </c>
      <c r="H71">
        <v>9</v>
      </c>
    </row>
    <row r="72" spans="1:8" ht="30" customHeight="1" thickBot="1" x14ac:dyDescent="0.4">
      <c r="A72" s="53" t="s">
        <v>340</v>
      </c>
      <c r="B72">
        <v>5</v>
      </c>
      <c r="C72">
        <v>9</v>
      </c>
      <c r="D72" t="s">
        <v>453</v>
      </c>
      <c r="H72">
        <v>6</v>
      </c>
    </row>
    <row r="73" spans="1:8" ht="30" customHeight="1" thickBot="1" x14ac:dyDescent="0.4">
      <c r="A73" s="52" t="s">
        <v>419</v>
      </c>
      <c r="B73">
        <v>3</v>
      </c>
      <c r="C73">
        <v>6</v>
      </c>
      <c r="D73" t="s">
        <v>453</v>
      </c>
      <c r="H73">
        <v>9</v>
      </c>
    </row>
    <row r="74" spans="1:8" ht="30" customHeight="1" thickBot="1" x14ac:dyDescent="0.4">
      <c r="A74" s="52" t="s">
        <v>289</v>
      </c>
      <c r="B74">
        <v>5</v>
      </c>
      <c r="C74">
        <v>9</v>
      </c>
      <c r="D74" t="s">
        <v>453</v>
      </c>
      <c r="H74">
        <v>6</v>
      </c>
    </row>
    <row r="75" spans="1:8" ht="30" customHeight="1" thickBot="1" x14ac:dyDescent="0.4">
      <c r="A75" s="53" t="s">
        <v>290</v>
      </c>
      <c r="B75">
        <v>4</v>
      </c>
      <c r="C75">
        <v>6</v>
      </c>
      <c r="D75" t="s">
        <v>453</v>
      </c>
      <c r="H75">
        <v>7</v>
      </c>
    </row>
    <row r="76" spans="1:8" ht="30" customHeight="1" thickBot="1" x14ac:dyDescent="0.4">
      <c r="A76" s="53" t="s">
        <v>291</v>
      </c>
      <c r="B76">
        <v>3</v>
      </c>
      <c r="C76">
        <v>7</v>
      </c>
      <c r="D76" t="s">
        <v>453</v>
      </c>
      <c r="H76">
        <v>5</v>
      </c>
    </row>
    <row r="77" spans="1:8" ht="30" customHeight="1" thickBot="1" x14ac:dyDescent="0.4">
      <c r="A77" s="53" t="s">
        <v>292</v>
      </c>
      <c r="B77">
        <v>3</v>
      </c>
      <c r="C77">
        <v>5</v>
      </c>
      <c r="D77" t="s">
        <v>453</v>
      </c>
      <c r="H77">
        <v>8</v>
      </c>
    </row>
    <row r="78" spans="1:8" ht="30" customHeight="1" thickBot="1" x14ac:dyDescent="0.4">
      <c r="A78" s="53" t="s">
        <v>293</v>
      </c>
      <c r="B78">
        <v>5</v>
      </c>
      <c r="C78">
        <v>8</v>
      </c>
      <c r="D78" t="s">
        <v>453</v>
      </c>
      <c r="H78">
        <v>7</v>
      </c>
    </row>
    <row r="79" spans="1:8" ht="30" customHeight="1" thickBot="1" x14ac:dyDescent="0.4">
      <c r="A79" s="53" t="s">
        <v>294</v>
      </c>
      <c r="B79">
        <v>5</v>
      </c>
      <c r="C79">
        <v>7</v>
      </c>
      <c r="D79" t="s">
        <v>453</v>
      </c>
      <c r="H79">
        <v>6</v>
      </c>
    </row>
    <row r="80" spans="1:8" ht="30" customHeight="1" thickBot="1" x14ac:dyDescent="0.4">
      <c r="A80" s="53" t="s">
        <v>295</v>
      </c>
      <c r="B80">
        <v>5</v>
      </c>
      <c r="C80">
        <v>6</v>
      </c>
      <c r="D80" t="s">
        <v>453</v>
      </c>
      <c r="H80">
        <v>4</v>
      </c>
    </row>
    <row r="81" spans="1:4" ht="16" thickBot="1" x14ac:dyDescent="0.4">
      <c r="A81" s="58" t="s">
        <v>296</v>
      </c>
      <c r="B81">
        <v>4</v>
      </c>
      <c r="C81">
        <v>4</v>
      </c>
      <c r="D81" t="s">
        <v>453</v>
      </c>
    </row>
    <row r="82" spans="1:4" ht="15" thickTop="1" x14ac:dyDescent="0.35"/>
  </sheetData>
  <pageMargins left="0.7" right="0.7" top="0.75" bottom="0.75" header="0.3" footer="0.3"/>
  <pageSetup orientation="portrait" horizontalDpi="200" verticalDpi="200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F9E8B-7E52-44AC-BBBA-11514413ACFC}">
  <dimension ref="A1:O57"/>
  <sheetViews>
    <sheetView topLeftCell="J1" zoomScale="40" zoomScaleNormal="40" workbookViewId="0">
      <selection activeCell="J34" sqref="J34"/>
    </sheetView>
  </sheetViews>
  <sheetFormatPr baseColWidth="10" defaultRowHeight="14.5" x14ac:dyDescent="0.35"/>
  <cols>
    <col min="1" max="11" width="50.6328125" customWidth="1"/>
    <col min="14" max="14" width="20.6328125" customWidth="1"/>
    <col min="15" max="15" width="28.90625" customWidth="1"/>
  </cols>
  <sheetData>
    <row r="1" spans="1:11" x14ac:dyDescent="0.35">
      <c r="H1" t="s">
        <v>327</v>
      </c>
      <c r="K1" t="s">
        <v>328</v>
      </c>
    </row>
    <row r="2" spans="1:11" ht="30" customHeight="1" thickBot="1" x14ac:dyDescent="0.4">
      <c r="A2" s="19" t="s">
        <v>97</v>
      </c>
      <c r="B2" s="19" t="s">
        <v>98</v>
      </c>
      <c r="C2" s="19" t="s">
        <v>99</v>
      </c>
      <c r="D2" s="19" t="s">
        <v>100</v>
      </c>
      <c r="E2" s="19" t="s">
        <v>101</v>
      </c>
      <c r="F2" s="19" t="s">
        <v>102</v>
      </c>
      <c r="G2" s="10" t="s">
        <v>210</v>
      </c>
      <c r="H2" s="11" t="s">
        <v>226</v>
      </c>
      <c r="J2" s="10" t="s">
        <v>210</v>
      </c>
      <c r="K2" s="11" t="s">
        <v>281</v>
      </c>
    </row>
    <row r="3" spans="1:11" ht="30" customHeight="1" thickBot="1" x14ac:dyDescent="0.4">
      <c r="A3" s="9" t="s">
        <v>4</v>
      </c>
      <c r="B3" s="9" t="s">
        <v>77</v>
      </c>
      <c r="C3" s="19"/>
      <c r="D3" s="10" t="s">
        <v>5</v>
      </c>
      <c r="E3" s="11" t="s">
        <v>6</v>
      </c>
      <c r="F3" s="19"/>
      <c r="G3" s="11" t="s">
        <v>211</v>
      </c>
      <c r="H3" s="11" t="s">
        <v>227</v>
      </c>
      <c r="J3" s="11" t="s">
        <v>211</v>
      </c>
      <c r="K3" s="11" t="s">
        <v>282</v>
      </c>
    </row>
    <row r="4" spans="1:11" ht="30" customHeight="1" thickBot="1" x14ac:dyDescent="0.4">
      <c r="A4" s="9" t="s">
        <v>7</v>
      </c>
      <c r="B4" s="9" t="s">
        <v>78</v>
      </c>
      <c r="C4" s="19"/>
      <c r="D4" s="11" t="s">
        <v>8</v>
      </c>
      <c r="E4" s="11" t="s">
        <v>9</v>
      </c>
      <c r="F4" s="19"/>
      <c r="G4" s="11" t="s">
        <v>212</v>
      </c>
      <c r="H4" s="11" t="s">
        <v>228</v>
      </c>
      <c r="J4" s="11" t="s">
        <v>212</v>
      </c>
      <c r="K4" s="11" t="s">
        <v>283</v>
      </c>
    </row>
    <row r="5" spans="1:11" ht="30" customHeight="1" thickBot="1" x14ac:dyDescent="0.4">
      <c r="A5" s="9" t="s">
        <v>66</v>
      </c>
      <c r="B5" s="9" t="s">
        <v>79</v>
      </c>
      <c r="C5" s="19"/>
      <c r="D5" s="11" t="s">
        <v>10</v>
      </c>
      <c r="E5" s="11" t="s">
        <v>11</v>
      </c>
      <c r="F5" s="19"/>
      <c r="G5" s="11" t="s">
        <v>213</v>
      </c>
      <c r="H5" s="11" t="s">
        <v>229</v>
      </c>
      <c r="J5" s="11" t="s">
        <v>213</v>
      </c>
      <c r="K5" s="11" t="s">
        <v>284</v>
      </c>
    </row>
    <row r="6" spans="1:11" ht="30" customHeight="1" thickBot="1" x14ac:dyDescent="0.4">
      <c r="A6" s="9" t="s">
        <v>12</v>
      </c>
      <c r="B6" s="9" t="s">
        <v>80</v>
      </c>
      <c r="C6" s="19"/>
      <c r="D6" s="11" t="s">
        <v>13</v>
      </c>
      <c r="E6" s="11" t="s">
        <v>14</v>
      </c>
      <c r="F6" s="19"/>
      <c r="G6" s="11" t="s">
        <v>214</v>
      </c>
      <c r="H6" s="11" t="s">
        <v>230</v>
      </c>
      <c r="J6" s="11" t="s">
        <v>278</v>
      </c>
      <c r="K6" s="11" t="s">
        <v>285</v>
      </c>
    </row>
    <row r="7" spans="1:11" ht="30" customHeight="1" thickBot="1" x14ac:dyDescent="0.4">
      <c r="A7" s="9" t="s">
        <v>67</v>
      </c>
      <c r="B7" s="9" t="s">
        <v>81</v>
      </c>
      <c r="C7" s="19"/>
      <c r="D7" s="11" t="s">
        <v>15</v>
      </c>
      <c r="E7" s="11" t="s">
        <v>16</v>
      </c>
      <c r="F7" s="19"/>
      <c r="G7" s="11" t="s">
        <v>215</v>
      </c>
      <c r="H7" s="11" t="s">
        <v>231</v>
      </c>
      <c r="J7" s="11" t="s">
        <v>215</v>
      </c>
      <c r="K7" s="11" t="s">
        <v>286</v>
      </c>
    </row>
    <row r="8" spans="1:11" ht="30" customHeight="1" thickBot="1" x14ac:dyDescent="0.4">
      <c r="A8" s="9" t="s">
        <v>82</v>
      </c>
      <c r="B8" s="9" t="s">
        <v>83</v>
      </c>
      <c r="C8" s="19"/>
      <c r="D8" s="11" t="s">
        <v>17</v>
      </c>
      <c r="E8" s="11" t="s">
        <v>18</v>
      </c>
      <c r="F8" s="19"/>
      <c r="G8" s="11" t="s">
        <v>216</v>
      </c>
      <c r="H8" s="11" t="s">
        <v>232</v>
      </c>
      <c r="J8" s="11" t="s">
        <v>279</v>
      </c>
      <c r="K8" s="11" t="s">
        <v>287</v>
      </c>
    </row>
    <row r="9" spans="1:11" ht="30" customHeight="1" thickBot="1" x14ac:dyDescent="0.4">
      <c r="A9" s="9" t="s">
        <v>68</v>
      </c>
      <c r="B9" s="9" t="s">
        <v>84</v>
      </c>
      <c r="C9" s="19"/>
      <c r="D9" s="10" t="s">
        <v>19</v>
      </c>
      <c r="E9" s="11" t="s">
        <v>20</v>
      </c>
      <c r="F9" s="19"/>
      <c r="G9" s="10" t="s">
        <v>217</v>
      </c>
      <c r="H9" s="10" t="s">
        <v>233</v>
      </c>
      <c r="J9" s="10" t="s">
        <v>280</v>
      </c>
      <c r="K9" s="10" t="s">
        <v>288</v>
      </c>
    </row>
    <row r="10" spans="1:11" ht="30" customHeight="1" thickBot="1" x14ac:dyDescent="0.4">
      <c r="A10" s="12" t="s">
        <v>69</v>
      </c>
      <c r="B10" s="9" t="s">
        <v>85</v>
      </c>
      <c r="C10" s="19"/>
      <c r="D10" s="11" t="s">
        <v>21</v>
      </c>
      <c r="E10" s="10" t="s">
        <v>22</v>
      </c>
      <c r="F10" s="19"/>
      <c r="G10" s="10" t="s">
        <v>218</v>
      </c>
      <c r="H10" s="10" t="s">
        <v>234</v>
      </c>
      <c r="J10" s="10" t="s">
        <v>218</v>
      </c>
      <c r="K10" s="10" t="s">
        <v>289</v>
      </c>
    </row>
    <row r="11" spans="1:11" ht="30" customHeight="1" thickBot="1" x14ac:dyDescent="0.4">
      <c r="A11" s="9" t="s">
        <v>70</v>
      </c>
      <c r="B11" s="12" t="s">
        <v>86</v>
      </c>
      <c r="C11" s="19"/>
      <c r="D11" s="10" t="s">
        <v>41</v>
      </c>
      <c r="E11" s="10" t="s">
        <v>24</v>
      </c>
      <c r="F11" s="19"/>
      <c r="G11" s="11" t="s">
        <v>219</v>
      </c>
      <c r="H11" s="11" t="s">
        <v>235</v>
      </c>
      <c r="J11" s="11" t="s">
        <v>219</v>
      </c>
      <c r="K11" s="11" t="s">
        <v>290</v>
      </c>
    </row>
    <row r="12" spans="1:11" ht="30" customHeight="1" thickBot="1" x14ac:dyDescent="0.4">
      <c r="A12" s="9" t="s">
        <v>71</v>
      </c>
      <c r="B12" s="9" t="s">
        <v>87</v>
      </c>
      <c r="C12" s="19"/>
      <c r="D12" s="11" t="s">
        <v>25</v>
      </c>
      <c r="E12" s="11" t="s">
        <v>26</v>
      </c>
      <c r="F12" s="19"/>
      <c r="G12" s="11" t="s">
        <v>220</v>
      </c>
      <c r="H12" s="11" t="s">
        <v>236</v>
      </c>
      <c r="J12" s="11" t="s">
        <v>220</v>
      </c>
      <c r="K12" s="11" t="s">
        <v>291</v>
      </c>
    </row>
    <row r="13" spans="1:11" ht="30" customHeight="1" thickBot="1" x14ac:dyDescent="0.4">
      <c r="A13" s="9" t="s">
        <v>72</v>
      </c>
      <c r="B13" s="9" t="s">
        <v>42</v>
      </c>
      <c r="C13" s="19"/>
      <c r="D13" s="11" t="s">
        <v>27</v>
      </c>
      <c r="E13" s="11" t="s">
        <v>28</v>
      </c>
      <c r="F13" s="19"/>
      <c r="G13" s="11" t="s">
        <v>221</v>
      </c>
      <c r="H13" s="11" t="s">
        <v>237</v>
      </c>
      <c r="J13" s="11" t="s">
        <v>221</v>
      </c>
      <c r="K13" s="11" t="s">
        <v>292</v>
      </c>
    </row>
    <row r="14" spans="1:11" ht="30" customHeight="1" thickBot="1" x14ac:dyDescent="0.4">
      <c r="A14" s="9" t="s">
        <v>429</v>
      </c>
      <c r="B14" s="9" t="s">
        <v>43</v>
      </c>
      <c r="C14" s="19"/>
      <c r="D14" s="11" t="s">
        <v>29</v>
      </c>
      <c r="E14" s="11" t="s">
        <v>30</v>
      </c>
      <c r="F14" s="19"/>
      <c r="G14" s="11" t="s">
        <v>222</v>
      </c>
      <c r="H14" s="11" t="s">
        <v>238</v>
      </c>
      <c r="J14" s="11" t="s">
        <v>222</v>
      </c>
      <c r="K14" s="11" t="s">
        <v>293</v>
      </c>
    </row>
    <row r="15" spans="1:11" ht="30" customHeight="1" thickBot="1" x14ac:dyDescent="0.4">
      <c r="A15" s="9" t="s">
        <v>73</v>
      </c>
      <c r="B15" s="9" t="s">
        <v>88</v>
      </c>
      <c r="C15" s="19"/>
      <c r="D15" s="11" t="s">
        <v>31</v>
      </c>
      <c r="E15" s="11" t="s">
        <v>32</v>
      </c>
      <c r="F15" s="19"/>
      <c r="G15" s="11" t="s">
        <v>243</v>
      </c>
      <c r="H15" s="11" t="s">
        <v>239</v>
      </c>
      <c r="J15" s="11" t="s">
        <v>223</v>
      </c>
      <c r="K15" s="11" t="s">
        <v>294</v>
      </c>
    </row>
    <row r="16" spans="1:11" ht="30" customHeight="1" thickBot="1" x14ac:dyDescent="0.4">
      <c r="A16" s="9" t="s">
        <v>74</v>
      </c>
      <c r="B16" s="9" t="s">
        <v>89</v>
      </c>
      <c r="C16" s="19"/>
      <c r="D16" s="11" t="s">
        <v>33</v>
      </c>
      <c r="E16" s="11" t="s">
        <v>34</v>
      </c>
      <c r="F16" s="19"/>
      <c r="G16" s="11" t="s">
        <v>224</v>
      </c>
      <c r="H16" s="11" t="s">
        <v>240</v>
      </c>
      <c r="J16" s="11" t="s">
        <v>224</v>
      </c>
      <c r="K16" s="11" t="s">
        <v>295</v>
      </c>
    </row>
    <row r="17" spans="1:15" ht="30" customHeight="1" thickBot="1" x14ac:dyDescent="0.4">
      <c r="A17" s="9" t="s">
        <v>75</v>
      </c>
      <c r="B17" s="9" t="s">
        <v>90</v>
      </c>
      <c r="C17" s="19"/>
      <c r="D17" s="11" t="s">
        <v>35</v>
      </c>
      <c r="E17" s="11" t="s">
        <v>36</v>
      </c>
      <c r="F17" s="19"/>
      <c r="G17" s="10" t="s">
        <v>225</v>
      </c>
      <c r="H17" s="10" t="s">
        <v>241</v>
      </c>
      <c r="J17" s="10" t="s">
        <v>225</v>
      </c>
      <c r="K17" s="10" t="s">
        <v>296</v>
      </c>
    </row>
    <row r="18" spans="1:15" ht="30" customHeight="1" thickBot="1" x14ac:dyDescent="0.4">
      <c r="A18" s="12" t="s">
        <v>76</v>
      </c>
      <c r="B18" s="9" t="s">
        <v>91</v>
      </c>
      <c r="C18" s="19"/>
      <c r="D18" s="10" t="s">
        <v>37</v>
      </c>
      <c r="E18" s="10" t="s">
        <v>38</v>
      </c>
      <c r="F18" s="19"/>
    </row>
    <row r="19" spans="1:15" ht="30" customHeight="1" thickBot="1" x14ac:dyDescent="0.4">
      <c r="N19" s="50" t="s">
        <v>461</v>
      </c>
      <c r="O19" s="51"/>
    </row>
    <row r="20" spans="1:15" ht="30" customHeight="1" thickBot="1" x14ac:dyDescent="0.4">
      <c r="A20">
        <v>14</v>
      </c>
      <c r="B20">
        <v>14</v>
      </c>
      <c r="D20">
        <v>8</v>
      </c>
      <c r="E20">
        <v>10</v>
      </c>
      <c r="G20">
        <v>8</v>
      </c>
      <c r="H20">
        <v>10</v>
      </c>
      <c r="J20">
        <v>8</v>
      </c>
      <c r="K20">
        <v>9</v>
      </c>
      <c r="N20" s="50"/>
      <c r="O20" s="51"/>
    </row>
    <row r="21" spans="1:15" ht="30" customHeight="1" thickBot="1" x14ac:dyDescent="0.4">
      <c r="A21">
        <v>12</v>
      </c>
      <c r="B21">
        <v>13</v>
      </c>
      <c r="D21">
        <v>9</v>
      </c>
      <c r="E21">
        <v>6</v>
      </c>
      <c r="G21">
        <v>10</v>
      </c>
      <c r="H21">
        <v>12</v>
      </c>
      <c r="J21">
        <v>10</v>
      </c>
      <c r="K21">
        <v>7</v>
      </c>
      <c r="N21" s="90">
        <f>_xlfn.T.TEST(A20:A35,B20:B35,2,1)</f>
        <v>0.65309153687107868</v>
      </c>
      <c r="O21" s="90" t="s">
        <v>176</v>
      </c>
    </row>
    <row r="22" spans="1:15" ht="30" customHeight="1" thickBot="1" x14ac:dyDescent="0.4">
      <c r="A22">
        <v>20</v>
      </c>
      <c r="B22">
        <v>14</v>
      </c>
      <c r="D22">
        <v>8</v>
      </c>
      <c r="E22">
        <v>10</v>
      </c>
      <c r="G22">
        <v>8</v>
      </c>
      <c r="H22">
        <v>10</v>
      </c>
      <c r="J22">
        <v>8</v>
      </c>
      <c r="K22">
        <v>7</v>
      </c>
      <c r="N22" s="51">
        <f>_xlfn.T.TEST(D20:D35,E20:E35,2,2)</f>
        <v>2.8382891534268449E-3</v>
      </c>
      <c r="O22" s="51" t="s">
        <v>330</v>
      </c>
    </row>
    <row r="23" spans="1:15" ht="30" customHeight="1" thickBot="1" x14ac:dyDescent="0.4">
      <c r="A23">
        <v>13</v>
      </c>
      <c r="B23">
        <v>14</v>
      </c>
      <c r="D23">
        <v>8</v>
      </c>
      <c r="E23">
        <v>10</v>
      </c>
      <c r="G23">
        <v>8</v>
      </c>
      <c r="H23">
        <v>10</v>
      </c>
      <c r="J23">
        <v>8</v>
      </c>
      <c r="K23">
        <v>8</v>
      </c>
      <c r="N23" s="51">
        <f>_xlfn.T.TEST(G20:G35,H20:H35,2,2)</f>
        <v>6.276875320326904E-4</v>
      </c>
      <c r="O23" s="51" t="s">
        <v>331</v>
      </c>
    </row>
    <row r="24" spans="1:15" ht="30" customHeight="1" thickBot="1" x14ac:dyDescent="0.4">
      <c r="A24">
        <v>14</v>
      </c>
      <c r="B24">
        <v>16</v>
      </c>
      <c r="D24">
        <v>7</v>
      </c>
      <c r="E24">
        <v>9</v>
      </c>
      <c r="G24">
        <v>7</v>
      </c>
      <c r="H24">
        <v>8</v>
      </c>
      <c r="J24">
        <v>7</v>
      </c>
      <c r="K24">
        <v>8</v>
      </c>
      <c r="N24" s="90">
        <f>_xlfn.T.TEST(J20:J35,K20:K35,2,2)</f>
        <v>0.80721723800020084</v>
      </c>
      <c r="O24" s="90" t="s">
        <v>329</v>
      </c>
    </row>
    <row r="25" spans="1:15" ht="30" customHeight="1" thickBot="1" x14ac:dyDescent="0.4">
      <c r="A25">
        <v>15</v>
      </c>
      <c r="B25">
        <v>15</v>
      </c>
      <c r="D25">
        <v>6</v>
      </c>
      <c r="E25">
        <v>8</v>
      </c>
      <c r="G25">
        <v>6</v>
      </c>
      <c r="H25">
        <v>8</v>
      </c>
      <c r="J25">
        <v>6</v>
      </c>
      <c r="K25">
        <v>5</v>
      </c>
      <c r="N25" s="50" t="s">
        <v>177</v>
      </c>
      <c r="O25" s="51"/>
    </row>
    <row r="26" spans="1:15" ht="30" customHeight="1" thickBot="1" x14ac:dyDescent="0.4">
      <c r="A26">
        <v>13</v>
      </c>
      <c r="B26">
        <v>14</v>
      </c>
      <c r="D26">
        <v>9</v>
      </c>
      <c r="E26">
        <v>9</v>
      </c>
      <c r="G26">
        <v>8</v>
      </c>
      <c r="H26">
        <v>10</v>
      </c>
      <c r="J26">
        <v>8</v>
      </c>
      <c r="K26">
        <v>9</v>
      </c>
      <c r="N26" s="51">
        <f>VAR(A20:A35)</f>
        <v>4.333333333333333</v>
      </c>
      <c r="O26" s="51" t="s">
        <v>332</v>
      </c>
    </row>
    <row r="27" spans="1:15" ht="30" customHeight="1" thickBot="1" x14ac:dyDescent="0.4">
      <c r="A27">
        <v>15</v>
      </c>
      <c r="B27">
        <v>12</v>
      </c>
      <c r="D27">
        <v>9</v>
      </c>
      <c r="E27">
        <v>11</v>
      </c>
      <c r="G27">
        <v>6</v>
      </c>
      <c r="H27">
        <v>7</v>
      </c>
      <c r="J27">
        <v>6</v>
      </c>
      <c r="K27">
        <v>6</v>
      </c>
      <c r="N27" s="51">
        <f>VAR(B20:B35)</f>
        <v>6.5291666666666668</v>
      </c>
      <c r="O27" s="51" t="s">
        <v>333</v>
      </c>
    </row>
    <row r="28" spans="1:15" ht="30" customHeight="1" thickBot="1" x14ac:dyDescent="0.4">
      <c r="A28">
        <v>16</v>
      </c>
      <c r="B28">
        <v>14</v>
      </c>
      <c r="D28">
        <v>7</v>
      </c>
      <c r="E28">
        <v>9</v>
      </c>
      <c r="G28">
        <v>7</v>
      </c>
      <c r="H28">
        <v>9</v>
      </c>
      <c r="J28">
        <v>7</v>
      </c>
      <c r="K28">
        <v>9</v>
      </c>
      <c r="N28" s="51">
        <f>VAR(D20:D35)</f>
        <v>1.8</v>
      </c>
      <c r="O28" s="51" t="s">
        <v>334</v>
      </c>
    </row>
    <row r="29" spans="1:15" ht="30" customHeight="1" thickBot="1" x14ac:dyDescent="0.4">
      <c r="A29">
        <v>14</v>
      </c>
      <c r="B29">
        <v>11</v>
      </c>
      <c r="D29">
        <v>6</v>
      </c>
      <c r="E29">
        <v>8</v>
      </c>
      <c r="G29">
        <v>6</v>
      </c>
      <c r="H29">
        <v>8</v>
      </c>
      <c r="J29">
        <v>6</v>
      </c>
      <c r="K29">
        <v>6</v>
      </c>
      <c r="N29" s="51">
        <f>VAR(E20:E35)</f>
        <v>1.8958333333333333</v>
      </c>
      <c r="O29" s="51" t="s">
        <v>335</v>
      </c>
    </row>
    <row r="30" spans="1:15" ht="30" customHeight="1" thickBot="1" x14ac:dyDescent="0.4">
      <c r="A30">
        <v>16</v>
      </c>
      <c r="B30">
        <v>22</v>
      </c>
      <c r="D30">
        <v>7</v>
      </c>
      <c r="E30">
        <v>9</v>
      </c>
      <c r="G30">
        <v>7</v>
      </c>
      <c r="H30">
        <v>9</v>
      </c>
      <c r="J30">
        <v>7</v>
      </c>
      <c r="K30">
        <v>7</v>
      </c>
      <c r="N30" s="51">
        <f>VAR(G20:G35)</f>
        <v>1.7958333333333334</v>
      </c>
      <c r="O30" s="51" t="s">
        <v>336</v>
      </c>
    </row>
    <row r="31" spans="1:15" ht="30" customHeight="1" thickBot="1" x14ac:dyDescent="0.4">
      <c r="A31">
        <v>16</v>
      </c>
      <c r="B31">
        <v>17</v>
      </c>
      <c r="D31">
        <v>5</v>
      </c>
      <c r="E31">
        <v>7</v>
      </c>
      <c r="G31">
        <v>5</v>
      </c>
      <c r="H31">
        <v>7</v>
      </c>
      <c r="J31">
        <v>5</v>
      </c>
      <c r="K31">
        <v>5</v>
      </c>
      <c r="N31" s="51">
        <f>VAR(H20:H35)</f>
        <v>2.0625</v>
      </c>
      <c r="O31" s="51" t="s">
        <v>337</v>
      </c>
    </row>
    <row r="32" spans="1:15" ht="30" customHeight="1" thickBot="1" x14ac:dyDescent="0.4">
      <c r="A32">
        <v>17</v>
      </c>
      <c r="B32">
        <v>14</v>
      </c>
      <c r="D32">
        <v>8</v>
      </c>
      <c r="E32">
        <v>10</v>
      </c>
      <c r="G32">
        <v>8</v>
      </c>
      <c r="H32">
        <v>10</v>
      </c>
      <c r="J32">
        <v>8</v>
      </c>
      <c r="K32">
        <v>8</v>
      </c>
      <c r="N32" s="51">
        <f>VAR(J20:J35)</f>
        <v>1.7958333333333334</v>
      </c>
      <c r="O32" s="51" t="s">
        <v>336</v>
      </c>
    </row>
    <row r="33" spans="1:15" ht="30" customHeight="1" thickBot="1" x14ac:dyDescent="0.4">
      <c r="A33">
        <v>12</v>
      </c>
      <c r="B33">
        <v>13</v>
      </c>
      <c r="D33">
        <v>8</v>
      </c>
      <c r="E33">
        <v>10</v>
      </c>
      <c r="G33">
        <v>8</v>
      </c>
      <c r="H33">
        <v>10</v>
      </c>
      <c r="J33">
        <v>8</v>
      </c>
      <c r="K33">
        <v>7</v>
      </c>
      <c r="N33" s="51">
        <f>VAR(K20:K35)</f>
        <v>2.3291666666666666</v>
      </c>
      <c r="O33" s="51" t="s">
        <v>338</v>
      </c>
    </row>
    <row r="34" spans="1:15" ht="30" customHeight="1" thickBot="1" x14ac:dyDescent="0.4">
      <c r="A34">
        <v>13</v>
      </c>
      <c r="B34">
        <v>12</v>
      </c>
      <c r="D34">
        <v>6</v>
      </c>
      <c r="E34">
        <v>8</v>
      </c>
      <c r="G34">
        <v>6</v>
      </c>
      <c r="H34">
        <v>8</v>
      </c>
      <c r="J34">
        <v>6</v>
      </c>
      <c r="K34">
        <v>6</v>
      </c>
      <c r="N34" s="50" t="s">
        <v>178</v>
      </c>
      <c r="O34" s="51"/>
    </row>
    <row r="35" spans="1:15" ht="30" customHeight="1" thickBot="1" x14ac:dyDescent="0.4">
      <c r="A35">
        <v>16</v>
      </c>
      <c r="B35">
        <v>16</v>
      </c>
      <c r="D35">
        <v>5</v>
      </c>
      <c r="E35">
        <v>7</v>
      </c>
      <c r="G35">
        <v>5</v>
      </c>
      <c r="H35">
        <v>7</v>
      </c>
      <c r="J35">
        <v>5</v>
      </c>
      <c r="K35">
        <v>4</v>
      </c>
      <c r="N35" s="51">
        <f>STDEV(A20:A35)</f>
        <v>2.0816659994661326</v>
      </c>
      <c r="O35" s="51"/>
    </row>
    <row r="36" spans="1:15" ht="30" customHeight="1" thickBot="1" x14ac:dyDescent="0.4">
      <c r="N36" s="51">
        <f>STDEV(B20:B35)</f>
        <v>2.5552234083669996</v>
      </c>
      <c r="O36" s="51"/>
    </row>
    <row r="37" spans="1:15" ht="30" customHeight="1" x14ac:dyDescent="0.35">
      <c r="A37" s="20" t="s">
        <v>121</v>
      </c>
      <c r="B37" s="20" t="s">
        <v>103</v>
      </c>
      <c r="D37" s="20" t="s">
        <v>137</v>
      </c>
      <c r="E37" s="20" t="s">
        <v>152</v>
      </c>
    </row>
    <row r="38" spans="1:15" ht="30" customHeight="1" x14ac:dyDescent="0.35">
      <c r="A38" s="20" t="s">
        <v>122</v>
      </c>
      <c r="B38" s="20" t="s">
        <v>104</v>
      </c>
      <c r="D38" s="20" t="s">
        <v>138</v>
      </c>
      <c r="E38" s="20" t="s">
        <v>153</v>
      </c>
      <c r="G38" s="20" t="s">
        <v>244</v>
      </c>
      <c r="H38" s="20" t="s">
        <v>261</v>
      </c>
      <c r="J38" s="20" t="s">
        <v>137</v>
      </c>
      <c r="K38" s="20" t="s">
        <v>310</v>
      </c>
    </row>
    <row r="39" spans="1:15" s="22" customFormat="1" ht="30" customHeight="1" x14ac:dyDescent="0.35">
      <c r="A39" s="21" t="s">
        <v>168</v>
      </c>
      <c r="B39" s="21" t="s">
        <v>169</v>
      </c>
      <c r="D39" s="21" t="s">
        <v>170</v>
      </c>
      <c r="E39" s="21" t="s">
        <v>171</v>
      </c>
      <c r="G39" s="47" t="s">
        <v>245</v>
      </c>
      <c r="H39" s="47" t="s">
        <v>262</v>
      </c>
      <c r="J39" s="47" t="s">
        <v>297</v>
      </c>
      <c r="K39" s="47" t="s">
        <v>311</v>
      </c>
    </row>
    <row r="40" spans="1:15" s="48" customFormat="1" ht="30" customHeight="1" x14ac:dyDescent="0.35">
      <c r="A40" s="23" t="s">
        <v>172</v>
      </c>
      <c r="B40" s="23" t="s">
        <v>173</v>
      </c>
      <c r="C40" s="24"/>
      <c r="D40" s="23" t="s">
        <v>174</v>
      </c>
      <c r="E40" s="23" t="s">
        <v>175</v>
      </c>
      <c r="G40" s="49" t="s">
        <v>246</v>
      </c>
      <c r="H40" s="49" t="s">
        <v>263</v>
      </c>
      <c r="J40" s="49" t="s">
        <v>298</v>
      </c>
      <c r="K40" s="49" t="s">
        <v>246</v>
      </c>
    </row>
    <row r="41" spans="1:15" ht="30" customHeight="1" x14ac:dyDescent="0.35">
      <c r="A41" s="20" t="s">
        <v>123</v>
      </c>
      <c r="B41" s="20" t="s">
        <v>105</v>
      </c>
      <c r="D41" s="20" t="s">
        <v>139</v>
      </c>
      <c r="E41" s="20" t="s">
        <v>154</v>
      </c>
      <c r="G41" s="20" t="s">
        <v>247</v>
      </c>
      <c r="H41" s="20" t="s">
        <v>264</v>
      </c>
      <c r="J41" s="20" t="s">
        <v>299</v>
      </c>
      <c r="K41" s="20" t="s">
        <v>312</v>
      </c>
    </row>
    <row r="42" spans="1:15" ht="30" customHeight="1" x14ac:dyDescent="0.35">
      <c r="A42" s="20" t="s">
        <v>124</v>
      </c>
      <c r="B42" s="20" t="s">
        <v>106</v>
      </c>
      <c r="D42" s="20" t="s">
        <v>140</v>
      </c>
      <c r="E42" s="20" t="s">
        <v>155</v>
      </c>
      <c r="G42" s="20" t="s">
        <v>248</v>
      </c>
      <c r="H42" s="20" t="s">
        <v>265</v>
      </c>
      <c r="J42" s="20" t="s">
        <v>300</v>
      </c>
      <c r="K42" s="20" t="s">
        <v>313</v>
      </c>
    </row>
    <row r="43" spans="1:15" ht="30" customHeight="1" x14ac:dyDescent="0.35">
      <c r="A43" s="20" t="s">
        <v>125</v>
      </c>
      <c r="B43" s="20" t="s">
        <v>107</v>
      </c>
      <c r="D43" s="20" t="s">
        <v>141</v>
      </c>
      <c r="E43" s="20" t="s">
        <v>156</v>
      </c>
      <c r="G43" s="20" t="s">
        <v>249</v>
      </c>
      <c r="H43" s="20" t="s">
        <v>266</v>
      </c>
      <c r="J43" s="20" t="s">
        <v>301</v>
      </c>
      <c r="K43" s="20" t="s">
        <v>314</v>
      </c>
    </row>
    <row r="44" spans="1:15" ht="30" customHeight="1" x14ac:dyDescent="0.35">
      <c r="A44" s="20" t="s">
        <v>126</v>
      </c>
      <c r="B44" s="20" t="s">
        <v>108</v>
      </c>
      <c r="D44" s="20" t="s">
        <v>142</v>
      </c>
      <c r="E44" s="20" t="s">
        <v>157</v>
      </c>
      <c r="G44" s="20" t="s">
        <v>250</v>
      </c>
      <c r="H44" s="20" t="s">
        <v>267</v>
      </c>
      <c r="J44" s="20" t="s">
        <v>302</v>
      </c>
      <c r="K44" s="20" t="s">
        <v>315</v>
      </c>
    </row>
    <row r="45" spans="1:15" ht="30" customHeight="1" x14ac:dyDescent="0.35">
      <c r="A45" s="20" t="s">
        <v>109</v>
      </c>
      <c r="B45" s="20" t="s">
        <v>109</v>
      </c>
      <c r="D45" s="20" t="s">
        <v>109</v>
      </c>
      <c r="E45" s="20" t="s">
        <v>109</v>
      </c>
      <c r="G45" s="20" t="s">
        <v>157</v>
      </c>
      <c r="H45" s="20" t="s">
        <v>157</v>
      </c>
      <c r="J45" s="20" t="s">
        <v>142</v>
      </c>
      <c r="K45" s="20" t="s">
        <v>316</v>
      </c>
    </row>
    <row r="46" spans="1:15" ht="30" customHeight="1" x14ac:dyDescent="0.35">
      <c r="A46" s="20" t="s">
        <v>110</v>
      </c>
      <c r="B46" s="20" t="s">
        <v>110</v>
      </c>
      <c r="D46" s="20" t="s">
        <v>110</v>
      </c>
      <c r="E46" s="20" t="s">
        <v>110</v>
      </c>
      <c r="G46" s="20" t="s">
        <v>109</v>
      </c>
      <c r="H46" s="20" t="s">
        <v>109</v>
      </c>
      <c r="J46" s="20" t="s">
        <v>109</v>
      </c>
      <c r="K46" s="20" t="s">
        <v>109</v>
      </c>
    </row>
    <row r="47" spans="1:15" ht="30" customHeight="1" x14ac:dyDescent="0.35">
      <c r="A47" s="20" t="s">
        <v>127</v>
      </c>
      <c r="B47" s="20" t="s">
        <v>111</v>
      </c>
      <c r="D47" s="20" t="s">
        <v>143</v>
      </c>
      <c r="E47" s="20" t="s">
        <v>158</v>
      </c>
      <c r="G47" s="20" t="s">
        <v>110</v>
      </c>
      <c r="H47" s="20" t="s">
        <v>110</v>
      </c>
      <c r="J47" s="20" t="s">
        <v>110</v>
      </c>
      <c r="K47" s="20" t="s">
        <v>110</v>
      </c>
    </row>
    <row r="48" spans="1:15" ht="30" customHeight="1" x14ac:dyDescent="0.35">
      <c r="A48" s="20" t="s">
        <v>128</v>
      </c>
      <c r="B48" s="20" t="s">
        <v>112</v>
      </c>
      <c r="D48" s="20" t="s">
        <v>144</v>
      </c>
      <c r="E48" s="20" t="s">
        <v>159</v>
      </c>
      <c r="G48" s="20" t="s">
        <v>251</v>
      </c>
      <c r="H48" s="20" t="s">
        <v>268</v>
      </c>
      <c r="J48" s="20" t="s">
        <v>303</v>
      </c>
      <c r="K48" s="20" t="s">
        <v>317</v>
      </c>
    </row>
    <row r="49" spans="1:11" ht="30" customHeight="1" x14ac:dyDescent="0.35">
      <c r="A49" s="20" t="s">
        <v>129</v>
      </c>
      <c r="B49" s="20" t="s">
        <v>113</v>
      </c>
      <c r="D49" s="20" t="s">
        <v>145</v>
      </c>
      <c r="E49" s="20" t="s">
        <v>160</v>
      </c>
      <c r="G49" s="20" t="s">
        <v>252</v>
      </c>
      <c r="H49" s="20" t="s">
        <v>269</v>
      </c>
      <c r="J49" s="20" t="s">
        <v>304</v>
      </c>
      <c r="K49" s="20" t="s">
        <v>318</v>
      </c>
    </row>
    <row r="50" spans="1:11" ht="30" customHeight="1" x14ac:dyDescent="0.35">
      <c r="A50" s="20" t="s">
        <v>130</v>
      </c>
      <c r="B50" s="20" t="s">
        <v>114</v>
      </c>
      <c r="D50" s="20" t="s">
        <v>114</v>
      </c>
      <c r="E50" s="20" t="s">
        <v>161</v>
      </c>
      <c r="G50" s="20" t="s">
        <v>253</v>
      </c>
      <c r="H50" s="20" t="s">
        <v>270</v>
      </c>
      <c r="J50" s="20" t="s">
        <v>305</v>
      </c>
      <c r="K50" s="20" t="s">
        <v>319</v>
      </c>
    </row>
    <row r="51" spans="1:11" s="26" customFormat="1" ht="30" customHeight="1" x14ac:dyDescent="0.35">
      <c r="A51" s="25" t="s">
        <v>131</v>
      </c>
      <c r="B51" s="25" t="s">
        <v>115</v>
      </c>
      <c r="D51" s="25" t="s">
        <v>146</v>
      </c>
      <c r="E51" s="25" t="s">
        <v>162</v>
      </c>
      <c r="G51" s="25" t="s">
        <v>254</v>
      </c>
      <c r="H51" s="25" t="s">
        <v>271</v>
      </c>
      <c r="J51" s="25" t="s">
        <v>254</v>
      </c>
      <c r="K51" s="25" t="s">
        <v>320</v>
      </c>
    </row>
    <row r="52" spans="1:11" ht="30" customHeight="1" x14ac:dyDescent="0.35">
      <c r="A52" s="20" t="s">
        <v>132</v>
      </c>
      <c r="B52" s="20" t="s">
        <v>116</v>
      </c>
      <c r="D52" s="20" t="s">
        <v>147</v>
      </c>
      <c r="E52" s="20" t="s">
        <v>163</v>
      </c>
      <c r="G52" s="20" t="s">
        <v>255</v>
      </c>
      <c r="H52" s="20" t="s">
        <v>272</v>
      </c>
      <c r="J52" s="20" t="s">
        <v>306</v>
      </c>
      <c r="K52" s="20" t="s">
        <v>321</v>
      </c>
    </row>
    <row r="53" spans="1:11" ht="30" customHeight="1" x14ac:dyDescent="0.35">
      <c r="A53" s="20" t="s">
        <v>133</v>
      </c>
      <c r="B53" s="20" t="s">
        <v>117</v>
      </c>
      <c r="D53" s="20" t="s">
        <v>148</v>
      </c>
      <c r="E53" s="20" t="s">
        <v>164</v>
      </c>
      <c r="G53" s="20" t="s">
        <v>256</v>
      </c>
      <c r="H53" s="20" t="s">
        <v>273</v>
      </c>
      <c r="J53" s="20" t="s">
        <v>307</v>
      </c>
      <c r="K53" s="20" t="s">
        <v>322</v>
      </c>
    </row>
    <row r="54" spans="1:11" ht="30" customHeight="1" x14ac:dyDescent="0.35">
      <c r="A54" s="20" t="s">
        <v>134</v>
      </c>
      <c r="B54" s="20" t="s">
        <v>118</v>
      </c>
      <c r="D54" s="20" t="s">
        <v>149</v>
      </c>
      <c r="E54" s="20" t="s">
        <v>165</v>
      </c>
      <c r="G54" s="20" t="s">
        <v>257</v>
      </c>
      <c r="H54" s="20" t="s">
        <v>274</v>
      </c>
      <c r="J54" s="20" t="s">
        <v>308</v>
      </c>
      <c r="K54" s="20" t="s">
        <v>323</v>
      </c>
    </row>
    <row r="55" spans="1:11" ht="30" customHeight="1" x14ac:dyDescent="0.35">
      <c r="A55" s="20" t="s">
        <v>135</v>
      </c>
      <c r="B55" s="20" t="s">
        <v>119</v>
      </c>
      <c r="D55" s="20" t="s">
        <v>150</v>
      </c>
      <c r="E55" s="20" t="s">
        <v>166</v>
      </c>
      <c r="G55" s="20" t="s">
        <v>258</v>
      </c>
      <c r="H55" s="20" t="s">
        <v>275</v>
      </c>
      <c r="J55" s="20" t="s">
        <v>309</v>
      </c>
      <c r="K55" s="20" t="s">
        <v>324</v>
      </c>
    </row>
    <row r="56" spans="1:11" ht="30" customHeight="1" x14ac:dyDescent="0.35">
      <c r="A56" s="20" t="s">
        <v>136</v>
      </c>
      <c r="B56" s="20" t="s">
        <v>120</v>
      </c>
      <c r="D56" s="20" t="s">
        <v>151</v>
      </c>
      <c r="E56" s="20" t="s">
        <v>167</v>
      </c>
      <c r="G56" s="20" t="s">
        <v>259</v>
      </c>
      <c r="H56" s="20" t="s">
        <v>276</v>
      </c>
      <c r="J56" s="20" t="s">
        <v>150</v>
      </c>
      <c r="K56" s="20" t="s">
        <v>325</v>
      </c>
    </row>
    <row r="57" spans="1:11" x14ac:dyDescent="0.35">
      <c r="G57" s="20" t="s">
        <v>260</v>
      </c>
      <c r="H57" s="20" t="s">
        <v>277</v>
      </c>
      <c r="J57" s="20" t="s">
        <v>151</v>
      </c>
      <c r="K57" s="20" t="s">
        <v>326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stimuli - a refaire</vt:lpstr>
      <vt:lpstr>stimuli - avec negation</vt:lpstr>
      <vt:lpstr>stimuli - sans negation</vt:lpstr>
      <vt:lpstr>Stimuli Qualtrics</vt:lpstr>
      <vt:lpstr>tableau conditions retenues</vt:lpstr>
      <vt:lpstr>valence-arousal evaluation</vt:lpstr>
      <vt:lpstr>valence evaluation</vt:lpstr>
      <vt:lpstr>sentences properties</vt:lpstr>
      <vt:lpstr>t-test</vt:lpstr>
      <vt:lpstr>conditions</vt:lpstr>
      <vt:lpstr>trials</vt:lpstr>
      <vt:lpstr>temps irm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Fauchere Audrey</dc:creator>
  <cp:lastModifiedBy>Fauchere Audrey</cp:lastModifiedBy>
  <dcterms:created xsi:type="dcterms:W3CDTF">2021-03-01T13:31:56Z</dcterms:created>
  <dcterms:modified xsi:type="dcterms:W3CDTF">2021-12-13T14:27:16Z</dcterms:modified>
</cp:coreProperties>
</file>