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05" windowWidth="19440" windowHeight="11790"/>
  </bookViews>
  <sheets>
    <sheet name="third-octave.bl" sheetId="7" r:id="rId1"/>
    <sheet name="third-oct" sheetId="8" r:id="rId2"/>
  </sheets>
  <definedNames>
    <definedName name="_xlnm._FilterDatabase" localSheetId="1" hidden="1">'third-oct'!$O$1:$Q$1</definedName>
    <definedName name="_xlnm._FilterDatabase" localSheetId="0" hidden="1">'third-octave.bl'!$A$1:$BI$1</definedName>
  </definedNames>
  <calcPr calcId="125725"/>
</workbook>
</file>

<file path=xl/calcChain.xml><?xml version="1.0" encoding="utf-8"?>
<calcChain xmlns="http://schemas.openxmlformats.org/spreadsheetml/2006/main">
  <c r="L4" i="8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L138"/>
  <c r="M138"/>
  <c r="L139"/>
  <c r="M139"/>
  <c r="L140"/>
  <c r="M140"/>
  <c r="L141"/>
  <c r="M141"/>
  <c r="L142"/>
  <c r="M142"/>
  <c r="L143"/>
  <c r="M143"/>
  <c r="L144"/>
  <c r="M144"/>
  <c r="L145"/>
  <c r="M145"/>
  <c r="L146"/>
  <c r="M146"/>
  <c r="L147"/>
  <c r="M147"/>
  <c r="L148"/>
  <c r="M148"/>
  <c r="L149"/>
  <c r="M149"/>
  <c r="L150"/>
  <c r="M150"/>
  <c r="L151"/>
  <c r="M151"/>
  <c r="L152"/>
  <c r="M152"/>
  <c r="L153"/>
  <c r="M153"/>
  <c r="L154"/>
  <c r="M154"/>
  <c r="L155"/>
  <c r="M155"/>
  <c r="L156"/>
  <c r="M156"/>
  <c r="L157"/>
  <c r="M157"/>
  <c r="L158"/>
  <c r="M158"/>
  <c r="L159"/>
  <c r="M159"/>
  <c r="L160"/>
  <c r="M160"/>
  <c r="L161"/>
  <c r="M161"/>
  <c r="L162"/>
  <c r="M162"/>
  <c r="L163"/>
  <c r="M163"/>
  <c r="L164"/>
  <c r="M164"/>
  <c r="L165"/>
  <c r="M165"/>
  <c r="L166"/>
  <c r="M166"/>
  <c r="L167"/>
  <c r="M167"/>
  <c r="L168"/>
  <c r="M168"/>
  <c r="L169"/>
  <c r="M169"/>
  <c r="L170"/>
  <c r="M170"/>
  <c r="L171"/>
  <c r="M171"/>
  <c r="L172"/>
  <c r="M172"/>
  <c r="L173"/>
  <c r="M173"/>
  <c r="M3"/>
  <c r="L3"/>
  <c r="K173" l="1"/>
  <c r="K171"/>
  <c r="K168"/>
  <c r="K164"/>
  <c r="K162"/>
  <c r="K158"/>
  <c r="K155"/>
  <c r="K153"/>
  <c r="K149"/>
  <c r="K147"/>
  <c r="K143"/>
  <c r="K141"/>
  <c r="K138"/>
  <c r="K134"/>
  <c r="K132"/>
  <c r="K128"/>
  <c r="K126"/>
  <c r="K123"/>
  <c r="K120"/>
  <c r="K117"/>
  <c r="K113"/>
  <c r="K110"/>
  <c r="K108"/>
  <c r="K105"/>
  <c r="K102"/>
  <c r="K98"/>
  <c r="K95"/>
  <c r="K93"/>
  <c r="K89"/>
  <c r="K87"/>
  <c r="K84"/>
  <c r="K81"/>
  <c r="K77"/>
  <c r="K75"/>
  <c r="K72"/>
  <c r="K68"/>
  <c r="K65"/>
  <c r="K63"/>
  <c r="K60"/>
  <c r="K56"/>
  <c r="K54"/>
  <c r="K50"/>
  <c r="K47"/>
  <c r="K45"/>
  <c r="K41"/>
  <c r="K39"/>
  <c r="K35"/>
  <c r="K33"/>
  <c r="K30"/>
  <c r="K26"/>
  <c r="K24"/>
  <c r="K21"/>
  <c r="K18"/>
  <c r="K15"/>
  <c r="K12"/>
  <c r="K9"/>
  <c r="K6"/>
  <c r="K170"/>
  <c r="K167"/>
  <c r="K165"/>
  <c r="K161"/>
  <c r="K159"/>
  <c r="K156"/>
  <c r="K152"/>
  <c r="K150"/>
  <c r="K146"/>
  <c r="K144"/>
  <c r="K140"/>
  <c r="K137"/>
  <c r="K135"/>
  <c r="K131"/>
  <c r="K129"/>
  <c r="K125"/>
  <c r="K122"/>
  <c r="K119"/>
  <c r="K116"/>
  <c r="K114"/>
  <c r="K111"/>
  <c r="K107"/>
  <c r="K104"/>
  <c r="K101"/>
  <c r="K99"/>
  <c r="K96"/>
  <c r="K92"/>
  <c r="K90"/>
  <c r="K86"/>
  <c r="K83"/>
  <c r="K80"/>
  <c r="K78"/>
  <c r="K74"/>
  <c r="K71"/>
  <c r="K69"/>
  <c r="K66"/>
  <c r="K62"/>
  <c r="K59"/>
  <c r="K57"/>
  <c r="K53"/>
  <c r="K51"/>
  <c r="K48"/>
  <c r="K44"/>
  <c r="K42"/>
  <c r="K38"/>
  <c r="K36"/>
  <c r="K32"/>
  <c r="K29"/>
  <c r="K27"/>
  <c r="K23"/>
  <c r="K20"/>
  <c r="K17"/>
  <c r="K14"/>
  <c r="K11"/>
  <c r="K8"/>
  <c r="K5"/>
  <c r="K3"/>
  <c r="K172"/>
  <c r="K169"/>
  <c r="K166"/>
  <c r="K163"/>
  <c r="K160"/>
  <c r="K157"/>
  <c r="K154"/>
  <c r="K151"/>
  <c r="K148"/>
  <c r="K145"/>
  <c r="K142"/>
  <c r="K139"/>
  <c r="K136"/>
  <c r="K133"/>
  <c r="K130"/>
  <c r="K127"/>
  <c r="K124"/>
  <c r="K121"/>
  <c r="K118"/>
  <c r="K115"/>
  <c r="K112"/>
  <c r="K109"/>
  <c r="K106"/>
  <c r="K103"/>
  <c r="K100"/>
  <c r="K97"/>
  <c r="K94"/>
  <c r="K91"/>
  <c r="K88"/>
  <c r="K85"/>
  <c r="K82"/>
  <c r="K79"/>
  <c r="K76"/>
  <c r="K73"/>
  <c r="K70"/>
  <c r="K67"/>
  <c r="K64"/>
  <c r="K61"/>
  <c r="K58"/>
  <c r="K55"/>
  <c r="K52"/>
  <c r="K49"/>
  <c r="K46"/>
  <c r="K43"/>
  <c r="K40"/>
  <c r="K37"/>
  <c r="K34"/>
  <c r="K31"/>
  <c r="K28"/>
  <c r="K25"/>
  <c r="K22"/>
  <c r="K19"/>
  <c r="K16"/>
  <c r="K13"/>
  <c r="K10"/>
  <c r="K7"/>
  <c r="K4"/>
  <c r="BI24" i="7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F59" i="8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H32" s="1"/>
  <c r="F31"/>
  <c r="H31" s="1"/>
  <c r="G30"/>
  <c r="F30"/>
  <c r="H30" s="1"/>
  <c r="F29"/>
  <c r="H29" s="1"/>
  <c r="F28"/>
  <c r="H28" s="1"/>
  <c r="F27"/>
  <c r="H27" s="1"/>
  <c r="F26"/>
  <c r="H26" s="1"/>
  <c r="F25"/>
  <c r="G25" s="1"/>
  <c r="F24"/>
  <c r="G24" s="1"/>
  <c r="F23"/>
  <c r="H23" s="1"/>
  <c r="F22"/>
  <c r="H22" s="1"/>
  <c r="F21"/>
  <c r="G21" s="1"/>
  <c r="F20"/>
  <c r="G20" s="1"/>
  <c r="F19"/>
  <c r="H19" s="1"/>
  <c r="F18"/>
  <c r="H18" s="1"/>
  <c r="F17"/>
  <c r="G17" s="1"/>
  <c r="F16"/>
  <c r="G16" s="1"/>
  <c r="F15"/>
  <c r="H15" s="1"/>
  <c r="F14"/>
  <c r="H14" s="1"/>
  <c r="F13"/>
  <c r="H13" s="1"/>
  <c r="G12"/>
  <c r="F12"/>
  <c r="H12" s="1"/>
  <c r="F11"/>
  <c r="H11" s="1"/>
  <c r="F10"/>
  <c r="H10" s="1"/>
  <c r="F9"/>
  <c r="H9" s="1"/>
  <c r="F8"/>
  <c r="G8" s="1"/>
  <c r="F7"/>
  <c r="H7" s="1"/>
  <c r="F6"/>
  <c r="G6" s="1"/>
  <c r="F5"/>
  <c r="G5" s="1"/>
  <c r="F4"/>
  <c r="G4" s="1"/>
  <c r="F3"/>
  <c r="H3" s="1"/>
  <c r="G14" l="1"/>
  <c r="H21"/>
  <c r="H24"/>
  <c r="H6"/>
  <c r="H25"/>
  <c r="G28"/>
  <c r="G9"/>
  <c r="G10"/>
  <c r="G13"/>
  <c r="H20"/>
  <c r="H5"/>
  <c r="G26"/>
  <c r="G29"/>
  <c r="G7"/>
  <c r="H16"/>
  <c r="H17"/>
  <c r="G22"/>
  <c r="G3"/>
  <c r="G18"/>
  <c r="G32"/>
  <c r="G11"/>
  <c r="G15"/>
  <c r="G19"/>
  <c r="G23"/>
  <c r="G27"/>
  <c r="G31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4"/>
  <c r="H8"/>
  <c r="E24" i="7" l="1"/>
  <c r="E23"/>
</calcChain>
</file>

<file path=xl/sharedStrings.xml><?xml version="1.0" encoding="utf-8"?>
<sst xmlns="http://schemas.openxmlformats.org/spreadsheetml/2006/main" count="45" uniqueCount="21">
  <si>
    <t>CHAN</t>
  </si>
  <si>
    <t>TIME(s)</t>
  </si>
  <si>
    <t>RANGE(m)</t>
  </si>
  <si>
    <t>Event</t>
  </si>
  <si>
    <t>Pulse Mean</t>
  </si>
  <si>
    <t>Noise Mean</t>
  </si>
  <si>
    <t>Data</t>
  </si>
  <si>
    <t>Frequencies</t>
  </si>
  <si>
    <t>Levels to plot</t>
  </si>
  <si>
    <t>Band</t>
  </si>
  <si>
    <t>N</t>
  </si>
  <si>
    <t>Central f</t>
  </si>
  <si>
    <t>fmin</t>
  </si>
  <si>
    <t>fmax</t>
  </si>
  <si>
    <t>f (Hz)</t>
  </si>
  <si>
    <t>f(kHz)</t>
  </si>
  <si>
    <t>Background noise</t>
  </si>
  <si>
    <t>NOISE</t>
  </si>
  <si>
    <t>PULSE</t>
  </si>
  <si>
    <t>Multibeam sonar</t>
  </si>
  <si>
    <t>*See bgdnoise_levs.oct and pulse_levs.oct for source data.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</si>
</sst>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Helvetica"/>
      <family val="2"/>
    </font>
    <font>
      <b/>
      <u/>
      <sz val="11"/>
      <color theme="1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3" fillId="0" borderId="0"/>
    <xf numFmtId="0" fontId="2" fillId="0" borderId="0"/>
  </cellStyleXfs>
  <cellXfs count="14">
    <xf numFmtId="0" fontId="0" fillId="0" borderId="0" xfId="0"/>
    <xf numFmtId="0" fontId="3" fillId="0" borderId="0" xfId="43"/>
    <xf numFmtId="0" fontId="22" fillId="0" borderId="0" xfId="43" applyFont="1"/>
    <xf numFmtId="0" fontId="22" fillId="0" borderId="0" xfId="43" applyFont="1" applyAlignment="1">
      <alignment horizontal="left"/>
    </xf>
    <xf numFmtId="0" fontId="23" fillId="0" borderId="0" xfId="43" applyFont="1"/>
    <xf numFmtId="0" fontId="23" fillId="0" borderId="0" xfId="43" applyFont="1" applyAlignment="1">
      <alignment horizontal="left"/>
    </xf>
    <xf numFmtId="2" fontId="23" fillId="0" borderId="0" xfId="43" applyNumberFormat="1" applyFont="1"/>
    <xf numFmtId="2" fontId="22" fillId="0" borderId="0" xfId="43" applyNumberFormat="1" applyFont="1"/>
    <xf numFmtId="0" fontId="3" fillId="0" borderId="0" xfId="43" applyAlignment="1">
      <alignment horizontal="left"/>
    </xf>
    <xf numFmtId="2" fontId="3" fillId="0" borderId="0" xfId="43" applyNumberFormat="1"/>
    <xf numFmtId="0" fontId="1" fillId="0" borderId="0" xfId="43" applyFont="1"/>
    <xf numFmtId="0" fontId="23" fillId="33" borderId="0" xfId="43" applyFont="1" applyFill="1"/>
    <xf numFmtId="0" fontId="22" fillId="33" borderId="0" xfId="43" applyFont="1" applyFill="1"/>
    <xf numFmtId="0" fontId="3" fillId="33" borderId="0" xfId="43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26262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5990585648267483"/>
          <c:y val="3.1636863823934012E-2"/>
          <c:w val="0.79837092774885887"/>
          <c:h val="0.77763866174224749"/>
        </c:manualLayout>
      </c:layout>
      <c:scatterChart>
        <c:scatterStyle val="lineMarker"/>
        <c:ser>
          <c:idx val="1"/>
          <c:order val="0"/>
          <c:tx>
            <c:strRef>
              <c:f>'third-oct'!$L$2</c:f>
              <c:strCache>
                <c:ptCount val="1"/>
                <c:pt idx="0">
                  <c:v>Multibeam sonar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'third-oct'!$K$3:$K$173</c:f>
              <c:numCache>
                <c:formatCode>General</c:formatCode>
                <c:ptCount val="171"/>
                <c:pt idx="0">
                  <c:v>8.912509381337455E-4</c:v>
                </c:pt>
                <c:pt idx="1">
                  <c:v>1E-3</c:v>
                </c:pt>
                <c:pt idx="2">
                  <c:v>1.1220184543019633E-3</c:v>
                </c:pt>
                <c:pt idx="3">
                  <c:v>1.1220184543019635E-3</c:v>
                </c:pt>
                <c:pt idx="4">
                  <c:v>1.2589254117941673E-3</c:v>
                </c:pt>
                <c:pt idx="5">
                  <c:v>1.4125375446227544E-3</c:v>
                </c:pt>
                <c:pt idx="6">
                  <c:v>1.4125375446227546E-3</c:v>
                </c:pt>
                <c:pt idx="7">
                  <c:v>1.5848931924611136E-3</c:v>
                </c:pt>
                <c:pt idx="8">
                  <c:v>1.7782794100389228E-3</c:v>
                </c:pt>
                <c:pt idx="9">
                  <c:v>1.7782794100389232E-3</c:v>
                </c:pt>
                <c:pt idx="10">
                  <c:v>1.9952623149688798E-3</c:v>
                </c:pt>
                <c:pt idx="11">
                  <c:v>2.2387211385683399E-3</c:v>
                </c:pt>
                <c:pt idx="12">
                  <c:v>2.2387211385683399E-3</c:v>
                </c:pt>
                <c:pt idx="13">
                  <c:v>2.5118864315095807E-3</c:v>
                </c:pt>
                <c:pt idx="14">
                  <c:v>2.8183829312644539E-3</c:v>
                </c:pt>
                <c:pt idx="15">
                  <c:v>2.8183829312644548E-3</c:v>
                </c:pt>
                <c:pt idx="16">
                  <c:v>3.1622776601683794E-3</c:v>
                </c:pt>
                <c:pt idx="17">
                  <c:v>3.5481338923357545E-3</c:v>
                </c:pt>
                <c:pt idx="18">
                  <c:v>3.548133892335755E-3</c:v>
                </c:pt>
                <c:pt idx="19">
                  <c:v>3.9810717055349725E-3</c:v>
                </c:pt>
                <c:pt idx="20">
                  <c:v>4.4668359215096314E-3</c:v>
                </c:pt>
                <c:pt idx="21">
                  <c:v>4.4668359215096322E-3</c:v>
                </c:pt>
                <c:pt idx="22">
                  <c:v>5.0118723362727229E-3</c:v>
                </c:pt>
                <c:pt idx="23">
                  <c:v>5.623413251903491E-3</c:v>
                </c:pt>
                <c:pt idx="24">
                  <c:v>5.6234132519034918E-3</c:v>
                </c:pt>
                <c:pt idx="25">
                  <c:v>6.3095734448019346E-3</c:v>
                </c:pt>
                <c:pt idx="26">
                  <c:v>7.0794578438413804E-3</c:v>
                </c:pt>
                <c:pt idx="27">
                  <c:v>7.0794578438413821E-3</c:v>
                </c:pt>
                <c:pt idx="28">
                  <c:v>7.9432823472428173E-3</c:v>
                </c:pt>
                <c:pt idx="29">
                  <c:v>8.9125093813374537E-3</c:v>
                </c:pt>
                <c:pt idx="30">
                  <c:v>8.9125093813374589E-3</c:v>
                </c:pt>
                <c:pt idx="31">
                  <c:v>0.01</c:v>
                </c:pt>
                <c:pt idx="32">
                  <c:v>1.1220184543019636E-2</c:v>
                </c:pt>
                <c:pt idx="33">
                  <c:v>1.1220184543019639E-2</c:v>
                </c:pt>
                <c:pt idx="34">
                  <c:v>1.258925411794168E-2</c:v>
                </c:pt>
                <c:pt idx="35">
                  <c:v>1.4125375446227544E-2</c:v>
                </c:pt>
                <c:pt idx="36">
                  <c:v>1.4125375446227552E-2</c:v>
                </c:pt>
                <c:pt idx="37">
                  <c:v>1.5848931924611138E-2</c:v>
                </c:pt>
                <c:pt idx="38">
                  <c:v>1.7782794100389233E-2</c:v>
                </c:pt>
                <c:pt idx="39">
                  <c:v>1.7782794100389236E-2</c:v>
                </c:pt>
                <c:pt idx="40">
                  <c:v>1.9952623149688806E-2</c:v>
                </c:pt>
                <c:pt idx="41">
                  <c:v>2.2387211385683392E-2</c:v>
                </c:pt>
                <c:pt idx="42">
                  <c:v>2.2387211385683406E-2</c:v>
                </c:pt>
                <c:pt idx="43">
                  <c:v>2.5118864315095798E-2</c:v>
                </c:pt>
                <c:pt idx="44">
                  <c:v>2.8183829312644536E-2</c:v>
                </c:pt>
                <c:pt idx="45">
                  <c:v>2.8183829312644543E-2</c:v>
                </c:pt>
                <c:pt idx="46">
                  <c:v>3.1622776601683805E-2</c:v>
                </c:pt>
                <c:pt idx="47">
                  <c:v>3.5481338923357565E-2</c:v>
                </c:pt>
                <c:pt idx="48">
                  <c:v>3.5481338923357572E-2</c:v>
                </c:pt>
                <c:pt idx="49">
                  <c:v>3.9810717055349755E-2</c:v>
                </c:pt>
                <c:pt idx="50">
                  <c:v>4.4668359215096314E-2</c:v>
                </c:pt>
                <c:pt idx="51">
                  <c:v>4.4668359215096355E-2</c:v>
                </c:pt>
                <c:pt idx="52">
                  <c:v>5.0118723362727241E-2</c:v>
                </c:pt>
                <c:pt idx="53">
                  <c:v>5.6234132519034925E-2</c:v>
                </c:pt>
                <c:pt idx="54">
                  <c:v>5.6234132519034939E-2</c:v>
                </c:pt>
                <c:pt idx="55">
                  <c:v>6.3095734448019358E-2</c:v>
                </c:pt>
                <c:pt idx="56">
                  <c:v>7.0794578438413816E-2</c:v>
                </c:pt>
                <c:pt idx="57">
                  <c:v>7.079457843841383E-2</c:v>
                </c:pt>
                <c:pt idx="58">
                  <c:v>7.9432823472428193E-2</c:v>
                </c:pt>
                <c:pt idx="59">
                  <c:v>8.9125093813374551E-2</c:v>
                </c:pt>
                <c:pt idx="60">
                  <c:v>8.912509381337462E-2</c:v>
                </c:pt>
                <c:pt idx="61">
                  <c:v>0.1</c:v>
                </c:pt>
                <c:pt idx="62">
                  <c:v>0.11220184543019636</c:v>
                </c:pt>
                <c:pt idx="63">
                  <c:v>0.11220184543019637</c:v>
                </c:pt>
                <c:pt idx="64">
                  <c:v>0.12589254117941676</c:v>
                </c:pt>
                <c:pt idx="65">
                  <c:v>0.1412537544622755</c:v>
                </c:pt>
                <c:pt idx="66">
                  <c:v>0.14125375446227559</c:v>
                </c:pt>
                <c:pt idx="67">
                  <c:v>0.15848931924611154</c:v>
                </c:pt>
                <c:pt idx="68">
                  <c:v>0.17782794100389229</c:v>
                </c:pt>
                <c:pt idx="69">
                  <c:v>0.17782794100389251</c:v>
                </c:pt>
                <c:pt idx="70">
                  <c:v>0.19952623149688803</c:v>
                </c:pt>
                <c:pt idx="71">
                  <c:v>0.22387211385683398</c:v>
                </c:pt>
                <c:pt idx="72">
                  <c:v>0.22387211385683406</c:v>
                </c:pt>
                <c:pt idx="73">
                  <c:v>0.25118864315095807</c:v>
                </c:pt>
                <c:pt idx="74">
                  <c:v>0.28183829312644548</c:v>
                </c:pt>
                <c:pt idx="75">
                  <c:v>0.28183829312644565</c:v>
                </c:pt>
                <c:pt idx="76">
                  <c:v>0.31622776601683822</c:v>
                </c:pt>
                <c:pt idx="77">
                  <c:v>0.35481338923357569</c:v>
                </c:pt>
                <c:pt idx="78">
                  <c:v>0.35481338923357586</c:v>
                </c:pt>
                <c:pt idx="79">
                  <c:v>0.39810717055349759</c:v>
                </c:pt>
                <c:pt idx="80">
                  <c:v>0.44668359215096343</c:v>
                </c:pt>
                <c:pt idx="81">
                  <c:v>0.44668359215096359</c:v>
                </c:pt>
                <c:pt idx="82">
                  <c:v>0.50118723362727269</c:v>
                </c:pt>
                <c:pt idx="83">
                  <c:v>0.56234132519034907</c:v>
                </c:pt>
                <c:pt idx="84">
                  <c:v>0.56234132519034963</c:v>
                </c:pt>
                <c:pt idx="85">
                  <c:v>0.63095734448019325</c:v>
                </c:pt>
                <c:pt idx="86">
                  <c:v>0.70794578438413791</c:v>
                </c:pt>
                <c:pt idx="87">
                  <c:v>0.70794578438413835</c:v>
                </c:pt>
                <c:pt idx="88">
                  <c:v>0.79432823472428205</c:v>
                </c:pt>
                <c:pt idx="89">
                  <c:v>0.89125093813374545</c:v>
                </c:pt>
                <c:pt idx="90">
                  <c:v>0.89125093813374634</c:v>
                </c:pt>
                <c:pt idx="91">
                  <c:v>1</c:v>
                </c:pt>
                <c:pt idx="92">
                  <c:v>1.1220184543019636</c:v>
                </c:pt>
                <c:pt idx="93">
                  <c:v>1.122018454301964</c:v>
                </c:pt>
                <c:pt idx="94">
                  <c:v>1.2589254117941679</c:v>
                </c:pt>
                <c:pt idx="95">
                  <c:v>1.4125375446227553</c:v>
                </c:pt>
                <c:pt idx="96">
                  <c:v>1.4125375446227562</c:v>
                </c:pt>
                <c:pt idx="97">
                  <c:v>1.5848931924611156</c:v>
                </c:pt>
                <c:pt idx="98">
                  <c:v>1.7782794100389232</c:v>
                </c:pt>
                <c:pt idx="99">
                  <c:v>1.7782794100389254</c:v>
                </c:pt>
                <c:pt idx="100">
                  <c:v>1.9952623149688804</c:v>
                </c:pt>
                <c:pt idx="101">
                  <c:v>2.2387211385683403</c:v>
                </c:pt>
                <c:pt idx="102">
                  <c:v>2.2387211385683408</c:v>
                </c:pt>
                <c:pt idx="103">
                  <c:v>2.511886431509581</c:v>
                </c:pt>
                <c:pt idx="104">
                  <c:v>2.8183829312644542</c:v>
                </c:pt>
                <c:pt idx="105">
                  <c:v>2.818382931264455</c:v>
                </c:pt>
                <c:pt idx="106">
                  <c:v>3.1622776601683804</c:v>
                </c:pt>
                <c:pt idx="107">
                  <c:v>3.5481338923357564</c:v>
                </c:pt>
                <c:pt idx="108">
                  <c:v>3.5481338923357582</c:v>
                </c:pt>
                <c:pt idx="109">
                  <c:v>3.9810717055349767</c:v>
                </c:pt>
                <c:pt idx="110">
                  <c:v>4.4668359215096372</c:v>
                </c:pt>
                <c:pt idx="111">
                  <c:v>4.4668359215096389</c:v>
                </c:pt>
                <c:pt idx="112">
                  <c:v>5.0118723362727327</c:v>
                </c:pt>
                <c:pt idx="113">
                  <c:v>5.6234132519034956</c:v>
                </c:pt>
                <c:pt idx="114">
                  <c:v>5.6234132519035018</c:v>
                </c:pt>
                <c:pt idx="115">
                  <c:v>6.3095734448019387</c:v>
                </c:pt>
                <c:pt idx="116">
                  <c:v>7.0794578438413795</c:v>
                </c:pt>
                <c:pt idx="117">
                  <c:v>7.0794578438413867</c:v>
                </c:pt>
                <c:pt idx="118">
                  <c:v>7.9432823472428158</c:v>
                </c:pt>
                <c:pt idx="119">
                  <c:v>8.9125093813374558</c:v>
                </c:pt>
                <c:pt idx="120">
                  <c:v>8.9125093813374576</c:v>
                </c:pt>
                <c:pt idx="121">
                  <c:v>10</c:v>
                </c:pt>
                <c:pt idx="122">
                  <c:v>11.220184543019633</c:v>
                </c:pt>
                <c:pt idx="123">
                  <c:v>11.220184543019636</c:v>
                </c:pt>
                <c:pt idx="124">
                  <c:v>12.589254117941671</c:v>
                </c:pt>
                <c:pt idx="125">
                  <c:v>14.125375446227542</c:v>
                </c:pt>
                <c:pt idx="126">
                  <c:v>14.125375446227553</c:v>
                </c:pt>
                <c:pt idx="127">
                  <c:v>15.848931924611147</c:v>
                </c:pt>
                <c:pt idx="128">
                  <c:v>17.782794100389221</c:v>
                </c:pt>
                <c:pt idx="129">
                  <c:v>17.782794100389246</c:v>
                </c:pt>
                <c:pt idx="130">
                  <c:v>19.952623149688794</c:v>
                </c:pt>
                <c:pt idx="131">
                  <c:v>22.387211385683393</c:v>
                </c:pt>
                <c:pt idx="132">
                  <c:v>22.387211385683447</c:v>
                </c:pt>
                <c:pt idx="133">
                  <c:v>25.118864315095859</c:v>
                </c:pt>
                <c:pt idx="134">
                  <c:v>28.183829312644576</c:v>
                </c:pt>
                <c:pt idx="135">
                  <c:v>28.183829312644608</c:v>
                </c:pt>
                <c:pt idx="136">
                  <c:v>31.622776601683839</c:v>
                </c:pt>
                <c:pt idx="137">
                  <c:v>35.481338923357555</c:v>
                </c:pt>
                <c:pt idx="138">
                  <c:v>35.481338923357605</c:v>
                </c:pt>
                <c:pt idx="139">
                  <c:v>39.810717055349741</c:v>
                </c:pt>
                <c:pt idx="140">
                  <c:v>44.668359215096338</c:v>
                </c:pt>
                <c:pt idx="141">
                  <c:v>44.668359215096366</c:v>
                </c:pt>
                <c:pt idx="142">
                  <c:v>50.118723362727295</c:v>
                </c:pt>
                <c:pt idx="143">
                  <c:v>56.234132519034915</c:v>
                </c:pt>
                <c:pt idx="144">
                  <c:v>56.234132519034986</c:v>
                </c:pt>
                <c:pt idx="145">
                  <c:v>63.095734448019343</c:v>
                </c:pt>
                <c:pt idx="146">
                  <c:v>70.794578438413822</c:v>
                </c:pt>
                <c:pt idx="147">
                  <c:v>70.794578438413865</c:v>
                </c:pt>
                <c:pt idx="148">
                  <c:v>79.43282347242824</c:v>
                </c:pt>
                <c:pt idx="149">
                  <c:v>89.125093813374548</c:v>
                </c:pt>
                <c:pt idx="150">
                  <c:v>89.125093813374662</c:v>
                </c:pt>
                <c:pt idx="151">
                  <c:v>100</c:v>
                </c:pt>
                <c:pt idx="152">
                  <c:v>112.20184543019636</c:v>
                </c:pt>
                <c:pt idx="153">
                  <c:v>112.20184543019646</c:v>
                </c:pt>
                <c:pt idx="154">
                  <c:v>125.89254117941685</c:v>
                </c:pt>
                <c:pt idx="155">
                  <c:v>141.25375446227559</c:v>
                </c:pt>
                <c:pt idx="156">
                  <c:v>141.25375446227568</c:v>
                </c:pt>
                <c:pt idx="157">
                  <c:v>158.48931924611165</c:v>
                </c:pt>
                <c:pt idx="158">
                  <c:v>177.82794100389242</c:v>
                </c:pt>
                <c:pt idx="159">
                  <c:v>177.82794100389262</c:v>
                </c:pt>
                <c:pt idx="160">
                  <c:v>199.52623149688813</c:v>
                </c:pt>
                <c:pt idx="161">
                  <c:v>223.87211385683418</c:v>
                </c:pt>
                <c:pt idx="162">
                  <c:v>223.87211385683432</c:v>
                </c:pt>
                <c:pt idx="163">
                  <c:v>251.18864315095843</c:v>
                </c:pt>
                <c:pt idx="164">
                  <c:v>281.83829312644559</c:v>
                </c:pt>
                <c:pt idx="165">
                  <c:v>281.83829312644588</c:v>
                </c:pt>
                <c:pt idx="166">
                  <c:v>316.22776601683819</c:v>
                </c:pt>
                <c:pt idx="167">
                  <c:v>354.81338923357532</c:v>
                </c:pt>
                <c:pt idx="168">
                  <c:v>354.81338923357578</c:v>
                </c:pt>
                <c:pt idx="169">
                  <c:v>398.10717055349716</c:v>
                </c:pt>
                <c:pt idx="170">
                  <c:v>446.68359215096308</c:v>
                </c:pt>
              </c:numCache>
            </c:numRef>
          </c:xVal>
          <c:yVal>
            <c:numRef>
              <c:f>'third-oct'!$L$3:$L$173</c:f>
              <c:numCache>
                <c:formatCode>General</c:formatCode>
                <c:ptCount val="171"/>
                <c:pt idx="0">
                  <c:v>68.733800000000002</c:v>
                </c:pt>
                <c:pt idx="1">
                  <c:v>68.733800000000002</c:v>
                </c:pt>
                <c:pt idx="2">
                  <c:v>68.733800000000002</c:v>
                </c:pt>
                <c:pt idx="3">
                  <c:v>69.733800000000002</c:v>
                </c:pt>
                <c:pt idx="4">
                  <c:v>69.733800000000002</c:v>
                </c:pt>
                <c:pt idx="5">
                  <c:v>69.733800000000002</c:v>
                </c:pt>
                <c:pt idx="6">
                  <c:v>75.961100000000002</c:v>
                </c:pt>
                <c:pt idx="7">
                  <c:v>75.961100000000002</c:v>
                </c:pt>
                <c:pt idx="8">
                  <c:v>75.961100000000002</c:v>
                </c:pt>
                <c:pt idx="9">
                  <c:v>77.824400000000011</c:v>
                </c:pt>
                <c:pt idx="10">
                  <c:v>77.824400000000011</c:v>
                </c:pt>
                <c:pt idx="11">
                  <c:v>77.824400000000011</c:v>
                </c:pt>
                <c:pt idx="12">
                  <c:v>81.17</c:v>
                </c:pt>
                <c:pt idx="13">
                  <c:v>81.17</c:v>
                </c:pt>
                <c:pt idx="14">
                  <c:v>81.17</c:v>
                </c:pt>
                <c:pt idx="15">
                  <c:v>83.678900000000013</c:v>
                </c:pt>
                <c:pt idx="16">
                  <c:v>83.678900000000013</c:v>
                </c:pt>
                <c:pt idx="17">
                  <c:v>83.678900000000013</c:v>
                </c:pt>
                <c:pt idx="18">
                  <c:v>87.063999999999993</c:v>
                </c:pt>
                <c:pt idx="19">
                  <c:v>87.063999999999993</c:v>
                </c:pt>
                <c:pt idx="20">
                  <c:v>87.063999999999993</c:v>
                </c:pt>
                <c:pt idx="21">
                  <c:v>90.30080000000001</c:v>
                </c:pt>
                <c:pt idx="22">
                  <c:v>90.30080000000001</c:v>
                </c:pt>
                <c:pt idx="23">
                  <c:v>90.30080000000001</c:v>
                </c:pt>
                <c:pt idx="24">
                  <c:v>93.476200000000006</c:v>
                </c:pt>
                <c:pt idx="25">
                  <c:v>93.476200000000006</c:v>
                </c:pt>
                <c:pt idx="26">
                  <c:v>93.476200000000006</c:v>
                </c:pt>
                <c:pt idx="27">
                  <c:v>96.602400000000003</c:v>
                </c:pt>
                <c:pt idx="28">
                  <c:v>96.602400000000003</c:v>
                </c:pt>
                <c:pt idx="29">
                  <c:v>96.602400000000003</c:v>
                </c:pt>
                <c:pt idx="30">
                  <c:v>99.781800000000004</c:v>
                </c:pt>
                <c:pt idx="31">
                  <c:v>99.781800000000004</c:v>
                </c:pt>
                <c:pt idx="32">
                  <c:v>99.781800000000004</c:v>
                </c:pt>
                <c:pt idx="33">
                  <c:v>102.9648</c:v>
                </c:pt>
                <c:pt idx="34">
                  <c:v>102.9648</c:v>
                </c:pt>
                <c:pt idx="35">
                  <c:v>102.9648</c:v>
                </c:pt>
                <c:pt idx="36">
                  <c:v>106.0412</c:v>
                </c:pt>
                <c:pt idx="37">
                  <c:v>106.0412</c:v>
                </c:pt>
                <c:pt idx="38">
                  <c:v>106.0412</c:v>
                </c:pt>
                <c:pt idx="39">
                  <c:v>108.92019999999999</c:v>
                </c:pt>
                <c:pt idx="40">
                  <c:v>108.92019999999999</c:v>
                </c:pt>
                <c:pt idx="41">
                  <c:v>108.92019999999999</c:v>
                </c:pt>
                <c:pt idx="42">
                  <c:v>111.4333</c:v>
                </c:pt>
                <c:pt idx="43">
                  <c:v>111.4333</c:v>
                </c:pt>
                <c:pt idx="44">
                  <c:v>111.4333</c:v>
                </c:pt>
                <c:pt idx="45">
                  <c:v>113.35999999999999</c:v>
                </c:pt>
                <c:pt idx="46">
                  <c:v>113.35999999999999</c:v>
                </c:pt>
                <c:pt idx="47">
                  <c:v>113.35999999999999</c:v>
                </c:pt>
                <c:pt idx="48">
                  <c:v>114.38050000000003</c:v>
                </c:pt>
                <c:pt idx="49">
                  <c:v>114.38050000000003</c:v>
                </c:pt>
                <c:pt idx="50">
                  <c:v>114.38050000000003</c:v>
                </c:pt>
                <c:pt idx="51">
                  <c:v>116.3135</c:v>
                </c:pt>
                <c:pt idx="52">
                  <c:v>116.3135</c:v>
                </c:pt>
                <c:pt idx="53">
                  <c:v>116.3135</c:v>
                </c:pt>
                <c:pt idx="54">
                  <c:v>117.974</c:v>
                </c:pt>
                <c:pt idx="55">
                  <c:v>117.974</c:v>
                </c:pt>
                <c:pt idx="56">
                  <c:v>117.974</c:v>
                </c:pt>
                <c:pt idx="57">
                  <c:v>122.657</c:v>
                </c:pt>
                <c:pt idx="58">
                  <c:v>122.657</c:v>
                </c:pt>
                <c:pt idx="59">
                  <c:v>122.657</c:v>
                </c:pt>
                <c:pt idx="60">
                  <c:v>124.02650000000001</c:v>
                </c:pt>
                <c:pt idx="61">
                  <c:v>124.02650000000001</c:v>
                </c:pt>
                <c:pt idx="62">
                  <c:v>124.02650000000001</c:v>
                </c:pt>
                <c:pt idx="63">
                  <c:v>123.7097</c:v>
                </c:pt>
                <c:pt idx="64">
                  <c:v>123.7097</c:v>
                </c:pt>
                <c:pt idx="65">
                  <c:v>123.7097</c:v>
                </c:pt>
                <c:pt idx="66">
                  <c:v>122.84759999999999</c:v>
                </c:pt>
                <c:pt idx="67">
                  <c:v>122.84759999999999</c:v>
                </c:pt>
                <c:pt idx="68">
                  <c:v>122.84759999999999</c:v>
                </c:pt>
                <c:pt idx="69">
                  <c:v>119.80720000000001</c:v>
                </c:pt>
                <c:pt idx="70">
                  <c:v>119.80720000000001</c:v>
                </c:pt>
                <c:pt idx="71">
                  <c:v>119.80720000000001</c:v>
                </c:pt>
                <c:pt idx="72">
                  <c:v>119.90420000000002</c:v>
                </c:pt>
                <c:pt idx="73">
                  <c:v>119.90420000000002</c:v>
                </c:pt>
                <c:pt idx="74">
                  <c:v>119.90420000000002</c:v>
                </c:pt>
                <c:pt idx="75">
                  <c:v>118.11020000000003</c:v>
                </c:pt>
                <c:pt idx="76">
                  <c:v>118.11020000000003</c:v>
                </c:pt>
                <c:pt idx="77">
                  <c:v>118.11020000000003</c:v>
                </c:pt>
                <c:pt idx="78">
                  <c:v>119.78920000000001</c:v>
                </c:pt>
                <c:pt idx="79">
                  <c:v>119.78920000000001</c:v>
                </c:pt>
                <c:pt idx="80">
                  <c:v>119.78920000000001</c:v>
                </c:pt>
                <c:pt idx="81">
                  <c:v>124.11769999999999</c:v>
                </c:pt>
                <c:pt idx="82">
                  <c:v>124.11769999999999</c:v>
                </c:pt>
                <c:pt idx="83">
                  <c:v>124.11769999999999</c:v>
                </c:pt>
                <c:pt idx="84">
                  <c:v>122.39200000000001</c:v>
                </c:pt>
                <c:pt idx="85">
                  <c:v>122.39200000000001</c:v>
                </c:pt>
                <c:pt idx="86">
                  <c:v>122.39200000000001</c:v>
                </c:pt>
                <c:pt idx="87">
                  <c:v>121.5223</c:v>
                </c:pt>
                <c:pt idx="88">
                  <c:v>121.5223</c:v>
                </c:pt>
                <c:pt idx="89">
                  <c:v>121.5223</c:v>
                </c:pt>
                <c:pt idx="90">
                  <c:v>118.76430000000001</c:v>
                </c:pt>
                <c:pt idx="91">
                  <c:v>118.76430000000001</c:v>
                </c:pt>
                <c:pt idx="92">
                  <c:v>118.76430000000001</c:v>
                </c:pt>
                <c:pt idx="93">
                  <c:v>118.92100000000002</c:v>
                </c:pt>
                <c:pt idx="94">
                  <c:v>118.92100000000002</c:v>
                </c:pt>
                <c:pt idx="95">
                  <c:v>118.92100000000002</c:v>
                </c:pt>
                <c:pt idx="96">
                  <c:v>115.71040000000001</c:v>
                </c:pt>
                <c:pt idx="97">
                  <c:v>115.71040000000001</c:v>
                </c:pt>
                <c:pt idx="98">
                  <c:v>115.71040000000001</c:v>
                </c:pt>
                <c:pt idx="99">
                  <c:v>115.70660000000001</c:v>
                </c:pt>
                <c:pt idx="100">
                  <c:v>115.70660000000001</c:v>
                </c:pt>
                <c:pt idx="101">
                  <c:v>115.70660000000001</c:v>
                </c:pt>
                <c:pt idx="102">
                  <c:v>115.38520000000001</c:v>
                </c:pt>
                <c:pt idx="103">
                  <c:v>115.38520000000001</c:v>
                </c:pt>
                <c:pt idx="104">
                  <c:v>115.38520000000001</c:v>
                </c:pt>
                <c:pt idx="105">
                  <c:v>113.93520000000001</c:v>
                </c:pt>
                <c:pt idx="106">
                  <c:v>113.93520000000001</c:v>
                </c:pt>
                <c:pt idx="107">
                  <c:v>113.93520000000001</c:v>
                </c:pt>
                <c:pt idx="108">
                  <c:v>113.76140000000001</c:v>
                </c:pt>
                <c:pt idx="109">
                  <c:v>113.76140000000001</c:v>
                </c:pt>
                <c:pt idx="110">
                  <c:v>113.76140000000001</c:v>
                </c:pt>
                <c:pt idx="111">
                  <c:v>113.33559999999997</c:v>
                </c:pt>
                <c:pt idx="112">
                  <c:v>113.33559999999997</c:v>
                </c:pt>
                <c:pt idx="113">
                  <c:v>113.33559999999997</c:v>
                </c:pt>
                <c:pt idx="114">
                  <c:v>112.5266</c:v>
                </c:pt>
                <c:pt idx="115">
                  <c:v>112.5266</c:v>
                </c:pt>
                <c:pt idx="116">
                  <c:v>112.5266</c:v>
                </c:pt>
                <c:pt idx="117">
                  <c:v>110.60320000000002</c:v>
                </c:pt>
                <c:pt idx="118">
                  <c:v>110.60320000000002</c:v>
                </c:pt>
                <c:pt idx="119">
                  <c:v>110.60320000000002</c:v>
                </c:pt>
                <c:pt idx="120">
                  <c:v>110.55130000000001</c:v>
                </c:pt>
                <c:pt idx="121">
                  <c:v>110.55130000000001</c:v>
                </c:pt>
                <c:pt idx="122">
                  <c:v>110.55130000000001</c:v>
                </c:pt>
                <c:pt idx="123">
                  <c:v>109.6489</c:v>
                </c:pt>
                <c:pt idx="124">
                  <c:v>109.6489</c:v>
                </c:pt>
                <c:pt idx="125">
                  <c:v>109.6489</c:v>
                </c:pt>
                <c:pt idx="126">
                  <c:v>108.33150000000001</c:v>
                </c:pt>
                <c:pt idx="127">
                  <c:v>108.33150000000001</c:v>
                </c:pt>
                <c:pt idx="128">
                  <c:v>108.33150000000001</c:v>
                </c:pt>
                <c:pt idx="129">
                  <c:v>107.81979999999999</c:v>
                </c:pt>
                <c:pt idx="130">
                  <c:v>107.81979999999999</c:v>
                </c:pt>
                <c:pt idx="131">
                  <c:v>107.81979999999999</c:v>
                </c:pt>
                <c:pt idx="132">
                  <c:v>106.30250000000001</c:v>
                </c:pt>
                <c:pt idx="133">
                  <c:v>106.30250000000001</c:v>
                </c:pt>
                <c:pt idx="134">
                  <c:v>106.30250000000001</c:v>
                </c:pt>
                <c:pt idx="135">
                  <c:v>104.8348</c:v>
                </c:pt>
                <c:pt idx="136">
                  <c:v>104.8348</c:v>
                </c:pt>
                <c:pt idx="137">
                  <c:v>104.8348</c:v>
                </c:pt>
                <c:pt idx="138">
                  <c:v>102.94919999999999</c:v>
                </c:pt>
                <c:pt idx="139">
                  <c:v>102.94919999999999</c:v>
                </c:pt>
                <c:pt idx="140">
                  <c:v>102.94919999999999</c:v>
                </c:pt>
                <c:pt idx="141">
                  <c:v>101.73569999999999</c:v>
                </c:pt>
                <c:pt idx="142">
                  <c:v>101.73569999999999</c:v>
                </c:pt>
                <c:pt idx="143">
                  <c:v>101.73569999999999</c:v>
                </c:pt>
                <c:pt idx="144">
                  <c:v>101.53389999999999</c:v>
                </c:pt>
                <c:pt idx="145">
                  <c:v>101.53389999999999</c:v>
                </c:pt>
                <c:pt idx="146">
                  <c:v>101.53389999999999</c:v>
                </c:pt>
                <c:pt idx="147">
                  <c:v>103.26690000000001</c:v>
                </c:pt>
                <c:pt idx="148">
                  <c:v>103.26690000000001</c:v>
                </c:pt>
                <c:pt idx="149">
                  <c:v>103.26690000000001</c:v>
                </c:pt>
                <c:pt idx="150">
                  <c:v>100.95259999999999</c:v>
                </c:pt>
                <c:pt idx="151">
                  <c:v>100.95259999999999</c:v>
                </c:pt>
                <c:pt idx="152">
                  <c:v>100.95259999999999</c:v>
                </c:pt>
                <c:pt idx="153">
                  <c:v>105.94919999999999</c:v>
                </c:pt>
                <c:pt idx="154">
                  <c:v>105.94919999999999</c:v>
                </c:pt>
                <c:pt idx="155">
                  <c:v>105.94919999999999</c:v>
                </c:pt>
                <c:pt idx="156">
                  <c:v>98.553700000000006</c:v>
                </c:pt>
                <c:pt idx="157">
                  <c:v>98.553700000000006</c:v>
                </c:pt>
                <c:pt idx="158">
                  <c:v>98.553700000000006</c:v>
                </c:pt>
                <c:pt idx="159">
                  <c:v>107.12510000000002</c:v>
                </c:pt>
                <c:pt idx="160">
                  <c:v>107.12510000000002</c:v>
                </c:pt>
                <c:pt idx="161">
                  <c:v>107.12510000000002</c:v>
                </c:pt>
                <c:pt idx="162">
                  <c:v>131.17140000000001</c:v>
                </c:pt>
                <c:pt idx="163">
                  <c:v>131.17140000000001</c:v>
                </c:pt>
                <c:pt idx="164">
                  <c:v>131.17140000000001</c:v>
                </c:pt>
                <c:pt idx="165">
                  <c:v>102.4443</c:v>
                </c:pt>
                <c:pt idx="166">
                  <c:v>102.4443</c:v>
                </c:pt>
                <c:pt idx="167">
                  <c:v>102.4443</c:v>
                </c:pt>
                <c:pt idx="168">
                  <c:v>107.83880000000002</c:v>
                </c:pt>
                <c:pt idx="169">
                  <c:v>107.83880000000002</c:v>
                </c:pt>
                <c:pt idx="170">
                  <c:v>107.83880000000002</c:v>
                </c:pt>
              </c:numCache>
            </c:numRef>
          </c:yVal>
        </c:ser>
        <c:ser>
          <c:idx val="0"/>
          <c:order val="1"/>
          <c:tx>
            <c:strRef>
              <c:f>'third-oct'!$M$2</c:f>
              <c:strCache>
                <c:ptCount val="1"/>
                <c:pt idx="0">
                  <c:v>Background noise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'third-oct'!$K$3:$K$173</c:f>
              <c:numCache>
                <c:formatCode>General</c:formatCode>
                <c:ptCount val="171"/>
                <c:pt idx="0">
                  <c:v>8.912509381337455E-4</c:v>
                </c:pt>
                <c:pt idx="1">
                  <c:v>1E-3</c:v>
                </c:pt>
                <c:pt idx="2">
                  <c:v>1.1220184543019633E-3</c:v>
                </c:pt>
                <c:pt idx="3">
                  <c:v>1.1220184543019635E-3</c:v>
                </c:pt>
                <c:pt idx="4">
                  <c:v>1.2589254117941673E-3</c:v>
                </c:pt>
                <c:pt idx="5">
                  <c:v>1.4125375446227544E-3</c:v>
                </c:pt>
                <c:pt idx="6">
                  <c:v>1.4125375446227546E-3</c:v>
                </c:pt>
                <c:pt idx="7">
                  <c:v>1.5848931924611136E-3</c:v>
                </c:pt>
                <c:pt idx="8">
                  <c:v>1.7782794100389228E-3</c:v>
                </c:pt>
                <c:pt idx="9">
                  <c:v>1.7782794100389232E-3</c:v>
                </c:pt>
                <c:pt idx="10">
                  <c:v>1.9952623149688798E-3</c:v>
                </c:pt>
                <c:pt idx="11">
                  <c:v>2.2387211385683399E-3</c:v>
                </c:pt>
                <c:pt idx="12">
                  <c:v>2.2387211385683399E-3</c:v>
                </c:pt>
                <c:pt idx="13">
                  <c:v>2.5118864315095807E-3</c:v>
                </c:pt>
                <c:pt idx="14">
                  <c:v>2.8183829312644539E-3</c:v>
                </c:pt>
                <c:pt idx="15">
                  <c:v>2.8183829312644548E-3</c:v>
                </c:pt>
                <c:pt idx="16">
                  <c:v>3.1622776601683794E-3</c:v>
                </c:pt>
                <c:pt idx="17">
                  <c:v>3.5481338923357545E-3</c:v>
                </c:pt>
                <c:pt idx="18">
                  <c:v>3.548133892335755E-3</c:v>
                </c:pt>
                <c:pt idx="19">
                  <c:v>3.9810717055349725E-3</c:v>
                </c:pt>
                <c:pt idx="20">
                  <c:v>4.4668359215096314E-3</c:v>
                </c:pt>
                <c:pt idx="21">
                  <c:v>4.4668359215096322E-3</c:v>
                </c:pt>
                <c:pt idx="22">
                  <c:v>5.0118723362727229E-3</c:v>
                </c:pt>
                <c:pt idx="23">
                  <c:v>5.623413251903491E-3</c:v>
                </c:pt>
                <c:pt idx="24">
                  <c:v>5.6234132519034918E-3</c:v>
                </c:pt>
                <c:pt idx="25">
                  <c:v>6.3095734448019346E-3</c:v>
                </c:pt>
                <c:pt idx="26">
                  <c:v>7.0794578438413804E-3</c:v>
                </c:pt>
                <c:pt idx="27">
                  <c:v>7.0794578438413821E-3</c:v>
                </c:pt>
                <c:pt idx="28">
                  <c:v>7.9432823472428173E-3</c:v>
                </c:pt>
                <c:pt idx="29">
                  <c:v>8.9125093813374537E-3</c:v>
                </c:pt>
                <c:pt idx="30">
                  <c:v>8.9125093813374589E-3</c:v>
                </c:pt>
                <c:pt idx="31">
                  <c:v>0.01</c:v>
                </c:pt>
                <c:pt idx="32">
                  <c:v>1.1220184543019636E-2</c:v>
                </c:pt>
                <c:pt idx="33">
                  <c:v>1.1220184543019639E-2</c:v>
                </c:pt>
                <c:pt idx="34">
                  <c:v>1.258925411794168E-2</c:v>
                </c:pt>
                <c:pt idx="35">
                  <c:v>1.4125375446227544E-2</c:v>
                </c:pt>
                <c:pt idx="36">
                  <c:v>1.4125375446227552E-2</c:v>
                </c:pt>
                <c:pt idx="37">
                  <c:v>1.5848931924611138E-2</c:v>
                </c:pt>
                <c:pt idx="38">
                  <c:v>1.7782794100389233E-2</c:v>
                </c:pt>
                <c:pt idx="39">
                  <c:v>1.7782794100389236E-2</c:v>
                </c:pt>
                <c:pt idx="40">
                  <c:v>1.9952623149688806E-2</c:v>
                </c:pt>
                <c:pt idx="41">
                  <c:v>2.2387211385683392E-2</c:v>
                </c:pt>
                <c:pt idx="42">
                  <c:v>2.2387211385683406E-2</c:v>
                </c:pt>
                <c:pt idx="43">
                  <c:v>2.5118864315095798E-2</c:v>
                </c:pt>
                <c:pt idx="44">
                  <c:v>2.8183829312644536E-2</c:v>
                </c:pt>
                <c:pt idx="45">
                  <c:v>2.8183829312644543E-2</c:v>
                </c:pt>
                <c:pt idx="46">
                  <c:v>3.1622776601683805E-2</c:v>
                </c:pt>
                <c:pt idx="47">
                  <c:v>3.5481338923357565E-2</c:v>
                </c:pt>
                <c:pt idx="48">
                  <c:v>3.5481338923357572E-2</c:v>
                </c:pt>
                <c:pt idx="49">
                  <c:v>3.9810717055349755E-2</c:v>
                </c:pt>
                <c:pt idx="50">
                  <c:v>4.4668359215096314E-2</c:v>
                </c:pt>
                <c:pt idx="51">
                  <c:v>4.4668359215096355E-2</c:v>
                </c:pt>
                <c:pt idx="52">
                  <c:v>5.0118723362727241E-2</c:v>
                </c:pt>
                <c:pt idx="53">
                  <c:v>5.6234132519034925E-2</c:v>
                </c:pt>
                <c:pt idx="54">
                  <c:v>5.6234132519034939E-2</c:v>
                </c:pt>
                <c:pt idx="55">
                  <c:v>6.3095734448019358E-2</c:v>
                </c:pt>
                <c:pt idx="56">
                  <c:v>7.0794578438413816E-2</c:v>
                </c:pt>
                <c:pt idx="57">
                  <c:v>7.079457843841383E-2</c:v>
                </c:pt>
                <c:pt idx="58">
                  <c:v>7.9432823472428193E-2</c:v>
                </c:pt>
                <c:pt idx="59">
                  <c:v>8.9125093813374551E-2</c:v>
                </c:pt>
                <c:pt idx="60">
                  <c:v>8.912509381337462E-2</c:v>
                </c:pt>
                <c:pt idx="61">
                  <c:v>0.1</c:v>
                </c:pt>
                <c:pt idx="62">
                  <c:v>0.11220184543019636</c:v>
                </c:pt>
                <c:pt idx="63">
                  <c:v>0.11220184543019637</c:v>
                </c:pt>
                <c:pt idx="64">
                  <c:v>0.12589254117941676</c:v>
                </c:pt>
                <c:pt idx="65">
                  <c:v>0.1412537544622755</c:v>
                </c:pt>
                <c:pt idx="66">
                  <c:v>0.14125375446227559</c:v>
                </c:pt>
                <c:pt idx="67">
                  <c:v>0.15848931924611154</c:v>
                </c:pt>
                <c:pt idx="68">
                  <c:v>0.17782794100389229</c:v>
                </c:pt>
                <c:pt idx="69">
                  <c:v>0.17782794100389251</c:v>
                </c:pt>
                <c:pt idx="70">
                  <c:v>0.19952623149688803</c:v>
                </c:pt>
                <c:pt idx="71">
                  <c:v>0.22387211385683398</c:v>
                </c:pt>
                <c:pt idx="72">
                  <c:v>0.22387211385683406</c:v>
                </c:pt>
                <c:pt idx="73">
                  <c:v>0.25118864315095807</c:v>
                </c:pt>
                <c:pt idx="74">
                  <c:v>0.28183829312644548</c:v>
                </c:pt>
                <c:pt idx="75">
                  <c:v>0.28183829312644565</c:v>
                </c:pt>
                <c:pt idx="76">
                  <c:v>0.31622776601683822</c:v>
                </c:pt>
                <c:pt idx="77">
                  <c:v>0.35481338923357569</c:v>
                </c:pt>
                <c:pt idx="78">
                  <c:v>0.35481338923357586</c:v>
                </c:pt>
                <c:pt idx="79">
                  <c:v>0.39810717055349759</c:v>
                </c:pt>
                <c:pt idx="80">
                  <c:v>0.44668359215096343</c:v>
                </c:pt>
                <c:pt idx="81">
                  <c:v>0.44668359215096359</c:v>
                </c:pt>
                <c:pt idx="82">
                  <c:v>0.50118723362727269</c:v>
                </c:pt>
                <c:pt idx="83">
                  <c:v>0.56234132519034907</c:v>
                </c:pt>
                <c:pt idx="84">
                  <c:v>0.56234132519034963</c:v>
                </c:pt>
                <c:pt idx="85">
                  <c:v>0.63095734448019325</c:v>
                </c:pt>
                <c:pt idx="86">
                  <c:v>0.70794578438413791</c:v>
                </c:pt>
                <c:pt idx="87">
                  <c:v>0.70794578438413835</c:v>
                </c:pt>
                <c:pt idx="88">
                  <c:v>0.79432823472428205</c:v>
                </c:pt>
                <c:pt idx="89">
                  <c:v>0.89125093813374545</c:v>
                </c:pt>
                <c:pt idx="90">
                  <c:v>0.89125093813374634</c:v>
                </c:pt>
                <c:pt idx="91">
                  <c:v>1</c:v>
                </c:pt>
                <c:pt idx="92">
                  <c:v>1.1220184543019636</c:v>
                </c:pt>
                <c:pt idx="93">
                  <c:v>1.122018454301964</c:v>
                </c:pt>
                <c:pt idx="94">
                  <c:v>1.2589254117941679</c:v>
                </c:pt>
                <c:pt idx="95">
                  <c:v>1.4125375446227553</c:v>
                </c:pt>
                <c:pt idx="96">
                  <c:v>1.4125375446227562</c:v>
                </c:pt>
                <c:pt idx="97">
                  <c:v>1.5848931924611156</c:v>
                </c:pt>
                <c:pt idx="98">
                  <c:v>1.7782794100389232</c:v>
                </c:pt>
                <c:pt idx="99">
                  <c:v>1.7782794100389254</c:v>
                </c:pt>
                <c:pt idx="100">
                  <c:v>1.9952623149688804</c:v>
                </c:pt>
                <c:pt idx="101">
                  <c:v>2.2387211385683403</c:v>
                </c:pt>
                <c:pt idx="102">
                  <c:v>2.2387211385683408</c:v>
                </c:pt>
                <c:pt idx="103">
                  <c:v>2.511886431509581</c:v>
                </c:pt>
                <c:pt idx="104">
                  <c:v>2.8183829312644542</c:v>
                </c:pt>
                <c:pt idx="105">
                  <c:v>2.818382931264455</c:v>
                </c:pt>
                <c:pt idx="106">
                  <c:v>3.1622776601683804</c:v>
                </c:pt>
                <c:pt idx="107">
                  <c:v>3.5481338923357564</c:v>
                </c:pt>
                <c:pt idx="108">
                  <c:v>3.5481338923357582</c:v>
                </c:pt>
                <c:pt idx="109">
                  <c:v>3.9810717055349767</c:v>
                </c:pt>
                <c:pt idx="110">
                  <c:v>4.4668359215096372</c:v>
                </c:pt>
                <c:pt idx="111">
                  <c:v>4.4668359215096389</c:v>
                </c:pt>
                <c:pt idx="112">
                  <c:v>5.0118723362727327</c:v>
                </c:pt>
                <c:pt idx="113">
                  <c:v>5.6234132519034956</c:v>
                </c:pt>
                <c:pt idx="114">
                  <c:v>5.6234132519035018</c:v>
                </c:pt>
                <c:pt idx="115">
                  <c:v>6.3095734448019387</c:v>
                </c:pt>
                <c:pt idx="116">
                  <c:v>7.0794578438413795</c:v>
                </c:pt>
                <c:pt idx="117">
                  <c:v>7.0794578438413867</c:v>
                </c:pt>
                <c:pt idx="118">
                  <c:v>7.9432823472428158</c:v>
                </c:pt>
                <c:pt idx="119">
                  <c:v>8.9125093813374558</c:v>
                </c:pt>
                <c:pt idx="120">
                  <c:v>8.9125093813374576</c:v>
                </c:pt>
                <c:pt idx="121">
                  <c:v>10</c:v>
                </c:pt>
                <c:pt idx="122">
                  <c:v>11.220184543019633</c:v>
                </c:pt>
                <c:pt idx="123">
                  <c:v>11.220184543019636</c:v>
                </c:pt>
                <c:pt idx="124">
                  <c:v>12.589254117941671</c:v>
                </c:pt>
                <c:pt idx="125">
                  <c:v>14.125375446227542</c:v>
                </c:pt>
                <c:pt idx="126">
                  <c:v>14.125375446227553</c:v>
                </c:pt>
                <c:pt idx="127">
                  <c:v>15.848931924611147</c:v>
                </c:pt>
                <c:pt idx="128">
                  <c:v>17.782794100389221</c:v>
                </c:pt>
                <c:pt idx="129">
                  <c:v>17.782794100389246</c:v>
                </c:pt>
                <c:pt idx="130">
                  <c:v>19.952623149688794</c:v>
                </c:pt>
                <c:pt idx="131">
                  <c:v>22.387211385683393</c:v>
                </c:pt>
                <c:pt idx="132">
                  <c:v>22.387211385683447</c:v>
                </c:pt>
                <c:pt idx="133">
                  <c:v>25.118864315095859</c:v>
                </c:pt>
                <c:pt idx="134">
                  <c:v>28.183829312644576</c:v>
                </c:pt>
                <c:pt idx="135">
                  <c:v>28.183829312644608</c:v>
                </c:pt>
                <c:pt idx="136">
                  <c:v>31.622776601683839</c:v>
                </c:pt>
                <c:pt idx="137">
                  <c:v>35.481338923357555</c:v>
                </c:pt>
                <c:pt idx="138">
                  <c:v>35.481338923357605</c:v>
                </c:pt>
                <c:pt idx="139">
                  <c:v>39.810717055349741</c:v>
                </c:pt>
                <c:pt idx="140">
                  <c:v>44.668359215096338</c:v>
                </c:pt>
                <c:pt idx="141">
                  <c:v>44.668359215096366</c:v>
                </c:pt>
                <c:pt idx="142">
                  <c:v>50.118723362727295</c:v>
                </c:pt>
                <c:pt idx="143">
                  <c:v>56.234132519034915</c:v>
                </c:pt>
                <c:pt idx="144">
                  <c:v>56.234132519034986</c:v>
                </c:pt>
                <c:pt idx="145">
                  <c:v>63.095734448019343</c:v>
                </c:pt>
                <c:pt idx="146">
                  <c:v>70.794578438413822</c:v>
                </c:pt>
                <c:pt idx="147">
                  <c:v>70.794578438413865</c:v>
                </c:pt>
                <c:pt idx="148">
                  <c:v>79.43282347242824</c:v>
                </c:pt>
                <c:pt idx="149">
                  <c:v>89.125093813374548</c:v>
                </c:pt>
                <c:pt idx="150">
                  <c:v>89.125093813374662</c:v>
                </c:pt>
                <c:pt idx="151">
                  <c:v>100</c:v>
                </c:pt>
                <c:pt idx="152">
                  <c:v>112.20184543019636</c:v>
                </c:pt>
                <c:pt idx="153">
                  <c:v>112.20184543019646</c:v>
                </c:pt>
                <c:pt idx="154">
                  <c:v>125.89254117941685</c:v>
                </c:pt>
                <c:pt idx="155">
                  <c:v>141.25375446227559</c:v>
                </c:pt>
                <c:pt idx="156">
                  <c:v>141.25375446227568</c:v>
                </c:pt>
                <c:pt idx="157">
                  <c:v>158.48931924611165</c:v>
                </c:pt>
                <c:pt idx="158">
                  <c:v>177.82794100389242</c:v>
                </c:pt>
                <c:pt idx="159">
                  <c:v>177.82794100389262</c:v>
                </c:pt>
                <c:pt idx="160">
                  <c:v>199.52623149688813</c:v>
                </c:pt>
                <c:pt idx="161">
                  <c:v>223.87211385683418</c:v>
                </c:pt>
                <c:pt idx="162">
                  <c:v>223.87211385683432</c:v>
                </c:pt>
                <c:pt idx="163">
                  <c:v>251.18864315095843</c:v>
                </c:pt>
                <c:pt idx="164">
                  <c:v>281.83829312644559</c:v>
                </c:pt>
                <c:pt idx="165">
                  <c:v>281.83829312644588</c:v>
                </c:pt>
                <c:pt idx="166">
                  <c:v>316.22776601683819</c:v>
                </c:pt>
                <c:pt idx="167">
                  <c:v>354.81338923357532</c:v>
                </c:pt>
                <c:pt idx="168">
                  <c:v>354.81338923357578</c:v>
                </c:pt>
                <c:pt idx="169">
                  <c:v>398.10717055349716</c:v>
                </c:pt>
                <c:pt idx="170">
                  <c:v>446.68359215096308</c:v>
                </c:pt>
              </c:numCache>
            </c:numRef>
          </c:xVal>
          <c:yVal>
            <c:numRef>
              <c:f>'third-oct'!$M$3:$M$173</c:f>
              <c:numCache>
                <c:formatCode>General</c:formatCode>
                <c:ptCount val="171"/>
                <c:pt idx="0">
                  <c:v>71.004300000000001</c:v>
                </c:pt>
                <c:pt idx="1">
                  <c:v>71.004300000000001</c:v>
                </c:pt>
                <c:pt idx="2">
                  <c:v>71.004300000000001</c:v>
                </c:pt>
                <c:pt idx="3">
                  <c:v>72.004300000000001</c:v>
                </c:pt>
                <c:pt idx="4">
                  <c:v>72.004300000000001</c:v>
                </c:pt>
                <c:pt idx="5">
                  <c:v>72.004300000000001</c:v>
                </c:pt>
                <c:pt idx="6">
                  <c:v>78.441200000000009</c:v>
                </c:pt>
                <c:pt idx="7">
                  <c:v>78.441200000000009</c:v>
                </c:pt>
                <c:pt idx="8">
                  <c:v>78.441200000000009</c:v>
                </c:pt>
                <c:pt idx="9">
                  <c:v>80.316000000000017</c:v>
                </c:pt>
                <c:pt idx="10">
                  <c:v>80.316000000000017</c:v>
                </c:pt>
                <c:pt idx="11">
                  <c:v>80.316000000000017</c:v>
                </c:pt>
                <c:pt idx="12">
                  <c:v>83.800600000000003</c:v>
                </c:pt>
                <c:pt idx="13">
                  <c:v>83.800600000000003</c:v>
                </c:pt>
                <c:pt idx="14">
                  <c:v>83.800600000000003</c:v>
                </c:pt>
                <c:pt idx="15">
                  <c:v>86.361599999999996</c:v>
                </c:pt>
                <c:pt idx="16">
                  <c:v>86.361599999999996</c:v>
                </c:pt>
                <c:pt idx="17">
                  <c:v>86.361599999999996</c:v>
                </c:pt>
                <c:pt idx="18">
                  <c:v>89.842400000000012</c:v>
                </c:pt>
                <c:pt idx="19">
                  <c:v>89.842400000000012</c:v>
                </c:pt>
                <c:pt idx="20">
                  <c:v>89.842400000000012</c:v>
                </c:pt>
                <c:pt idx="21">
                  <c:v>93.149299999999997</c:v>
                </c:pt>
                <c:pt idx="22">
                  <c:v>93.149299999999997</c:v>
                </c:pt>
                <c:pt idx="23">
                  <c:v>93.149299999999997</c:v>
                </c:pt>
                <c:pt idx="24">
                  <c:v>96.346600000000009</c:v>
                </c:pt>
                <c:pt idx="25">
                  <c:v>96.346600000000009</c:v>
                </c:pt>
                <c:pt idx="26">
                  <c:v>96.346600000000009</c:v>
                </c:pt>
                <c:pt idx="27">
                  <c:v>99.432900000000004</c:v>
                </c:pt>
                <c:pt idx="28">
                  <c:v>99.432900000000004</c:v>
                </c:pt>
                <c:pt idx="29">
                  <c:v>99.432900000000004</c:v>
                </c:pt>
                <c:pt idx="30">
                  <c:v>102.4858</c:v>
                </c:pt>
                <c:pt idx="31">
                  <c:v>102.4858</c:v>
                </c:pt>
                <c:pt idx="32">
                  <c:v>102.4858</c:v>
                </c:pt>
                <c:pt idx="33">
                  <c:v>105.41030000000001</c:v>
                </c:pt>
                <c:pt idx="34">
                  <c:v>105.41030000000001</c:v>
                </c:pt>
                <c:pt idx="35">
                  <c:v>105.41030000000001</c:v>
                </c:pt>
                <c:pt idx="36">
                  <c:v>108.03980000000001</c:v>
                </c:pt>
                <c:pt idx="37">
                  <c:v>108.03980000000001</c:v>
                </c:pt>
                <c:pt idx="38">
                  <c:v>108.03980000000001</c:v>
                </c:pt>
                <c:pt idx="39">
                  <c:v>110.1713</c:v>
                </c:pt>
                <c:pt idx="40">
                  <c:v>110.1713</c:v>
                </c:pt>
                <c:pt idx="41">
                  <c:v>110.1713</c:v>
                </c:pt>
                <c:pt idx="42">
                  <c:v>111.40799999999999</c:v>
                </c:pt>
                <c:pt idx="43">
                  <c:v>111.40799999999999</c:v>
                </c:pt>
                <c:pt idx="44">
                  <c:v>111.40799999999999</c:v>
                </c:pt>
                <c:pt idx="45">
                  <c:v>112.45160000000001</c:v>
                </c:pt>
                <c:pt idx="46">
                  <c:v>112.45160000000001</c:v>
                </c:pt>
                <c:pt idx="47">
                  <c:v>112.45160000000001</c:v>
                </c:pt>
                <c:pt idx="48">
                  <c:v>113.898</c:v>
                </c:pt>
                <c:pt idx="49">
                  <c:v>113.898</c:v>
                </c:pt>
                <c:pt idx="50">
                  <c:v>113.898</c:v>
                </c:pt>
                <c:pt idx="51">
                  <c:v>114.69979999999998</c:v>
                </c:pt>
                <c:pt idx="52">
                  <c:v>114.69979999999998</c:v>
                </c:pt>
                <c:pt idx="53">
                  <c:v>114.69979999999998</c:v>
                </c:pt>
                <c:pt idx="54">
                  <c:v>118.34819999999999</c:v>
                </c:pt>
                <c:pt idx="55">
                  <c:v>118.34819999999999</c:v>
                </c:pt>
                <c:pt idx="56">
                  <c:v>118.34819999999999</c:v>
                </c:pt>
                <c:pt idx="57">
                  <c:v>121.8145</c:v>
                </c:pt>
                <c:pt idx="58">
                  <c:v>121.8145</c:v>
                </c:pt>
                <c:pt idx="59">
                  <c:v>121.8145</c:v>
                </c:pt>
                <c:pt idx="60">
                  <c:v>123.1913</c:v>
                </c:pt>
                <c:pt idx="61">
                  <c:v>123.1913</c:v>
                </c:pt>
                <c:pt idx="62">
                  <c:v>123.1913</c:v>
                </c:pt>
                <c:pt idx="63">
                  <c:v>124.22460000000001</c:v>
                </c:pt>
                <c:pt idx="64">
                  <c:v>124.22460000000001</c:v>
                </c:pt>
                <c:pt idx="65">
                  <c:v>124.22460000000001</c:v>
                </c:pt>
                <c:pt idx="66">
                  <c:v>123.19170000000001</c:v>
                </c:pt>
                <c:pt idx="67">
                  <c:v>123.19170000000001</c:v>
                </c:pt>
                <c:pt idx="68">
                  <c:v>123.19170000000001</c:v>
                </c:pt>
                <c:pt idx="69">
                  <c:v>120.68640000000001</c:v>
                </c:pt>
                <c:pt idx="70">
                  <c:v>120.68640000000001</c:v>
                </c:pt>
                <c:pt idx="71">
                  <c:v>120.68640000000001</c:v>
                </c:pt>
                <c:pt idx="72">
                  <c:v>118.67269999999999</c:v>
                </c:pt>
                <c:pt idx="73">
                  <c:v>118.67269999999999</c:v>
                </c:pt>
                <c:pt idx="74">
                  <c:v>118.67269999999999</c:v>
                </c:pt>
                <c:pt idx="75">
                  <c:v>118.875</c:v>
                </c:pt>
                <c:pt idx="76">
                  <c:v>118.875</c:v>
                </c:pt>
                <c:pt idx="77">
                  <c:v>118.875</c:v>
                </c:pt>
                <c:pt idx="78">
                  <c:v>121.6875</c:v>
                </c:pt>
                <c:pt idx="79">
                  <c:v>121.6875</c:v>
                </c:pt>
                <c:pt idx="80">
                  <c:v>121.6875</c:v>
                </c:pt>
                <c:pt idx="81">
                  <c:v>125.0729</c:v>
                </c:pt>
                <c:pt idx="82">
                  <c:v>125.0729</c:v>
                </c:pt>
                <c:pt idx="83">
                  <c:v>125.0729</c:v>
                </c:pt>
                <c:pt idx="84">
                  <c:v>122.6922</c:v>
                </c:pt>
                <c:pt idx="85">
                  <c:v>122.6922</c:v>
                </c:pt>
                <c:pt idx="86">
                  <c:v>122.6922</c:v>
                </c:pt>
                <c:pt idx="87">
                  <c:v>122.65520000000001</c:v>
                </c:pt>
                <c:pt idx="88">
                  <c:v>122.65520000000001</c:v>
                </c:pt>
                <c:pt idx="89">
                  <c:v>122.65520000000001</c:v>
                </c:pt>
                <c:pt idx="90">
                  <c:v>118.2535</c:v>
                </c:pt>
                <c:pt idx="91">
                  <c:v>118.2535</c:v>
                </c:pt>
                <c:pt idx="92">
                  <c:v>118.2535</c:v>
                </c:pt>
                <c:pt idx="93">
                  <c:v>118.25179999999997</c:v>
                </c:pt>
                <c:pt idx="94">
                  <c:v>118.25179999999997</c:v>
                </c:pt>
                <c:pt idx="95">
                  <c:v>118.25179999999997</c:v>
                </c:pt>
                <c:pt idx="96">
                  <c:v>116.64180000000002</c:v>
                </c:pt>
                <c:pt idx="97">
                  <c:v>116.64180000000002</c:v>
                </c:pt>
                <c:pt idx="98">
                  <c:v>116.64180000000002</c:v>
                </c:pt>
                <c:pt idx="99">
                  <c:v>115.68039999999999</c:v>
                </c:pt>
                <c:pt idx="100">
                  <c:v>115.68039999999999</c:v>
                </c:pt>
                <c:pt idx="101">
                  <c:v>115.68039999999999</c:v>
                </c:pt>
                <c:pt idx="102">
                  <c:v>115.22790000000002</c:v>
                </c:pt>
                <c:pt idx="103">
                  <c:v>115.22790000000002</c:v>
                </c:pt>
                <c:pt idx="104">
                  <c:v>115.22790000000002</c:v>
                </c:pt>
                <c:pt idx="105">
                  <c:v>115.06869999999999</c:v>
                </c:pt>
                <c:pt idx="106">
                  <c:v>115.06869999999999</c:v>
                </c:pt>
                <c:pt idx="107">
                  <c:v>115.06869999999999</c:v>
                </c:pt>
                <c:pt idx="108">
                  <c:v>113.99460000000002</c:v>
                </c:pt>
                <c:pt idx="109">
                  <c:v>113.99460000000002</c:v>
                </c:pt>
                <c:pt idx="110">
                  <c:v>113.99460000000002</c:v>
                </c:pt>
                <c:pt idx="111">
                  <c:v>113.83669999999999</c:v>
                </c:pt>
                <c:pt idx="112">
                  <c:v>113.83669999999999</c:v>
                </c:pt>
                <c:pt idx="113">
                  <c:v>113.83669999999999</c:v>
                </c:pt>
                <c:pt idx="114">
                  <c:v>112.47970000000001</c:v>
                </c:pt>
                <c:pt idx="115">
                  <c:v>112.47970000000001</c:v>
                </c:pt>
                <c:pt idx="116">
                  <c:v>112.47970000000001</c:v>
                </c:pt>
                <c:pt idx="117">
                  <c:v>111.35629999999999</c:v>
                </c:pt>
                <c:pt idx="118">
                  <c:v>111.35629999999999</c:v>
                </c:pt>
                <c:pt idx="119">
                  <c:v>111.35629999999999</c:v>
                </c:pt>
                <c:pt idx="120">
                  <c:v>110.68969999999999</c:v>
                </c:pt>
                <c:pt idx="121">
                  <c:v>110.68969999999999</c:v>
                </c:pt>
                <c:pt idx="122">
                  <c:v>110.68969999999999</c:v>
                </c:pt>
                <c:pt idx="123">
                  <c:v>109.8578</c:v>
                </c:pt>
                <c:pt idx="124">
                  <c:v>109.8578</c:v>
                </c:pt>
                <c:pt idx="125">
                  <c:v>109.8578</c:v>
                </c:pt>
                <c:pt idx="126">
                  <c:v>109.14170000000001</c:v>
                </c:pt>
                <c:pt idx="127">
                  <c:v>109.14170000000001</c:v>
                </c:pt>
                <c:pt idx="128">
                  <c:v>109.14170000000001</c:v>
                </c:pt>
                <c:pt idx="129">
                  <c:v>108.2778</c:v>
                </c:pt>
                <c:pt idx="130">
                  <c:v>108.2778</c:v>
                </c:pt>
                <c:pt idx="131">
                  <c:v>108.2778</c:v>
                </c:pt>
                <c:pt idx="132">
                  <c:v>107.00160000000001</c:v>
                </c:pt>
                <c:pt idx="133">
                  <c:v>107.00160000000001</c:v>
                </c:pt>
                <c:pt idx="134">
                  <c:v>107.00160000000001</c:v>
                </c:pt>
                <c:pt idx="135">
                  <c:v>105.2281</c:v>
                </c:pt>
                <c:pt idx="136">
                  <c:v>105.2281</c:v>
                </c:pt>
                <c:pt idx="137">
                  <c:v>105.2281</c:v>
                </c:pt>
                <c:pt idx="138">
                  <c:v>103.32070000000002</c:v>
                </c:pt>
                <c:pt idx="139">
                  <c:v>103.32070000000002</c:v>
                </c:pt>
                <c:pt idx="140">
                  <c:v>103.32070000000002</c:v>
                </c:pt>
                <c:pt idx="141">
                  <c:v>102.1619</c:v>
                </c:pt>
                <c:pt idx="142">
                  <c:v>102.1619</c:v>
                </c:pt>
                <c:pt idx="143">
                  <c:v>102.1619</c:v>
                </c:pt>
                <c:pt idx="144">
                  <c:v>101.8082</c:v>
                </c:pt>
                <c:pt idx="145">
                  <c:v>101.8082</c:v>
                </c:pt>
                <c:pt idx="146">
                  <c:v>101.8082</c:v>
                </c:pt>
                <c:pt idx="147">
                  <c:v>103.3327</c:v>
                </c:pt>
                <c:pt idx="148">
                  <c:v>103.3327</c:v>
                </c:pt>
                <c:pt idx="149">
                  <c:v>103.3327</c:v>
                </c:pt>
                <c:pt idx="150">
                  <c:v>101.1187</c:v>
                </c:pt>
                <c:pt idx="151">
                  <c:v>101.1187</c:v>
                </c:pt>
                <c:pt idx="152">
                  <c:v>101.1187</c:v>
                </c:pt>
                <c:pt idx="153">
                  <c:v>103.2891</c:v>
                </c:pt>
                <c:pt idx="154">
                  <c:v>103.2891</c:v>
                </c:pt>
                <c:pt idx="155">
                  <c:v>103.2891</c:v>
                </c:pt>
                <c:pt idx="156">
                  <c:v>98.538000000000011</c:v>
                </c:pt>
                <c:pt idx="157">
                  <c:v>98.538000000000011</c:v>
                </c:pt>
                <c:pt idx="158">
                  <c:v>98.538000000000011</c:v>
                </c:pt>
                <c:pt idx="159">
                  <c:v>100.80009999999999</c:v>
                </c:pt>
                <c:pt idx="160">
                  <c:v>100.80009999999999</c:v>
                </c:pt>
                <c:pt idx="161">
                  <c:v>100.80009999999999</c:v>
                </c:pt>
                <c:pt idx="162">
                  <c:v>106.18029999999999</c:v>
                </c:pt>
                <c:pt idx="163">
                  <c:v>106.18029999999999</c:v>
                </c:pt>
                <c:pt idx="164">
                  <c:v>106.18029999999999</c:v>
                </c:pt>
                <c:pt idx="165">
                  <c:v>102.31110000000001</c:v>
                </c:pt>
                <c:pt idx="166">
                  <c:v>102.31110000000001</c:v>
                </c:pt>
                <c:pt idx="167">
                  <c:v>102.31110000000001</c:v>
                </c:pt>
                <c:pt idx="168">
                  <c:v>107.40740000000001</c:v>
                </c:pt>
                <c:pt idx="169">
                  <c:v>107.40740000000001</c:v>
                </c:pt>
                <c:pt idx="170">
                  <c:v>107.40740000000001</c:v>
                </c:pt>
              </c:numCache>
            </c:numRef>
          </c:yVal>
        </c:ser>
        <c:axId val="69695360"/>
        <c:axId val="76854400"/>
      </c:scatterChart>
      <c:valAx>
        <c:axId val="69695360"/>
        <c:scaling>
          <c:logBase val="10"/>
          <c:orientation val="minMax"/>
          <c:max val="500"/>
          <c:min val="1.0000000000000005E-2"/>
        </c:scaling>
        <c:axPos val="b"/>
        <c:majorGridlines>
          <c:spPr>
            <a:ln>
              <a:solidFill>
                <a:schemeClr val="tx1">
                  <a:lumMod val="85000"/>
                  <a:lumOff val="15000"/>
                  <a:alpha val="83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>
                    <a:latin typeface="Helvetica" pitchFamily="34" charset="0"/>
                    <a:cs typeface="Helvetica" pitchFamily="34" charset="0"/>
                  </a:defRPr>
                </a:pPr>
                <a:r>
                  <a:rPr lang="en-CA" sz="1100">
                    <a:latin typeface="Helvetica" pitchFamily="34" charset="0"/>
                    <a:cs typeface="Helvetica" pitchFamily="34" charset="0"/>
                  </a:rPr>
                  <a:t>Frequency (kHz)</a:t>
                </a:r>
              </a:p>
            </c:rich>
          </c:tx>
          <c:layout>
            <c:manualLayout>
              <c:xMode val="edge"/>
              <c:yMode val="edge"/>
              <c:x val="0.42878546845562282"/>
              <c:y val="0.90288846247160282"/>
            </c:manualLayout>
          </c:layout>
        </c:title>
        <c:numFmt formatCode="General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76854400"/>
        <c:crosses val="autoZero"/>
        <c:crossBetween val="midCat"/>
      </c:valAx>
      <c:valAx>
        <c:axId val="76854400"/>
        <c:scaling>
          <c:orientation val="minMax"/>
          <c:max val="140"/>
          <c:min val="80"/>
        </c:scaling>
        <c:axPos val="l"/>
        <c:majorGridlines>
          <c:spPr>
            <a:ln>
              <a:solidFill>
                <a:schemeClr val="tx1">
                  <a:lumMod val="85000"/>
                  <a:lumOff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helvetica" pitchFamily="34" charset="0"/>
                    <a:ea typeface="+mn-ea"/>
                    <a:cs typeface="helvetica" pitchFamily="34" charset="0"/>
                  </a:defRPr>
                </a:pPr>
                <a:r>
                  <a:rPr lang="en-US" sz="1100" b="1" i="0" baseline="0">
                    <a:latin typeface="helvetica" pitchFamily="34" charset="0"/>
                    <a:cs typeface="helvetica" pitchFamily="34" charset="0"/>
                  </a:rPr>
                  <a:t>1/3-Octave-Band SEL</a:t>
                </a:r>
                <a:br>
                  <a:rPr lang="en-US" sz="1100" b="1" i="0" baseline="0">
                    <a:latin typeface="helvetica" pitchFamily="34" charset="0"/>
                    <a:cs typeface="helvetica" pitchFamily="34" charset="0"/>
                  </a:rPr>
                </a:br>
                <a:r>
                  <a:rPr lang="en-US" sz="1100" b="1" i="0" baseline="0">
                    <a:latin typeface="helvetica" pitchFamily="34" charset="0"/>
                    <a:cs typeface="helvetica" pitchFamily="34" charset="0"/>
                  </a:rPr>
                  <a:t>(dB re 1 µPa²·s)</a:t>
                </a:r>
                <a:endParaRPr lang="en-CA" sz="1100">
                  <a:latin typeface="helvetica" pitchFamily="34" charset="0"/>
                  <a:cs typeface="helvetica" pitchFamily="34" charset="0"/>
                </a:endParaRPr>
              </a:p>
            </c:rich>
          </c:tx>
          <c:layout>
            <c:manualLayout>
              <c:xMode val="edge"/>
              <c:yMode val="edge"/>
              <c:x val="5.1138888888888892E-3"/>
              <c:y val="0.10743493376945502"/>
            </c:manualLayout>
          </c:layout>
        </c:title>
        <c:numFmt formatCode="General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69695360"/>
        <c:crossesAt val="1.0000000000000041E-3"/>
        <c:crossBetween val="midCat"/>
        <c:majorUnit val="20"/>
        <c:minorUnit val="5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0"/>
        <c:txPr>
          <a:bodyPr/>
          <a:lstStyle/>
          <a:p>
            <a:pPr>
              <a:defRPr sz="10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43867214119237"/>
          <c:y val="4.3268871391076116E-2"/>
          <c:w val="0.34560657859323018"/>
          <c:h val="0.1580564194181612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helvetica" pitchFamily="34" charset="0"/>
              <a:cs typeface="helvetica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161924</xdr:colOff>
      <xdr:row>2</xdr:row>
      <xdr:rowOff>0</xdr:rowOff>
    </xdr:from>
    <xdr:to>
      <xdr:col>25</xdr:col>
      <xdr:colOff>260399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83"/>
  <sheetViews>
    <sheetView tabSelected="1" topLeftCell="A19" workbookViewId="0">
      <selection activeCell="E27" sqref="E27"/>
    </sheetView>
  </sheetViews>
  <sheetFormatPr defaultRowHeight="14.25"/>
  <cols>
    <col min="1" max="3" width="9.140625" style="1"/>
    <col min="4" max="4" width="11.5703125" style="1" customWidth="1"/>
    <col min="5" max="16384" width="9.140625" style="1"/>
  </cols>
  <sheetData>
    <row r="1" spans="1:61" s="3" customFormat="1" ht="15">
      <c r="A1" s="3" t="s">
        <v>3</v>
      </c>
      <c r="B1" s="3" t="s">
        <v>0</v>
      </c>
      <c r="C1" s="3" t="s">
        <v>1</v>
      </c>
      <c r="D1" s="3" t="s">
        <v>2</v>
      </c>
      <c r="E1" s="3">
        <v>1</v>
      </c>
      <c r="F1" s="3">
        <v>1.3</v>
      </c>
      <c r="G1" s="3">
        <v>1.6</v>
      </c>
      <c r="H1" s="3">
        <v>2</v>
      </c>
      <c r="I1" s="3">
        <v>2.5</v>
      </c>
      <c r="J1" s="3">
        <v>3.2</v>
      </c>
      <c r="K1" s="3">
        <v>4</v>
      </c>
      <c r="L1" s="3">
        <v>5</v>
      </c>
      <c r="M1" s="3">
        <v>6.3</v>
      </c>
      <c r="N1" s="3">
        <v>7.9</v>
      </c>
      <c r="O1" s="3">
        <v>10</v>
      </c>
      <c r="P1" s="3">
        <v>12.6</v>
      </c>
      <c r="Q1" s="3">
        <v>15.8</v>
      </c>
      <c r="R1" s="3">
        <v>20</v>
      </c>
      <c r="S1" s="3">
        <v>25.1</v>
      </c>
      <c r="T1" s="3">
        <v>31.6</v>
      </c>
      <c r="U1" s="3">
        <v>39.799999999999997</v>
      </c>
      <c r="V1" s="3">
        <v>50.1</v>
      </c>
      <c r="W1" s="3">
        <v>63.1</v>
      </c>
      <c r="X1" s="3">
        <v>79.400000000000006</v>
      </c>
      <c r="Y1" s="3">
        <v>100</v>
      </c>
      <c r="Z1" s="3">
        <v>125.9</v>
      </c>
      <c r="AA1" s="3">
        <v>158.5</v>
      </c>
      <c r="AB1" s="3">
        <v>199.5</v>
      </c>
      <c r="AC1" s="3">
        <v>251.2</v>
      </c>
      <c r="AD1" s="3">
        <v>316.2</v>
      </c>
      <c r="AE1" s="3">
        <v>398.1</v>
      </c>
      <c r="AF1" s="3">
        <v>501.2</v>
      </c>
      <c r="AG1" s="3">
        <v>631</v>
      </c>
      <c r="AH1" s="3">
        <v>794.3</v>
      </c>
      <c r="AI1" s="3">
        <v>1000</v>
      </c>
      <c r="AJ1" s="3">
        <v>1258.9000000000001</v>
      </c>
      <c r="AK1" s="3">
        <v>1584.9</v>
      </c>
      <c r="AL1" s="3">
        <v>1995.3</v>
      </c>
      <c r="AM1" s="3">
        <v>2511.9</v>
      </c>
      <c r="AN1" s="3">
        <v>3162.3</v>
      </c>
      <c r="AO1" s="3">
        <v>3981.1</v>
      </c>
      <c r="AP1" s="3">
        <v>5011.8999999999996</v>
      </c>
      <c r="AQ1" s="3">
        <v>6309.6</v>
      </c>
      <c r="AR1" s="3">
        <v>7943.3</v>
      </c>
      <c r="AS1" s="3">
        <v>10000</v>
      </c>
      <c r="AT1" s="3">
        <v>12589.3</v>
      </c>
      <c r="AU1" s="3">
        <v>15848.9</v>
      </c>
      <c r="AV1" s="3">
        <v>19952.599999999999</v>
      </c>
      <c r="AW1" s="3">
        <v>25118.9</v>
      </c>
      <c r="AX1" s="3">
        <v>31622.799999999999</v>
      </c>
      <c r="AY1" s="3">
        <v>39810.699999999997</v>
      </c>
      <c r="AZ1" s="3">
        <v>50118.7</v>
      </c>
      <c r="BA1" s="3">
        <v>63095.8</v>
      </c>
      <c r="BB1" s="3">
        <v>79432.800000000003</v>
      </c>
      <c r="BC1" s="3">
        <v>100000</v>
      </c>
      <c r="BD1" s="3">
        <v>125892.5</v>
      </c>
      <c r="BE1" s="3">
        <v>158489.29999999999</v>
      </c>
      <c r="BF1" s="3">
        <v>199526.3</v>
      </c>
      <c r="BG1" s="3">
        <v>251188.7</v>
      </c>
      <c r="BH1" s="3">
        <v>316227.8</v>
      </c>
      <c r="BI1" s="3">
        <v>398107.1</v>
      </c>
    </row>
    <row r="2" spans="1:61">
      <c r="A2" s="10" t="s">
        <v>18</v>
      </c>
      <c r="B2" s="1">
        <v>0</v>
      </c>
      <c r="C2" s="1">
        <v>77815.331300000005</v>
      </c>
      <c r="D2" s="1">
        <v>37.454000000000001</v>
      </c>
      <c r="E2" s="1">
        <v>70.823999999999998</v>
      </c>
      <c r="F2" s="1">
        <v>71.823999999999998</v>
      </c>
      <c r="G2" s="1">
        <v>77.959999999999994</v>
      </c>
      <c r="H2" s="1">
        <v>79.816999999999993</v>
      </c>
      <c r="I2" s="1">
        <v>83.052000000000007</v>
      </c>
      <c r="J2" s="1">
        <v>85.501000000000005</v>
      </c>
      <c r="K2" s="1">
        <v>88.722999999999999</v>
      </c>
      <c r="L2" s="1">
        <v>91.718000000000004</v>
      </c>
      <c r="M2" s="1">
        <v>94.578000000000003</v>
      </c>
      <c r="N2" s="1">
        <v>97.289000000000001</v>
      </c>
      <c r="O2" s="1">
        <v>99.908000000000001</v>
      </c>
      <c r="P2" s="1">
        <v>102.318</v>
      </c>
      <c r="Q2" s="1">
        <v>104.358</v>
      </c>
      <c r="R2" s="1">
        <v>105.874</v>
      </c>
      <c r="S2" s="1">
        <v>106.983</v>
      </c>
      <c r="T2" s="1">
        <v>109.8</v>
      </c>
      <c r="U2" s="1">
        <v>116.06</v>
      </c>
      <c r="V2" s="1">
        <v>122.285</v>
      </c>
      <c r="W2" s="1">
        <v>126.55500000000001</v>
      </c>
      <c r="X2" s="1">
        <v>127.414</v>
      </c>
      <c r="Y2" s="1">
        <v>121.23399999999999</v>
      </c>
      <c r="Z2" s="1">
        <v>119.794</v>
      </c>
      <c r="AA2" s="1">
        <v>125.004</v>
      </c>
      <c r="AB2" s="1">
        <v>122.646</v>
      </c>
      <c r="AC2" s="1">
        <v>120.90600000000001</v>
      </c>
      <c r="AD2" s="1">
        <v>119.672</v>
      </c>
      <c r="AE2" s="1">
        <v>117.506</v>
      </c>
      <c r="AF2" s="1">
        <v>121.20699999999999</v>
      </c>
      <c r="AG2" s="1">
        <v>120.678</v>
      </c>
      <c r="AH2" s="1">
        <v>123.03</v>
      </c>
      <c r="AI2" s="1">
        <v>119.432</v>
      </c>
      <c r="AJ2" s="1">
        <v>118.42700000000001</v>
      </c>
      <c r="AK2" s="1">
        <v>117.51900000000001</v>
      </c>
      <c r="AL2" s="1">
        <v>117.327</v>
      </c>
      <c r="AM2" s="1">
        <v>115.926</v>
      </c>
      <c r="AN2" s="1">
        <v>114.25700000000001</v>
      </c>
      <c r="AO2" s="1">
        <v>113.502</v>
      </c>
      <c r="AP2" s="1">
        <v>115.068</v>
      </c>
      <c r="AQ2" s="1">
        <v>114.148</v>
      </c>
      <c r="AR2" s="1">
        <v>112.36199999999999</v>
      </c>
      <c r="AS2" s="1">
        <v>113.11799999999999</v>
      </c>
      <c r="AT2" s="1">
        <v>110.63</v>
      </c>
      <c r="AU2" s="1">
        <v>109.245</v>
      </c>
      <c r="AV2" s="1">
        <v>109.18300000000001</v>
      </c>
      <c r="AW2" s="1">
        <v>107.69499999999999</v>
      </c>
      <c r="AX2" s="1">
        <v>105.208</v>
      </c>
      <c r="AY2" s="1">
        <v>103.759</v>
      </c>
      <c r="AZ2" s="1">
        <v>103.129</v>
      </c>
      <c r="BA2" s="1">
        <v>102.41800000000001</v>
      </c>
      <c r="BB2" s="1">
        <v>103.53700000000001</v>
      </c>
      <c r="BC2" s="1">
        <v>101.611</v>
      </c>
      <c r="BD2" s="1">
        <v>109.47799999999999</v>
      </c>
      <c r="BE2" s="1">
        <v>100.005</v>
      </c>
      <c r="BF2" s="1">
        <v>105.187</v>
      </c>
      <c r="BG2" s="1">
        <v>128.67500000000001</v>
      </c>
      <c r="BH2" s="1">
        <v>102.8</v>
      </c>
      <c r="BI2" s="1">
        <v>109.544</v>
      </c>
    </row>
    <row r="3" spans="1:61">
      <c r="A3" s="10" t="s">
        <v>18</v>
      </c>
      <c r="B3" s="1">
        <v>0</v>
      </c>
      <c r="C3" s="1">
        <v>77815.391099999993</v>
      </c>
      <c r="D3" s="1">
        <v>37.439</v>
      </c>
      <c r="E3" s="1">
        <v>70.611999999999995</v>
      </c>
      <c r="F3" s="1">
        <v>71.611999999999995</v>
      </c>
      <c r="G3" s="1">
        <v>77.772999999999996</v>
      </c>
      <c r="H3" s="1">
        <v>79.632000000000005</v>
      </c>
      <c r="I3" s="1">
        <v>82.9</v>
      </c>
      <c r="J3" s="1">
        <v>85.367999999999995</v>
      </c>
      <c r="K3" s="1">
        <v>88.646000000000001</v>
      </c>
      <c r="L3" s="1">
        <v>91.734999999999999</v>
      </c>
      <c r="M3" s="1">
        <v>94.738</v>
      </c>
      <c r="N3" s="1">
        <v>97.665000000000006</v>
      </c>
      <c r="O3" s="1">
        <v>100.627</v>
      </c>
      <c r="P3" s="1">
        <v>103.592</v>
      </c>
      <c r="Q3" s="1">
        <v>106.5</v>
      </c>
      <c r="R3" s="1">
        <v>109.331</v>
      </c>
      <c r="S3" s="1">
        <v>112.006</v>
      </c>
      <c r="T3" s="1">
        <v>114.345</v>
      </c>
      <c r="U3" s="1">
        <v>116.151</v>
      </c>
      <c r="V3" s="1">
        <v>117.717</v>
      </c>
      <c r="W3" s="1">
        <v>121.374</v>
      </c>
      <c r="X3" s="1">
        <v>126.059</v>
      </c>
      <c r="Y3" s="1">
        <v>126.289</v>
      </c>
      <c r="Z3" s="1">
        <v>125.209</v>
      </c>
      <c r="AA3" s="1">
        <v>128.22800000000001</v>
      </c>
      <c r="AB3" s="1">
        <v>117.944</v>
      </c>
      <c r="AC3" s="1">
        <v>117.791</v>
      </c>
      <c r="AD3" s="1">
        <v>120.193</v>
      </c>
      <c r="AE3" s="1">
        <v>120.063</v>
      </c>
      <c r="AF3" s="1">
        <v>126.46299999999999</v>
      </c>
      <c r="AG3" s="1">
        <v>122.667</v>
      </c>
      <c r="AH3" s="1">
        <v>119.565</v>
      </c>
      <c r="AI3" s="1">
        <v>116.107</v>
      </c>
      <c r="AJ3" s="1">
        <v>120.354</v>
      </c>
      <c r="AK3" s="1">
        <v>114.339</v>
      </c>
      <c r="AL3" s="1">
        <v>115.07299999999999</v>
      </c>
      <c r="AM3" s="1">
        <v>113.89100000000001</v>
      </c>
      <c r="AN3" s="1">
        <v>113.488</v>
      </c>
      <c r="AO3" s="1">
        <v>113.008</v>
      </c>
      <c r="AP3" s="1">
        <v>113.863</v>
      </c>
      <c r="AQ3" s="1">
        <v>113.32599999999999</v>
      </c>
      <c r="AR3" s="1">
        <v>111.697</v>
      </c>
      <c r="AS3" s="1">
        <v>112.072</v>
      </c>
      <c r="AT3" s="1">
        <v>111.414</v>
      </c>
      <c r="AU3" s="1">
        <v>109.22199999999999</v>
      </c>
      <c r="AV3" s="1">
        <v>107.83499999999999</v>
      </c>
      <c r="AW3" s="1">
        <v>105.80200000000001</v>
      </c>
      <c r="AX3" s="1">
        <v>106.116</v>
      </c>
      <c r="AY3" s="1">
        <v>103.104</v>
      </c>
      <c r="AZ3" s="1">
        <v>102.57</v>
      </c>
      <c r="BA3" s="1">
        <v>102.11</v>
      </c>
      <c r="BB3" s="1">
        <v>103.706</v>
      </c>
      <c r="BC3" s="1">
        <v>101.61799999999999</v>
      </c>
      <c r="BD3" s="1">
        <v>108.53</v>
      </c>
      <c r="BE3" s="1">
        <v>98.884</v>
      </c>
      <c r="BF3" s="1">
        <v>106.268</v>
      </c>
      <c r="BG3" s="1">
        <v>130.22399999999999</v>
      </c>
      <c r="BH3" s="1">
        <v>102.386</v>
      </c>
      <c r="BI3" s="1">
        <v>107.422</v>
      </c>
    </row>
    <row r="4" spans="1:61">
      <c r="A4" s="10" t="s">
        <v>18</v>
      </c>
      <c r="B4" s="1">
        <v>0</v>
      </c>
      <c r="C4" s="1">
        <v>77815.4467</v>
      </c>
      <c r="D4" s="1">
        <v>37.426000000000002</v>
      </c>
      <c r="E4" s="1">
        <v>59.353999999999999</v>
      </c>
      <c r="F4" s="1">
        <v>60.353999999999999</v>
      </c>
      <c r="G4" s="1">
        <v>66.62</v>
      </c>
      <c r="H4" s="1">
        <v>68.486000000000004</v>
      </c>
      <c r="I4" s="1">
        <v>71.888000000000005</v>
      </c>
      <c r="J4" s="1">
        <v>74.430999999999997</v>
      </c>
      <c r="K4" s="1">
        <v>77.921000000000006</v>
      </c>
      <c r="L4" s="1">
        <v>81.340999999999994</v>
      </c>
      <c r="M4" s="1">
        <v>84.787000000000006</v>
      </c>
      <c r="N4" s="1">
        <v>88.301000000000002</v>
      </c>
      <c r="O4" s="1">
        <v>92.016999999999996</v>
      </c>
      <c r="P4" s="1">
        <v>95.915000000000006</v>
      </c>
      <c r="Q4" s="1">
        <v>99.867000000000004</v>
      </c>
      <c r="R4" s="1">
        <v>103.788</v>
      </c>
      <c r="S4" s="1">
        <v>107.515</v>
      </c>
      <c r="T4" s="1">
        <v>110.729</v>
      </c>
      <c r="U4" s="1">
        <v>112.974</v>
      </c>
      <c r="V4" s="1">
        <v>113.23</v>
      </c>
      <c r="W4" s="1">
        <v>108.446</v>
      </c>
      <c r="X4" s="1">
        <v>110.56699999999999</v>
      </c>
      <c r="Y4" s="1">
        <v>118.64400000000001</v>
      </c>
      <c r="Z4" s="1">
        <v>120.05200000000001</v>
      </c>
      <c r="AA4" s="1">
        <v>116.733</v>
      </c>
      <c r="AB4" s="1">
        <v>119.193</v>
      </c>
      <c r="AC4" s="1">
        <v>113.343</v>
      </c>
      <c r="AD4" s="1">
        <v>117.498</v>
      </c>
      <c r="AE4" s="1">
        <v>119.658</v>
      </c>
      <c r="AF4" s="1">
        <v>121.935</v>
      </c>
      <c r="AG4" s="1">
        <v>120.782</v>
      </c>
      <c r="AH4" s="1">
        <v>124.002</v>
      </c>
      <c r="AI4" s="1">
        <v>120.673</v>
      </c>
      <c r="AJ4" s="1">
        <v>119.035</v>
      </c>
      <c r="AK4" s="1">
        <v>114.83799999999999</v>
      </c>
      <c r="AL4" s="1">
        <v>116.26600000000001</v>
      </c>
      <c r="AM4" s="1">
        <v>116.374</v>
      </c>
      <c r="AN4" s="1">
        <v>114.57</v>
      </c>
      <c r="AO4" s="1">
        <v>115.226</v>
      </c>
      <c r="AP4" s="1">
        <v>114.946</v>
      </c>
      <c r="AQ4" s="1">
        <v>112.792</v>
      </c>
      <c r="AR4" s="1">
        <v>111.065</v>
      </c>
      <c r="AS4" s="1">
        <v>110.009</v>
      </c>
      <c r="AT4" s="1">
        <v>110.22199999999999</v>
      </c>
      <c r="AU4" s="1">
        <v>109.51900000000001</v>
      </c>
      <c r="AV4" s="1">
        <v>109.036</v>
      </c>
      <c r="AW4" s="1">
        <v>107.54</v>
      </c>
      <c r="AX4" s="1">
        <v>106.613</v>
      </c>
      <c r="AY4" s="1">
        <v>104.218</v>
      </c>
      <c r="AZ4" s="1">
        <v>102.843</v>
      </c>
      <c r="BA4" s="1">
        <v>102.712</v>
      </c>
      <c r="BB4" s="1">
        <v>104.694</v>
      </c>
      <c r="BC4" s="1">
        <v>102.42100000000001</v>
      </c>
      <c r="BD4" s="1">
        <v>102.11499999999999</v>
      </c>
      <c r="BE4" s="1">
        <v>100.358</v>
      </c>
      <c r="BF4" s="1">
        <v>106.637</v>
      </c>
      <c r="BG4" s="1">
        <v>131.226</v>
      </c>
      <c r="BH4" s="1">
        <v>103.08</v>
      </c>
      <c r="BI4" s="1">
        <v>106.77500000000001</v>
      </c>
    </row>
    <row r="5" spans="1:61">
      <c r="A5" s="10" t="s">
        <v>18</v>
      </c>
      <c r="B5" s="1">
        <v>0</v>
      </c>
      <c r="C5" s="1">
        <v>77815.501999999993</v>
      </c>
      <c r="D5" s="1">
        <v>37.411999999999999</v>
      </c>
      <c r="E5" s="1">
        <v>52.292000000000002</v>
      </c>
      <c r="F5" s="1">
        <v>53.292000000000002</v>
      </c>
      <c r="G5" s="1">
        <v>59.997</v>
      </c>
      <c r="H5" s="1">
        <v>61.895000000000003</v>
      </c>
      <c r="I5" s="1">
        <v>65.784999999999997</v>
      </c>
      <c r="J5" s="1">
        <v>68.575999999999993</v>
      </c>
      <c r="K5" s="1">
        <v>72.685000000000002</v>
      </c>
      <c r="L5" s="1">
        <v>76.893000000000001</v>
      </c>
      <c r="M5" s="1">
        <v>81.174000000000007</v>
      </c>
      <c r="N5" s="1">
        <v>85.546000000000006</v>
      </c>
      <c r="O5" s="1">
        <v>90.123000000000005</v>
      </c>
      <c r="P5" s="1">
        <v>94.888999999999996</v>
      </c>
      <c r="Q5" s="1">
        <v>99.715999999999994</v>
      </c>
      <c r="R5" s="1">
        <v>104.601</v>
      </c>
      <c r="S5" s="1">
        <v>109.52800000000001</v>
      </c>
      <c r="T5" s="1">
        <v>114.355</v>
      </c>
      <c r="U5" s="1">
        <v>118.973</v>
      </c>
      <c r="V5" s="1">
        <v>123.005</v>
      </c>
      <c r="W5" s="1">
        <v>125.75</v>
      </c>
      <c r="X5" s="1">
        <v>125.633</v>
      </c>
      <c r="Y5" s="1">
        <v>118.449</v>
      </c>
      <c r="Z5" s="1">
        <v>121.48399999999999</v>
      </c>
      <c r="AA5" s="1">
        <v>123.24</v>
      </c>
      <c r="AB5" s="1">
        <v>119.34399999999999</v>
      </c>
      <c r="AC5" s="1">
        <v>117.46899999999999</v>
      </c>
      <c r="AD5" s="1">
        <v>115.285</v>
      </c>
      <c r="AE5" s="1">
        <v>123.294</v>
      </c>
      <c r="AF5" s="1">
        <v>125.294</v>
      </c>
      <c r="AG5" s="1">
        <v>122.807</v>
      </c>
      <c r="AH5" s="1">
        <v>125.321</v>
      </c>
      <c r="AI5" s="1">
        <v>117.282</v>
      </c>
      <c r="AJ5" s="1">
        <v>118.619</v>
      </c>
      <c r="AK5" s="1">
        <v>112.175</v>
      </c>
      <c r="AL5" s="1">
        <v>115.56100000000001</v>
      </c>
      <c r="AM5" s="1">
        <v>116.44199999999999</v>
      </c>
      <c r="AN5" s="1">
        <v>114.383</v>
      </c>
      <c r="AO5" s="1">
        <v>115.729</v>
      </c>
      <c r="AP5" s="1">
        <v>115.045</v>
      </c>
      <c r="AQ5" s="1">
        <v>114.848</v>
      </c>
      <c r="AR5" s="1">
        <v>111.21599999999999</v>
      </c>
      <c r="AS5" s="1">
        <v>110.73</v>
      </c>
      <c r="AT5" s="1">
        <v>110.849</v>
      </c>
      <c r="AU5" s="1">
        <v>110.83799999999999</v>
      </c>
      <c r="AV5" s="1">
        <v>110.645</v>
      </c>
      <c r="AW5" s="1">
        <v>108.559</v>
      </c>
      <c r="AX5" s="1">
        <v>107.212</v>
      </c>
      <c r="AY5" s="1">
        <v>104.651</v>
      </c>
      <c r="AZ5" s="1">
        <v>103.69799999999999</v>
      </c>
      <c r="BA5" s="1">
        <v>102.664</v>
      </c>
      <c r="BB5" s="1">
        <v>103.866</v>
      </c>
      <c r="BC5" s="1">
        <v>101.828</v>
      </c>
      <c r="BD5" s="1">
        <v>100.806</v>
      </c>
      <c r="BE5" s="1">
        <v>98.759</v>
      </c>
      <c r="BF5" s="1">
        <v>107.276</v>
      </c>
      <c r="BG5" s="1">
        <v>130.97399999999999</v>
      </c>
      <c r="BH5" s="1">
        <v>102.845</v>
      </c>
      <c r="BI5" s="1">
        <v>106.794</v>
      </c>
    </row>
    <row r="6" spans="1:61">
      <c r="A6" s="10" t="s">
        <v>18</v>
      </c>
      <c r="B6" s="1">
        <v>0</v>
      </c>
      <c r="C6" s="1">
        <v>77815.5579</v>
      </c>
      <c r="D6" s="1">
        <v>37.399000000000001</v>
      </c>
      <c r="E6" s="1">
        <v>76.713999999999999</v>
      </c>
      <c r="F6" s="1">
        <v>77.713999999999999</v>
      </c>
      <c r="G6" s="1">
        <v>83.855999999999995</v>
      </c>
      <c r="H6" s="1">
        <v>85.712999999999994</v>
      </c>
      <c r="I6" s="1">
        <v>88.956000000000003</v>
      </c>
      <c r="J6" s="1">
        <v>91.41</v>
      </c>
      <c r="K6" s="1">
        <v>94.647000000000006</v>
      </c>
      <c r="L6" s="1">
        <v>97.665000000000006</v>
      </c>
      <c r="M6" s="1">
        <v>100.56100000000001</v>
      </c>
      <c r="N6" s="1">
        <v>103.327</v>
      </c>
      <c r="O6" s="1">
        <v>106.03400000000001</v>
      </c>
      <c r="P6" s="1">
        <v>108.587</v>
      </c>
      <c r="Q6" s="1">
        <v>110.846</v>
      </c>
      <c r="R6" s="1">
        <v>112.63500000000001</v>
      </c>
      <c r="S6" s="1">
        <v>113.583</v>
      </c>
      <c r="T6" s="1">
        <v>112.947</v>
      </c>
      <c r="U6" s="1">
        <v>109.32</v>
      </c>
      <c r="V6" s="1">
        <v>111.13</v>
      </c>
      <c r="W6" s="1">
        <v>116.94</v>
      </c>
      <c r="X6" s="1">
        <v>121.1</v>
      </c>
      <c r="Y6" s="1">
        <v>127.434</v>
      </c>
      <c r="Z6" s="1">
        <v>125.58499999999999</v>
      </c>
      <c r="AA6" s="1">
        <v>122.998</v>
      </c>
      <c r="AB6" s="1">
        <v>119.352</v>
      </c>
      <c r="AC6" s="1">
        <v>125.74</v>
      </c>
      <c r="AD6" s="1">
        <v>119.95099999999999</v>
      </c>
      <c r="AE6" s="1">
        <v>119.324</v>
      </c>
      <c r="AF6" s="1">
        <v>127.44</v>
      </c>
      <c r="AG6" s="1">
        <v>122.624</v>
      </c>
      <c r="AH6" s="1">
        <v>120.113</v>
      </c>
      <c r="AI6" s="1">
        <v>119.413</v>
      </c>
      <c r="AJ6" s="1">
        <v>121.729</v>
      </c>
      <c r="AK6" s="1">
        <v>117.741</v>
      </c>
      <c r="AL6" s="1">
        <v>113.962</v>
      </c>
      <c r="AM6" s="1">
        <v>116.43300000000001</v>
      </c>
      <c r="AN6" s="1">
        <v>114.624</v>
      </c>
      <c r="AO6" s="1">
        <v>113.09699999999999</v>
      </c>
      <c r="AP6" s="1">
        <v>114.48</v>
      </c>
      <c r="AQ6" s="1">
        <v>111.57</v>
      </c>
      <c r="AR6" s="1">
        <v>110.562</v>
      </c>
      <c r="AS6" s="1">
        <v>110.38200000000001</v>
      </c>
      <c r="AT6" s="1">
        <v>108.81399999999999</v>
      </c>
      <c r="AU6" s="1">
        <v>108.027</v>
      </c>
      <c r="AV6" s="1">
        <v>107.78100000000001</v>
      </c>
      <c r="AW6" s="1">
        <v>106.657</v>
      </c>
      <c r="AX6" s="1">
        <v>105.601</v>
      </c>
      <c r="AY6" s="1">
        <v>103.923</v>
      </c>
      <c r="AZ6" s="1">
        <v>101.84699999999999</v>
      </c>
      <c r="BA6" s="1">
        <v>101.303</v>
      </c>
      <c r="BB6" s="1">
        <v>103.011</v>
      </c>
      <c r="BC6" s="1">
        <v>100.66500000000001</v>
      </c>
      <c r="BD6" s="1">
        <v>104.334</v>
      </c>
      <c r="BE6" s="1">
        <v>97.875</v>
      </c>
      <c r="BF6" s="1">
        <v>107.212</v>
      </c>
      <c r="BG6" s="1">
        <v>131.245</v>
      </c>
      <c r="BH6" s="1">
        <v>102.10899999999999</v>
      </c>
      <c r="BI6" s="1">
        <v>107.291</v>
      </c>
    </row>
    <row r="7" spans="1:61">
      <c r="A7" s="10" t="s">
        <v>18</v>
      </c>
      <c r="B7" s="1">
        <v>0</v>
      </c>
      <c r="C7" s="1">
        <v>77815.617299999998</v>
      </c>
      <c r="D7" s="1">
        <v>37.384999999999998</v>
      </c>
      <c r="E7" s="1">
        <v>58.527999999999999</v>
      </c>
      <c r="F7" s="1">
        <v>59.527999999999999</v>
      </c>
      <c r="G7" s="1">
        <v>65.715999999999994</v>
      </c>
      <c r="H7" s="1">
        <v>67.575999999999993</v>
      </c>
      <c r="I7" s="1">
        <v>70.88</v>
      </c>
      <c r="J7" s="1">
        <v>73.369</v>
      </c>
      <c r="K7" s="1">
        <v>76.706999999999994</v>
      </c>
      <c r="L7" s="1">
        <v>79.894999999999996</v>
      </c>
      <c r="M7" s="1">
        <v>83.04</v>
      </c>
      <c r="N7" s="1">
        <v>86.177999999999997</v>
      </c>
      <c r="O7" s="1">
        <v>89.450999999999993</v>
      </c>
      <c r="P7" s="1">
        <v>92.875</v>
      </c>
      <c r="Q7" s="1">
        <v>96.423000000000002</v>
      </c>
      <c r="R7" s="1">
        <v>100.127</v>
      </c>
      <c r="S7" s="1">
        <v>103.989</v>
      </c>
      <c r="T7" s="1">
        <v>107.92</v>
      </c>
      <c r="U7" s="1">
        <v>111.889</v>
      </c>
      <c r="V7" s="1">
        <v>115.756</v>
      </c>
      <c r="W7" s="1">
        <v>119.384</v>
      </c>
      <c r="X7" s="1">
        <v>122.756</v>
      </c>
      <c r="Y7" s="1">
        <v>125.76300000000001</v>
      </c>
      <c r="Z7" s="1">
        <v>125.602</v>
      </c>
      <c r="AA7" s="1">
        <v>116.29</v>
      </c>
      <c r="AB7" s="1">
        <v>114.36</v>
      </c>
      <c r="AC7" s="1">
        <v>118.96</v>
      </c>
      <c r="AD7" s="1">
        <v>118.648</v>
      </c>
      <c r="AE7" s="1">
        <v>118.59099999999999</v>
      </c>
      <c r="AF7" s="1">
        <v>124.813</v>
      </c>
      <c r="AG7" s="1">
        <v>120.643</v>
      </c>
      <c r="AH7" s="1">
        <v>122.471</v>
      </c>
      <c r="AI7" s="1">
        <v>119.393</v>
      </c>
      <c r="AJ7" s="1">
        <v>117.033</v>
      </c>
      <c r="AK7" s="1">
        <v>114.148</v>
      </c>
      <c r="AL7" s="1">
        <v>114.601</v>
      </c>
      <c r="AM7" s="1">
        <v>115.224</v>
      </c>
      <c r="AN7" s="1">
        <v>115.467</v>
      </c>
      <c r="AO7" s="1">
        <v>113.41800000000001</v>
      </c>
      <c r="AP7" s="1">
        <v>112.31399999999999</v>
      </c>
      <c r="AQ7" s="1">
        <v>111.634</v>
      </c>
      <c r="AR7" s="1">
        <v>109.845</v>
      </c>
      <c r="AS7" s="1">
        <v>109.68899999999999</v>
      </c>
      <c r="AT7" s="1">
        <v>108.20099999999999</v>
      </c>
      <c r="AU7" s="1">
        <v>106.087</v>
      </c>
      <c r="AV7" s="1">
        <v>104.771</v>
      </c>
      <c r="AW7" s="1">
        <v>104.485</v>
      </c>
      <c r="AX7" s="1">
        <v>102.221</v>
      </c>
      <c r="AY7" s="1">
        <v>100.682</v>
      </c>
      <c r="AZ7" s="1">
        <v>99.873999999999995</v>
      </c>
      <c r="BA7" s="1">
        <v>100.309</v>
      </c>
      <c r="BB7" s="1">
        <v>102.633</v>
      </c>
      <c r="BC7" s="1">
        <v>100.056</v>
      </c>
      <c r="BD7" s="1">
        <v>110.932</v>
      </c>
      <c r="BE7" s="1">
        <v>98.114000000000004</v>
      </c>
      <c r="BF7" s="1">
        <v>107.57599999999999</v>
      </c>
      <c r="BG7" s="1">
        <v>132.11600000000001</v>
      </c>
      <c r="BH7" s="1">
        <v>102.486</v>
      </c>
      <c r="BI7" s="1">
        <v>109.17100000000001</v>
      </c>
    </row>
    <row r="8" spans="1:61">
      <c r="A8" s="10" t="s">
        <v>18</v>
      </c>
      <c r="B8" s="1">
        <v>0</v>
      </c>
      <c r="C8" s="1">
        <v>77815.6734</v>
      </c>
      <c r="D8" s="1">
        <v>37.374000000000002</v>
      </c>
      <c r="E8" s="1">
        <v>72.742999999999995</v>
      </c>
      <c r="F8" s="1">
        <v>73.742999999999995</v>
      </c>
      <c r="G8" s="1">
        <v>79.91</v>
      </c>
      <c r="H8" s="1">
        <v>81.769000000000005</v>
      </c>
      <c r="I8" s="1">
        <v>85.045000000000002</v>
      </c>
      <c r="J8" s="1">
        <v>87.518000000000001</v>
      </c>
      <c r="K8" s="1">
        <v>90.81</v>
      </c>
      <c r="L8" s="1">
        <v>93.921000000000006</v>
      </c>
      <c r="M8" s="1">
        <v>96.954999999999998</v>
      </c>
      <c r="N8" s="1">
        <v>99.929000000000002</v>
      </c>
      <c r="O8" s="1">
        <v>102.95699999999999</v>
      </c>
      <c r="P8" s="1">
        <v>106.01300000000001</v>
      </c>
      <c r="Q8" s="1">
        <v>109.033</v>
      </c>
      <c r="R8" s="1">
        <v>111.976</v>
      </c>
      <c r="S8" s="1">
        <v>114.71</v>
      </c>
      <c r="T8" s="1">
        <v>116.908</v>
      </c>
      <c r="U8" s="1">
        <v>117.916</v>
      </c>
      <c r="V8" s="1">
        <v>115.91500000000001</v>
      </c>
      <c r="W8" s="1">
        <v>110.26900000000001</v>
      </c>
      <c r="X8" s="1">
        <v>121.539</v>
      </c>
      <c r="Y8" s="1">
        <v>122.084</v>
      </c>
      <c r="Z8" s="1">
        <v>119.351</v>
      </c>
      <c r="AA8" s="1">
        <v>120.599</v>
      </c>
      <c r="AB8" s="1">
        <v>123.845</v>
      </c>
      <c r="AC8" s="1">
        <v>117.883</v>
      </c>
      <c r="AD8" s="1">
        <v>114.25</v>
      </c>
      <c r="AE8" s="1">
        <v>122.72</v>
      </c>
      <c r="AF8" s="1">
        <v>123.376</v>
      </c>
      <c r="AG8" s="1">
        <v>124.999</v>
      </c>
      <c r="AH8" s="1">
        <v>114.94799999999999</v>
      </c>
      <c r="AI8" s="1">
        <v>115.87</v>
      </c>
      <c r="AJ8" s="1">
        <v>119.411</v>
      </c>
      <c r="AK8" s="1">
        <v>114.931</v>
      </c>
      <c r="AL8" s="1">
        <v>115.934</v>
      </c>
      <c r="AM8" s="1">
        <v>116.426</v>
      </c>
      <c r="AN8" s="1">
        <v>112.869</v>
      </c>
      <c r="AO8" s="1">
        <v>112.733</v>
      </c>
      <c r="AP8" s="1">
        <v>112.429</v>
      </c>
      <c r="AQ8" s="1">
        <v>111.919</v>
      </c>
      <c r="AR8" s="1">
        <v>109.988</v>
      </c>
      <c r="AS8" s="1">
        <v>110.681</v>
      </c>
      <c r="AT8" s="1">
        <v>109.792</v>
      </c>
      <c r="AU8" s="1">
        <v>108.623</v>
      </c>
      <c r="AV8" s="1">
        <v>107.218</v>
      </c>
      <c r="AW8" s="1">
        <v>105.331</v>
      </c>
      <c r="AX8" s="1">
        <v>103.123</v>
      </c>
      <c r="AY8" s="1">
        <v>101.655</v>
      </c>
      <c r="AZ8" s="1">
        <v>99.76</v>
      </c>
      <c r="BA8" s="1">
        <v>100.55500000000001</v>
      </c>
      <c r="BB8" s="1">
        <v>102.47199999999999</v>
      </c>
      <c r="BC8" s="1">
        <v>99.781000000000006</v>
      </c>
      <c r="BD8" s="1">
        <v>109.738</v>
      </c>
      <c r="BE8" s="1">
        <v>97.289000000000001</v>
      </c>
      <c r="BF8" s="1">
        <v>107.652</v>
      </c>
      <c r="BG8" s="1">
        <v>132.065</v>
      </c>
      <c r="BH8" s="1">
        <v>101.57299999999999</v>
      </c>
      <c r="BI8" s="1">
        <v>108.258</v>
      </c>
    </row>
    <row r="9" spans="1:61">
      <c r="A9" s="10" t="s">
        <v>18</v>
      </c>
      <c r="B9" s="1">
        <v>0</v>
      </c>
      <c r="C9" s="1">
        <v>77815.732199999999</v>
      </c>
      <c r="D9" s="1">
        <v>37.363</v>
      </c>
      <c r="E9" s="1">
        <v>76.561000000000007</v>
      </c>
      <c r="F9" s="1">
        <v>77.561000000000007</v>
      </c>
      <c r="G9" s="1">
        <v>83.7</v>
      </c>
      <c r="H9" s="1">
        <v>85.557000000000002</v>
      </c>
      <c r="I9" s="1">
        <v>88.796999999999997</v>
      </c>
      <c r="J9" s="1">
        <v>91.248000000000005</v>
      </c>
      <c r="K9" s="1">
        <v>94.477999999999994</v>
      </c>
      <c r="L9" s="1">
        <v>97.486000000000004</v>
      </c>
      <c r="M9" s="1">
        <v>100.36499999999999</v>
      </c>
      <c r="N9" s="1">
        <v>103.105</v>
      </c>
      <c r="O9" s="1">
        <v>105.768</v>
      </c>
      <c r="P9" s="1">
        <v>108.245</v>
      </c>
      <c r="Q9" s="1">
        <v>110.367</v>
      </c>
      <c r="R9" s="1">
        <v>111.88800000000001</v>
      </c>
      <c r="S9" s="1">
        <v>112.22199999999999</v>
      </c>
      <c r="T9" s="1">
        <v>109.742</v>
      </c>
      <c r="U9" s="1">
        <v>104.203</v>
      </c>
      <c r="V9" s="1">
        <v>117.37</v>
      </c>
      <c r="W9" s="1">
        <v>123.425</v>
      </c>
      <c r="X9" s="1">
        <v>125.533</v>
      </c>
      <c r="Y9" s="1">
        <v>128.172</v>
      </c>
      <c r="Z9" s="1">
        <v>129.61500000000001</v>
      </c>
      <c r="AA9" s="1">
        <v>121.405</v>
      </c>
      <c r="AB9" s="1">
        <v>121.131</v>
      </c>
      <c r="AC9" s="1">
        <v>122.59399999999999</v>
      </c>
      <c r="AD9" s="1">
        <v>121.003</v>
      </c>
      <c r="AE9" s="1">
        <v>122.34699999999999</v>
      </c>
      <c r="AF9" s="1">
        <v>125.42</v>
      </c>
      <c r="AG9" s="1">
        <v>124.04</v>
      </c>
      <c r="AH9" s="1">
        <v>119.812</v>
      </c>
      <c r="AI9" s="1">
        <v>122.03100000000001</v>
      </c>
      <c r="AJ9" s="1">
        <v>117.742</v>
      </c>
      <c r="AK9" s="1">
        <v>118.709</v>
      </c>
      <c r="AL9" s="1">
        <v>119.13500000000001</v>
      </c>
      <c r="AM9" s="1">
        <v>116.289</v>
      </c>
      <c r="AN9" s="1">
        <v>113.06</v>
      </c>
      <c r="AO9" s="1">
        <v>114.27500000000001</v>
      </c>
      <c r="AP9" s="1">
        <v>112.878</v>
      </c>
      <c r="AQ9" s="1">
        <v>111.729</v>
      </c>
      <c r="AR9" s="1">
        <v>112.479</v>
      </c>
      <c r="AS9" s="1">
        <v>110.41</v>
      </c>
      <c r="AT9" s="1">
        <v>110.286</v>
      </c>
      <c r="AU9" s="1">
        <v>108.878</v>
      </c>
      <c r="AV9" s="1">
        <v>109.732</v>
      </c>
      <c r="AW9" s="1">
        <v>107.91</v>
      </c>
      <c r="AX9" s="1">
        <v>105.495</v>
      </c>
      <c r="AY9" s="1">
        <v>104.324</v>
      </c>
      <c r="AZ9" s="1">
        <v>102.937</v>
      </c>
      <c r="BA9" s="1">
        <v>102.68899999999999</v>
      </c>
      <c r="BB9" s="1">
        <v>103.691</v>
      </c>
      <c r="BC9" s="1">
        <v>101.435</v>
      </c>
      <c r="BD9" s="1">
        <v>99.37</v>
      </c>
      <c r="BE9" s="1">
        <v>98.948999999999998</v>
      </c>
      <c r="BF9" s="1">
        <v>108.295</v>
      </c>
      <c r="BG9" s="1">
        <v>132.21600000000001</v>
      </c>
      <c r="BH9" s="1">
        <v>102.58</v>
      </c>
      <c r="BI9" s="1">
        <v>106.77</v>
      </c>
    </row>
    <row r="10" spans="1:61">
      <c r="A10" s="10" t="s">
        <v>18</v>
      </c>
      <c r="B10" s="1">
        <v>0</v>
      </c>
      <c r="C10" s="1">
        <v>77815.786900000006</v>
      </c>
      <c r="D10" s="1">
        <v>37.353000000000002</v>
      </c>
      <c r="E10" s="1">
        <v>82.903999999999996</v>
      </c>
      <c r="F10" s="1">
        <v>83.903999999999996</v>
      </c>
      <c r="G10" s="1">
        <v>90.05</v>
      </c>
      <c r="H10" s="1">
        <v>91.906999999999996</v>
      </c>
      <c r="I10" s="1">
        <v>95.156000000000006</v>
      </c>
      <c r="J10" s="1">
        <v>97.613</v>
      </c>
      <c r="K10" s="1">
        <v>100.85899999999999</v>
      </c>
      <c r="L10" s="1">
        <v>103.893</v>
      </c>
      <c r="M10" s="1">
        <v>106.81399999999999</v>
      </c>
      <c r="N10" s="1">
        <v>109.617</v>
      </c>
      <c r="O10" s="1">
        <v>112.384</v>
      </c>
      <c r="P10" s="1">
        <v>115.03700000000001</v>
      </c>
      <c r="Q10" s="1">
        <v>117.461</v>
      </c>
      <c r="R10" s="1">
        <v>119.53700000000001</v>
      </c>
      <c r="S10" s="1">
        <v>121.017</v>
      </c>
      <c r="T10" s="1">
        <v>121.438</v>
      </c>
      <c r="U10" s="1">
        <v>119.765</v>
      </c>
      <c r="V10" s="1">
        <v>112.929</v>
      </c>
      <c r="W10" s="1">
        <v>114.589</v>
      </c>
      <c r="X10" s="1">
        <v>122.39400000000001</v>
      </c>
      <c r="Y10" s="1">
        <v>127.97199999999999</v>
      </c>
      <c r="Z10" s="1">
        <v>125.474</v>
      </c>
      <c r="AA10" s="1">
        <v>126.437</v>
      </c>
      <c r="AB10" s="1">
        <v>121.92400000000001</v>
      </c>
      <c r="AC10" s="1">
        <v>123.411</v>
      </c>
      <c r="AD10" s="1">
        <v>113.434</v>
      </c>
      <c r="AE10" s="1">
        <v>116.645</v>
      </c>
      <c r="AF10" s="1">
        <v>118.883</v>
      </c>
      <c r="AG10" s="1">
        <v>123.874</v>
      </c>
      <c r="AH10" s="1">
        <v>124.977</v>
      </c>
      <c r="AI10" s="1">
        <v>118.348</v>
      </c>
      <c r="AJ10" s="1">
        <v>118.024</v>
      </c>
      <c r="AK10" s="1">
        <v>115.979</v>
      </c>
      <c r="AL10" s="1">
        <v>113.044</v>
      </c>
      <c r="AM10" s="1">
        <v>114.148</v>
      </c>
      <c r="AN10" s="1">
        <v>112.509</v>
      </c>
      <c r="AO10" s="1">
        <v>112.438</v>
      </c>
      <c r="AP10" s="1">
        <v>109.184</v>
      </c>
      <c r="AQ10" s="1">
        <v>111.044</v>
      </c>
      <c r="AR10" s="1">
        <v>107.13500000000001</v>
      </c>
      <c r="AS10" s="1">
        <v>108.114</v>
      </c>
      <c r="AT10" s="1">
        <v>107.985</v>
      </c>
      <c r="AU10" s="1">
        <v>105.869</v>
      </c>
      <c r="AV10" s="1">
        <v>105.637</v>
      </c>
      <c r="AW10" s="1">
        <v>103.486</v>
      </c>
      <c r="AX10" s="1">
        <v>102.51900000000001</v>
      </c>
      <c r="AY10" s="1">
        <v>101.008</v>
      </c>
      <c r="AZ10" s="1">
        <v>99.802999999999997</v>
      </c>
      <c r="BA10" s="1">
        <v>99.822999999999993</v>
      </c>
      <c r="BB10" s="1">
        <v>102.48099999999999</v>
      </c>
      <c r="BC10" s="1">
        <v>100.20699999999999</v>
      </c>
      <c r="BD10" s="1">
        <v>98.915000000000006</v>
      </c>
      <c r="BE10" s="1">
        <v>97.748999999999995</v>
      </c>
      <c r="BF10" s="1">
        <v>108.18</v>
      </c>
      <c r="BG10" s="1">
        <v>131.672</v>
      </c>
      <c r="BH10" s="1">
        <v>102.532</v>
      </c>
      <c r="BI10" s="1">
        <v>106.57299999999999</v>
      </c>
    </row>
    <row r="11" spans="1:61">
      <c r="A11" s="10" t="s">
        <v>18</v>
      </c>
      <c r="B11" s="1">
        <v>0</v>
      </c>
      <c r="C11" s="1">
        <v>77815.960600000006</v>
      </c>
      <c r="D11" s="1">
        <v>37.32</v>
      </c>
      <c r="E11" s="1">
        <v>66.805999999999997</v>
      </c>
      <c r="F11" s="1">
        <v>67.805999999999997</v>
      </c>
      <c r="G11" s="1">
        <v>74.028999999999996</v>
      </c>
      <c r="H11" s="1">
        <v>75.891999999999996</v>
      </c>
      <c r="I11" s="1">
        <v>79.241</v>
      </c>
      <c r="J11" s="1">
        <v>81.754999999999995</v>
      </c>
      <c r="K11" s="1">
        <v>85.164000000000001</v>
      </c>
      <c r="L11" s="1">
        <v>88.460999999999999</v>
      </c>
      <c r="M11" s="1">
        <v>91.75</v>
      </c>
      <c r="N11" s="1">
        <v>95.066999999999993</v>
      </c>
      <c r="O11" s="1">
        <v>98.549000000000007</v>
      </c>
      <c r="P11" s="1">
        <v>102.17700000000001</v>
      </c>
      <c r="Q11" s="1">
        <v>105.84099999999999</v>
      </c>
      <c r="R11" s="1">
        <v>109.44499999999999</v>
      </c>
      <c r="S11" s="1">
        <v>112.78</v>
      </c>
      <c r="T11" s="1">
        <v>115.416</v>
      </c>
      <c r="U11" s="1">
        <v>116.554</v>
      </c>
      <c r="V11" s="1">
        <v>113.798</v>
      </c>
      <c r="W11" s="1">
        <v>113.008</v>
      </c>
      <c r="X11" s="1">
        <v>123.575</v>
      </c>
      <c r="Y11" s="1">
        <v>124.224</v>
      </c>
      <c r="Z11" s="1">
        <v>124.931</v>
      </c>
      <c r="AA11" s="1">
        <v>127.542</v>
      </c>
      <c r="AB11" s="1">
        <v>118.333</v>
      </c>
      <c r="AC11" s="1">
        <v>120.94499999999999</v>
      </c>
      <c r="AD11" s="1">
        <v>121.16800000000001</v>
      </c>
      <c r="AE11" s="1">
        <v>117.744</v>
      </c>
      <c r="AF11" s="1">
        <v>126.346</v>
      </c>
      <c r="AG11" s="1">
        <v>120.806</v>
      </c>
      <c r="AH11" s="1">
        <v>120.98399999999999</v>
      </c>
      <c r="AI11" s="1">
        <v>119.09399999999999</v>
      </c>
      <c r="AJ11" s="1">
        <v>118.836</v>
      </c>
      <c r="AK11" s="1">
        <v>116.72499999999999</v>
      </c>
      <c r="AL11" s="1">
        <v>116.163</v>
      </c>
      <c r="AM11" s="1">
        <v>112.699</v>
      </c>
      <c r="AN11" s="1">
        <v>114.125</v>
      </c>
      <c r="AO11" s="1">
        <v>114.188</v>
      </c>
      <c r="AP11" s="1">
        <v>113.149</v>
      </c>
      <c r="AQ11" s="1">
        <v>112.256</v>
      </c>
      <c r="AR11" s="1">
        <v>109.68300000000001</v>
      </c>
      <c r="AS11" s="1">
        <v>110.30800000000001</v>
      </c>
      <c r="AT11" s="1">
        <v>108.29600000000001</v>
      </c>
      <c r="AU11" s="1">
        <v>107.00700000000001</v>
      </c>
      <c r="AV11" s="1">
        <v>106.36</v>
      </c>
      <c r="AW11" s="1">
        <v>105.56</v>
      </c>
      <c r="AX11" s="1">
        <v>104.24</v>
      </c>
      <c r="AY11" s="1">
        <v>102.16800000000001</v>
      </c>
      <c r="AZ11" s="1">
        <v>100.896</v>
      </c>
      <c r="BA11" s="1">
        <v>100.756</v>
      </c>
      <c r="BB11" s="1">
        <v>102.578</v>
      </c>
      <c r="BC11" s="1">
        <v>99.903999999999996</v>
      </c>
      <c r="BD11" s="1">
        <v>115.274</v>
      </c>
      <c r="BE11" s="1">
        <v>97.555000000000007</v>
      </c>
      <c r="BF11" s="1">
        <v>106.968</v>
      </c>
      <c r="BG11" s="1">
        <v>131.30099999999999</v>
      </c>
      <c r="BH11" s="1">
        <v>102.05200000000001</v>
      </c>
      <c r="BI11" s="1">
        <v>109.79</v>
      </c>
    </row>
    <row r="12" spans="1:61">
      <c r="A12" s="10" t="s">
        <v>17</v>
      </c>
      <c r="B12" s="1">
        <v>0</v>
      </c>
      <c r="C12" s="1">
        <v>77815.303400000004</v>
      </c>
      <c r="D12" s="1">
        <v>37.460999999999999</v>
      </c>
      <c r="E12" s="1">
        <v>67.403000000000006</v>
      </c>
      <c r="F12" s="1">
        <v>68.403000000000006</v>
      </c>
      <c r="G12" s="1">
        <v>74.528000000000006</v>
      </c>
      <c r="H12" s="1">
        <v>76.384</v>
      </c>
      <c r="I12" s="1">
        <v>79.605000000000004</v>
      </c>
      <c r="J12" s="1">
        <v>82.046000000000006</v>
      </c>
      <c r="K12" s="1">
        <v>85.245000000000005</v>
      </c>
      <c r="L12" s="1">
        <v>88.198999999999998</v>
      </c>
      <c r="M12" s="1">
        <v>90.997</v>
      </c>
      <c r="N12" s="1">
        <v>93.606999999999999</v>
      </c>
      <c r="O12" s="1">
        <v>96.055999999999997</v>
      </c>
      <c r="P12" s="1">
        <v>98.156999999999996</v>
      </c>
      <c r="Q12" s="1">
        <v>99.593000000000004</v>
      </c>
      <c r="R12" s="1">
        <v>99.697999999999993</v>
      </c>
      <c r="S12" s="1">
        <v>96.206999999999994</v>
      </c>
      <c r="T12" s="1">
        <v>96.704999999999998</v>
      </c>
      <c r="U12" s="1">
        <v>108.842</v>
      </c>
      <c r="V12" s="1">
        <v>114.95099999999999</v>
      </c>
      <c r="W12" s="1">
        <v>116.99299999999999</v>
      </c>
      <c r="X12" s="1">
        <v>119.355</v>
      </c>
      <c r="Y12" s="1">
        <v>125.166</v>
      </c>
      <c r="Z12" s="1">
        <v>121.161</v>
      </c>
      <c r="AA12" s="1">
        <v>122.38</v>
      </c>
      <c r="AB12" s="1">
        <v>120.71</v>
      </c>
      <c r="AC12" s="1">
        <v>109.857</v>
      </c>
      <c r="AD12" s="1">
        <v>121.288</v>
      </c>
      <c r="AE12" s="1">
        <v>123.039</v>
      </c>
      <c r="AF12" s="1">
        <v>125.298</v>
      </c>
      <c r="AG12" s="1">
        <v>126.163</v>
      </c>
      <c r="AH12" s="1">
        <v>119.798</v>
      </c>
      <c r="AI12" s="1">
        <v>117.81100000000001</v>
      </c>
      <c r="AJ12" s="1">
        <v>117.62</v>
      </c>
      <c r="AK12" s="1">
        <v>116.34</v>
      </c>
      <c r="AL12" s="1">
        <v>116.65600000000001</v>
      </c>
      <c r="AM12" s="1">
        <v>115.874</v>
      </c>
      <c r="AN12" s="1">
        <v>114.907</v>
      </c>
      <c r="AO12" s="1">
        <v>116.586</v>
      </c>
      <c r="AP12" s="1">
        <v>115.10599999999999</v>
      </c>
      <c r="AQ12" s="1">
        <v>114.27500000000001</v>
      </c>
      <c r="AR12" s="1">
        <v>111.648</v>
      </c>
      <c r="AS12" s="1">
        <v>110.48</v>
      </c>
      <c r="AT12" s="1">
        <v>110.628</v>
      </c>
      <c r="AU12" s="1">
        <v>110.971</v>
      </c>
      <c r="AV12" s="1">
        <v>111.08799999999999</v>
      </c>
      <c r="AW12" s="1">
        <v>108.255</v>
      </c>
      <c r="AX12" s="1">
        <v>107.51900000000001</v>
      </c>
      <c r="AY12" s="1">
        <v>104.89700000000001</v>
      </c>
      <c r="AZ12" s="1">
        <v>104.693</v>
      </c>
      <c r="BA12" s="1">
        <v>103.899</v>
      </c>
      <c r="BB12" s="1">
        <v>104.245</v>
      </c>
      <c r="BC12" s="1">
        <v>102.26600000000001</v>
      </c>
      <c r="BD12" s="1">
        <v>100.901</v>
      </c>
      <c r="BE12" s="1">
        <v>99.649000000000001</v>
      </c>
      <c r="BF12" s="1">
        <v>101.023</v>
      </c>
      <c r="BG12" s="1">
        <v>106.39700000000001</v>
      </c>
      <c r="BH12" s="1">
        <v>102.794</v>
      </c>
      <c r="BI12" s="1">
        <v>106.658</v>
      </c>
    </row>
    <row r="13" spans="1:61">
      <c r="A13" s="10" t="s">
        <v>17</v>
      </c>
      <c r="B13" s="1">
        <v>0</v>
      </c>
      <c r="C13" s="1">
        <v>77815.361900000004</v>
      </c>
      <c r="D13" s="1">
        <v>37.445999999999998</v>
      </c>
      <c r="E13" s="1">
        <v>45.44</v>
      </c>
      <c r="F13" s="1">
        <v>46.44</v>
      </c>
      <c r="G13" s="1">
        <v>55.15</v>
      </c>
      <c r="H13" s="1">
        <v>57.158000000000001</v>
      </c>
      <c r="I13" s="1">
        <v>62.356000000000002</v>
      </c>
      <c r="J13" s="1">
        <v>65.638000000000005</v>
      </c>
      <c r="K13" s="1">
        <v>70.67</v>
      </c>
      <c r="L13" s="1">
        <v>75.652000000000001</v>
      </c>
      <c r="M13" s="1">
        <v>80.45</v>
      </c>
      <c r="N13" s="1">
        <v>85.117999999999995</v>
      </c>
      <c r="O13" s="1">
        <v>89.781000000000006</v>
      </c>
      <c r="P13" s="1">
        <v>94.387</v>
      </c>
      <c r="Q13" s="1">
        <v>98.747</v>
      </c>
      <c r="R13" s="1">
        <v>102.741</v>
      </c>
      <c r="S13" s="1">
        <v>106.08199999999999</v>
      </c>
      <c r="T13" s="1">
        <v>108.127</v>
      </c>
      <c r="U13" s="1">
        <v>107.15600000000001</v>
      </c>
      <c r="V13" s="1">
        <v>102.283</v>
      </c>
      <c r="W13" s="1">
        <v>116.268</v>
      </c>
      <c r="X13" s="1">
        <v>121.337</v>
      </c>
      <c r="Y13" s="1">
        <v>120.968</v>
      </c>
      <c r="Z13" s="1">
        <v>126.181</v>
      </c>
      <c r="AA13" s="1">
        <v>121.215</v>
      </c>
      <c r="AB13" s="1">
        <v>121.771</v>
      </c>
      <c r="AC13" s="1">
        <v>121.477</v>
      </c>
      <c r="AD13" s="1">
        <v>118.496</v>
      </c>
      <c r="AE13" s="1">
        <v>121.524</v>
      </c>
      <c r="AF13" s="1">
        <v>125.437</v>
      </c>
      <c r="AG13" s="1">
        <v>124.804</v>
      </c>
      <c r="AH13" s="1">
        <v>121.17400000000001</v>
      </c>
      <c r="AI13" s="1">
        <v>114.645</v>
      </c>
      <c r="AJ13" s="1">
        <v>117.899</v>
      </c>
      <c r="AK13" s="1">
        <v>116.782</v>
      </c>
      <c r="AL13" s="1">
        <v>114.79600000000001</v>
      </c>
      <c r="AM13" s="1">
        <v>115.145</v>
      </c>
      <c r="AN13" s="1">
        <v>113.919</v>
      </c>
      <c r="AO13" s="1">
        <v>114.408</v>
      </c>
      <c r="AP13" s="1">
        <v>112.62</v>
      </c>
      <c r="AQ13" s="1">
        <v>112.354</v>
      </c>
      <c r="AR13" s="1">
        <v>110.44</v>
      </c>
      <c r="AS13" s="1">
        <v>111.85899999999999</v>
      </c>
      <c r="AT13" s="1">
        <v>110.13</v>
      </c>
      <c r="AU13" s="1">
        <v>109.514</v>
      </c>
      <c r="AV13" s="1">
        <v>107.999</v>
      </c>
      <c r="AW13" s="1">
        <v>106.18600000000001</v>
      </c>
      <c r="AX13" s="1">
        <v>104.654</v>
      </c>
      <c r="AY13" s="1">
        <v>102.20699999999999</v>
      </c>
      <c r="AZ13" s="1">
        <v>102.197</v>
      </c>
      <c r="BA13" s="1">
        <v>102.375</v>
      </c>
      <c r="BB13" s="1">
        <v>103.43600000000001</v>
      </c>
      <c r="BC13" s="1">
        <v>101.84699999999999</v>
      </c>
      <c r="BD13" s="1">
        <v>100.992</v>
      </c>
      <c r="BE13" s="1">
        <v>99.337000000000003</v>
      </c>
      <c r="BF13" s="1">
        <v>100.73399999999999</v>
      </c>
      <c r="BG13" s="1">
        <v>106.44199999999999</v>
      </c>
      <c r="BH13" s="1">
        <v>103.221</v>
      </c>
      <c r="BI13" s="1">
        <v>106.858</v>
      </c>
    </row>
    <row r="14" spans="1:61">
      <c r="A14" s="10" t="s">
        <v>17</v>
      </c>
      <c r="B14" s="1">
        <v>0</v>
      </c>
      <c r="C14" s="1">
        <v>77815.420400000003</v>
      </c>
      <c r="D14" s="1">
        <v>37.432000000000002</v>
      </c>
      <c r="E14" s="1">
        <v>75.290000000000006</v>
      </c>
      <c r="F14" s="1">
        <v>76.290000000000006</v>
      </c>
      <c r="G14" s="1">
        <v>82.462000000000003</v>
      </c>
      <c r="H14" s="1">
        <v>84.320999999999998</v>
      </c>
      <c r="I14" s="1">
        <v>87.602999999999994</v>
      </c>
      <c r="J14" s="1">
        <v>90.078000000000003</v>
      </c>
      <c r="K14" s="1">
        <v>93.379000000000005</v>
      </c>
      <c r="L14" s="1">
        <v>96.504999999999995</v>
      </c>
      <c r="M14" s="1">
        <v>99.56</v>
      </c>
      <c r="N14" s="1">
        <v>102.562</v>
      </c>
      <c r="O14" s="1">
        <v>105.631</v>
      </c>
      <c r="P14" s="1">
        <v>108.741</v>
      </c>
      <c r="Q14" s="1">
        <v>111.824</v>
      </c>
      <c r="R14" s="1">
        <v>114.828</v>
      </c>
      <c r="S14" s="1">
        <v>117.595</v>
      </c>
      <c r="T14" s="1">
        <v>119.76</v>
      </c>
      <c r="U14" s="1">
        <v>120.60299999999999</v>
      </c>
      <c r="V14" s="1">
        <v>118.24299999999999</v>
      </c>
      <c r="W14" s="1">
        <v>114.70099999999999</v>
      </c>
      <c r="X14" s="1">
        <v>123.532</v>
      </c>
      <c r="Y14" s="1">
        <v>122.24</v>
      </c>
      <c r="Z14" s="1">
        <v>122.303</v>
      </c>
      <c r="AA14" s="1">
        <v>125.35899999999999</v>
      </c>
      <c r="AB14" s="1">
        <v>126.76</v>
      </c>
      <c r="AC14" s="1">
        <v>115.29600000000001</v>
      </c>
      <c r="AD14" s="1">
        <v>119.246</v>
      </c>
      <c r="AE14" s="1">
        <v>123.038</v>
      </c>
      <c r="AF14" s="1">
        <v>124.69499999999999</v>
      </c>
      <c r="AG14" s="1">
        <v>121.047</v>
      </c>
      <c r="AH14" s="1">
        <v>127.788</v>
      </c>
      <c r="AI14" s="1">
        <v>119.53400000000001</v>
      </c>
      <c r="AJ14" s="1">
        <v>118.137</v>
      </c>
      <c r="AK14" s="1">
        <v>115.80500000000001</v>
      </c>
      <c r="AL14" s="1">
        <v>117.129</v>
      </c>
      <c r="AM14" s="1">
        <v>114.361</v>
      </c>
      <c r="AN14" s="1">
        <v>115.901</v>
      </c>
      <c r="AO14" s="1">
        <v>114.33199999999999</v>
      </c>
      <c r="AP14" s="1">
        <v>115.408</v>
      </c>
      <c r="AQ14" s="1">
        <v>113.851</v>
      </c>
      <c r="AR14" s="1">
        <v>112.428</v>
      </c>
      <c r="AS14" s="1">
        <v>112.212</v>
      </c>
      <c r="AT14" s="1">
        <v>111.084</v>
      </c>
      <c r="AU14" s="1">
        <v>110.788</v>
      </c>
      <c r="AV14" s="1">
        <v>110.149</v>
      </c>
      <c r="AW14" s="1">
        <v>108.254</v>
      </c>
      <c r="AX14" s="1">
        <v>106.339</v>
      </c>
      <c r="AY14" s="1">
        <v>104.248</v>
      </c>
      <c r="AZ14" s="1">
        <v>102.459</v>
      </c>
      <c r="BA14" s="1">
        <v>102.51300000000001</v>
      </c>
      <c r="BB14" s="1">
        <v>103.221</v>
      </c>
      <c r="BC14" s="1">
        <v>101.38800000000001</v>
      </c>
      <c r="BD14" s="1">
        <v>102.925</v>
      </c>
      <c r="BE14" s="1">
        <v>98.921000000000006</v>
      </c>
      <c r="BF14" s="1">
        <v>101.047</v>
      </c>
      <c r="BG14" s="1">
        <v>106.24</v>
      </c>
      <c r="BH14" s="1">
        <v>103.238</v>
      </c>
      <c r="BI14" s="1">
        <v>106.923</v>
      </c>
    </row>
    <row r="15" spans="1:61">
      <c r="A15" s="10" t="s">
        <v>17</v>
      </c>
      <c r="B15" s="1">
        <v>0</v>
      </c>
      <c r="C15" s="1">
        <v>77815.476899999994</v>
      </c>
      <c r="D15" s="1">
        <v>37.417999999999999</v>
      </c>
      <c r="E15" s="1">
        <v>58.494</v>
      </c>
      <c r="F15" s="1">
        <v>59.494</v>
      </c>
      <c r="G15" s="1">
        <v>66.012</v>
      </c>
      <c r="H15" s="1">
        <v>67.897000000000006</v>
      </c>
      <c r="I15" s="1">
        <v>71.59</v>
      </c>
      <c r="J15" s="1">
        <v>74.284000000000006</v>
      </c>
      <c r="K15" s="1">
        <v>78.162000000000006</v>
      </c>
      <c r="L15" s="1">
        <v>82.088999999999999</v>
      </c>
      <c r="M15" s="1">
        <v>86.081000000000003</v>
      </c>
      <c r="N15" s="1">
        <v>90.144999999999996</v>
      </c>
      <c r="O15" s="1">
        <v>94.376000000000005</v>
      </c>
      <c r="P15" s="1">
        <v>98.703999999999994</v>
      </c>
      <c r="Q15" s="1">
        <v>102.94</v>
      </c>
      <c r="R15" s="1">
        <v>106.96899999999999</v>
      </c>
      <c r="S15" s="1">
        <v>110.577</v>
      </c>
      <c r="T15" s="1">
        <v>113.355</v>
      </c>
      <c r="U15" s="1">
        <v>114.613</v>
      </c>
      <c r="V15" s="1">
        <v>112.684</v>
      </c>
      <c r="W15" s="1">
        <v>104.185</v>
      </c>
      <c r="X15" s="1">
        <v>115.834</v>
      </c>
      <c r="Y15" s="1">
        <v>128.44300000000001</v>
      </c>
      <c r="Z15" s="1">
        <v>133.58799999999999</v>
      </c>
      <c r="AA15" s="1">
        <v>126.801</v>
      </c>
      <c r="AB15" s="1">
        <v>121.279</v>
      </c>
      <c r="AC15" s="1">
        <v>119.218</v>
      </c>
      <c r="AD15" s="1">
        <v>117.958</v>
      </c>
      <c r="AE15" s="1">
        <v>121.126</v>
      </c>
      <c r="AF15" s="1">
        <v>121.45399999999999</v>
      </c>
      <c r="AG15" s="1">
        <v>123.578</v>
      </c>
      <c r="AH15" s="1">
        <v>124.639</v>
      </c>
      <c r="AI15" s="1">
        <v>117.28100000000001</v>
      </c>
      <c r="AJ15" s="1">
        <v>118.45099999999999</v>
      </c>
      <c r="AK15" s="1">
        <v>117.53400000000001</v>
      </c>
      <c r="AL15" s="1">
        <v>114.589</v>
      </c>
      <c r="AM15" s="1">
        <v>116.384</v>
      </c>
      <c r="AN15" s="1">
        <v>116.378</v>
      </c>
      <c r="AO15" s="1">
        <v>114.97799999999999</v>
      </c>
      <c r="AP15" s="1">
        <v>116.84699999999999</v>
      </c>
      <c r="AQ15" s="1">
        <v>113.879</v>
      </c>
      <c r="AR15" s="1">
        <v>112.199</v>
      </c>
      <c r="AS15" s="1">
        <v>110.28700000000001</v>
      </c>
      <c r="AT15" s="1">
        <v>110.73</v>
      </c>
      <c r="AU15" s="1">
        <v>111.095</v>
      </c>
      <c r="AV15" s="1">
        <v>109.77500000000001</v>
      </c>
      <c r="AW15" s="1">
        <v>108.11499999999999</v>
      </c>
      <c r="AX15" s="1">
        <v>105.127</v>
      </c>
      <c r="AY15" s="1">
        <v>103.34699999999999</v>
      </c>
      <c r="AZ15" s="1">
        <v>102.416</v>
      </c>
      <c r="BA15" s="1">
        <v>102.577</v>
      </c>
      <c r="BB15" s="1">
        <v>103.983</v>
      </c>
      <c r="BC15" s="1">
        <v>101.98</v>
      </c>
      <c r="BD15" s="1">
        <v>111.44499999999999</v>
      </c>
      <c r="BE15" s="1">
        <v>100.17</v>
      </c>
      <c r="BF15" s="1">
        <v>102.309</v>
      </c>
      <c r="BG15" s="1">
        <v>106.378</v>
      </c>
      <c r="BH15" s="1">
        <v>102.858</v>
      </c>
      <c r="BI15" s="1">
        <v>109.459</v>
      </c>
    </row>
    <row r="16" spans="1:61">
      <c r="A16" s="10" t="s">
        <v>17</v>
      </c>
      <c r="B16" s="1">
        <v>0</v>
      </c>
      <c r="C16" s="1">
        <v>77815.532600000006</v>
      </c>
      <c r="D16" s="1">
        <v>37.405000000000001</v>
      </c>
      <c r="E16" s="1">
        <v>67.313000000000002</v>
      </c>
      <c r="F16" s="1">
        <v>68.313000000000002</v>
      </c>
      <c r="G16" s="1">
        <v>74.438999999999993</v>
      </c>
      <c r="H16" s="1">
        <v>76.295000000000002</v>
      </c>
      <c r="I16" s="1">
        <v>79.516999999999996</v>
      </c>
      <c r="J16" s="1">
        <v>81.959000000000003</v>
      </c>
      <c r="K16" s="1">
        <v>85.158000000000001</v>
      </c>
      <c r="L16" s="1">
        <v>88.114999999999995</v>
      </c>
      <c r="M16" s="1">
        <v>90.917000000000002</v>
      </c>
      <c r="N16" s="1">
        <v>93.536000000000001</v>
      </c>
      <c r="O16" s="1">
        <v>96.004000000000005</v>
      </c>
      <c r="P16" s="1">
        <v>98.155000000000001</v>
      </c>
      <c r="Q16" s="1">
        <v>99.748999999999995</v>
      </c>
      <c r="R16" s="1">
        <v>100.51600000000001</v>
      </c>
      <c r="S16" s="1">
        <v>101.16800000000001</v>
      </c>
      <c r="T16" s="1">
        <v>106.244</v>
      </c>
      <c r="U16" s="1">
        <v>113.52</v>
      </c>
      <c r="V16" s="1">
        <v>119.167</v>
      </c>
      <c r="W16" s="1">
        <v>122.476</v>
      </c>
      <c r="X16" s="1">
        <v>122.794</v>
      </c>
      <c r="Y16" s="1">
        <v>122.09099999999999</v>
      </c>
      <c r="Z16" s="1">
        <v>128.708</v>
      </c>
      <c r="AA16" s="1">
        <v>128.41800000000001</v>
      </c>
      <c r="AB16" s="1">
        <v>119.274</v>
      </c>
      <c r="AC16" s="1">
        <v>117.857</v>
      </c>
      <c r="AD16" s="1">
        <v>118.148</v>
      </c>
      <c r="AE16" s="1">
        <v>122.11499999999999</v>
      </c>
      <c r="AF16" s="1">
        <v>123.658</v>
      </c>
      <c r="AG16" s="1">
        <v>124.544</v>
      </c>
      <c r="AH16" s="1">
        <v>119.714</v>
      </c>
      <c r="AI16" s="1">
        <v>116.339</v>
      </c>
      <c r="AJ16" s="1">
        <v>117.741</v>
      </c>
      <c r="AK16" s="1">
        <v>116.123</v>
      </c>
      <c r="AL16" s="1">
        <v>113.23</v>
      </c>
      <c r="AM16" s="1">
        <v>115.152</v>
      </c>
      <c r="AN16" s="1">
        <v>114.839</v>
      </c>
      <c r="AO16" s="1">
        <v>112.681</v>
      </c>
      <c r="AP16" s="1">
        <v>113.524</v>
      </c>
      <c r="AQ16" s="1">
        <v>112.467</v>
      </c>
      <c r="AR16" s="1">
        <v>111.148</v>
      </c>
      <c r="AS16" s="1">
        <v>110.508</v>
      </c>
      <c r="AT16" s="1">
        <v>108.991</v>
      </c>
      <c r="AU16" s="1">
        <v>109.718</v>
      </c>
      <c r="AV16" s="1">
        <v>109.505</v>
      </c>
      <c r="AW16" s="1">
        <v>109.419</v>
      </c>
      <c r="AX16" s="1">
        <v>106.173</v>
      </c>
      <c r="AY16" s="1">
        <v>105.45699999999999</v>
      </c>
      <c r="AZ16" s="1">
        <v>102.76600000000001</v>
      </c>
      <c r="BA16" s="1">
        <v>101.503</v>
      </c>
      <c r="BB16" s="1">
        <v>103.256</v>
      </c>
      <c r="BC16" s="1">
        <v>100.495</v>
      </c>
      <c r="BD16" s="1">
        <v>109.83199999999999</v>
      </c>
      <c r="BE16" s="1">
        <v>98.257000000000005</v>
      </c>
      <c r="BF16" s="1">
        <v>100.217</v>
      </c>
      <c r="BG16" s="1">
        <v>106.252</v>
      </c>
      <c r="BH16" s="1">
        <v>102.13500000000001</v>
      </c>
      <c r="BI16" s="1">
        <v>109.087</v>
      </c>
    </row>
    <row r="17" spans="1:61">
      <c r="A17" s="10" t="s">
        <v>17</v>
      </c>
      <c r="B17" s="1">
        <v>0</v>
      </c>
      <c r="C17" s="1">
        <v>77815.591400000005</v>
      </c>
      <c r="D17" s="1">
        <v>37.39</v>
      </c>
      <c r="E17" s="1">
        <v>81.412999999999997</v>
      </c>
      <c r="F17" s="1">
        <v>82.412999999999997</v>
      </c>
      <c r="G17" s="1">
        <v>88.558000000000007</v>
      </c>
      <c r="H17" s="1">
        <v>90.415000000000006</v>
      </c>
      <c r="I17" s="1">
        <v>93.662999999999997</v>
      </c>
      <c r="J17" s="1">
        <v>96.119</v>
      </c>
      <c r="K17" s="1">
        <v>99.361999999999995</v>
      </c>
      <c r="L17" s="1">
        <v>102.392</v>
      </c>
      <c r="M17" s="1">
        <v>105.306</v>
      </c>
      <c r="N17" s="1">
        <v>108.098</v>
      </c>
      <c r="O17" s="1">
        <v>110.848</v>
      </c>
      <c r="P17" s="1">
        <v>113.47199999999999</v>
      </c>
      <c r="Q17" s="1">
        <v>115.846</v>
      </c>
      <c r="R17" s="1">
        <v>117.827</v>
      </c>
      <c r="S17" s="1">
        <v>119.114</v>
      </c>
      <c r="T17" s="1">
        <v>119.096</v>
      </c>
      <c r="U17" s="1">
        <v>116.29900000000001</v>
      </c>
      <c r="V17" s="1">
        <v>113.771</v>
      </c>
      <c r="W17" s="1">
        <v>121.541</v>
      </c>
      <c r="X17" s="1">
        <v>122.53700000000001</v>
      </c>
      <c r="Y17" s="1">
        <v>124.815</v>
      </c>
      <c r="Z17" s="1">
        <v>129.25399999999999</v>
      </c>
      <c r="AA17" s="1">
        <v>122.51900000000001</v>
      </c>
      <c r="AB17" s="1">
        <v>121.789</v>
      </c>
      <c r="AC17" s="1">
        <v>121.354</v>
      </c>
      <c r="AD17" s="1">
        <v>117.724</v>
      </c>
      <c r="AE17" s="1">
        <v>117.396</v>
      </c>
      <c r="AF17" s="1">
        <v>121.57899999999999</v>
      </c>
      <c r="AG17" s="1">
        <v>119.724</v>
      </c>
      <c r="AH17" s="1">
        <v>121.51900000000001</v>
      </c>
      <c r="AI17" s="1">
        <v>118.66</v>
      </c>
      <c r="AJ17" s="1">
        <v>115.852</v>
      </c>
      <c r="AK17" s="1">
        <v>115.104</v>
      </c>
      <c r="AL17" s="1">
        <v>115.973</v>
      </c>
      <c r="AM17" s="1">
        <v>114.214</v>
      </c>
      <c r="AN17" s="1">
        <v>114.18600000000001</v>
      </c>
      <c r="AO17" s="1">
        <v>112.491</v>
      </c>
      <c r="AP17" s="1">
        <v>114.178</v>
      </c>
      <c r="AQ17" s="1">
        <v>111.613</v>
      </c>
      <c r="AR17" s="1">
        <v>111.66800000000001</v>
      </c>
      <c r="AS17" s="1">
        <v>110.101</v>
      </c>
      <c r="AT17" s="1">
        <v>109.61799999999999</v>
      </c>
      <c r="AU17" s="1">
        <v>107.553</v>
      </c>
      <c r="AV17" s="1">
        <v>106.30500000000001</v>
      </c>
      <c r="AW17" s="1">
        <v>104.77</v>
      </c>
      <c r="AX17" s="1">
        <v>103.502</v>
      </c>
      <c r="AY17" s="1">
        <v>101.413</v>
      </c>
      <c r="AZ17" s="1">
        <v>101.157</v>
      </c>
      <c r="BA17" s="1">
        <v>101.086</v>
      </c>
      <c r="BB17" s="1">
        <v>103.22</v>
      </c>
      <c r="BC17" s="1">
        <v>100.98399999999999</v>
      </c>
      <c r="BD17" s="1">
        <v>98.94</v>
      </c>
      <c r="BE17" s="1">
        <v>98.366</v>
      </c>
      <c r="BF17" s="1">
        <v>102.035</v>
      </c>
      <c r="BG17" s="1">
        <v>106.003</v>
      </c>
      <c r="BH17" s="1">
        <v>102.08</v>
      </c>
      <c r="BI17" s="1">
        <v>106.718</v>
      </c>
    </row>
    <row r="18" spans="1:61">
      <c r="A18" s="10" t="s">
        <v>17</v>
      </c>
      <c r="B18" s="1">
        <v>0</v>
      </c>
      <c r="C18" s="1">
        <v>77815.647200000007</v>
      </c>
      <c r="D18" s="1">
        <v>37.378999999999998</v>
      </c>
      <c r="E18" s="1">
        <v>78.716999999999999</v>
      </c>
      <c r="F18" s="1">
        <v>79.716999999999999</v>
      </c>
      <c r="G18" s="1">
        <v>85.861999999999995</v>
      </c>
      <c r="H18" s="1">
        <v>87.718999999999994</v>
      </c>
      <c r="I18" s="1">
        <v>90.966999999999999</v>
      </c>
      <c r="J18" s="1">
        <v>93.423000000000002</v>
      </c>
      <c r="K18" s="1">
        <v>96.665999999999997</v>
      </c>
      <c r="L18" s="1">
        <v>99.694999999999993</v>
      </c>
      <c r="M18" s="1">
        <v>102.60899999999999</v>
      </c>
      <c r="N18" s="1">
        <v>105.402</v>
      </c>
      <c r="O18" s="1">
        <v>108.15300000000001</v>
      </c>
      <c r="P18" s="1">
        <v>110.782</v>
      </c>
      <c r="Q18" s="1">
        <v>113.172</v>
      </c>
      <c r="R18" s="1">
        <v>115.20699999999999</v>
      </c>
      <c r="S18" s="1">
        <v>116.67</v>
      </c>
      <c r="T18" s="1">
        <v>117.303</v>
      </c>
      <c r="U18" s="1">
        <v>117.304</v>
      </c>
      <c r="V18" s="1">
        <v>118.83499999999999</v>
      </c>
      <c r="W18" s="1">
        <v>121.547</v>
      </c>
      <c r="X18" s="1">
        <v>121.967</v>
      </c>
      <c r="Y18" s="1">
        <v>124.075</v>
      </c>
      <c r="Z18" s="1">
        <v>121.48699999999999</v>
      </c>
      <c r="AA18" s="1">
        <v>120.836</v>
      </c>
      <c r="AB18" s="1">
        <v>119.383</v>
      </c>
      <c r="AC18" s="1">
        <v>118.634</v>
      </c>
      <c r="AD18" s="1">
        <v>115.813</v>
      </c>
      <c r="AE18" s="1">
        <v>118.70099999999999</v>
      </c>
      <c r="AF18" s="1">
        <v>123.961</v>
      </c>
      <c r="AG18" s="1">
        <v>120.455</v>
      </c>
      <c r="AH18" s="1">
        <v>121.614</v>
      </c>
      <c r="AI18" s="1">
        <v>117.48</v>
      </c>
      <c r="AJ18" s="1">
        <v>118.036</v>
      </c>
      <c r="AK18" s="1">
        <v>115.961</v>
      </c>
      <c r="AL18" s="1">
        <v>112.956</v>
      </c>
      <c r="AM18" s="1">
        <v>114.36199999999999</v>
      </c>
      <c r="AN18" s="1">
        <v>115.381</v>
      </c>
      <c r="AO18" s="1">
        <v>113.57</v>
      </c>
      <c r="AP18" s="1">
        <v>112.252</v>
      </c>
      <c r="AQ18" s="1">
        <v>111.904</v>
      </c>
      <c r="AR18" s="1">
        <v>111.249</v>
      </c>
      <c r="AS18" s="1">
        <v>110.105</v>
      </c>
      <c r="AT18" s="1">
        <v>109.554</v>
      </c>
      <c r="AU18" s="1">
        <v>107.508</v>
      </c>
      <c r="AV18" s="1">
        <v>106.878</v>
      </c>
      <c r="AW18" s="1">
        <v>105.584</v>
      </c>
      <c r="AX18" s="1">
        <v>103.727</v>
      </c>
      <c r="AY18" s="1">
        <v>101.61499999999999</v>
      </c>
      <c r="AZ18" s="1">
        <v>99.77</v>
      </c>
      <c r="BA18" s="1">
        <v>99.878</v>
      </c>
      <c r="BB18" s="1">
        <v>102.66</v>
      </c>
      <c r="BC18" s="1">
        <v>99.698999999999998</v>
      </c>
      <c r="BD18" s="1">
        <v>98.206999999999994</v>
      </c>
      <c r="BE18" s="1">
        <v>97.094999999999999</v>
      </c>
      <c r="BF18" s="1">
        <v>99.632999999999996</v>
      </c>
      <c r="BG18" s="1">
        <v>105.999</v>
      </c>
      <c r="BH18" s="1">
        <v>101.431</v>
      </c>
      <c r="BI18" s="1">
        <v>106.446</v>
      </c>
    </row>
    <row r="19" spans="1:61">
      <c r="A19" s="10" t="s">
        <v>17</v>
      </c>
      <c r="B19" s="1">
        <v>0</v>
      </c>
      <c r="C19" s="1">
        <v>77815.7065</v>
      </c>
      <c r="D19" s="1">
        <v>37.368000000000002</v>
      </c>
      <c r="E19" s="1">
        <v>78.141000000000005</v>
      </c>
      <c r="F19" s="1">
        <v>79.141000000000005</v>
      </c>
      <c r="G19" s="1">
        <v>85.284999999999997</v>
      </c>
      <c r="H19" s="1">
        <v>87.141999999999996</v>
      </c>
      <c r="I19" s="1">
        <v>90.388999999999996</v>
      </c>
      <c r="J19" s="1">
        <v>92.844999999999999</v>
      </c>
      <c r="K19" s="1">
        <v>96.085999999999999</v>
      </c>
      <c r="L19" s="1">
        <v>99.114000000000004</v>
      </c>
      <c r="M19" s="1">
        <v>102.023</v>
      </c>
      <c r="N19" s="1">
        <v>104.81</v>
      </c>
      <c r="O19" s="1">
        <v>107.55</v>
      </c>
      <c r="P19" s="1">
        <v>110.157</v>
      </c>
      <c r="Q19" s="1">
        <v>112.503</v>
      </c>
      <c r="R19" s="1">
        <v>114.437</v>
      </c>
      <c r="S19" s="1">
        <v>115.636</v>
      </c>
      <c r="T19" s="1">
        <v>115.423</v>
      </c>
      <c r="U19" s="1">
        <v>111.926</v>
      </c>
      <c r="V19" s="1">
        <v>109.039</v>
      </c>
      <c r="W19" s="1">
        <v>118.39400000000001</v>
      </c>
      <c r="X19" s="1">
        <v>120.919</v>
      </c>
      <c r="Y19" s="1">
        <v>123.291</v>
      </c>
      <c r="Z19" s="1">
        <v>124.02500000000001</v>
      </c>
      <c r="AA19" s="1">
        <v>119.852</v>
      </c>
      <c r="AB19" s="1">
        <v>112.643</v>
      </c>
      <c r="AC19" s="1">
        <v>120.09399999999999</v>
      </c>
      <c r="AD19" s="1">
        <v>122.19799999999999</v>
      </c>
      <c r="AE19" s="1">
        <v>122.23699999999999</v>
      </c>
      <c r="AF19" s="1">
        <v>128.959</v>
      </c>
      <c r="AG19" s="1">
        <v>119.102</v>
      </c>
      <c r="AH19" s="1">
        <v>122.17400000000001</v>
      </c>
      <c r="AI19" s="1">
        <v>121.91500000000001</v>
      </c>
      <c r="AJ19" s="1">
        <v>118.11199999999999</v>
      </c>
      <c r="AK19" s="1">
        <v>118.548</v>
      </c>
      <c r="AL19" s="1">
        <v>119.352</v>
      </c>
      <c r="AM19" s="1">
        <v>115.02800000000001</v>
      </c>
      <c r="AN19" s="1">
        <v>115.541</v>
      </c>
      <c r="AO19" s="1">
        <v>114.075</v>
      </c>
      <c r="AP19" s="1">
        <v>113.59699999999999</v>
      </c>
      <c r="AQ19" s="1">
        <v>111.169</v>
      </c>
      <c r="AR19" s="1">
        <v>110.298</v>
      </c>
      <c r="AS19" s="1">
        <v>109.553</v>
      </c>
      <c r="AT19" s="1">
        <v>108.702</v>
      </c>
      <c r="AU19" s="1">
        <v>107.604</v>
      </c>
      <c r="AV19" s="1">
        <v>107.901</v>
      </c>
      <c r="AW19" s="1">
        <v>108.134</v>
      </c>
      <c r="AX19" s="1">
        <v>105.81699999999999</v>
      </c>
      <c r="AY19" s="1">
        <v>104.172</v>
      </c>
      <c r="AZ19" s="1">
        <v>102.84099999999999</v>
      </c>
      <c r="BA19" s="1">
        <v>102.223</v>
      </c>
      <c r="BB19" s="1">
        <v>103.423</v>
      </c>
      <c r="BC19" s="1">
        <v>101.43300000000001</v>
      </c>
      <c r="BD19" s="1">
        <v>102.124</v>
      </c>
      <c r="BE19" s="1">
        <v>98.316999999999993</v>
      </c>
      <c r="BF19" s="1">
        <v>100.988</v>
      </c>
      <c r="BG19" s="1">
        <v>105.96299999999999</v>
      </c>
      <c r="BH19" s="1">
        <v>101.70099999999999</v>
      </c>
      <c r="BI19" s="1">
        <v>106.66200000000001</v>
      </c>
    </row>
    <row r="20" spans="1:61">
      <c r="A20" s="10" t="s">
        <v>17</v>
      </c>
      <c r="B20" s="1">
        <v>0</v>
      </c>
      <c r="C20" s="1">
        <v>77815.761599999998</v>
      </c>
      <c r="D20" s="1">
        <v>37.357999999999997</v>
      </c>
      <c r="E20" s="1">
        <v>80.903999999999996</v>
      </c>
      <c r="F20" s="1">
        <v>81.903999999999996</v>
      </c>
      <c r="G20" s="1">
        <v>88.051000000000002</v>
      </c>
      <c r="H20" s="1">
        <v>89.908000000000001</v>
      </c>
      <c r="I20" s="1">
        <v>93.158000000000001</v>
      </c>
      <c r="J20" s="1">
        <v>95.616</v>
      </c>
      <c r="K20" s="1">
        <v>98.863</v>
      </c>
      <c r="L20" s="1">
        <v>101.9</v>
      </c>
      <c r="M20" s="1">
        <v>104.825</v>
      </c>
      <c r="N20" s="1">
        <v>107.634</v>
      </c>
      <c r="O20" s="1">
        <v>110.41200000000001</v>
      </c>
      <c r="P20" s="1">
        <v>113.08199999999999</v>
      </c>
      <c r="Q20" s="1">
        <v>115.533</v>
      </c>
      <c r="R20" s="1">
        <v>117.654</v>
      </c>
      <c r="S20" s="1">
        <v>119.215</v>
      </c>
      <c r="T20" s="1">
        <v>119.82</v>
      </c>
      <c r="U20" s="1">
        <v>118.919</v>
      </c>
      <c r="V20" s="1">
        <v>118.33</v>
      </c>
      <c r="W20" s="1">
        <v>123.004</v>
      </c>
      <c r="X20" s="1">
        <v>125.935</v>
      </c>
      <c r="Y20" s="1">
        <v>124.47</v>
      </c>
      <c r="Z20" s="1">
        <v>123.88</v>
      </c>
      <c r="AA20" s="1">
        <v>126.589</v>
      </c>
      <c r="AB20" s="1">
        <v>122.384</v>
      </c>
      <c r="AC20" s="1">
        <v>122.099</v>
      </c>
      <c r="AD20" s="1">
        <v>119.265</v>
      </c>
      <c r="AE20" s="1">
        <v>126.989</v>
      </c>
      <c r="AF20" s="1">
        <v>130.88399999999999</v>
      </c>
      <c r="AG20" s="1">
        <v>126.72799999999999</v>
      </c>
      <c r="AH20" s="1">
        <v>124.41</v>
      </c>
      <c r="AI20" s="1">
        <v>119.431</v>
      </c>
      <c r="AJ20" s="1">
        <v>119.139</v>
      </c>
      <c r="AK20" s="1">
        <v>117.678</v>
      </c>
      <c r="AL20" s="1">
        <v>116.72799999999999</v>
      </c>
      <c r="AM20" s="1">
        <v>118.01900000000001</v>
      </c>
      <c r="AN20" s="1">
        <v>116.01</v>
      </c>
      <c r="AO20" s="1">
        <v>114.056</v>
      </c>
      <c r="AP20" s="1">
        <v>113.133</v>
      </c>
      <c r="AQ20" s="1">
        <v>111.764</v>
      </c>
      <c r="AR20" s="1">
        <v>112.44799999999999</v>
      </c>
      <c r="AS20" s="1">
        <v>111.54300000000001</v>
      </c>
      <c r="AT20" s="1">
        <v>109.77500000000001</v>
      </c>
      <c r="AU20" s="1">
        <v>108.48699999999999</v>
      </c>
      <c r="AV20" s="1">
        <v>108.133</v>
      </c>
      <c r="AW20" s="1">
        <v>107.068</v>
      </c>
      <c r="AX20" s="1">
        <v>105.334</v>
      </c>
      <c r="AY20" s="1">
        <v>102.786</v>
      </c>
      <c r="AZ20" s="1">
        <v>102.25700000000001</v>
      </c>
      <c r="BA20" s="1">
        <v>102.06</v>
      </c>
      <c r="BB20" s="1">
        <v>103.303</v>
      </c>
      <c r="BC20" s="1">
        <v>100.907</v>
      </c>
      <c r="BD20" s="1">
        <v>109.42</v>
      </c>
      <c r="BE20" s="1">
        <v>98.105000000000004</v>
      </c>
      <c r="BF20" s="1">
        <v>100.18899999999999</v>
      </c>
      <c r="BG20" s="1">
        <v>106.11</v>
      </c>
      <c r="BH20" s="1">
        <v>102.04900000000001</v>
      </c>
      <c r="BI20" s="1">
        <v>108.91200000000001</v>
      </c>
    </row>
    <row r="21" spans="1:61">
      <c r="A21" s="10" t="s">
        <v>17</v>
      </c>
      <c r="B21" s="1">
        <v>0</v>
      </c>
      <c r="C21" s="1">
        <v>77815.934599999993</v>
      </c>
      <c r="D21" s="1">
        <v>37.325000000000003</v>
      </c>
      <c r="E21" s="1">
        <v>76.927999999999997</v>
      </c>
      <c r="F21" s="1">
        <v>77.927999999999997</v>
      </c>
      <c r="G21" s="1">
        <v>84.064999999999998</v>
      </c>
      <c r="H21" s="1">
        <v>85.921000000000006</v>
      </c>
      <c r="I21" s="1">
        <v>89.158000000000001</v>
      </c>
      <c r="J21" s="1">
        <v>91.608000000000004</v>
      </c>
      <c r="K21" s="1">
        <v>94.832999999999998</v>
      </c>
      <c r="L21" s="1">
        <v>97.831999999999994</v>
      </c>
      <c r="M21" s="1">
        <v>100.69799999999999</v>
      </c>
      <c r="N21" s="1">
        <v>103.417</v>
      </c>
      <c r="O21" s="1">
        <v>106.047</v>
      </c>
      <c r="P21" s="1">
        <v>108.46599999999999</v>
      </c>
      <c r="Q21" s="1">
        <v>110.491</v>
      </c>
      <c r="R21" s="1">
        <v>111.836</v>
      </c>
      <c r="S21" s="1">
        <v>111.816</v>
      </c>
      <c r="T21" s="1">
        <v>108.68300000000001</v>
      </c>
      <c r="U21" s="1">
        <v>109.798</v>
      </c>
      <c r="V21" s="1">
        <v>119.69499999999999</v>
      </c>
      <c r="W21" s="1">
        <v>124.373</v>
      </c>
      <c r="X21" s="1">
        <v>123.935</v>
      </c>
      <c r="Y21" s="1">
        <v>116.354</v>
      </c>
      <c r="Z21" s="1">
        <v>111.65900000000001</v>
      </c>
      <c r="AA21" s="1">
        <v>117.94799999999999</v>
      </c>
      <c r="AB21" s="1">
        <v>120.871</v>
      </c>
      <c r="AC21" s="1">
        <v>120.84099999999999</v>
      </c>
      <c r="AD21" s="1">
        <v>118.614</v>
      </c>
      <c r="AE21" s="1">
        <v>120.71</v>
      </c>
      <c r="AF21" s="1">
        <v>124.804</v>
      </c>
      <c r="AG21" s="1">
        <v>120.777</v>
      </c>
      <c r="AH21" s="1">
        <v>123.72199999999999</v>
      </c>
      <c r="AI21" s="1">
        <v>119.43899999999999</v>
      </c>
      <c r="AJ21" s="1">
        <v>121.53100000000001</v>
      </c>
      <c r="AK21" s="1">
        <v>116.54300000000001</v>
      </c>
      <c r="AL21" s="1">
        <v>115.395</v>
      </c>
      <c r="AM21" s="1">
        <v>113.74</v>
      </c>
      <c r="AN21" s="1">
        <v>113.625</v>
      </c>
      <c r="AO21" s="1">
        <v>112.76900000000001</v>
      </c>
      <c r="AP21" s="1">
        <v>111.702</v>
      </c>
      <c r="AQ21" s="1">
        <v>111.521</v>
      </c>
      <c r="AR21" s="1">
        <v>110.03700000000001</v>
      </c>
      <c r="AS21" s="1">
        <v>110.249</v>
      </c>
      <c r="AT21" s="1">
        <v>109.366</v>
      </c>
      <c r="AU21" s="1">
        <v>108.179</v>
      </c>
      <c r="AV21" s="1">
        <v>105.045</v>
      </c>
      <c r="AW21" s="1">
        <v>104.23099999999999</v>
      </c>
      <c r="AX21" s="1">
        <v>104.089</v>
      </c>
      <c r="AY21" s="1">
        <v>103.065</v>
      </c>
      <c r="AZ21" s="1">
        <v>101.063</v>
      </c>
      <c r="BA21" s="1">
        <v>99.968000000000004</v>
      </c>
      <c r="BB21" s="1">
        <v>102.58</v>
      </c>
      <c r="BC21" s="1">
        <v>100.188</v>
      </c>
      <c r="BD21" s="1">
        <v>98.105000000000004</v>
      </c>
      <c r="BE21" s="1">
        <v>97.162999999999997</v>
      </c>
      <c r="BF21" s="1">
        <v>99.825999999999993</v>
      </c>
      <c r="BG21" s="1">
        <v>106.01900000000001</v>
      </c>
      <c r="BH21" s="1">
        <v>101.604</v>
      </c>
      <c r="BI21" s="1">
        <v>106.351</v>
      </c>
    </row>
    <row r="22" spans="1:61" s="3" customFormat="1" ht="15">
      <c r="D22" s="3" t="s">
        <v>9</v>
      </c>
      <c r="E22" s="3">
        <v>1</v>
      </c>
      <c r="F22" s="3">
        <v>1.3</v>
      </c>
      <c r="G22" s="3">
        <v>1.6</v>
      </c>
      <c r="H22" s="3">
        <v>2</v>
      </c>
      <c r="I22" s="3">
        <v>2.5</v>
      </c>
      <c r="J22" s="3">
        <v>3.2</v>
      </c>
      <c r="K22" s="3">
        <v>4</v>
      </c>
      <c r="L22" s="3">
        <v>5</v>
      </c>
      <c r="M22" s="3">
        <v>6.3</v>
      </c>
      <c r="N22" s="3">
        <v>7.9</v>
      </c>
      <c r="O22" s="3">
        <v>10</v>
      </c>
      <c r="P22" s="3">
        <v>12.6</v>
      </c>
      <c r="Q22" s="3">
        <v>15.8</v>
      </c>
      <c r="R22" s="3">
        <v>20</v>
      </c>
      <c r="S22" s="3">
        <v>25.1</v>
      </c>
      <c r="T22" s="3">
        <v>31.6</v>
      </c>
      <c r="U22" s="3">
        <v>39.799999999999997</v>
      </c>
      <c r="V22" s="3">
        <v>50.1</v>
      </c>
      <c r="W22" s="3">
        <v>63.1</v>
      </c>
      <c r="X22" s="3">
        <v>79.400000000000006</v>
      </c>
      <c r="Y22" s="3">
        <v>100</v>
      </c>
      <c r="Z22" s="3">
        <v>125.9</v>
      </c>
      <c r="AA22" s="3">
        <v>158.5</v>
      </c>
      <c r="AB22" s="3">
        <v>199.5</v>
      </c>
      <c r="AC22" s="3">
        <v>251.2</v>
      </c>
      <c r="AD22" s="3">
        <v>316.2</v>
      </c>
      <c r="AE22" s="3">
        <v>398.1</v>
      </c>
      <c r="AF22" s="3">
        <v>501.2</v>
      </c>
      <c r="AG22" s="3">
        <v>631</v>
      </c>
      <c r="AH22" s="3">
        <v>794.3</v>
      </c>
      <c r="AI22" s="3">
        <v>1000</v>
      </c>
      <c r="AJ22" s="3">
        <v>1258.9000000000001</v>
      </c>
      <c r="AK22" s="3">
        <v>1584.9</v>
      </c>
      <c r="AL22" s="3">
        <v>1995.3</v>
      </c>
      <c r="AM22" s="3">
        <v>2511.9</v>
      </c>
      <c r="AN22" s="3">
        <v>3162.3</v>
      </c>
      <c r="AO22" s="3">
        <v>3981.1</v>
      </c>
      <c r="AP22" s="3">
        <v>5011.8999999999996</v>
      </c>
      <c r="AQ22" s="3">
        <v>6309.6</v>
      </c>
      <c r="AR22" s="3">
        <v>7943.3</v>
      </c>
      <c r="AS22" s="3">
        <v>10000</v>
      </c>
      <c r="AT22" s="3">
        <v>12589.3</v>
      </c>
      <c r="AU22" s="3">
        <v>15848.9</v>
      </c>
      <c r="AV22" s="3">
        <v>19952.599999999999</v>
      </c>
      <c r="AW22" s="3">
        <v>25118.9</v>
      </c>
      <c r="AX22" s="3">
        <v>31622.799999999999</v>
      </c>
      <c r="AY22" s="3">
        <v>39810.699999999997</v>
      </c>
      <c r="AZ22" s="3">
        <v>50118.7</v>
      </c>
      <c r="BA22" s="3">
        <v>63095.8</v>
      </c>
      <c r="BB22" s="3">
        <v>79432.800000000003</v>
      </c>
      <c r="BC22" s="3">
        <v>100000</v>
      </c>
      <c r="BD22" s="3">
        <v>125892.5</v>
      </c>
      <c r="BE22" s="3">
        <v>158489.29999999999</v>
      </c>
      <c r="BF22" s="3">
        <v>199526.3</v>
      </c>
      <c r="BG22" s="3">
        <v>251188.7</v>
      </c>
      <c r="BH22" s="3">
        <v>316227.8</v>
      </c>
      <c r="BI22" s="3">
        <v>398107.1</v>
      </c>
    </row>
    <row r="23" spans="1:61">
      <c r="D23" s="1" t="s">
        <v>4</v>
      </c>
      <c r="E23" s="1">
        <f>AVERAGE(E2:E11)</f>
        <v>68.733800000000002</v>
      </c>
      <c r="F23" s="1">
        <f t="shared" ref="F23:BI23" si="0">AVERAGE(F2:F11)</f>
        <v>69.733800000000002</v>
      </c>
      <c r="G23" s="1">
        <f t="shared" si="0"/>
        <v>75.961100000000002</v>
      </c>
      <c r="H23" s="1">
        <f t="shared" si="0"/>
        <v>77.824400000000011</v>
      </c>
      <c r="I23" s="1">
        <f t="shared" si="0"/>
        <v>81.17</v>
      </c>
      <c r="J23" s="1">
        <f t="shared" si="0"/>
        <v>83.678900000000013</v>
      </c>
      <c r="K23" s="1">
        <f t="shared" si="0"/>
        <v>87.063999999999993</v>
      </c>
      <c r="L23" s="1">
        <f t="shared" si="0"/>
        <v>90.30080000000001</v>
      </c>
      <c r="M23" s="1">
        <f t="shared" si="0"/>
        <v>93.476200000000006</v>
      </c>
      <c r="N23" s="1">
        <f t="shared" si="0"/>
        <v>96.602400000000003</v>
      </c>
      <c r="O23" s="1">
        <f t="shared" si="0"/>
        <v>99.781800000000004</v>
      </c>
      <c r="P23" s="1">
        <f t="shared" si="0"/>
        <v>102.9648</v>
      </c>
      <c r="Q23" s="1">
        <f t="shared" si="0"/>
        <v>106.0412</v>
      </c>
      <c r="R23" s="1">
        <f t="shared" si="0"/>
        <v>108.92019999999999</v>
      </c>
      <c r="S23" s="1">
        <f t="shared" si="0"/>
        <v>111.4333</v>
      </c>
      <c r="T23" s="1">
        <f t="shared" si="0"/>
        <v>113.35999999999999</v>
      </c>
      <c r="U23" s="1">
        <f t="shared" si="0"/>
        <v>114.38050000000003</v>
      </c>
      <c r="V23" s="1">
        <f t="shared" si="0"/>
        <v>116.3135</v>
      </c>
      <c r="W23" s="1">
        <f t="shared" si="0"/>
        <v>117.974</v>
      </c>
      <c r="X23" s="1">
        <f t="shared" si="0"/>
        <v>122.657</v>
      </c>
      <c r="Y23" s="1">
        <f t="shared" si="0"/>
        <v>124.02650000000001</v>
      </c>
      <c r="Z23" s="1">
        <f t="shared" si="0"/>
        <v>123.7097</v>
      </c>
      <c r="AA23" s="1">
        <f t="shared" si="0"/>
        <v>122.84759999999999</v>
      </c>
      <c r="AB23" s="1">
        <f t="shared" si="0"/>
        <v>119.80720000000001</v>
      </c>
      <c r="AC23" s="1">
        <f t="shared" si="0"/>
        <v>119.90420000000002</v>
      </c>
      <c r="AD23" s="1">
        <f t="shared" si="0"/>
        <v>118.11020000000003</v>
      </c>
      <c r="AE23" s="1">
        <f t="shared" si="0"/>
        <v>119.78920000000001</v>
      </c>
      <c r="AF23" s="1">
        <f t="shared" si="0"/>
        <v>124.11769999999999</v>
      </c>
      <c r="AG23" s="1">
        <f t="shared" si="0"/>
        <v>122.39200000000001</v>
      </c>
      <c r="AH23" s="1">
        <f t="shared" si="0"/>
        <v>121.5223</v>
      </c>
      <c r="AI23" s="1">
        <f t="shared" si="0"/>
        <v>118.76430000000001</v>
      </c>
      <c r="AJ23" s="1">
        <f t="shared" si="0"/>
        <v>118.92100000000002</v>
      </c>
      <c r="AK23" s="1">
        <f t="shared" si="0"/>
        <v>115.71040000000001</v>
      </c>
      <c r="AL23" s="1">
        <f t="shared" si="0"/>
        <v>115.70660000000001</v>
      </c>
      <c r="AM23" s="1">
        <f t="shared" si="0"/>
        <v>115.38520000000001</v>
      </c>
      <c r="AN23" s="1">
        <f t="shared" si="0"/>
        <v>113.93520000000001</v>
      </c>
      <c r="AO23" s="1">
        <f t="shared" si="0"/>
        <v>113.76140000000001</v>
      </c>
      <c r="AP23" s="1">
        <f t="shared" si="0"/>
        <v>113.33559999999997</v>
      </c>
      <c r="AQ23" s="1">
        <f t="shared" si="0"/>
        <v>112.5266</v>
      </c>
      <c r="AR23" s="1">
        <f t="shared" si="0"/>
        <v>110.60320000000002</v>
      </c>
      <c r="AS23" s="1">
        <f t="shared" si="0"/>
        <v>110.55130000000001</v>
      </c>
      <c r="AT23" s="1">
        <f t="shared" si="0"/>
        <v>109.6489</v>
      </c>
      <c r="AU23" s="1">
        <f t="shared" si="0"/>
        <v>108.33150000000001</v>
      </c>
      <c r="AV23" s="1">
        <f t="shared" si="0"/>
        <v>107.81979999999999</v>
      </c>
      <c r="AW23" s="1">
        <f t="shared" si="0"/>
        <v>106.30250000000001</v>
      </c>
      <c r="AX23" s="1">
        <f t="shared" si="0"/>
        <v>104.8348</v>
      </c>
      <c r="AY23" s="1">
        <f t="shared" si="0"/>
        <v>102.94919999999999</v>
      </c>
      <c r="AZ23" s="1">
        <f t="shared" si="0"/>
        <v>101.73569999999999</v>
      </c>
      <c r="BA23" s="1">
        <f t="shared" si="0"/>
        <v>101.53389999999999</v>
      </c>
      <c r="BB23" s="1">
        <f t="shared" si="0"/>
        <v>103.26690000000001</v>
      </c>
      <c r="BC23" s="1">
        <f t="shared" si="0"/>
        <v>100.95259999999999</v>
      </c>
      <c r="BD23" s="1">
        <f t="shared" si="0"/>
        <v>105.94919999999999</v>
      </c>
      <c r="BE23" s="1">
        <f t="shared" si="0"/>
        <v>98.553700000000006</v>
      </c>
      <c r="BF23" s="1">
        <f t="shared" si="0"/>
        <v>107.12510000000002</v>
      </c>
      <c r="BG23" s="1">
        <f t="shared" si="0"/>
        <v>131.17140000000001</v>
      </c>
      <c r="BH23" s="1">
        <f t="shared" si="0"/>
        <v>102.4443</v>
      </c>
      <c r="BI23" s="1">
        <f t="shared" si="0"/>
        <v>107.83880000000002</v>
      </c>
    </row>
    <row r="24" spans="1:61">
      <c r="D24" s="1" t="s">
        <v>5</v>
      </c>
      <c r="E24" s="1">
        <f>AVERAGE(E12:E21)</f>
        <v>71.004300000000001</v>
      </c>
      <c r="F24" s="1">
        <f t="shared" ref="F24:BI24" si="1">AVERAGE(F12:F21)</f>
        <v>72.004300000000001</v>
      </c>
      <c r="G24" s="1">
        <f t="shared" si="1"/>
        <v>78.441200000000009</v>
      </c>
      <c r="H24" s="1">
        <f t="shared" si="1"/>
        <v>80.316000000000017</v>
      </c>
      <c r="I24" s="1">
        <f t="shared" si="1"/>
        <v>83.800600000000003</v>
      </c>
      <c r="J24" s="1">
        <f t="shared" si="1"/>
        <v>86.361599999999996</v>
      </c>
      <c r="K24" s="1">
        <f t="shared" si="1"/>
        <v>89.842400000000012</v>
      </c>
      <c r="L24" s="1">
        <f t="shared" si="1"/>
        <v>93.149299999999997</v>
      </c>
      <c r="M24" s="1">
        <f t="shared" si="1"/>
        <v>96.346600000000009</v>
      </c>
      <c r="N24" s="1">
        <f t="shared" si="1"/>
        <v>99.432900000000004</v>
      </c>
      <c r="O24" s="1">
        <f t="shared" si="1"/>
        <v>102.4858</v>
      </c>
      <c r="P24" s="1">
        <f t="shared" si="1"/>
        <v>105.41030000000001</v>
      </c>
      <c r="Q24" s="1">
        <f t="shared" si="1"/>
        <v>108.03980000000001</v>
      </c>
      <c r="R24" s="1">
        <f t="shared" si="1"/>
        <v>110.1713</v>
      </c>
      <c r="S24" s="1">
        <f t="shared" si="1"/>
        <v>111.40799999999999</v>
      </c>
      <c r="T24" s="1">
        <f t="shared" si="1"/>
        <v>112.45160000000001</v>
      </c>
      <c r="U24" s="1">
        <f t="shared" si="1"/>
        <v>113.898</v>
      </c>
      <c r="V24" s="1">
        <f t="shared" si="1"/>
        <v>114.69979999999998</v>
      </c>
      <c r="W24" s="1">
        <f t="shared" si="1"/>
        <v>118.34819999999999</v>
      </c>
      <c r="X24" s="1">
        <f t="shared" si="1"/>
        <v>121.8145</v>
      </c>
      <c r="Y24" s="1">
        <f t="shared" si="1"/>
        <v>123.1913</v>
      </c>
      <c r="Z24" s="1">
        <f t="shared" si="1"/>
        <v>124.22460000000001</v>
      </c>
      <c r="AA24" s="1">
        <f t="shared" si="1"/>
        <v>123.19170000000001</v>
      </c>
      <c r="AB24" s="1">
        <f t="shared" si="1"/>
        <v>120.68640000000001</v>
      </c>
      <c r="AC24" s="1">
        <f t="shared" si="1"/>
        <v>118.67269999999999</v>
      </c>
      <c r="AD24" s="1">
        <f t="shared" si="1"/>
        <v>118.875</v>
      </c>
      <c r="AE24" s="1">
        <f t="shared" si="1"/>
        <v>121.6875</v>
      </c>
      <c r="AF24" s="1">
        <f t="shared" si="1"/>
        <v>125.0729</v>
      </c>
      <c r="AG24" s="1">
        <f t="shared" si="1"/>
        <v>122.6922</v>
      </c>
      <c r="AH24" s="1">
        <f t="shared" si="1"/>
        <v>122.65520000000001</v>
      </c>
      <c r="AI24" s="1">
        <f t="shared" si="1"/>
        <v>118.2535</v>
      </c>
      <c r="AJ24" s="1">
        <f t="shared" si="1"/>
        <v>118.25179999999997</v>
      </c>
      <c r="AK24" s="1">
        <f t="shared" si="1"/>
        <v>116.64180000000002</v>
      </c>
      <c r="AL24" s="1">
        <f t="shared" si="1"/>
        <v>115.68039999999999</v>
      </c>
      <c r="AM24" s="1">
        <f t="shared" si="1"/>
        <v>115.22790000000002</v>
      </c>
      <c r="AN24" s="1">
        <f t="shared" si="1"/>
        <v>115.06869999999999</v>
      </c>
      <c r="AO24" s="1">
        <f t="shared" si="1"/>
        <v>113.99460000000002</v>
      </c>
      <c r="AP24" s="1">
        <f t="shared" si="1"/>
        <v>113.83669999999999</v>
      </c>
      <c r="AQ24" s="1">
        <f t="shared" si="1"/>
        <v>112.47970000000001</v>
      </c>
      <c r="AR24" s="1">
        <f t="shared" si="1"/>
        <v>111.35629999999999</v>
      </c>
      <c r="AS24" s="1">
        <f t="shared" si="1"/>
        <v>110.68969999999999</v>
      </c>
      <c r="AT24" s="1">
        <f t="shared" si="1"/>
        <v>109.8578</v>
      </c>
      <c r="AU24" s="1">
        <f t="shared" si="1"/>
        <v>109.14170000000001</v>
      </c>
      <c r="AV24" s="1">
        <f t="shared" si="1"/>
        <v>108.2778</v>
      </c>
      <c r="AW24" s="1">
        <f t="shared" si="1"/>
        <v>107.00160000000001</v>
      </c>
      <c r="AX24" s="1">
        <f t="shared" si="1"/>
        <v>105.2281</v>
      </c>
      <c r="AY24" s="1">
        <f t="shared" si="1"/>
        <v>103.32070000000002</v>
      </c>
      <c r="AZ24" s="1">
        <f t="shared" si="1"/>
        <v>102.1619</v>
      </c>
      <c r="BA24" s="1">
        <f t="shared" si="1"/>
        <v>101.8082</v>
      </c>
      <c r="BB24" s="1">
        <f t="shared" si="1"/>
        <v>103.3327</v>
      </c>
      <c r="BC24" s="1">
        <f t="shared" si="1"/>
        <v>101.1187</v>
      </c>
      <c r="BD24" s="1">
        <f t="shared" si="1"/>
        <v>103.2891</v>
      </c>
      <c r="BE24" s="1">
        <f t="shared" si="1"/>
        <v>98.538000000000011</v>
      </c>
      <c r="BF24" s="1">
        <f t="shared" si="1"/>
        <v>100.80009999999999</v>
      </c>
      <c r="BG24" s="1">
        <f t="shared" si="1"/>
        <v>106.18029999999999</v>
      </c>
      <c r="BH24" s="1">
        <f t="shared" si="1"/>
        <v>102.31110000000001</v>
      </c>
      <c r="BI24" s="1">
        <f t="shared" si="1"/>
        <v>107.40740000000001</v>
      </c>
    </row>
    <row r="26" spans="1:61" ht="15">
      <c r="A26" s="3" t="s">
        <v>9</v>
      </c>
      <c r="B26" s="1" t="s">
        <v>4</v>
      </c>
      <c r="C26" s="1" t="s">
        <v>5</v>
      </c>
      <c r="E26" s="10" t="s">
        <v>20</v>
      </c>
    </row>
    <row r="27" spans="1:61" ht="15">
      <c r="A27" s="3">
        <v>1</v>
      </c>
      <c r="B27" s="1">
        <v>68.733800000000002</v>
      </c>
      <c r="C27" s="1">
        <v>71.004300000000001</v>
      </c>
    </row>
    <row r="28" spans="1:61" ht="15">
      <c r="A28" s="3">
        <v>1.3</v>
      </c>
      <c r="B28" s="1">
        <v>69.733800000000002</v>
      </c>
      <c r="C28" s="1">
        <v>72.004300000000001</v>
      </c>
    </row>
    <row r="29" spans="1:61" ht="15">
      <c r="A29" s="3">
        <v>1.6</v>
      </c>
      <c r="B29" s="1">
        <v>75.961100000000002</v>
      </c>
      <c r="C29" s="1">
        <v>78.441200000000009</v>
      </c>
    </row>
    <row r="30" spans="1:61" ht="15">
      <c r="A30" s="3">
        <v>2</v>
      </c>
      <c r="B30" s="1">
        <v>77.824400000000011</v>
      </c>
      <c r="C30" s="1">
        <v>80.316000000000017</v>
      </c>
    </row>
    <row r="31" spans="1:61" ht="15">
      <c r="A31" s="3">
        <v>2.5</v>
      </c>
      <c r="B31" s="1">
        <v>81.17</v>
      </c>
      <c r="C31" s="1">
        <v>83.800600000000003</v>
      </c>
    </row>
    <row r="32" spans="1:61" ht="15">
      <c r="A32" s="3">
        <v>3.2</v>
      </c>
      <c r="B32" s="1">
        <v>83.678900000000013</v>
      </c>
      <c r="C32" s="1">
        <v>86.361599999999996</v>
      </c>
    </row>
    <row r="33" spans="1:3" ht="15">
      <c r="A33" s="3">
        <v>4</v>
      </c>
      <c r="B33" s="1">
        <v>87.063999999999993</v>
      </c>
      <c r="C33" s="1">
        <v>89.842400000000012</v>
      </c>
    </row>
    <row r="34" spans="1:3" ht="15">
      <c r="A34" s="3">
        <v>5</v>
      </c>
      <c r="B34" s="1">
        <v>90.30080000000001</v>
      </c>
      <c r="C34" s="1">
        <v>93.149299999999997</v>
      </c>
    </row>
    <row r="35" spans="1:3" ht="15">
      <c r="A35" s="3">
        <v>6.3</v>
      </c>
      <c r="B35" s="1">
        <v>93.476200000000006</v>
      </c>
      <c r="C35" s="1">
        <v>96.346600000000009</v>
      </c>
    </row>
    <row r="36" spans="1:3" ht="15">
      <c r="A36" s="3">
        <v>7.9</v>
      </c>
      <c r="B36" s="1">
        <v>96.602400000000003</v>
      </c>
      <c r="C36" s="1">
        <v>99.432900000000004</v>
      </c>
    </row>
    <row r="37" spans="1:3" ht="15">
      <c r="A37" s="3">
        <v>10</v>
      </c>
      <c r="B37" s="1">
        <v>99.781800000000004</v>
      </c>
      <c r="C37" s="1">
        <v>102.4858</v>
      </c>
    </row>
    <row r="38" spans="1:3" ht="15">
      <c r="A38" s="3">
        <v>12.6</v>
      </c>
      <c r="B38" s="1">
        <v>102.9648</v>
      </c>
      <c r="C38" s="1">
        <v>105.41030000000001</v>
      </c>
    </row>
    <row r="39" spans="1:3" ht="15">
      <c r="A39" s="3">
        <v>15.8</v>
      </c>
      <c r="B39" s="1">
        <v>106.0412</v>
      </c>
      <c r="C39" s="1">
        <v>108.03980000000001</v>
      </c>
    </row>
    <row r="40" spans="1:3" ht="15">
      <c r="A40" s="3">
        <v>20</v>
      </c>
      <c r="B40" s="1">
        <v>108.92019999999999</v>
      </c>
      <c r="C40" s="1">
        <v>110.1713</v>
      </c>
    </row>
    <row r="41" spans="1:3" ht="15">
      <c r="A41" s="3">
        <v>25.1</v>
      </c>
      <c r="B41" s="1">
        <v>111.4333</v>
      </c>
      <c r="C41" s="1">
        <v>111.40799999999999</v>
      </c>
    </row>
    <row r="42" spans="1:3" ht="15">
      <c r="A42" s="3">
        <v>31.6</v>
      </c>
      <c r="B42" s="1">
        <v>113.35999999999999</v>
      </c>
      <c r="C42" s="1">
        <v>112.45160000000001</v>
      </c>
    </row>
    <row r="43" spans="1:3" ht="15">
      <c r="A43" s="3">
        <v>39.799999999999997</v>
      </c>
      <c r="B43" s="1">
        <v>114.38050000000003</v>
      </c>
      <c r="C43" s="1">
        <v>113.898</v>
      </c>
    </row>
    <row r="44" spans="1:3" ht="15">
      <c r="A44" s="3">
        <v>50.1</v>
      </c>
      <c r="B44" s="1">
        <v>116.3135</v>
      </c>
      <c r="C44" s="1">
        <v>114.69979999999998</v>
      </c>
    </row>
    <row r="45" spans="1:3" ht="15">
      <c r="A45" s="3">
        <v>63.1</v>
      </c>
      <c r="B45" s="1">
        <v>117.974</v>
      </c>
      <c r="C45" s="1">
        <v>118.34819999999999</v>
      </c>
    </row>
    <row r="46" spans="1:3" ht="15">
      <c r="A46" s="3">
        <v>79.400000000000006</v>
      </c>
      <c r="B46" s="1">
        <v>122.657</v>
      </c>
      <c r="C46" s="1">
        <v>121.8145</v>
      </c>
    </row>
    <row r="47" spans="1:3" ht="15">
      <c r="A47" s="3">
        <v>100</v>
      </c>
      <c r="B47" s="1">
        <v>124.02650000000001</v>
      </c>
      <c r="C47" s="1">
        <v>123.1913</v>
      </c>
    </row>
    <row r="48" spans="1:3" ht="15">
      <c r="A48" s="3">
        <v>125.9</v>
      </c>
      <c r="B48" s="1">
        <v>123.7097</v>
      </c>
      <c r="C48" s="1">
        <v>124.22460000000001</v>
      </c>
    </row>
    <row r="49" spans="1:3" ht="15">
      <c r="A49" s="3">
        <v>158.5</v>
      </c>
      <c r="B49" s="1">
        <v>122.84759999999999</v>
      </c>
      <c r="C49" s="1">
        <v>123.19170000000001</v>
      </c>
    </row>
    <row r="50" spans="1:3" ht="15">
      <c r="A50" s="3">
        <v>199.5</v>
      </c>
      <c r="B50" s="1">
        <v>119.80720000000001</v>
      </c>
      <c r="C50" s="1">
        <v>120.68640000000001</v>
      </c>
    </row>
    <row r="51" spans="1:3" ht="15">
      <c r="A51" s="3">
        <v>251.2</v>
      </c>
      <c r="B51" s="1">
        <v>119.90420000000002</v>
      </c>
      <c r="C51" s="1">
        <v>118.67269999999999</v>
      </c>
    </row>
    <row r="52" spans="1:3" ht="15">
      <c r="A52" s="3">
        <v>316.2</v>
      </c>
      <c r="B52" s="1">
        <v>118.11020000000003</v>
      </c>
      <c r="C52" s="1">
        <v>118.875</v>
      </c>
    </row>
    <row r="53" spans="1:3" ht="15">
      <c r="A53" s="3">
        <v>398.1</v>
      </c>
      <c r="B53" s="1">
        <v>119.78920000000001</v>
      </c>
      <c r="C53" s="1">
        <v>121.6875</v>
      </c>
    </row>
    <row r="54" spans="1:3" ht="15">
      <c r="A54" s="3">
        <v>501.2</v>
      </c>
      <c r="B54" s="1">
        <v>124.11769999999999</v>
      </c>
      <c r="C54" s="1">
        <v>125.0729</v>
      </c>
    </row>
    <row r="55" spans="1:3" ht="15">
      <c r="A55" s="3">
        <v>631</v>
      </c>
      <c r="B55" s="1">
        <v>122.39200000000001</v>
      </c>
      <c r="C55" s="1">
        <v>122.6922</v>
      </c>
    </row>
    <row r="56" spans="1:3" ht="15">
      <c r="A56" s="3">
        <v>794.3</v>
      </c>
      <c r="B56" s="1">
        <v>121.5223</v>
      </c>
      <c r="C56" s="1">
        <v>122.65520000000001</v>
      </c>
    </row>
    <row r="57" spans="1:3" ht="15">
      <c r="A57" s="3">
        <v>1000</v>
      </c>
      <c r="B57" s="1">
        <v>118.76430000000001</v>
      </c>
      <c r="C57" s="1">
        <v>118.2535</v>
      </c>
    </row>
    <row r="58" spans="1:3" ht="15">
      <c r="A58" s="3">
        <v>1258.9000000000001</v>
      </c>
      <c r="B58" s="1">
        <v>118.92100000000002</v>
      </c>
      <c r="C58" s="1">
        <v>118.25179999999997</v>
      </c>
    </row>
    <row r="59" spans="1:3" ht="15">
      <c r="A59" s="3">
        <v>1584.9</v>
      </c>
      <c r="B59" s="1">
        <v>115.71040000000001</v>
      </c>
      <c r="C59" s="1">
        <v>116.64180000000002</v>
      </c>
    </row>
    <row r="60" spans="1:3" ht="15">
      <c r="A60" s="3">
        <v>1995.3</v>
      </c>
      <c r="B60" s="1">
        <v>115.70660000000001</v>
      </c>
      <c r="C60" s="1">
        <v>115.68039999999999</v>
      </c>
    </row>
    <row r="61" spans="1:3" ht="15">
      <c r="A61" s="3">
        <v>2511.9</v>
      </c>
      <c r="B61" s="1">
        <v>115.38520000000001</v>
      </c>
      <c r="C61" s="1">
        <v>115.22790000000002</v>
      </c>
    </row>
    <row r="62" spans="1:3" ht="15">
      <c r="A62" s="3">
        <v>3162.3</v>
      </c>
      <c r="B62" s="1">
        <v>113.93520000000001</v>
      </c>
      <c r="C62" s="1">
        <v>115.06869999999999</v>
      </c>
    </row>
    <row r="63" spans="1:3" ht="15">
      <c r="A63" s="3">
        <v>3981.1</v>
      </c>
      <c r="B63" s="1">
        <v>113.76140000000001</v>
      </c>
      <c r="C63" s="1">
        <v>113.99460000000002</v>
      </c>
    </row>
    <row r="64" spans="1:3" ht="15">
      <c r="A64" s="3">
        <v>5011.8999999999996</v>
      </c>
      <c r="B64" s="1">
        <v>113.33559999999997</v>
      </c>
      <c r="C64" s="1">
        <v>113.83669999999999</v>
      </c>
    </row>
    <row r="65" spans="1:3" ht="15">
      <c r="A65" s="3">
        <v>6309.6</v>
      </c>
      <c r="B65" s="1">
        <v>112.5266</v>
      </c>
      <c r="C65" s="1">
        <v>112.47970000000001</v>
      </c>
    </row>
    <row r="66" spans="1:3" ht="15">
      <c r="A66" s="3">
        <v>7943.3</v>
      </c>
      <c r="B66" s="1">
        <v>110.60320000000002</v>
      </c>
      <c r="C66" s="1">
        <v>111.35629999999999</v>
      </c>
    </row>
    <row r="67" spans="1:3" ht="15">
      <c r="A67" s="3">
        <v>10000</v>
      </c>
      <c r="B67" s="1">
        <v>110.55130000000001</v>
      </c>
      <c r="C67" s="1">
        <v>110.68969999999999</v>
      </c>
    </row>
    <row r="68" spans="1:3" ht="15">
      <c r="A68" s="3">
        <v>12589.3</v>
      </c>
      <c r="B68" s="1">
        <v>109.6489</v>
      </c>
      <c r="C68" s="1">
        <v>109.8578</v>
      </c>
    </row>
    <row r="69" spans="1:3" ht="15">
      <c r="A69" s="3">
        <v>15848.9</v>
      </c>
      <c r="B69" s="1">
        <v>108.33150000000001</v>
      </c>
      <c r="C69" s="1">
        <v>109.14170000000001</v>
      </c>
    </row>
    <row r="70" spans="1:3" ht="15">
      <c r="A70" s="3">
        <v>19952.599999999999</v>
      </c>
      <c r="B70" s="1">
        <v>107.81979999999999</v>
      </c>
      <c r="C70" s="1">
        <v>108.2778</v>
      </c>
    </row>
    <row r="71" spans="1:3" ht="15">
      <c r="A71" s="3">
        <v>25118.9</v>
      </c>
      <c r="B71" s="1">
        <v>106.30250000000001</v>
      </c>
      <c r="C71" s="1">
        <v>107.00160000000001</v>
      </c>
    </row>
    <row r="72" spans="1:3" ht="15">
      <c r="A72" s="3">
        <v>31622.799999999999</v>
      </c>
      <c r="B72" s="1">
        <v>104.8348</v>
      </c>
      <c r="C72" s="1">
        <v>105.2281</v>
      </c>
    </row>
    <row r="73" spans="1:3" ht="15">
      <c r="A73" s="3">
        <v>39810.699999999997</v>
      </c>
      <c r="B73" s="1">
        <v>102.94919999999999</v>
      </c>
      <c r="C73" s="1">
        <v>103.32070000000002</v>
      </c>
    </row>
    <row r="74" spans="1:3" ht="15">
      <c r="A74" s="3">
        <v>50118.7</v>
      </c>
      <c r="B74" s="1">
        <v>101.73569999999999</v>
      </c>
      <c r="C74" s="1">
        <v>102.1619</v>
      </c>
    </row>
    <row r="75" spans="1:3" ht="15">
      <c r="A75" s="3">
        <v>63095.8</v>
      </c>
      <c r="B75" s="1">
        <v>101.53389999999999</v>
      </c>
      <c r="C75" s="1">
        <v>101.8082</v>
      </c>
    </row>
    <row r="76" spans="1:3" ht="15">
      <c r="A76" s="3">
        <v>79432.800000000003</v>
      </c>
      <c r="B76" s="1">
        <v>103.26690000000001</v>
      </c>
      <c r="C76" s="1">
        <v>103.3327</v>
      </c>
    </row>
    <row r="77" spans="1:3" ht="15">
      <c r="A77" s="3">
        <v>100000</v>
      </c>
      <c r="B77" s="1">
        <v>100.95259999999999</v>
      </c>
      <c r="C77" s="1">
        <v>101.1187</v>
      </c>
    </row>
    <row r="78" spans="1:3" ht="15">
      <c r="A78" s="3">
        <v>125892.5</v>
      </c>
      <c r="B78" s="1">
        <v>105.94919999999999</v>
      </c>
      <c r="C78" s="1">
        <v>103.2891</v>
      </c>
    </row>
    <row r="79" spans="1:3" ht="15">
      <c r="A79" s="3">
        <v>158489.29999999999</v>
      </c>
      <c r="B79" s="1">
        <v>98.553700000000006</v>
      </c>
      <c r="C79" s="1">
        <v>98.538000000000011</v>
      </c>
    </row>
    <row r="80" spans="1:3" ht="15">
      <c r="A80" s="3">
        <v>199526.3</v>
      </c>
      <c r="B80" s="1">
        <v>107.12510000000002</v>
      </c>
      <c r="C80" s="1">
        <v>100.80009999999999</v>
      </c>
    </row>
    <row r="81" spans="1:3" ht="15">
      <c r="A81" s="3">
        <v>251188.7</v>
      </c>
      <c r="B81" s="1">
        <v>131.17140000000001</v>
      </c>
      <c r="C81" s="1">
        <v>106.18029999999999</v>
      </c>
    </row>
    <row r="82" spans="1:3" ht="15">
      <c r="A82" s="3">
        <v>316227.8</v>
      </c>
      <c r="B82" s="1">
        <v>102.4443</v>
      </c>
      <c r="C82" s="1">
        <v>102.31110000000001</v>
      </c>
    </row>
    <row r="83" spans="1:3" ht="15">
      <c r="A83" s="3">
        <v>398107.1</v>
      </c>
      <c r="B83" s="1">
        <v>107.83880000000002</v>
      </c>
      <c r="C83" s="1">
        <v>107.40740000000001</v>
      </c>
    </row>
  </sheetData>
  <autoFilter ref="A1:B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73"/>
  <sheetViews>
    <sheetView topLeftCell="J1" zoomScaleNormal="100" workbookViewId="0">
      <selection activeCell="S22" sqref="S22"/>
    </sheetView>
  </sheetViews>
  <sheetFormatPr defaultRowHeight="14.25"/>
  <cols>
    <col min="1" max="3" width="9.140625" style="1"/>
    <col min="4" max="4" width="3.140625" style="1" customWidth="1"/>
    <col min="5" max="5" width="3.85546875" style="8" customWidth="1"/>
    <col min="6" max="6" width="10.42578125" style="9" customWidth="1"/>
    <col min="7" max="8" width="9.140625" style="1"/>
    <col min="9" max="9" width="4.140625" style="1" customWidth="1"/>
    <col min="10" max="11" width="11.85546875" style="1" customWidth="1"/>
    <col min="12" max="16384" width="9.140625" style="1"/>
  </cols>
  <sheetData>
    <row r="1" spans="1:26" s="4" customFormat="1" ht="15">
      <c r="A1" s="4" t="s">
        <v>6</v>
      </c>
      <c r="E1" s="5"/>
      <c r="F1" s="6" t="s">
        <v>7</v>
      </c>
      <c r="J1" s="4" t="s">
        <v>8</v>
      </c>
      <c r="S1" s="11"/>
      <c r="T1" s="11"/>
      <c r="U1" s="11"/>
      <c r="V1" s="11"/>
      <c r="W1" s="11"/>
      <c r="X1" s="11"/>
      <c r="Y1" s="11"/>
      <c r="Z1" s="11"/>
    </row>
    <row r="2" spans="1:26" s="2" customFormat="1" ht="15">
      <c r="A2" s="2" t="s">
        <v>9</v>
      </c>
      <c r="B2" s="2" t="s">
        <v>4</v>
      </c>
      <c r="C2" s="2" t="s">
        <v>5</v>
      </c>
      <c r="E2" s="3" t="s">
        <v>10</v>
      </c>
      <c r="F2" s="7" t="s">
        <v>11</v>
      </c>
      <c r="G2" s="2" t="s">
        <v>12</v>
      </c>
      <c r="H2" s="2" t="s">
        <v>13</v>
      </c>
      <c r="J2" s="2" t="s">
        <v>14</v>
      </c>
      <c r="K2" s="2" t="s">
        <v>15</v>
      </c>
      <c r="L2" s="2" t="s">
        <v>19</v>
      </c>
      <c r="M2" s="2" t="s">
        <v>16</v>
      </c>
      <c r="O2" s="3">
        <v>1</v>
      </c>
      <c r="P2" s="1">
        <v>68.733800000000002</v>
      </c>
      <c r="Q2" s="1">
        <v>71.004300000000001</v>
      </c>
      <c r="S2" s="12"/>
      <c r="T2" s="12"/>
      <c r="U2" s="12"/>
      <c r="V2" s="12"/>
      <c r="W2" s="12"/>
      <c r="X2" s="12"/>
      <c r="Y2" s="12"/>
      <c r="Z2" s="12"/>
    </row>
    <row r="3" spans="1:26" ht="15">
      <c r="A3" s="1">
        <v>1</v>
      </c>
      <c r="B3" s="1">
        <v>78.529500000000013</v>
      </c>
      <c r="C3" s="1">
        <v>72.987200000000001</v>
      </c>
      <c r="E3" s="8">
        <v>0</v>
      </c>
      <c r="F3" s="9">
        <f>10^(E3/10)</f>
        <v>1</v>
      </c>
      <c r="G3" s="1">
        <f>10^(-1/20)*$F3</f>
        <v>0.89125093813374545</v>
      </c>
      <c r="H3" s="1">
        <f>10^(1/20)*$F3</f>
        <v>1.1220184543019636</v>
      </c>
      <c r="J3" s="1">
        <v>0.89125093813374545</v>
      </c>
      <c r="K3" s="1">
        <f t="shared" ref="K3:K34" si="0">J3/1000</f>
        <v>8.912509381337455E-4</v>
      </c>
      <c r="L3" s="1">
        <f>P2</f>
        <v>68.733800000000002</v>
      </c>
      <c r="M3" s="1">
        <f>Q2</f>
        <v>71.004300000000001</v>
      </c>
      <c r="O3" s="3">
        <v>1</v>
      </c>
      <c r="P3" s="1">
        <v>68.733800000000002</v>
      </c>
      <c r="Q3" s="1">
        <v>71.004300000000001</v>
      </c>
      <c r="S3" s="13"/>
      <c r="T3" s="13"/>
      <c r="U3" s="13"/>
      <c r="V3" s="13"/>
      <c r="W3" s="13"/>
      <c r="X3" s="13"/>
      <c r="Y3" s="13"/>
      <c r="Z3" s="13"/>
    </row>
    <row r="4" spans="1:26" ht="15">
      <c r="A4" s="1">
        <v>1.3</v>
      </c>
      <c r="B4" s="1">
        <v>79.529500000000013</v>
      </c>
      <c r="C4" s="1">
        <v>73.987200000000001</v>
      </c>
      <c r="E4" s="8">
        <v>1</v>
      </c>
      <c r="F4" s="9">
        <f>10^(E4/10)</f>
        <v>1.2589254117941673</v>
      </c>
      <c r="G4" s="1">
        <f t="shared" ref="G4:G59" si="1">10^(-1/20)*$F4</f>
        <v>1.1220184543019633</v>
      </c>
      <c r="H4" s="1">
        <f t="shared" ref="H4:H59" si="2">10^(1/20)*$F4</f>
        <v>1.4125375446227546</v>
      </c>
      <c r="J4" s="1">
        <v>1</v>
      </c>
      <c r="K4" s="1">
        <f t="shared" si="0"/>
        <v>1E-3</v>
      </c>
      <c r="L4" s="1">
        <f t="shared" ref="L4:L67" si="3">P3</f>
        <v>68.733800000000002</v>
      </c>
      <c r="M4" s="1">
        <f t="shared" ref="M4:M67" si="4">Q3</f>
        <v>71.004300000000001</v>
      </c>
      <c r="O4" s="3">
        <v>1</v>
      </c>
      <c r="P4" s="1">
        <v>68.733800000000002</v>
      </c>
      <c r="Q4" s="1">
        <v>71.004300000000001</v>
      </c>
      <c r="S4" s="13"/>
      <c r="T4" s="13"/>
      <c r="U4" s="13"/>
      <c r="V4" s="13"/>
      <c r="W4" s="13"/>
      <c r="X4" s="13"/>
      <c r="Y4" s="13"/>
      <c r="Z4" s="13"/>
    </row>
    <row r="5" spans="1:26" ht="15">
      <c r="A5" s="1">
        <v>1.6</v>
      </c>
      <c r="B5" s="1">
        <v>85.6892</v>
      </c>
      <c r="C5" s="1">
        <v>80.162399999999991</v>
      </c>
      <c r="E5" s="8">
        <v>2</v>
      </c>
      <c r="F5" s="9">
        <f t="shared" ref="F5:F59" si="5">10^(E5/10)</f>
        <v>1.5848931924611136</v>
      </c>
      <c r="G5" s="1">
        <f t="shared" si="1"/>
        <v>1.4125375446227544</v>
      </c>
      <c r="H5" s="1">
        <f t="shared" si="2"/>
        <v>1.7782794100389232</v>
      </c>
      <c r="J5" s="9">
        <v>1.1220184543019633</v>
      </c>
      <c r="K5" s="1">
        <f t="shared" si="0"/>
        <v>1.1220184543019633E-3</v>
      </c>
      <c r="L5" s="1">
        <f t="shared" si="3"/>
        <v>68.733800000000002</v>
      </c>
      <c r="M5" s="1">
        <f t="shared" si="4"/>
        <v>71.004300000000001</v>
      </c>
      <c r="O5" s="3">
        <v>1.3</v>
      </c>
      <c r="P5" s="1">
        <v>69.733800000000002</v>
      </c>
      <c r="Q5" s="1">
        <v>72.004300000000001</v>
      </c>
      <c r="S5" s="13"/>
      <c r="T5" s="13"/>
      <c r="U5" s="13"/>
      <c r="V5" s="13"/>
      <c r="W5" s="13"/>
      <c r="X5" s="13"/>
      <c r="Y5" s="13"/>
      <c r="Z5" s="13"/>
    </row>
    <row r="6" spans="1:26" ht="15">
      <c r="A6" s="1">
        <v>2</v>
      </c>
      <c r="B6" s="1">
        <v>87.54740000000001</v>
      </c>
      <c r="C6" s="1">
        <v>82.021600000000007</v>
      </c>
      <c r="E6" s="8">
        <v>3</v>
      </c>
      <c r="F6" s="9">
        <f>10^(E6/10)</f>
        <v>1.9952623149688797</v>
      </c>
      <c r="G6" s="1">
        <f t="shared" si="1"/>
        <v>1.7782794100389228</v>
      </c>
      <c r="H6" s="1">
        <f t="shared" si="2"/>
        <v>2.2387211385683399</v>
      </c>
      <c r="J6" s="1">
        <v>1.1220184543019636</v>
      </c>
      <c r="K6" s="1">
        <f t="shared" si="0"/>
        <v>1.1220184543019635E-3</v>
      </c>
      <c r="L6" s="1">
        <f t="shared" si="3"/>
        <v>69.733800000000002</v>
      </c>
      <c r="M6" s="1">
        <f t="shared" si="4"/>
        <v>72.004300000000001</v>
      </c>
      <c r="O6" s="3">
        <v>1.3</v>
      </c>
      <c r="P6" s="1">
        <v>69.733800000000002</v>
      </c>
      <c r="Q6" s="1">
        <v>72.004300000000001</v>
      </c>
      <c r="S6" s="13"/>
      <c r="T6" s="13"/>
      <c r="U6" s="13"/>
      <c r="V6" s="13"/>
      <c r="W6" s="13"/>
      <c r="X6" s="13"/>
      <c r="Y6" s="13"/>
      <c r="Z6" s="13"/>
    </row>
    <row r="7" spans="1:26" ht="15">
      <c r="A7" s="1">
        <v>2.5</v>
      </c>
      <c r="B7" s="1">
        <v>90.8142</v>
      </c>
      <c r="C7" s="1">
        <v>85.308300000000003</v>
      </c>
      <c r="E7" s="8">
        <v>4</v>
      </c>
      <c r="F7" s="9">
        <f t="shared" si="5"/>
        <v>2.5118864315095806</v>
      </c>
      <c r="G7" s="1">
        <f t="shared" si="1"/>
        <v>2.2387211385683399</v>
      </c>
      <c r="H7" s="1">
        <f t="shared" si="2"/>
        <v>2.8183829312644546</v>
      </c>
      <c r="J7" s="9">
        <v>1.2589254117941673</v>
      </c>
      <c r="K7" s="1">
        <f t="shared" si="0"/>
        <v>1.2589254117941673E-3</v>
      </c>
      <c r="L7" s="1">
        <f t="shared" si="3"/>
        <v>69.733800000000002</v>
      </c>
      <c r="M7" s="1">
        <f t="shared" si="4"/>
        <v>72.004300000000001</v>
      </c>
      <c r="O7" s="3">
        <v>1.3</v>
      </c>
      <c r="P7" s="1">
        <v>69.733800000000002</v>
      </c>
      <c r="Q7" s="1">
        <v>72.004300000000001</v>
      </c>
      <c r="S7" s="13"/>
      <c r="T7" s="13"/>
      <c r="U7" s="13"/>
      <c r="V7" s="13"/>
      <c r="W7" s="13"/>
      <c r="X7" s="13"/>
      <c r="Y7" s="13"/>
      <c r="Z7" s="13"/>
    </row>
    <row r="8" spans="1:26" ht="15">
      <c r="A8" s="1">
        <v>3.2</v>
      </c>
      <c r="B8" s="1">
        <v>93.281499999999994</v>
      </c>
      <c r="C8" s="1">
        <v>87.786500000000004</v>
      </c>
      <c r="E8" s="8">
        <v>5</v>
      </c>
      <c r="F8" s="9">
        <f t="shared" si="5"/>
        <v>3.1622776601683795</v>
      </c>
      <c r="G8" s="1">
        <f t="shared" si="1"/>
        <v>2.8183829312644537</v>
      </c>
      <c r="H8" s="1">
        <f t="shared" si="2"/>
        <v>3.548133892335755</v>
      </c>
      <c r="J8" s="1">
        <v>1.4125375446227544</v>
      </c>
      <c r="K8" s="1">
        <f t="shared" si="0"/>
        <v>1.4125375446227544E-3</v>
      </c>
      <c r="L8" s="1">
        <f t="shared" si="3"/>
        <v>69.733800000000002</v>
      </c>
      <c r="M8" s="1">
        <f t="shared" si="4"/>
        <v>72.004300000000001</v>
      </c>
      <c r="O8" s="3">
        <v>1.6</v>
      </c>
      <c r="P8" s="1">
        <v>75.961100000000002</v>
      </c>
      <c r="Q8" s="1">
        <v>78.441200000000009</v>
      </c>
      <c r="S8" s="13"/>
      <c r="T8" s="13"/>
      <c r="U8" s="13"/>
      <c r="V8" s="13"/>
      <c r="W8" s="13"/>
      <c r="X8" s="13"/>
      <c r="Y8" s="13"/>
      <c r="Z8" s="13"/>
    </row>
    <row r="9" spans="1:26" ht="15">
      <c r="A9" s="1">
        <v>4</v>
      </c>
      <c r="B9" s="1">
        <v>96.557600000000008</v>
      </c>
      <c r="C9" s="1">
        <v>91.094000000000008</v>
      </c>
      <c r="E9" s="8">
        <v>6</v>
      </c>
      <c r="F9" s="9">
        <f t="shared" si="5"/>
        <v>3.9810717055349727</v>
      </c>
      <c r="G9" s="1">
        <f t="shared" si="1"/>
        <v>3.5481338923357546</v>
      </c>
      <c r="H9" s="1">
        <f t="shared" si="2"/>
        <v>4.4668359215096318</v>
      </c>
      <c r="J9" s="9">
        <v>1.4125375446227546</v>
      </c>
      <c r="K9" s="1">
        <f t="shared" si="0"/>
        <v>1.4125375446227546E-3</v>
      </c>
      <c r="L9" s="1">
        <f t="shared" si="3"/>
        <v>75.961100000000002</v>
      </c>
      <c r="M9" s="1">
        <f t="shared" si="4"/>
        <v>78.441200000000009</v>
      </c>
      <c r="O9" s="3">
        <v>1.6</v>
      </c>
      <c r="P9" s="1">
        <v>75.961100000000002</v>
      </c>
      <c r="Q9" s="1">
        <v>78.441200000000009</v>
      </c>
      <c r="S9" s="13"/>
      <c r="T9" s="13"/>
      <c r="U9" s="13"/>
      <c r="V9" s="13"/>
      <c r="W9" s="13"/>
      <c r="X9" s="13"/>
      <c r="Y9" s="13"/>
      <c r="Z9" s="13"/>
    </row>
    <row r="10" spans="1:26" ht="15">
      <c r="A10" s="1">
        <v>5</v>
      </c>
      <c r="B10" s="1">
        <v>99.642499999999998</v>
      </c>
      <c r="C10" s="1">
        <v>94.229199999999977</v>
      </c>
      <c r="E10" s="8">
        <v>7</v>
      </c>
      <c r="F10" s="9">
        <f t="shared" si="5"/>
        <v>5.0118723362727229</v>
      </c>
      <c r="G10" s="1">
        <f t="shared" si="1"/>
        <v>4.4668359215096309</v>
      </c>
      <c r="H10" s="1">
        <f t="shared" si="2"/>
        <v>5.6234132519034912</v>
      </c>
      <c r="J10" s="1">
        <v>1.5848931924611136</v>
      </c>
      <c r="K10" s="1">
        <f t="shared" si="0"/>
        <v>1.5848931924611136E-3</v>
      </c>
      <c r="L10" s="1">
        <f t="shared" si="3"/>
        <v>75.961100000000002</v>
      </c>
      <c r="M10" s="1">
        <f t="shared" si="4"/>
        <v>78.441200000000009</v>
      </c>
      <c r="O10" s="3">
        <v>1.6</v>
      </c>
      <c r="P10" s="1">
        <v>75.961100000000002</v>
      </c>
      <c r="Q10" s="1">
        <v>78.441200000000009</v>
      </c>
      <c r="S10" s="13"/>
      <c r="T10" s="13"/>
      <c r="U10" s="13"/>
      <c r="V10" s="13"/>
      <c r="W10" s="13"/>
      <c r="X10" s="13"/>
      <c r="Y10" s="13"/>
      <c r="Z10" s="13"/>
    </row>
    <row r="11" spans="1:26" ht="15">
      <c r="A11" s="1">
        <v>6.3</v>
      </c>
      <c r="B11" s="1">
        <v>102.63889999999999</v>
      </c>
      <c r="C11" s="1">
        <v>97.294200000000018</v>
      </c>
      <c r="E11" s="8">
        <v>8</v>
      </c>
      <c r="F11" s="9">
        <f t="shared" si="5"/>
        <v>6.3095734448019343</v>
      </c>
      <c r="G11" s="1">
        <f t="shared" si="1"/>
        <v>5.6234132519034921</v>
      </c>
      <c r="H11" s="1">
        <f t="shared" si="2"/>
        <v>7.0794578438413822</v>
      </c>
      <c r="J11" s="1">
        <v>1.7782794100389228</v>
      </c>
      <c r="K11" s="1">
        <f t="shared" si="0"/>
        <v>1.7782794100389228E-3</v>
      </c>
      <c r="L11" s="1">
        <f t="shared" si="3"/>
        <v>75.961100000000002</v>
      </c>
      <c r="M11" s="1">
        <f t="shared" si="4"/>
        <v>78.441200000000009</v>
      </c>
      <c r="O11" s="3">
        <v>2</v>
      </c>
      <c r="P11" s="1">
        <v>77.824400000000011</v>
      </c>
      <c r="Q11" s="1">
        <v>80.316000000000017</v>
      </c>
      <c r="S11" s="13"/>
      <c r="T11" s="13"/>
      <c r="U11" s="13"/>
      <c r="V11" s="13"/>
      <c r="W11" s="13"/>
      <c r="X11" s="13"/>
      <c r="Y11" s="13"/>
      <c r="Z11" s="13"/>
    </row>
    <row r="12" spans="1:26" ht="15">
      <c r="A12" s="1">
        <v>7.9</v>
      </c>
      <c r="B12" s="1">
        <v>105.5577</v>
      </c>
      <c r="C12" s="1">
        <v>100.30700000000002</v>
      </c>
      <c r="E12" s="8">
        <v>9</v>
      </c>
      <c r="F12" s="9">
        <f t="shared" si="5"/>
        <v>7.9432823472428176</v>
      </c>
      <c r="G12" s="1">
        <f t="shared" si="1"/>
        <v>7.0794578438413804</v>
      </c>
      <c r="H12" s="1">
        <f t="shared" si="2"/>
        <v>8.9125093813374594</v>
      </c>
      <c r="J12" s="1">
        <v>1.7782794100389232</v>
      </c>
      <c r="K12" s="1">
        <f t="shared" si="0"/>
        <v>1.7782794100389232E-3</v>
      </c>
      <c r="L12" s="1">
        <f t="shared" si="3"/>
        <v>77.824400000000011</v>
      </c>
      <c r="M12" s="1">
        <f t="shared" si="4"/>
        <v>80.316000000000017</v>
      </c>
      <c r="O12" s="3">
        <v>2</v>
      </c>
      <c r="P12" s="1">
        <v>77.824400000000011</v>
      </c>
      <c r="Q12" s="1">
        <v>80.316000000000017</v>
      </c>
      <c r="S12" s="13"/>
      <c r="T12" s="13"/>
      <c r="U12" s="13"/>
      <c r="V12" s="13"/>
      <c r="W12" s="13"/>
      <c r="X12" s="13"/>
      <c r="Y12" s="13"/>
      <c r="Z12" s="13"/>
    </row>
    <row r="13" spans="1:26" ht="15">
      <c r="A13" s="1">
        <v>10</v>
      </c>
      <c r="B13" s="1">
        <v>108.50709999999999</v>
      </c>
      <c r="C13" s="1">
        <v>103.383</v>
      </c>
      <c r="E13" s="8">
        <v>10</v>
      </c>
      <c r="F13" s="9">
        <f t="shared" si="5"/>
        <v>10</v>
      </c>
      <c r="G13" s="1">
        <f t="shared" si="1"/>
        <v>8.9125093813374541</v>
      </c>
      <c r="H13" s="1">
        <f t="shared" si="2"/>
        <v>11.220184543019636</v>
      </c>
      <c r="J13" s="1">
        <v>1.9952623149688797</v>
      </c>
      <c r="K13" s="1">
        <f t="shared" si="0"/>
        <v>1.9952623149688798E-3</v>
      </c>
      <c r="L13" s="1">
        <f t="shared" si="3"/>
        <v>77.824400000000011</v>
      </c>
      <c r="M13" s="1">
        <f t="shared" si="4"/>
        <v>80.316000000000017</v>
      </c>
      <c r="O13" s="3">
        <v>2</v>
      </c>
      <c r="P13" s="1">
        <v>77.824400000000011</v>
      </c>
      <c r="Q13" s="1">
        <v>80.316000000000017</v>
      </c>
      <c r="S13" s="13"/>
      <c r="T13" s="13"/>
      <c r="U13" s="13"/>
      <c r="V13" s="13"/>
      <c r="W13" s="13"/>
      <c r="X13" s="13"/>
      <c r="Y13" s="13"/>
      <c r="Z13" s="13"/>
    </row>
    <row r="14" spans="1:26" ht="15">
      <c r="A14" s="1">
        <v>12.6</v>
      </c>
      <c r="B14" s="1">
        <v>111.45450000000001</v>
      </c>
      <c r="C14" s="1">
        <v>106.4991</v>
      </c>
      <c r="E14" s="8">
        <v>11</v>
      </c>
      <c r="F14" s="9">
        <f t="shared" si="5"/>
        <v>12.58925411794168</v>
      </c>
      <c r="G14" s="1">
        <f t="shared" si="1"/>
        <v>11.22018454301964</v>
      </c>
      <c r="H14" s="1">
        <f t="shared" si="2"/>
        <v>14.125375446227553</v>
      </c>
      <c r="J14" s="9">
        <v>2.2387211385683399</v>
      </c>
      <c r="K14" s="1">
        <f t="shared" si="0"/>
        <v>2.2387211385683399E-3</v>
      </c>
      <c r="L14" s="1">
        <f t="shared" si="3"/>
        <v>77.824400000000011</v>
      </c>
      <c r="M14" s="1">
        <f t="shared" si="4"/>
        <v>80.316000000000017</v>
      </c>
      <c r="O14" s="3">
        <v>2.5</v>
      </c>
      <c r="P14" s="1">
        <v>81.17</v>
      </c>
      <c r="Q14" s="1">
        <v>83.800600000000003</v>
      </c>
      <c r="S14" s="13"/>
      <c r="T14" s="13"/>
      <c r="U14" s="13"/>
      <c r="V14" s="13"/>
      <c r="W14" s="13"/>
      <c r="X14" s="13"/>
      <c r="Y14" s="13"/>
      <c r="Z14" s="13"/>
    </row>
    <row r="15" spans="1:26" ht="15">
      <c r="A15" s="1">
        <v>15.8</v>
      </c>
      <c r="B15" s="1">
        <v>114.34200000000001</v>
      </c>
      <c r="C15" s="1">
        <v>109.59739999999999</v>
      </c>
      <c r="E15" s="8">
        <v>12</v>
      </c>
      <c r="F15" s="9">
        <f t="shared" si="5"/>
        <v>15.848931924611136</v>
      </c>
      <c r="G15" s="1">
        <f t="shared" si="1"/>
        <v>14.125375446227544</v>
      </c>
      <c r="H15" s="1">
        <f t="shared" si="2"/>
        <v>17.782794100389232</v>
      </c>
      <c r="J15" s="1">
        <v>2.2387211385683399</v>
      </c>
      <c r="K15" s="1">
        <f t="shared" si="0"/>
        <v>2.2387211385683399E-3</v>
      </c>
      <c r="L15" s="1">
        <f t="shared" si="3"/>
        <v>81.17</v>
      </c>
      <c r="M15" s="1">
        <f t="shared" si="4"/>
        <v>83.800600000000003</v>
      </c>
      <c r="O15" s="3">
        <v>2.5</v>
      </c>
      <c r="P15" s="1">
        <v>81.17</v>
      </c>
      <c r="Q15" s="1">
        <v>83.800600000000003</v>
      </c>
      <c r="S15" s="13"/>
      <c r="T15" s="13"/>
      <c r="U15" s="13"/>
      <c r="V15" s="13"/>
      <c r="W15" s="13"/>
      <c r="X15" s="13"/>
      <c r="Y15" s="13"/>
      <c r="Z15" s="13"/>
    </row>
    <row r="16" spans="1:26" ht="15">
      <c r="A16" s="1">
        <v>20</v>
      </c>
      <c r="B16" s="1">
        <v>117.15810000000002</v>
      </c>
      <c r="C16" s="1">
        <v>112.66959999999999</v>
      </c>
      <c r="E16" s="8">
        <v>13</v>
      </c>
      <c r="F16" s="9">
        <f t="shared" si="5"/>
        <v>19.952623149688804</v>
      </c>
      <c r="G16" s="1">
        <f t="shared" si="1"/>
        <v>17.782794100389236</v>
      </c>
      <c r="H16" s="1">
        <f t="shared" si="2"/>
        <v>22.387211385683408</v>
      </c>
      <c r="J16" s="9">
        <v>2.5118864315095806</v>
      </c>
      <c r="K16" s="1">
        <f t="shared" si="0"/>
        <v>2.5118864315095807E-3</v>
      </c>
      <c r="L16" s="1">
        <f t="shared" si="3"/>
        <v>81.17</v>
      </c>
      <c r="M16" s="1">
        <f t="shared" si="4"/>
        <v>83.800600000000003</v>
      </c>
      <c r="O16" s="3">
        <v>2.5</v>
      </c>
      <c r="P16" s="1">
        <v>81.17</v>
      </c>
      <c r="Q16" s="1">
        <v>83.800600000000003</v>
      </c>
      <c r="S16" s="13"/>
      <c r="T16" s="13"/>
      <c r="U16" s="13"/>
      <c r="V16" s="13"/>
      <c r="W16" s="13"/>
      <c r="X16" s="13"/>
      <c r="Y16" s="13"/>
      <c r="Z16" s="13"/>
    </row>
    <row r="17" spans="1:17" ht="15">
      <c r="A17" s="1">
        <v>25.1</v>
      </c>
      <c r="B17" s="1">
        <v>119.8545</v>
      </c>
      <c r="C17" s="1">
        <v>115.6733</v>
      </c>
      <c r="E17" s="8">
        <v>14</v>
      </c>
      <c r="F17" s="9">
        <f t="shared" si="5"/>
        <v>25.118864315095799</v>
      </c>
      <c r="G17" s="1">
        <f t="shared" si="1"/>
        <v>22.387211385683393</v>
      </c>
      <c r="H17" s="1">
        <f t="shared" si="2"/>
        <v>28.183829312644537</v>
      </c>
      <c r="J17" s="1">
        <v>2.8183829312644537</v>
      </c>
      <c r="K17" s="1">
        <f t="shared" si="0"/>
        <v>2.8183829312644539E-3</v>
      </c>
      <c r="L17" s="1">
        <f t="shared" si="3"/>
        <v>81.17</v>
      </c>
      <c r="M17" s="1">
        <f t="shared" si="4"/>
        <v>83.800600000000003</v>
      </c>
      <c r="O17" s="3">
        <v>3.2</v>
      </c>
      <c r="P17" s="1">
        <v>83.678900000000013</v>
      </c>
      <c r="Q17" s="1">
        <v>86.361599999999996</v>
      </c>
    </row>
    <row r="18" spans="1:17" ht="15">
      <c r="A18" s="1">
        <v>31.6</v>
      </c>
      <c r="B18" s="1">
        <v>122.31479999999999</v>
      </c>
      <c r="C18" s="1">
        <v>118.49000000000001</v>
      </c>
      <c r="E18" s="8">
        <v>15</v>
      </c>
      <c r="F18" s="9">
        <f t="shared" si="5"/>
        <v>31.622776601683803</v>
      </c>
      <c r="G18" s="1">
        <f t="shared" si="1"/>
        <v>28.183829312644544</v>
      </c>
      <c r="H18" s="1">
        <f t="shared" si="2"/>
        <v>35.481338923357562</v>
      </c>
      <c r="J18" s="9">
        <v>2.8183829312644546</v>
      </c>
      <c r="K18" s="1">
        <f t="shared" si="0"/>
        <v>2.8183829312644548E-3</v>
      </c>
      <c r="L18" s="1">
        <f t="shared" si="3"/>
        <v>83.678900000000013</v>
      </c>
      <c r="M18" s="1">
        <f t="shared" si="4"/>
        <v>86.361599999999996</v>
      </c>
      <c r="O18" s="3">
        <v>3.2</v>
      </c>
      <c r="P18" s="1">
        <v>83.678900000000013</v>
      </c>
      <c r="Q18" s="1">
        <v>86.361599999999996</v>
      </c>
    </row>
    <row r="19" spans="1:17" ht="15">
      <c r="A19" s="1">
        <v>39.799999999999997</v>
      </c>
      <c r="B19" s="1">
        <v>124.39949999999999</v>
      </c>
      <c r="C19" s="1">
        <v>120.99280000000002</v>
      </c>
      <c r="E19" s="8">
        <v>16</v>
      </c>
      <c r="F19" s="9">
        <f t="shared" si="5"/>
        <v>39.810717055349755</v>
      </c>
      <c r="G19" s="1">
        <f t="shared" si="1"/>
        <v>35.481338923357569</v>
      </c>
      <c r="H19" s="1">
        <f t="shared" si="2"/>
        <v>44.668359215096352</v>
      </c>
      <c r="J19" s="1">
        <v>3.1622776601683795</v>
      </c>
      <c r="K19" s="1">
        <f t="shared" si="0"/>
        <v>3.1622776601683794E-3</v>
      </c>
      <c r="L19" s="1">
        <f t="shared" si="3"/>
        <v>83.678900000000013</v>
      </c>
      <c r="M19" s="1">
        <f t="shared" si="4"/>
        <v>86.361599999999996</v>
      </c>
      <c r="O19" s="3">
        <v>3.2</v>
      </c>
      <c r="P19" s="1">
        <v>83.678900000000013</v>
      </c>
      <c r="Q19" s="1">
        <v>86.361599999999996</v>
      </c>
    </row>
    <row r="20" spans="1:17" ht="15">
      <c r="A20" s="1">
        <v>50.1</v>
      </c>
      <c r="B20" s="1">
        <v>125.81830000000002</v>
      </c>
      <c r="C20" s="1">
        <v>122.90389999999999</v>
      </c>
      <c r="E20" s="8">
        <v>17</v>
      </c>
      <c r="F20" s="9">
        <f t="shared" si="5"/>
        <v>50.118723362727238</v>
      </c>
      <c r="G20" s="1">
        <f t="shared" si="1"/>
        <v>44.668359215096316</v>
      </c>
      <c r="H20" s="1">
        <f t="shared" si="2"/>
        <v>56.234132519034922</v>
      </c>
      <c r="J20" s="1">
        <v>3.5481338923357546</v>
      </c>
      <c r="K20" s="1">
        <f t="shared" si="0"/>
        <v>3.5481338923357545E-3</v>
      </c>
      <c r="L20" s="1">
        <f t="shared" si="3"/>
        <v>83.678900000000013</v>
      </c>
      <c r="M20" s="1">
        <f t="shared" si="4"/>
        <v>86.361599999999996</v>
      </c>
      <c r="O20" s="3">
        <v>4</v>
      </c>
      <c r="P20" s="1">
        <v>87.063999999999993</v>
      </c>
      <c r="Q20" s="1">
        <v>89.842400000000012</v>
      </c>
    </row>
    <row r="21" spans="1:17" ht="15">
      <c r="A21" s="1">
        <v>63.1</v>
      </c>
      <c r="B21" s="1">
        <v>126.0528</v>
      </c>
      <c r="C21" s="1">
        <v>123.7488</v>
      </c>
      <c r="E21" s="8">
        <v>18</v>
      </c>
      <c r="F21" s="9">
        <f t="shared" si="5"/>
        <v>63.095734448019364</v>
      </c>
      <c r="G21" s="1">
        <f t="shared" si="1"/>
        <v>56.234132519034937</v>
      </c>
      <c r="H21" s="1">
        <f t="shared" si="2"/>
        <v>70.794578438413836</v>
      </c>
      <c r="J21" s="1">
        <v>3.548133892335755</v>
      </c>
      <c r="K21" s="1">
        <f t="shared" si="0"/>
        <v>3.548133892335755E-3</v>
      </c>
      <c r="L21" s="1">
        <f t="shared" si="3"/>
        <v>87.063999999999993</v>
      </c>
      <c r="M21" s="1">
        <f t="shared" si="4"/>
        <v>89.842400000000012</v>
      </c>
      <c r="O21" s="3">
        <v>4</v>
      </c>
      <c r="P21" s="1">
        <v>87.063999999999993</v>
      </c>
      <c r="Q21" s="1">
        <v>89.842400000000012</v>
      </c>
    </row>
    <row r="22" spans="1:17" ht="15">
      <c r="A22" s="1">
        <v>79.400000000000006</v>
      </c>
      <c r="B22" s="1">
        <v>123.83179999999997</v>
      </c>
      <c r="C22" s="1">
        <v>122.56630000000003</v>
      </c>
      <c r="E22" s="8">
        <v>19</v>
      </c>
      <c r="F22" s="9">
        <f t="shared" si="5"/>
        <v>79.432823472428197</v>
      </c>
      <c r="G22" s="1">
        <f t="shared" si="1"/>
        <v>70.794578438413822</v>
      </c>
      <c r="H22" s="1">
        <f t="shared" si="2"/>
        <v>89.125093813374619</v>
      </c>
      <c r="J22" s="1">
        <v>3.9810717055349727</v>
      </c>
      <c r="K22" s="1">
        <f t="shared" si="0"/>
        <v>3.9810717055349725E-3</v>
      </c>
      <c r="L22" s="1">
        <f t="shared" si="3"/>
        <v>87.063999999999993</v>
      </c>
      <c r="M22" s="1">
        <f t="shared" si="4"/>
        <v>89.842400000000012</v>
      </c>
      <c r="O22" s="3">
        <v>4</v>
      </c>
      <c r="P22" s="1">
        <v>87.063999999999993</v>
      </c>
      <c r="Q22" s="1">
        <v>89.842400000000012</v>
      </c>
    </row>
    <row r="23" spans="1:17" ht="15">
      <c r="A23" s="1">
        <v>100</v>
      </c>
      <c r="B23" s="1">
        <v>120.29700000000003</v>
      </c>
      <c r="C23" s="1">
        <v>118.8972</v>
      </c>
      <c r="E23" s="8">
        <v>20</v>
      </c>
      <c r="F23" s="9">
        <f t="shared" si="5"/>
        <v>100</v>
      </c>
      <c r="G23" s="1">
        <f t="shared" si="1"/>
        <v>89.125093813374548</v>
      </c>
      <c r="H23" s="1">
        <f t="shared" si="2"/>
        <v>112.20184543019636</v>
      </c>
      <c r="J23" s="9">
        <v>4.4668359215096309</v>
      </c>
      <c r="K23" s="1">
        <f t="shared" si="0"/>
        <v>4.4668359215096314E-3</v>
      </c>
      <c r="L23" s="1">
        <f t="shared" si="3"/>
        <v>87.063999999999993</v>
      </c>
      <c r="M23" s="1">
        <f t="shared" si="4"/>
        <v>89.842400000000012</v>
      </c>
      <c r="O23" s="3">
        <v>5</v>
      </c>
      <c r="P23" s="1">
        <v>90.30080000000001</v>
      </c>
      <c r="Q23" s="1">
        <v>93.149299999999997</v>
      </c>
    </row>
    <row r="24" spans="1:17" ht="15">
      <c r="A24" s="1">
        <v>125.9</v>
      </c>
      <c r="B24" s="1">
        <v>121.5703</v>
      </c>
      <c r="C24" s="1">
        <v>119.5087</v>
      </c>
      <c r="E24" s="8">
        <v>21</v>
      </c>
      <c r="F24" s="9">
        <f t="shared" si="5"/>
        <v>125.89254117941677</v>
      </c>
      <c r="G24" s="1">
        <f t="shared" si="1"/>
        <v>112.20184543019637</v>
      </c>
      <c r="H24" s="1">
        <f t="shared" si="2"/>
        <v>141.25375446227551</v>
      </c>
      <c r="J24" s="1">
        <v>4.4668359215096318</v>
      </c>
      <c r="K24" s="1">
        <f t="shared" si="0"/>
        <v>4.4668359215096322E-3</v>
      </c>
      <c r="L24" s="1">
        <f t="shared" si="3"/>
        <v>90.30080000000001</v>
      </c>
      <c r="M24" s="1">
        <f t="shared" si="4"/>
        <v>93.149299999999997</v>
      </c>
      <c r="O24" s="3">
        <v>5</v>
      </c>
      <c r="P24" s="1">
        <v>90.30080000000001</v>
      </c>
      <c r="Q24" s="1">
        <v>93.149299999999997</v>
      </c>
    </row>
    <row r="25" spans="1:17" ht="15">
      <c r="A25" s="1">
        <v>158.5</v>
      </c>
      <c r="B25" s="1">
        <v>119.8733</v>
      </c>
      <c r="C25" s="1">
        <v>117.88939999999999</v>
      </c>
      <c r="E25" s="8">
        <v>22</v>
      </c>
      <c r="F25" s="9">
        <f t="shared" si="5"/>
        <v>158.48931924611153</v>
      </c>
      <c r="G25" s="1">
        <f t="shared" si="1"/>
        <v>141.25375446227559</v>
      </c>
      <c r="H25" s="1">
        <f t="shared" si="2"/>
        <v>177.82794100389251</v>
      </c>
      <c r="J25" s="9">
        <v>5.0118723362727229</v>
      </c>
      <c r="K25" s="1">
        <f t="shared" si="0"/>
        <v>5.0118723362727229E-3</v>
      </c>
      <c r="L25" s="1">
        <f t="shared" si="3"/>
        <v>90.30080000000001</v>
      </c>
      <c r="M25" s="1">
        <f t="shared" si="4"/>
        <v>93.149299999999997</v>
      </c>
      <c r="O25" s="3">
        <v>5</v>
      </c>
      <c r="P25" s="1">
        <v>90.30080000000001</v>
      </c>
      <c r="Q25" s="1">
        <v>93.149299999999997</v>
      </c>
    </row>
    <row r="26" spans="1:17" ht="15">
      <c r="A26" s="1">
        <v>199.5</v>
      </c>
      <c r="B26" s="1">
        <v>119.48120000000002</v>
      </c>
      <c r="C26" s="1">
        <v>116.73350000000001</v>
      </c>
      <c r="E26" s="8">
        <v>23</v>
      </c>
      <c r="F26" s="9">
        <f t="shared" si="5"/>
        <v>199.52623149688802</v>
      </c>
      <c r="G26" s="1">
        <f t="shared" si="1"/>
        <v>177.82794100389231</v>
      </c>
      <c r="H26" s="1">
        <f t="shared" si="2"/>
        <v>223.87211385683406</v>
      </c>
      <c r="J26" s="9">
        <v>5.6234132519034912</v>
      </c>
      <c r="K26" s="1">
        <f t="shared" si="0"/>
        <v>5.623413251903491E-3</v>
      </c>
      <c r="L26" s="1">
        <f t="shared" si="3"/>
        <v>90.30080000000001</v>
      </c>
      <c r="M26" s="1">
        <f t="shared" si="4"/>
        <v>93.149299999999997</v>
      </c>
      <c r="O26" s="3">
        <v>6.3</v>
      </c>
      <c r="P26" s="1">
        <v>93.476200000000006</v>
      </c>
      <c r="Q26" s="1">
        <v>96.346600000000009</v>
      </c>
    </row>
    <row r="27" spans="1:17" ht="15">
      <c r="A27" s="1">
        <v>251.2</v>
      </c>
      <c r="B27" s="1">
        <v>119.5248</v>
      </c>
      <c r="C27" s="1">
        <v>117.57989999999999</v>
      </c>
      <c r="E27" s="8">
        <v>24</v>
      </c>
      <c r="F27" s="9">
        <f t="shared" si="5"/>
        <v>251.18864315095806</v>
      </c>
      <c r="G27" s="1">
        <f t="shared" si="1"/>
        <v>223.87211385683398</v>
      </c>
      <c r="H27" s="1">
        <f t="shared" si="2"/>
        <v>281.83829312644548</v>
      </c>
      <c r="J27" s="1">
        <v>5.6234132519034921</v>
      </c>
      <c r="K27" s="1">
        <f t="shared" si="0"/>
        <v>5.6234132519034918E-3</v>
      </c>
      <c r="L27" s="1">
        <f t="shared" si="3"/>
        <v>93.476200000000006</v>
      </c>
      <c r="M27" s="1">
        <f t="shared" si="4"/>
        <v>96.346600000000009</v>
      </c>
      <c r="O27" s="3">
        <v>6.3</v>
      </c>
      <c r="P27" s="1">
        <v>93.476200000000006</v>
      </c>
      <c r="Q27" s="1">
        <v>96.346600000000009</v>
      </c>
    </row>
    <row r="28" spans="1:17" ht="15">
      <c r="A28" s="1">
        <v>316.2</v>
      </c>
      <c r="B28" s="1">
        <v>120.34869999999998</v>
      </c>
      <c r="C28" s="1">
        <v>118.14010000000003</v>
      </c>
      <c r="E28" s="8">
        <v>25</v>
      </c>
      <c r="F28" s="9">
        <f t="shared" si="5"/>
        <v>316.22776601683825</v>
      </c>
      <c r="G28" s="1">
        <f t="shared" si="1"/>
        <v>281.83829312644565</v>
      </c>
      <c r="H28" s="1">
        <f t="shared" si="2"/>
        <v>354.81338923357583</v>
      </c>
      <c r="J28" s="1">
        <v>6.3095734448019343</v>
      </c>
      <c r="K28" s="1">
        <f t="shared" si="0"/>
        <v>6.3095734448019346E-3</v>
      </c>
      <c r="L28" s="1">
        <f t="shared" si="3"/>
        <v>93.476200000000006</v>
      </c>
      <c r="M28" s="1">
        <f t="shared" si="4"/>
        <v>96.346600000000009</v>
      </c>
      <c r="O28" s="3">
        <v>6.3</v>
      </c>
      <c r="P28" s="1">
        <v>93.476200000000006</v>
      </c>
      <c r="Q28" s="1">
        <v>96.346600000000009</v>
      </c>
    </row>
    <row r="29" spans="1:17" ht="15">
      <c r="A29" s="1">
        <v>398.1</v>
      </c>
      <c r="B29" s="1">
        <v>122.14970000000001</v>
      </c>
      <c r="C29" s="1">
        <v>120.91309999999999</v>
      </c>
      <c r="E29" s="8">
        <v>26</v>
      </c>
      <c r="F29" s="9">
        <f t="shared" si="5"/>
        <v>398.10717055349761</v>
      </c>
      <c r="G29" s="1">
        <f t="shared" si="1"/>
        <v>354.81338923357572</v>
      </c>
      <c r="H29" s="1">
        <f t="shared" si="2"/>
        <v>446.68359215096359</v>
      </c>
      <c r="J29" s="1">
        <v>7.0794578438413804</v>
      </c>
      <c r="K29" s="1">
        <f t="shared" si="0"/>
        <v>7.0794578438413804E-3</v>
      </c>
      <c r="L29" s="1">
        <f t="shared" si="3"/>
        <v>93.476200000000006</v>
      </c>
      <c r="M29" s="1">
        <f t="shared" si="4"/>
        <v>96.346600000000009</v>
      </c>
      <c r="O29" s="3">
        <v>7.9</v>
      </c>
      <c r="P29" s="1">
        <v>96.602400000000003</v>
      </c>
      <c r="Q29" s="1">
        <v>99.432900000000004</v>
      </c>
    </row>
    <row r="30" spans="1:17" ht="15">
      <c r="A30" s="1">
        <v>501.2</v>
      </c>
      <c r="B30" s="1">
        <v>120.94619999999998</v>
      </c>
      <c r="C30" s="1">
        <v>118.6588</v>
      </c>
      <c r="E30" s="8">
        <v>27</v>
      </c>
      <c r="F30" s="9">
        <f t="shared" si="5"/>
        <v>501.18723362727269</v>
      </c>
      <c r="G30" s="1">
        <f t="shared" si="1"/>
        <v>446.68359215096342</v>
      </c>
      <c r="H30" s="1">
        <f t="shared" si="2"/>
        <v>562.34132519034961</v>
      </c>
      <c r="J30" s="1">
        <v>7.0794578438413822</v>
      </c>
      <c r="K30" s="1">
        <f t="shared" si="0"/>
        <v>7.0794578438413821E-3</v>
      </c>
      <c r="L30" s="1">
        <f t="shared" si="3"/>
        <v>96.602400000000003</v>
      </c>
      <c r="M30" s="1">
        <f t="shared" si="4"/>
        <v>99.432900000000004</v>
      </c>
      <c r="O30" s="3">
        <v>7.9</v>
      </c>
      <c r="P30" s="1">
        <v>96.602400000000003</v>
      </c>
      <c r="Q30" s="1">
        <v>99.432900000000004</v>
      </c>
    </row>
    <row r="31" spans="1:17" ht="15">
      <c r="A31" s="1">
        <v>631</v>
      </c>
      <c r="B31" s="1">
        <v>122.58619999999999</v>
      </c>
      <c r="C31" s="1">
        <v>122.76880000000001</v>
      </c>
      <c r="E31" s="8">
        <v>28</v>
      </c>
      <c r="F31" s="9">
        <f t="shared" si="5"/>
        <v>630.95734448019323</v>
      </c>
      <c r="G31" s="1">
        <f t="shared" si="1"/>
        <v>562.34132519034904</v>
      </c>
      <c r="H31" s="1">
        <f t="shared" si="2"/>
        <v>707.94578438413794</v>
      </c>
      <c r="J31" s="1">
        <v>7.9432823472428176</v>
      </c>
      <c r="K31" s="1">
        <f t="shared" si="0"/>
        <v>7.9432823472428173E-3</v>
      </c>
      <c r="L31" s="1">
        <f t="shared" si="3"/>
        <v>96.602400000000003</v>
      </c>
      <c r="M31" s="1">
        <f t="shared" si="4"/>
        <v>99.432900000000004</v>
      </c>
      <c r="O31" s="3">
        <v>7.9</v>
      </c>
      <c r="P31" s="1">
        <v>96.602400000000003</v>
      </c>
      <c r="Q31" s="1">
        <v>99.432900000000004</v>
      </c>
    </row>
    <row r="32" spans="1:17" ht="15">
      <c r="A32" s="1">
        <v>794.3</v>
      </c>
      <c r="B32" s="1">
        <v>122.88480000000001</v>
      </c>
      <c r="C32" s="1">
        <v>122.85899999999999</v>
      </c>
      <c r="E32" s="8">
        <v>29</v>
      </c>
      <c r="F32" s="9">
        <f t="shared" si="5"/>
        <v>794.32823472428208</v>
      </c>
      <c r="G32" s="1">
        <f t="shared" si="1"/>
        <v>707.94578438413839</v>
      </c>
      <c r="H32" s="1">
        <f t="shared" si="2"/>
        <v>891.25093813374633</v>
      </c>
      <c r="J32" s="9">
        <v>8.9125093813374541</v>
      </c>
      <c r="K32" s="1">
        <f t="shared" si="0"/>
        <v>8.9125093813374537E-3</v>
      </c>
      <c r="L32" s="1">
        <f t="shared" si="3"/>
        <v>96.602400000000003</v>
      </c>
      <c r="M32" s="1">
        <f t="shared" si="4"/>
        <v>99.432900000000004</v>
      </c>
      <c r="O32" s="3">
        <v>10</v>
      </c>
      <c r="P32" s="1">
        <v>99.781800000000004</v>
      </c>
      <c r="Q32" s="1">
        <v>102.4858</v>
      </c>
    </row>
    <row r="33" spans="1:17" ht="15">
      <c r="A33" s="1">
        <v>1000</v>
      </c>
      <c r="B33" s="1">
        <v>121.46250000000001</v>
      </c>
      <c r="C33" s="1">
        <v>122.32490000000003</v>
      </c>
      <c r="E33" s="8">
        <v>30</v>
      </c>
      <c r="F33" s="9">
        <f t="shared" si="5"/>
        <v>1000</v>
      </c>
      <c r="G33" s="1">
        <f t="shared" si="1"/>
        <v>891.25093813374542</v>
      </c>
      <c r="H33" s="1">
        <f t="shared" si="2"/>
        <v>1122.0184543019636</v>
      </c>
      <c r="J33" s="1">
        <v>8.9125093813374594</v>
      </c>
      <c r="K33" s="1">
        <f t="shared" si="0"/>
        <v>8.9125093813374589E-3</v>
      </c>
      <c r="L33" s="1">
        <f t="shared" si="3"/>
        <v>99.781800000000004</v>
      </c>
      <c r="M33" s="1">
        <f t="shared" si="4"/>
        <v>102.4858</v>
      </c>
      <c r="O33" s="3">
        <v>10</v>
      </c>
      <c r="P33" s="1">
        <v>99.781800000000004</v>
      </c>
      <c r="Q33" s="1">
        <v>102.4858</v>
      </c>
    </row>
    <row r="34" spans="1:17" ht="15">
      <c r="A34" s="1">
        <v>1258.9000000000001</v>
      </c>
      <c r="B34" s="1">
        <v>121.30469999999998</v>
      </c>
      <c r="C34" s="1">
        <v>121.41520000000003</v>
      </c>
      <c r="E34" s="8">
        <v>31</v>
      </c>
      <c r="F34" s="9">
        <f t="shared" si="5"/>
        <v>1258.925411794168</v>
      </c>
      <c r="G34" s="1">
        <f t="shared" si="1"/>
        <v>1122.0184543019641</v>
      </c>
      <c r="H34" s="1">
        <f t="shared" si="2"/>
        <v>1412.5375446227554</v>
      </c>
      <c r="J34" s="9">
        <v>10</v>
      </c>
      <c r="K34" s="1">
        <f t="shared" si="0"/>
        <v>0.01</v>
      </c>
      <c r="L34" s="1">
        <f t="shared" si="3"/>
        <v>99.781800000000004</v>
      </c>
      <c r="M34" s="1">
        <f t="shared" si="4"/>
        <v>102.4858</v>
      </c>
      <c r="O34" s="3">
        <v>10</v>
      </c>
      <c r="P34" s="1">
        <v>99.781800000000004</v>
      </c>
      <c r="Q34" s="1">
        <v>102.4858</v>
      </c>
    </row>
    <row r="35" spans="1:17" ht="15">
      <c r="A35" s="1">
        <v>1584.9</v>
      </c>
      <c r="B35" s="1">
        <v>119.01769999999999</v>
      </c>
      <c r="C35" s="1">
        <v>117.90270000000001</v>
      </c>
      <c r="E35" s="8">
        <v>32</v>
      </c>
      <c r="F35" s="9">
        <f t="shared" si="5"/>
        <v>1584.8931924611156</v>
      </c>
      <c r="G35" s="1">
        <f t="shared" si="1"/>
        <v>1412.5375446227561</v>
      </c>
      <c r="H35" s="1">
        <f t="shared" si="2"/>
        <v>1778.2794100389253</v>
      </c>
      <c r="J35" s="9">
        <v>11.220184543019636</v>
      </c>
      <c r="K35" s="1">
        <f t="shared" ref="K35:K66" si="6">J35/1000</f>
        <v>1.1220184543019636E-2</v>
      </c>
      <c r="L35" s="1">
        <f t="shared" si="3"/>
        <v>99.781800000000004</v>
      </c>
      <c r="M35" s="1">
        <f t="shared" si="4"/>
        <v>102.4858</v>
      </c>
      <c r="O35" s="3">
        <v>12.6</v>
      </c>
      <c r="P35" s="1">
        <v>102.9648</v>
      </c>
      <c r="Q35" s="1">
        <v>105.41030000000001</v>
      </c>
    </row>
    <row r="36" spans="1:17" ht="15">
      <c r="A36" s="1">
        <v>1995.3</v>
      </c>
      <c r="B36" s="1">
        <v>116.00809999999998</v>
      </c>
      <c r="C36" s="1">
        <v>115.1846</v>
      </c>
      <c r="E36" s="8">
        <v>33</v>
      </c>
      <c r="F36" s="9">
        <f t="shared" si="5"/>
        <v>1995.2623149688804</v>
      </c>
      <c r="G36" s="1">
        <f t="shared" si="1"/>
        <v>1778.2794100389233</v>
      </c>
      <c r="H36" s="1">
        <f t="shared" si="2"/>
        <v>2238.7211385683408</v>
      </c>
      <c r="J36" s="1">
        <v>11.22018454301964</v>
      </c>
      <c r="K36" s="1">
        <f t="shared" si="6"/>
        <v>1.1220184543019639E-2</v>
      </c>
      <c r="L36" s="1">
        <f t="shared" si="3"/>
        <v>102.9648</v>
      </c>
      <c r="M36" s="1">
        <f t="shared" si="4"/>
        <v>105.41030000000001</v>
      </c>
      <c r="O36" s="3">
        <v>12.6</v>
      </c>
      <c r="P36" s="1">
        <v>102.9648</v>
      </c>
      <c r="Q36" s="1">
        <v>105.41030000000001</v>
      </c>
    </row>
    <row r="37" spans="1:17" ht="15">
      <c r="A37" s="1">
        <v>2511.9</v>
      </c>
      <c r="B37" s="1">
        <v>114.47069999999999</v>
      </c>
      <c r="C37" s="1">
        <v>114.36580000000001</v>
      </c>
      <c r="E37" s="8">
        <v>34</v>
      </c>
      <c r="F37" s="9">
        <f t="shared" si="5"/>
        <v>2511.8864315095811</v>
      </c>
      <c r="G37" s="1">
        <f t="shared" si="1"/>
        <v>2238.7211385683404</v>
      </c>
      <c r="H37" s="1">
        <f t="shared" si="2"/>
        <v>2818.3829312644552</v>
      </c>
      <c r="J37" s="1">
        <v>12.58925411794168</v>
      </c>
      <c r="K37" s="1">
        <f t="shared" si="6"/>
        <v>1.258925411794168E-2</v>
      </c>
      <c r="L37" s="1">
        <f t="shared" si="3"/>
        <v>102.9648</v>
      </c>
      <c r="M37" s="1">
        <f t="shared" si="4"/>
        <v>105.41030000000001</v>
      </c>
      <c r="O37" s="3">
        <v>12.6</v>
      </c>
      <c r="P37" s="1">
        <v>102.9648</v>
      </c>
      <c r="Q37" s="1">
        <v>105.41030000000001</v>
      </c>
    </row>
    <row r="38" spans="1:17" ht="15">
      <c r="A38" s="1">
        <v>3162.3</v>
      </c>
      <c r="B38" s="1">
        <v>112.36369999999999</v>
      </c>
      <c r="C38" s="1">
        <v>115.75899999999999</v>
      </c>
      <c r="E38" s="8">
        <v>35</v>
      </c>
      <c r="F38" s="9">
        <f t="shared" si="5"/>
        <v>3162.2776601683804</v>
      </c>
      <c r="G38" s="1">
        <f t="shared" si="1"/>
        <v>2818.3829312644543</v>
      </c>
      <c r="H38" s="1">
        <f t="shared" si="2"/>
        <v>3548.1338923357562</v>
      </c>
      <c r="J38" s="1">
        <v>14.125375446227544</v>
      </c>
      <c r="K38" s="1">
        <f t="shared" si="6"/>
        <v>1.4125375446227544E-2</v>
      </c>
      <c r="L38" s="1">
        <f t="shared" si="3"/>
        <v>102.9648</v>
      </c>
      <c r="M38" s="1">
        <f t="shared" si="4"/>
        <v>105.41030000000001</v>
      </c>
      <c r="O38" s="3">
        <v>15.8</v>
      </c>
      <c r="P38" s="1">
        <v>106.0412</v>
      </c>
      <c r="Q38" s="1">
        <v>108.03980000000001</v>
      </c>
    </row>
    <row r="39" spans="1:17" ht="15">
      <c r="A39" s="1">
        <v>3981.1</v>
      </c>
      <c r="B39" s="1">
        <v>112.95229999999999</v>
      </c>
      <c r="C39" s="1">
        <v>116.94710000000001</v>
      </c>
      <c r="E39" s="8">
        <v>36</v>
      </c>
      <c r="F39" s="9">
        <f t="shared" si="5"/>
        <v>3981.0717055349769</v>
      </c>
      <c r="G39" s="1">
        <f t="shared" si="1"/>
        <v>3548.133892335758</v>
      </c>
      <c r="H39" s="1">
        <f t="shared" si="2"/>
        <v>4466.835921509637</v>
      </c>
      <c r="J39" s="1">
        <v>14.125375446227553</v>
      </c>
      <c r="K39" s="1">
        <f t="shared" si="6"/>
        <v>1.4125375446227552E-2</v>
      </c>
      <c r="L39" s="1">
        <f t="shared" si="3"/>
        <v>106.0412</v>
      </c>
      <c r="M39" s="1">
        <f t="shared" si="4"/>
        <v>108.03980000000001</v>
      </c>
      <c r="O39" s="3">
        <v>15.8</v>
      </c>
      <c r="P39" s="1">
        <v>106.0412</v>
      </c>
      <c r="Q39" s="1">
        <v>108.03980000000001</v>
      </c>
    </row>
    <row r="40" spans="1:17" ht="15">
      <c r="A40" s="1">
        <v>5011.8999999999996</v>
      </c>
      <c r="B40" s="1">
        <v>113.02740000000001</v>
      </c>
      <c r="C40" s="1">
        <v>113.02349999999998</v>
      </c>
      <c r="E40" s="8">
        <v>37</v>
      </c>
      <c r="F40" s="9">
        <f t="shared" si="5"/>
        <v>5011.8723362727324</v>
      </c>
      <c r="G40" s="1">
        <f t="shared" si="1"/>
        <v>4466.8359215096389</v>
      </c>
      <c r="H40" s="1">
        <f t="shared" si="2"/>
        <v>5623.413251903502</v>
      </c>
      <c r="J40" s="1">
        <v>15.848931924611136</v>
      </c>
      <c r="K40" s="1">
        <f t="shared" si="6"/>
        <v>1.5848931924611138E-2</v>
      </c>
      <c r="L40" s="1">
        <f t="shared" si="3"/>
        <v>106.0412</v>
      </c>
      <c r="M40" s="1">
        <f t="shared" si="4"/>
        <v>108.03980000000001</v>
      </c>
      <c r="O40" s="3">
        <v>15.8</v>
      </c>
      <c r="P40" s="1">
        <v>106.0412</v>
      </c>
      <c r="Q40" s="1">
        <v>108.03980000000001</v>
      </c>
    </row>
    <row r="41" spans="1:17" ht="15">
      <c r="A41" s="1">
        <v>6309.6</v>
      </c>
      <c r="B41" s="1">
        <v>108.95729999999999</v>
      </c>
      <c r="C41" s="1">
        <v>105.68600000000001</v>
      </c>
      <c r="E41" s="8">
        <v>38</v>
      </c>
      <c r="F41" s="9">
        <f t="shared" si="5"/>
        <v>6309.5734448019384</v>
      </c>
      <c r="G41" s="1">
        <f t="shared" si="1"/>
        <v>5623.4132519034956</v>
      </c>
      <c r="H41" s="1">
        <f t="shared" si="2"/>
        <v>7079.4578438413864</v>
      </c>
      <c r="J41" s="1">
        <v>17.782794100389232</v>
      </c>
      <c r="K41" s="1">
        <f t="shared" si="6"/>
        <v>1.7782794100389233E-2</v>
      </c>
      <c r="L41" s="1">
        <f t="shared" si="3"/>
        <v>106.0412</v>
      </c>
      <c r="M41" s="1">
        <f t="shared" si="4"/>
        <v>108.03980000000001</v>
      </c>
      <c r="O41" s="3">
        <v>20</v>
      </c>
      <c r="P41" s="1">
        <v>108.92019999999999</v>
      </c>
      <c r="Q41" s="1">
        <v>110.1713</v>
      </c>
    </row>
    <row r="42" spans="1:17" ht="15">
      <c r="A42" s="1">
        <v>7943.3</v>
      </c>
      <c r="B42" s="1">
        <v>103.0393</v>
      </c>
      <c r="C42" s="1">
        <v>100.6283</v>
      </c>
      <c r="E42" s="8">
        <v>39</v>
      </c>
      <c r="F42" s="9">
        <f t="shared" si="5"/>
        <v>7943.2823472428154</v>
      </c>
      <c r="G42" s="1">
        <f t="shared" si="1"/>
        <v>7079.4578438413791</v>
      </c>
      <c r="H42" s="1">
        <f t="shared" si="2"/>
        <v>8912.5093813374569</v>
      </c>
      <c r="J42" s="9">
        <v>17.782794100389236</v>
      </c>
      <c r="K42" s="1">
        <f t="shared" si="6"/>
        <v>1.7782794100389236E-2</v>
      </c>
      <c r="L42" s="1">
        <f t="shared" si="3"/>
        <v>108.92019999999999</v>
      </c>
      <c r="M42" s="1">
        <f t="shared" si="4"/>
        <v>110.1713</v>
      </c>
      <c r="O42" s="3">
        <v>20</v>
      </c>
      <c r="P42" s="1">
        <v>108.92019999999999</v>
      </c>
      <c r="Q42" s="1">
        <v>110.1713</v>
      </c>
    </row>
    <row r="43" spans="1:17" ht="15">
      <c r="A43" s="1">
        <v>10000</v>
      </c>
      <c r="B43" s="1">
        <v>101.35499999999999</v>
      </c>
      <c r="C43" s="1">
        <v>98.4178</v>
      </c>
      <c r="E43" s="8">
        <v>40</v>
      </c>
      <c r="F43" s="9">
        <f t="shared" si="5"/>
        <v>10000</v>
      </c>
      <c r="G43" s="1">
        <f t="shared" si="1"/>
        <v>8912.5093813374551</v>
      </c>
      <c r="H43" s="1">
        <f t="shared" si="2"/>
        <v>11220.184543019635</v>
      </c>
      <c r="J43" s="9">
        <v>19.952623149688804</v>
      </c>
      <c r="K43" s="1">
        <f t="shared" si="6"/>
        <v>1.9952623149688806E-2</v>
      </c>
      <c r="L43" s="1">
        <f t="shared" si="3"/>
        <v>108.92019999999999</v>
      </c>
      <c r="M43" s="1">
        <f t="shared" si="4"/>
        <v>110.1713</v>
      </c>
      <c r="O43" s="3">
        <v>20</v>
      </c>
      <c r="P43" s="1">
        <v>108.92019999999999</v>
      </c>
      <c r="Q43" s="1">
        <v>110.1713</v>
      </c>
    </row>
    <row r="44" spans="1:17" ht="15">
      <c r="A44" s="1">
        <v>12589.3</v>
      </c>
      <c r="B44" s="1">
        <v>99.851500000000016</v>
      </c>
      <c r="C44" s="1">
        <v>96.69980000000001</v>
      </c>
      <c r="E44" s="8">
        <v>41</v>
      </c>
      <c r="F44" s="9">
        <f t="shared" si="5"/>
        <v>12589.254117941671</v>
      </c>
      <c r="G44" s="1">
        <f t="shared" si="1"/>
        <v>11220.184543019632</v>
      </c>
      <c r="H44" s="1">
        <f t="shared" si="2"/>
        <v>14125.375446227543</v>
      </c>
      <c r="J44" s="1">
        <v>22.387211385683393</v>
      </c>
      <c r="K44" s="1">
        <f t="shared" si="6"/>
        <v>2.2387211385683392E-2</v>
      </c>
      <c r="L44" s="1">
        <f t="shared" si="3"/>
        <v>108.92019999999999</v>
      </c>
      <c r="M44" s="1">
        <f t="shared" si="4"/>
        <v>110.1713</v>
      </c>
      <c r="O44" s="3">
        <v>25.1</v>
      </c>
      <c r="P44" s="1">
        <v>111.4333</v>
      </c>
      <c r="Q44" s="1">
        <v>111.40799999999999</v>
      </c>
    </row>
    <row r="45" spans="1:17" ht="15">
      <c r="A45" s="1">
        <v>15848.9</v>
      </c>
      <c r="B45" s="1">
        <v>98.818999999999988</v>
      </c>
      <c r="C45" s="1">
        <v>95.4435</v>
      </c>
      <c r="E45" s="8">
        <v>42</v>
      </c>
      <c r="F45" s="9">
        <f t="shared" si="5"/>
        <v>15848.931924611146</v>
      </c>
      <c r="G45" s="1">
        <f t="shared" si="1"/>
        <v>14125.375446227552</v>
      </c>
      <c r="H45" s="1">
        <f t="shared" si="2"/>
        <v>17782.794100389245</v>
      </c>
      <c r="J45" s="9">
        <v>22.387211385683408</v>
      </c>
      <c r="K45" s="1">
        <f t="shared" si="6"/>
        <v>2.2387211385683406E-2</v>
      </c>
      <c r="L45" s="1">
        <f t="shared" si="3"/>
        <v>111.4333</v>
      </c>
      <c r="M45" s="1">
        <f t="shared" si="4"/>
        <v>111.40799999999999</v>
      </c>
      <c r="O45" s="3">
        <v>25.1</v>
      </c>
      <c r="P45" s="1">
        <v>111.4333</v>
      </c>
      <c r="Q45" s="1">
        <v>111.40799999999999</v>
      </c>
    </row>
    <row r="46" spans="1:17" ht="15">
      <c r="A46" s="1">
        <v>19952.599999999999</v>
      </c>
      <c r="B46" s="1">
        <v>97.911699999999996</v>
      </c>
      <c r="C46" s="1">
        <v>94.871800000000007</v>
      </c>
      <c r="E46" s="8">
        <v>43</v>
      </c>
      <c r="F46" s="9">
        <f t="shared" si="5"/>
        <v>19952.623149688792</v>
      </c>
      <c r="G46" s="1">
        <f t="shared" si="1"/>
        <v>17782.794100389223</v>
      </c>
      <c r="H46" s="1">
        <f t="shared" si="2"/>
        <v>22387.211385683393</v>
      </c>
      <c r="J46" s="1">
        <v>25.118864315095799</v>
      </c>
      <c r="K46" s="1">
        <f t="shared" si="6"/>
        <v>2.5118864315095798E-2</v>
      </c>
      <c r="L46" s="1">
        <f t="shared" si="3"/>
        <v>111.4333</v>
      </c>
      <c r="M46" s="1">
        <f t="shared" si="4"/>
        <v>111.40799999999999</v>
      </c>
      <c r="O46" s="3">
        <v>25.1</v>
      </c>
      <c r="P46" s="1">
        <v>111.4333</v>
      </c>
      <c r="Q46" s="1">
        <v>111.40799999999999</v>
      </c>
    </row>
    <row r="47" spans="1:17" ht="15">
      <c r="A47" s="1">
        <v>25118.9</v>
      </c>
      <c r="B47" s="1">
        <v>97.291600000000017</v>
      </c>
      <c r="C47" s="1">
        <v>94.140000000000015</v>
      </c>
      <c r="E47" s="8">
        <v>44</v>
      </c>
      <c r="F47" s="9">
        <f t="shared" si="5"/>
        <v>25118.86431509586</v>
      </c>
      <c r="G47" s="1">
        <f t="shared" si="1"/>
        <v>22387.211385683448</v>
      </c>
      <c r="H47" s="1">
        <f t="shared" si="2"/>
        <v>28183.829312644608</v>
      </c>
      <c r="J47" s="1">
        <v>28.183829312644537</v>
      </c>
      <c r="K47" s="1">
        <f t="shared" si="6"/>
        <v>2.8183829312644536E-2</v>
      </c>
      <c r="L47" s="1">
        <f t="shared" si="3"/>
        <v>111.4333</v>
      </c>
      <c r="M47" s="1">
        <f t="shared" si="4"/>
        <v>111.40799999999999</v>
      </c>
      <c r="O47" s="3">
        <v>31.6</v>
      </c>
      <c r="P47" s="1">
        <v>113.35999999999999</v>
      </c>
      <c r="Q47" s="1">
        <v>112.45160000000001</v>
      </c>
    </row>
    <row r="48" spans="1:17" ht="15">
      <c r="A48" s="1">
        <v>31622.799999999999</v>
      </c>
      <c r="B48" s="1">
        <v>96.514300000000006</v>
      </c>
      <c r="C48" s="1">
        <v>93.529800000000009</v>
      </c>
      <c r="E48" s="8">
        <v>45</v>
      </c>
      <c r="F48" s="9">
        <f t="shared" si="5"/>
        <v>31622.77660168384</v>
      </c>
      <c r="G48" s="1">
        <f t="shared" si="1"/>
        <v>28183.829312644575</v>
      </c>
      <c r="H48" s="1">
        <f t="shared" si="2"/>
        <v>35481.338923357602</v>
      </c>
      <c r="J48" s="1">
        <v>28.183829312644544</v>
      </c>
      <c r="K48" s="1">
        <f t="shared" si="6"/>
        <v>2.8183829312644543E-2</v>
      </c>
      <c r="L48" s="1">
        <f t="shared" si="3"/>
        <v>113.35999999999999</v>
      </c>
      <c r="M48" s="1">
        <f t="shared" si="4"/>
        <v>112.45160000000001</v>
      </c>
      <c r="O48" s="3">
        <v>31.6</v>
      </c>
      <c r="P48" s="1">
        <v>113.35999999999999</v>
      </c>
      <c r="Q48" s="1">
        <v>112.45160000000001</v>
      </c>
    </row>
    <row r="49" spans="1:17" ht="15">
      <c r="A49" s="1">
        <v>39810.699999999997</v>
      </c>
      <c r="B49" s="1">
        <v>95.735100000000017</v>
      </c>
      <c r="C49" s="1">
        <v>93.205099999999987</v>
      </c>
      <c r="E49" s="8">
        <v>46</v>
      </c>
      <c r="F49" s="9">
        <f t="shared" si="5"/>
        <v>39810.717055349742</v>
      </c>
      <c r="G49" s="1">
        <f t="shared" si="1"/>
        <v>35481.338923357558</v>
      </c>
      <c r="H49" s="1">
        <f t="shared" si="2"/>
        <v>44668.359215096338</v>
      </c>
      <c r="J49" s="1">
        <v>31.622776601683803</v>
      </c>
      <c r="K49" s="1">
        <f t="shared" si="6"/>
        <v>3.1622776601683805E-2</v>
      </c>
      <c r="L49" s="1">
        <f t="shared" si="3"/>
        <v>113.35999999999999</v>
      </c>
      <c r="M49" s="1">
        <f t="shared" si="4"/>
        <v>112.45160000000001</v>
      </c>
      <c r="O49" s="3">
        <v>31.6</v>
      </c>
      <c r="P49" s="1">
        <v>113.35999999999999</v>
      </c>
      <c r="Q49" s="1">
        <v>112.45160000000001</v>
      </c>
    </row>
    <row r="50" spans="1:17" ht="15">
      <c r="A50" s="1">
        <v>50118.7</v>
      </c>
      <c r="B50" s="1">
        <v>95.529599999999988</v>
      </c>
      <c r="C50" s="1">
        <v>93.151799999999994</v>
      </c>
      <c r="E50" s="8">
        <v>47</v>
      </c>
      <c r="F50" s="9">
        <f t="shared" si="5"/>
        <v>50118.723362727294</v>
      </c>
      <c r="G50" s="1">
        <f t="shared" si="1"/>
        <v>44668.359215096367</v>
      </c>
      <c r="H50" s="1">
        <f t="shared" si="2"/>
        <v>56234.132519034989</v>
      </c>
      <c r="J50" s="1">
        <v>35.481338923357562</v>
      </c>
      <c r="K50" s="1">
        <f t="shared" si="6"/>
        <v>3.5481338923357565E-2</v>
      </c>
      <c r="L50" s="1">
        <f t="shared" si="3"/>
        <v>113.35999999999999</v>
      </c>
      <c r="M50" s="1">
        <f t="shared" si="4"/>
        <v>112.45160000000001</v>
      </c>
      <c r="O50" s="3">
        <v>39.799999999999997</v>
      </c>
      <c r="P50" s="1">
        <v>114.38050000000003</v>
      </c>
      <c r="Q50" s="1">
        <v>113.898</v>
      </c>
    </row>
    <row r="51" spans="1:17" ht="15">
      <c r="A51" s="1">
        <v>63095.8</v>
      </c>
      <c r="B51" s="1">
        <v>97.451499999999996</v>
      </c>
      <c r="C51" s="1">
        <v>95.825800000000001</v>
      </c>
      <c r="E51" s="8">
        <v>48</v>
      </c>
      <c r="F51" s="9">
        <f t="shared" si="5"/>
        <v>63095.734448019342</v>
      </c>
      <c r="G51" s="1">
        <f t="shared" si="1"/>
        <v>56234.132519034916</v>
      </c>
      <c r="H51" s="1">
        <f t="shared" si="2"/>
        <v>70794.578438413824</v>
      </c>
      <c r="J51" s="9">
        <v>35.481338923357569</v>
      </c>
      <c r="K51" s="1">
        <f t="shared" si="6"/>
        <v>3.5481338923357572E-2</v>
      </c>
      <c r="L51" s="1">
        <f t="shared" si="3"/>
        <v>114.38050000000003</v>
      </c>
      <c r="M51" s="1">
        <f t="shared" si="4"/>
        <v>113.898</v>
      </c>
      <c r="O51" s="3">
        <v>39.799999999999997</v>
      </c>
      <c r="P51" s="1">
        <v>114.38050000000003</v>
      </c>
      <c r="Q51" s="1">
        <v>113.898</v>
      </c>
    </row>
    <row r="52" spans="1:17" ht="15">
      <c r="A52" s="1">
        <v>79432.800000000003</v>
      </c>
      <c r="B52" s="1">
        <v>95.862300000000005</v>
      </c>
      <c r="C52" s="1">
        <v>94.494099999999989</v>
      </c>
      <c r="E52" s="8">
        <v>49</v>
      </c>
      <c r="F52" s="9">
        <f t="shared" si="5"/>
        <v>79432.823472428237</v>
      </c>
      <c r="G52" s="1">
        <f t="shared" si="1"/>
        <v>70794.578438413868</v>
      </c>
      <c r="H52" s="1">
        <f t="shared" si="2"/>
        <v>89125.093813374668</v>
      </c>
      <c r="J52" s="9">
        <v>39.810717055349755</v>
      </c>
      <c r="K52" s="1">
        <f t="shared" si="6"/>
        <v>3.9810717055349755E-2</v>
      </c>
      <c r="L52" s="1">
        <f t="shared" si="3"/>
        <v>114.38050000000003</v>
      </c>
      <c r="M52" s="1">
        <f t="shared" si="4"/>
        <v>113.898</v>
      </c>
      <c r="O52" s="3">
        <v>39.799999999999997</v>
      </c>
      <c r="P52" s="1">
        <v>114.38050000000003</v>
      </c>
      <c r="Q52" s="1">
        <v>113.898</v>
      </c>
    </row>
    <row r="53" spans="1:17" ht="15">
      <c r="A53" s="1">
        <v>100000</v>
      </c>
      <c r="B53" s="1">
        <v>96.500399999999985</v>
      </c>
      <c r="C53" s="1">
        <v>95.260800000000003</v>
      </c>
      <c r="E53" s="8">
        <v>50</v>
      </c>
      <c r="F53" s="9">
        <f t="shared" si="5"/>
        <v>100000</v>
      </c>
      <c r="G53" s="1">
        <f t="shared" si="1"/>
        <v>89125.093813374551</v>
      </c>
      <c r="H53" s="1">
        <f t="shared" si="2"/>
        <v>112201.84543019635</v>
      </c>
      <c r="J53" s="1">
        <v>44.668359215096316</v>
      </c>
      <c r="K53" s="1">
        <f t="shared" si="6"/>
        <v>4.4668359215096314E-2</v>
      </c>
      <c r="L53" s="1">
        <f t="shared" si="3"/>
        <v>114.38050000000003</v>
      </c>
      <c r="M53" s="1">
        <f t="shared" si="4"/>
        <v>113.898</v>
      </c>
      <c r="O53" s="3">
        <v>50.1</v>
      </c>
      <c r="P53" s="1">
        <v>116.3135</v>
      </c>
      <c r="Q53" s="1">
        <v>114.69979999999998</v>
      </c>
    </row>
    <row r="54" spans="1:17" ht="15">
      <c r="A54" s="1">
        <v>125892.5</v>
      </c>
      <c r="B54" s="1">
        <v>95.369900000000001</v>
      </c>
      <c r="C54" s="1">
        <v>94.343199999999996</v>
      </c>
      <c r="E54" s="8">
        <v>51</v>
      </c>
      <c r="F54" s="9">
        <f t="shared" si="5"/>
        <v>125892.54117941685</v>
      </c>
      <c r="G54" s="1">
        <f t="shared" si="1"/>
        <v>112201.84543019645</v>
      </c>
      <c r="H54" s="1">
        <f t="shared" si="2"/>
        <v>141253.7544622756</v>
      </c>
      <c r="J54" s="9">
        <v>44.668359215096352</v>
      </c>
      <c r="K54" s="1">
        <f t="shared" si="6"/>
        <v>4.4668359215096355E-2</v>
      </c>
      <c r="L54" s="1">
        <f t="shared" si="3"/>
        <v>116.3135</v>
      </c>
      <c r="M54" s="1">
        <f t="shared" si="4"/>
        <v>114.69979999999998</v>
      </c>
      <c r="O54" s="3">
        <v>50.1</v>
      </c>
      <c r="P54" s="1">
        <v>116.3135</v>
      </c>
      <c r="Q54" s="1">
        <v>114.69979999999998</v>
      </c>
    </row>
    <row r="55" spans="1:17" ht="15">
      <c r="A55" s="1">
        <v>158489.29999999999</v>
      </c>
      <c r="B55" s="1">
        <v>96.005499999999984</v>
      </c>
      <c r="C55" s="1">
        <v>95.673399999999987</v>
      </c>
      <c r="E55" s="8">
        <v>52</v>
      </c>
      <c r="F55" s="9">
        <f t="shared" si="5"/>
        <v>158489.31924611164</v>
      </c>
      <c r="G55" s="1">
        <f t="shared" si="1"/>
        <v>141253.75446227568</v>
      </c>
      <c r="H55" s="1">
        <f t="shared" si="2"/>
        <v>177827.94100389263</v>
      </c>
      <c r="J55" s="1">
        <v>50.118723362727238</v>
      </c>
      <c r="K55" s="1">
        <f t="shared" si="6"/>
        <v>5.0118723362727241E-2</v>
      </c>
      <c r="L55" s="1">
        <f t="shared" si="3"/>
        <v>116.3135</v>
      </c>
      <c r="M55" s="1">
        <f t="shared" si="4"/>
        <v>114.69979999999998</v>
      </c>
      <c r="O55" s="3">
        <v>50.1</v>
      </c>
      <c r="P55" s="1">
        <v>116.3135</v>
      </c>
      <c r="Q55" s="1">
        <v>114.69979999999998</v>
      </c>
    </row>
    <row r="56" spans="1:17" ht="15">
      <c r="A56" s="1">
        <v>199526.3</v>
      </c>
      <c r="B56" s="1">
        <v>100.56200000000001</v>
      </c>
      <c r="C56" s="1">
        <v>104.2462</v>
      </c>
      <c r="E56" s="8">
        <v>53</v>
      </c>
      <c r="F56" s="9">
        <f t="shared" si="5"/>
        <v>199526.23149688813</v>
      </c>
      <c r="G56" s="1">
        <f t="shared" si="1"/>
        <v>177827.94100389243</v>
      </c>
      <c r="H56" s="1">
        <f t="shared" si="2"/>
        <v>223872.11385683418</v>
      </c>
      <c r="J56" s="1">
        <v>56.234132519034922</v>
      </c>
      <c r="K56" s="1">
        <f t="shared" si="6"/>
        <v>5.6234132519034925E-2</v>
      </c>
      <c r="L56" s="1">
        <f t="shared" si="3"/>
        <v>116.3135</v>
      </c>
      <c r="M56" s="1">
        <f t="shared" si="4"/>
        <v>114.69979999999998</v>
      </c>
      <c r="O56" s="3">
        <v>63.1</v>
      </c>
      <c r="P56" s="1">
        <v>117.974</v>
      </c>
      <c r="Q56" s="1">
        <v>118.34819999999999</v>
      </c>
    </row>
    <row r="57" spans="1:17" ht="15">
      <c r="A57" s="1">
        <v>251188.7</v>
      </c>
      <c r="B57" s="1">
        <v>104.643</v>
      </c>
      <c r="C57" s="1">
        <v>103.32080000000001</v>
      </c>
      <c r="E57" s="8">
        <v>54</v>
      </c>
      <c r="F57" s="9">
        <f t="shared" si="5"/>
        <v>251188.64315095844</v>
      </c>
      <c r="G57" s="1">
        <f t="shared" si="1"/>
        <v>223872.11385683433</v>
      </c>
      <c r="H57" s="1">
        <f t="shared" si="2"/>
        <v>281838.2931264459</v>
      </c>
      <c r="J57" s="1">
        <v>56.234132519034937</v>
      </c>
      <c r="K57" s="1">
        <f t="shared" si="6"/>
        <v>5.6234132519034939E-2</v>
      </c>
      <c r="L57" s="1">
        <f t="shared" si="3"/>
        <v>117.974</v>
      </c>
      <c r="M57" s="1">
        <f t="shared" si="4"/>
        <v>118.34819999999999</v>
      </c>
      <c r="O57" s="3">
        <v>63.1</v>
      </c>
      <c r="P57" s="1">
        <v>117.974</v>
      </c>
      <c r="Q57" s="1">
        <v>118.34819999999999</v>
      </c>
    </row>
    <row r="58" spans="1:17" ht="15">
      <c r="A58" s="1">
        <v>316227.8</v>
      </c>
      <c r="B58" s="1">
        <v>108.80430000000001</v>
      </c>
      <c r="C58" s="1">
        <v>108.94389999999999</v>
      </c>
      <c r="E58" s="8">
        <v>55</v>
      </c>
      <c r="F58" s="9">
        <f t="shared" si="5"/>
        <v>316227.7660168382</v>
      </c>
      <c r="G58" s="1">
        <f t="shared" si="1"/>
        <v>281838.29312644561</v>
      </c>
      <c r="H58" s="1">
        <f t="shared" si="2"/>
        <v>354813.38923357578</v>
      </c>
      <c r="J58" s="1">
        <v>63.095734448019364</v>
      </c>
      <c r="K58" s="1">
        <f t="shared" si="6"/>
        <v>6.3095734448019358E-2</v>
      </c>
      <c r="L58" s="1">
        <f t="shared" si="3"/>
        <v>117.974</v>
      </c>
      <c r="M58" s="1">
        <f t="shared" si="4"/>
        <v>118.34819999999999</v>
      </c>
      <c r="O58" s="3">
        <v>63.1</v>
      </c>
      <c r="P58" s="1">
        <v>117.974</v>
      </c>
      <c r="Q58" s="1">
        <v>118.34819999999999</v>
      </c>
    </row>
    <row r="59" spans="1:17" ht="15">
      <c r="A59" s="1">
        <v>398107.1</v>
      </c>
      <c r="B59" s="1">
        <v>131.1173</v>
      </c>
      <c r="C59" s="1">
        <v>111.85329999999999</v>
      </c>
      <c r="E59" s="8">
        <v>56</v>
      </c>
      <c r="F59" s="9">
        <f t="shared" si="5"/>
        <v>398107.17055349716</v>
      </c>
      <c r="G59" s="1">
        <f t="shared" si="1"/>
        <v>354813.38923357532</v>
      </c>
      <c r="H59" s="1">
        <f t="shared" si="2"/>
        <v>446683.59215096309</v>
      </c>
      <c r="J59" s="9">
        <v>70.794578438413822</v>
      </c>
      <c r="K59" s="1">
        <f t="shared" si="6"/>
        <v>7.0794578438413816E-2</v>
      </c>
      <c r="L59" s="1">
        <f t="shared" si="3"/>
        <v>117.974</v>
      </c>
      <c r="M59" s="1">
        <f t="shared" si="4"/>
        <v>118.34819999999999</v>
      </c>
      <c r="O59" s="3">
        <v>79.400000000000006</v>
      </c>
      <c r="P59" s="1">
        <v>122.657</v>
      </c>
      <c r="Q59" s="1">
        <v>121.8145</v>
      </c>
    </row>
    <row r="60" spans="1:17" ht="15">
      <c r="J60" s="1">
        <v>70.794578438413836</v>
      </c>
      <c r="K60" s="1">
        <f t="shared" si="6"/>
        <v>7.079457843841383E-2</v>
      </c>
      <c r="L60" s="1">
        <f t="shared" si="3"/>
        <v>122.657</v>
      </c>
      <c r="M60" s="1">
        <f t="shared" si="4"/>
        <v>121.8145</v>
      </c>
      <c r="O60" s="3">
        <v>79.400000000000006</v>
      </c>
      <c r="P60" s="1">
        <v>122.657</v>
      </c>
      <c r="Q60" s="1">
        <v>121.8145</v>
      </c>
    </row>
    <row r="61" spans="1:17" ht="15">
      <c r="J61" s="9">
        <v>79.432823472428197</v>
      </c>
      <c r="K61" s="1">
        <f t="shared" si="6"/>
        <v>7.9432823472428193E-2</v>
      </c>
      <c r="L61" s="1">
        <f t="shared" si="3"/>
        <v>122.657</v>
      </c>
      <c r="M61" s="1">
        <f t="shared" si="4"/>
        <v>121.8145</v>
      </c>
      <c r="O61" s="3">
        <v>79.400000000000006</v>
      </c>
      <c r="P61" s="1">
        <v>122.657</v>
      </c>
      <c r="Q61" s="1">
        <v>121.8145</v>
      </c>
    </row>
    <row r="62" spans="1:17" ht="15">
      <c r="J62" s="1">
        <v>89.125093813374548</v>
      </c>
      <c r="K62" s="1">
        <f t="shared" si="6"/>
        <v>8.9125093813374551E-2</v>
      </c>
      <c r="L62" s="1">
        <f t="shared" si="3"/>
        <v>122.657</v>
      </c>
      <c r="M62" s="1">
        <f t="shared" si="4"/>
        <v>121.8145</v>
      </c>
      <c r="O62" s="3">
        <v>100</v>
      </c>
      <c r="P62" s="1">
        <v>124.02650000000001</v>
      </c>
      <c r="Q62" s="1">
        <v>123.1913</v>
      </c>
    </row>
    <row r="63" spans="1:17" ht="15">
      <c r="E63" s="1"/>
      <c r="F63" s="1"/>
      <c r="J63" s="9">
        <v>89.125093813374619</v>
      </c>
      <c r="K63" s="1">
        <f t="shared" si="6"/>
        <v>8.912509381337462E-2</v>
      </c>
      <c r="L63" s="1">
        <f t="shared" si="3"/>
        <v>124.02650000000001</v>
      </c>
      <c r="M63" s="1">
        <f t="shared" si="4"/>
        <v>123.1913</v>
      </c>
      <c r="O63" s="3">
        <v>100</v>
      </c>
      <c r="P63" s="1">
        <v>124.02650000000001</v>
      </c>
      <c r="Q63" s="1">
        <v>123.1913</v>
      </c>
    </row>
    <row r="64" spans="1:17" ht="15">
      <c r="E64" s="1"/>
      <c r="F64" s="1"/>
      <c r="J64" s="1">
        <v>100</v>
      </c>
      <c r="K64" s="1">
        <f t="shared" si="6"/>
        <v>0.1</v>
      </c>
      <c r="L64" s="1">
        <f t="shared" si="3"/>
        <v>124.02650000000001</v>
      </c>
      <c r="M64" s="1">
        <f t="shared" si="4"/>
        <v>123.1913</v>
      </c>
      <c r="O64" s="3">
        <v>100</v>
      </c>
      <c r="P64" s="1">
        <v>124.02650000000001</v>
      </c>
      <c r="Q64" s="1">
        <v>123.1913</v>
      </c>
    </row>
    <row r="65" spans="5:17" ht="15">
      <c r="E65" s="1"/>
      <c r="F65" s="1"/>
      <c r="J65" s="1">
        <v>112.20184543019636</v>
      </c>
      <c r="K65" s="1">
        <f t="shared" si="6"/>
        <v>0.11220184543019636</v>
      </c>
      <c r="L65" s="1">
        <f t="shared" si="3"/>
        <v>124.02650000000001</v>
      </c>
      <c r="M65" s="1">
        <f t="shared" si="4"/>
        <v>123.1913</v>
      </c>
      <c r="O65" s="3">
        <v>125.9</v>
      </c>
      <c r="P65" s="1">
        <v>123.7097</v>
      </c>
      <c r="Q65" s="1">
        <v>124.22460000000001</v>
      </c>
    </row>
    <row r="66" spans="5:17" ht="15">
      <c r="E66" s="1"/>
      <c r="F66" s="1"/>
      <c r="J66" s="1">
        <v>112.20184543019637</v>
      </c>
      <c r="K66" s="1">
        <f t="shared" si="6"/>
        <v>0.11220184543019637</v>
      </c>
      <c r="L66" s="1">
        <f t="shared" si="3"/>
        <v>123.7097</v>
      </c>
      <c r="M66" s="1">
        <f t="shared" si="4"/>
        <v>124.22460000000001</v>
      </c>
      <c r="O66" s="3">
        <v>125.9</v>
      </c>
      <c r="P66" s="1">
        <v>123.7097</v>
      </c>
      <c r="Q66" s="1">
        <v>124.22460000000001</v>
      </c>
    </row>
    <row r="67" spans="5:17" ht="15">
      <c r="E67" s="1"/>
      <c r="F67" s="1"/>
      <c r="J67" s="1">
        <v>125.89254117941677</v>
      </c>
      <c r="K67" s="1">
        <f t="shared" ref="K67:K98" si="7">J67/1000</f>
        <v>0.12589254117941676</v>
      </c>
      <c r="L67" s="1">
        <f t="shared" si="3"/>
        <v>123.7097</v>
      </c>
      <c r="M67" s="1">
        <f t="shared" si="4"/>
        <v>124.22460000000001</v>
      </c>
      <c r="O67" s="3">
        <v>125.9</v>
      </c>
      <c r="P67" s="1">
        <v>123.7097</v>
      </c>
      <c r="Q67" s="1">
        <v>124.22460000000001</v>
      </c>
    </row>
    <row r="68" spans="5:17" ht="15">
      <c r="E68" s="1"/>
      <c r="F68" s="1"/>
      <c r="J68" s="1">
        <v>141.25375446227551</v>
      </c>
      <c r="K68" s="1">
        <f t="shared" si="7"/>
        <v>0.1412537544622755</v>
      </c>
      <c r="L68" s="1">
        <f t="shared" ref="L68:L131" si="8">P67</f>
        <v>123.7097</v>
      </c>
      <c r="M68" s="1">
        <f t="shared" ref="M68:M131" si="9">Q67</f>
        <v>124.22460000000001</v>
      </c>
      <c r="O68" s="3">
        <v>158.5</v>
      </c>
      <c r="P68" s="1">
        <v>122.84759999999999</v>
      </c>
      <c r="Q68" s="1">
        <v>123.19170000000001</v>
      </c>
    </row>
    <row r="69" spans="5:17" ht="15">
      <c r="E69" s="1"/>
      <c r="F69" s="1"/>
      <c r="J69" s="9">
        <v>141.25375446227559</v>
      </c>
      <c r="K69" s="1">
        <f t="shared" si="7"/>
        <v>0.14125375446227559</v>
      </c>
      <c r="L69" s="1">
        <f t="shared" si="8"/>
        <v>122.84759999999999</v>
      </c>
      <c r="M69" s="1">
        <f t="shared" si="9"/>
        <v>123.19170000000001</v>
      </c>
      <c r="O69" s="3">
        <v>158.5</v>
      </c>
      <c r="P69" s="1">
        <v>122.84759999999999</v>
      </c>
      <c r="Q69" s="1">
        <v>123.19170000000001</v>
      </c>
    </row>
    <row r="70" spans="5:17" ht="15">
      <c r="E70" s="1"/>
      <c r="F70" s="1"/>
      <c r="J70" s="9">
        <v>158.48931924611153</v>
      </c>
      <c r="K70" s="1">
        <f t="shared" si="7"/>
        <v>0.15848931924611154</v>
      </c>
      <c r="L70" s="1">
        <f t="shared" si="8"/>
        <v>122.84759999999999</v>
      </c>
      <c r="M70" s="1">
        <f t="shared" si="9"/>
        <v>123.19170000000001</v>
      </c>
      <c r="O70" s="3">
        <v>158.5</v>
      </c>
      <c r="P70" s="1">
        <v>122.84759999999999</v>
      </c>
      <c r="Q70" s="1">
        <v>123.19170000000001</v>
      </c>
    </row>
    <row r="71" spans="5:17" ht="15">
      <c r="E71" s="1"/>
      <c r="F71" s="1"/>
      <c r="J71" s="1">
        <v>177.82794100389231</v>
      </c>
      <c r="K71" s="1">
        <f t="shared" si="7"/>
        <v>0.17782794100389229</v>
      </c>
      <c r="L71" s="1">
        <f t="shared" si="8"/>
        <v>122.84759999999999</v>
      </c>
      <c r="M71" s="1">
        <f t="shared" si="9"/>
        <v>123.19170000000001</v>
      </c>
      <c r="O71" s="3">
        <v>199.5</v>
      </c>
      <c r="P71" s="1">
        <v>119.80720000000001</v>
      </c>
      <c r="Q71" s="1">
        <v>120.68640000000001</v>
      </c>
    </row>
    <row r="72" spans="5:17" ht="15">
      <c r="E72" s="1"/>
      <c r="F72" s="1"/>
      <c r="J72" s="9">
        <v>177.82794100389251</v>
      </c>
      <c r="K72" s="1">
        <f t="shared" si="7"/>
        <v>0.17782794100389251</v>
      </c>
      <c r="L72" s="1">
        <f t="shared" si="8"/>
        <v>119.80720000000001</v>
      </c>
      <c r="M72" s="1">
        <f t="shared" si="9"/>
        <v>120.68640000000001</v>
      </c>
      <c r="O72" s="3">
        <v>199.5</v>
      </c>
      <c r="P72" s="1">
        <v>119.80720000000001</v>
      </c>
      <c r="Q72" s="1">
        <v>120.68640000000001</v>
      </c>
    </row>
    <row r="73" spans="5:17" ht="15">
      <c r="E73" s="1"/>
      <c r="F73" s="1"/>
      <c r="J73" s="1">
        <v>199.52623149688802</v>
      </c>
      <c r="K73" s="1">
        <f t="shared" si="7"/>
        <v>0.19952623149688803</v>
      </c>
      <c r="L73" s="1">
        <f t="shared" si="8"/>
        <v>119.80720000000001</v>
      </c>
      <c r="M73" s="1">
        <f t="shared" si="9"/>
        <v>120.68640000000001</v>
      </c>
      <c r="O73" s="3">
        <v>199.5</v>
      </c>
      <c r="P73" s="1">
        <v>119.80720000000001</v>
      </c>
      <c r="Q73" s="1">
        <v>120.68640000000001</v>
      </c>
    </row>
    <row r="74" spans="5:17" ht="15">
      <c r="E74" s="1"/>
      <c r="F74" s="1"/>
      <c r="J74" s="1">
        <v>223.87211385683398</v>
      </c>
      <c r="K74" s="1">
        <f t="shared" si="7"/>
        <v>0.22387211385683398</v>
      </c>
      <c r="L74" s="1">
        <f t="shared" si="8"/>
        <v>119.80720000000001</v>
      </c>
      <c r="M74" s="1">
        <f t="shared" si="9"/>
        <v>120.68640000000001</v>
      </c>
      <c r="O74" s="3">
        <v>251.2</v>
      </c>
      <c r="P74" s="1">
        <v>119.90420000000002</v>
      </c>
      <c r="Q74" s="1">
        <v>118.67269999999999</v>
      </c>
    </row>
    <row r="75" spans="5:17" ht="15">
      <c r="E75" s="1"/>
      <c r="F75" s="1"/>
      <c r="J75" s="1">
        <v>223.87211385683406</v>
      </c>
      <c r="K75" s="1">
        <f t="shared" si="7"/>
        <v>0.22387211385683406</v>
      </c>
      <c r="L75" s="1">
        <f t="shared" si="8"/>
        <v>119.90420000000002</v>
      </c>
      <c r="M75" s="1">
        <f t="shared" si="9"/>
        <v>118.67269999999999</v>
      </c>
      <c r="O75" s="3">
        <v>251.2</v>
      </c>
      <c r="P75" s="1">
        <v>119.90420000000002</v>
      </c>
      <c r="Q75" s="1">
        <v>118.67269999999999</v>
      </c>
    </row>
    <row r="76" spans="5:17" ht="15">
      <c r="E76" s="1"/>
      <c r="F76" s="1"/>
      <c r="J76" s="1">
        <v>251.18864315095806</v>
      </c>
      <c r="K76" s="1">
        <f t="shared" si="7"/>
        <v>0.25118864315095807</v>
      </c>
      <c r="L76" s="1">
        <f t="shared" si="8"/>
        <v>119.90420000000002</v>
      </c>
      <c r="M76" s="1">
        <f t="shared" si="9"/>
        <v>118.67269999999999</v>
      </c>
      <c r="O76" s="3">
        <v>251.2</v>
      </c>
      <c r="P76" s="1">
        <v>119.90420000000002</v>
      </c>
      <c r="Q76" s="1">
        <v>118.67269999999999</v>
      </c>
    </row>
    <row r="77" spans="5:17" ht="15">
      <c r="E77" s="1"/>
      <c r="F77" s="1"/>
      <c r="J77" s="1">
        <v>281.83829312644548</v>
      </c>
      <c r="K77" s="1">
        <f t="shared" si="7"/>
        <v>0.28183829312644548</v>
      </c>
      <c r="L77" s="1">
        <f t="shared" si="8"/>
        <v>119.90420000000002</v>
      </c>
      <c r="M77" s="1">
        <f t="shared" si="9"/>
        <v>118.67269999999999</v>
      </c>
      <c r="O77" s="3">
        <v>316.2</v>
      </c>
      <c r="P77" s="1">
        <v>118.11020000000003</v>
      </c>
      <c r="Q77" s="1">
        <v>118.875</v>
      </c>
    </row>
    <row r="78" spans="5:17" ht="15">
      <c r="E78" s="1"/>
      <c r="F78" s="1"/>
      <c r="J78" s="9">
        <v>281.83829312644565</v>
      </c>
      <c r="K78" s="1">
        <f t="shared" si="7"/>
        <v>0.28183829312644565</v>
      </c>
      <c r="L78" s="1">
        <f t="shared" si="8"/>
        <v>118.11020000000003</v>
      </c>
      <c r="M78" s="1">
        <f t="shared" si="9"/>
        <v>118.875</v>
      </c>
      <c r="O78" s="3">
        <v>316.2</v>
      </c>
      <c r="P78" s="1">
        <v>118.11020000000003</v>
      </c>
      <c r="Q78" s="1">
        <v>118.875</v>
      </c>
    </row>
    <row r="79" spans="5:17" ht="15">
      <c r="E79" s="1"/>
      <c r="F79" s="1"/>
      <c r="J79" s="9">
        <v>316.22776601683825</v>
      </c>
      <c r="K79" s="1">
        <f t="shared" si="7"/>
        <v>0.31622776601683822</v>
      </c>
      <c r="L79" s="1">
        <f t="shared" si="8"/>
        <v>118.11020000000003</v>
      </c>
      <c r="M79" s="1">
        <f t="shared" si="9"/>
        <v>118.875</v>
      </c>
      <c r="O79" s="3">
        <v>316.2</v>
      </c>
      <c r="P79" s="1">
        <v>118.11020000000003</v>
      </c>
      <c r="Q79" s="1">
        <v>118.875</v>
      </c>
    </row>
    <row r="80" spans="5:17" ht="15">
      <c r="E80" s="1"/>
      <c r="F80" s="1"/>
      <c r="J80" s="1">
        <v>354.81338923357572</v>
      </c>
      <c r="K80" s="1">
        <f t="shared" si="7"/>
        <v>0.35481338923357569</v>
      </c>
      <c r="L80" s="1">
        <f t="shared" si="8"/>
        <v>118.11020000000003</v>
      </c>
      <c r="M80" s="1">
        <f t="shared" si="9"/>
        <v>118.875</v>
      </c>
      <c r="O80" s="3">
        <v>398.1</v>
      </c>
      <c r="P80" s="1">
        <v>119.78920000000001</v>
      </c>
      <c r="Q80" s="1">
        <v>121.6875</v>
      </c>
    </row>
    <row r="81" spans="5:17" ht="15">
      <c r="E81" s="1"/>
      <c r="F81" s="1"/>
      <c r="J81" s="9">
        <v>354.81338923357583</v>
      </c>
      <c r="K81" s="1">
        <f t="shared" si="7"/>
        <v>0.35481338923357586</v>
      </c>
      <c r="L81" s="1">
        <f t="shared" si="8"/>
        <v>119.78920000000001</v>
      </c>
      <c r="M81" s="1">
        <f t="shared" si="9"/>
        <v>121.6875</v>
      </c>
      <c r="O81" s="3">
        <v>398.1</v>
      </c>
      <c r="P81" s="1">
        <v>119.78920000000001</v>
      </c>
      <c r="Q81" s="1">
        <v>121.6875</v>
      </c>
    </row>
    <row r="82" spans="5:17" ht="15">
      <c r="E82" s="1"/>
      <c r="F82" s="1"/>
      <c r="J82" s="1">
        <v>398.10717055349761</v>
      </c>
      <c r="K82" s="1">
        <f t="shared" si="7"/>
        <v>0.39810717055349759</v>
      </c>
      <c r="L82" s="1">
        <f t="shared" si="8"/>
        <v>119.78920000000001</v>
      </c>
      <c r="M82" s="1">
        <f t="shared" si="9"/>
        <v>121.6875</v>
      </c>
      <c r="O82" s="3">
        <v>398.1</v>
      </c>
      <c r="P82" s="1">
        <v>119.78920000000001</v>
      </c>
      <c r="Q82" s="1">
        <v>121.6875</v>
      </c>
    </row>
    <row r="83" spans="5:17" ht="15">
      <c r="E83" s="1"/>
      <c r="F83" s="1"/>
      <c r="J83" s="1">
        <v>446.68359215096342</v>
      </c>
      <c r="K83" s="1">
        <f t="shared" si="7"/>
        <v>0.44668359215096343</v>
      </c>
      <c r="L83" s="1">
        <f t="shared" si="8"/>
        <v>119.78920000000001</v>
      </c>
      <c r="M83" s="1">
        <f t="shared" si="9"/>
        <v>121.6875</v>
      </c>
      <c r="O83" s="3">
        <v>501.2</v>
      </c>
      <c r="P83" s="1">
        <v>124.11769999999999</v>
      </c>
      <c r="Q83" s="1">
        <v>125.0729</v>
      </c>
    </row>
    <row r="84" spans="5:17" ht="15">
      <c r="E84" s="1"/>
      <c r="F84" s="1"/>
      <c r="J84" s="1">
        <v>446.68359215096359</v>
      </c>
      <c r="K84" s="1">
        <f t="shared" si="7"/>
        <v>0.44668359215096359</v>
      </c>
      <c r="L84" s="1">
        <f t="shared" si="8"/>
        <v>124.11769999999999</v>
      </c>
      <c r="M84" s="1">
        <f t="shared" si="9"/>
        <v>125.0729</v>
      </c>
      <c r="O84" s="3">
        <v>501.2</v>
      </c>
      <c r="P84" s="1">
        <v>124.11769999999999</v>
      </c>
      <c r="Q84" s="1">
        <v>125.0729</v>
      </c>
    </row>
    <row r="85" spans="5:17" ht="15">
      <c r="E85" s="1"/>
      <c r="F85" s="1"/>
      <c r="J85" s="1">
        <v>501.18723362727269</v>
      </c>
      <c r="K85" s="1">
        <f t="shared" si="7"/>
        <v>0.50118723362727269</v>
      </c>
      <c r="L85" s="1">
        <f t="shared" si="8"/>
        <v>124.11769999999999</v>
      </c>
      <c r="M85" s="1">
        <f t="shared" si="9"/>
        <v>125.0729</v>
      </c>
      <c r="O85" s="3">
        <v>501.2</v>
      </c>
      <c r="P85" s="1">
        <v>124.11769999999999</v>
      </c>
      <c r="Q85" s="1">
        <v>125.0729</v>
      </c>
    </row>
    <row r="86" spans="5:17" ht="15">
      <c r="E86" s="1"/>
      <c r="F86" s="1"/>
      <c r="J86" s="9">
        <v>562.34132519034904</v>
      </c>
      <c r="K86" s="1">
        <f t="shared" si="7"/>
        <v>0.56234132519034907</v>
      </c>
      <c r="L86" s="1">
        <f t="shared" si="8"/>
        <v>124.11769999999999</v>
      </c>
      <c r="M86" s="1">
        <f t="shared" si="9"/>
        <v>125.0729</v>
      </c>
      <c r="O86" s="3">
        <v>631</v>
      </c>
      <c r="P86" s="1">
        <v>122.39200000000001</v>
      </c>
      <c r="Q86" s="1">
        <v>122.6922</v>
      </c>
    </row>
    <row r="87" spans="5:17" ht="15">
      <c r="E87" s="1"/>
      <c r="F87" s="1"/>
      <c r="J87" s="1">
        <v>562.34132519034961</v>
      </c>
      <c r="K87" s="1">
        <f t="shared" si="7"/>
        <v>0.56234132519034963</v>
      </c>
      <c r="L87" s="1">
        <f t="shared" si="8"/>
        <v>122.39200000000001</v>
      </c>
      <c r="M87" s="1">
        <f t="shared" si="9"/>
        <v>122.6922</v>
      </c>
      <c r="O87" s="3">
        <v>631</v>
      </c>
      <c r="P87" s="1">
        <v>122.39200000000001</v>
      </c>
      <c r="Q87" s="1">
        <v>122.6922</v>
      </c>
    </row>
    <row r="88" spans="5:17" ht="15">
      <c r="E88" s="1"/>
      <c r="F88" s="1"/>
      <c r="J88" s="9">
        <v>630.95734448019323</v>
      </c>
      <c r="K88" s="1">
        <f t="shared" si="7"/>
        <v>0.63095734448019325</v>
      </c>
      <c r="L88" s="1">
        <f t="shared" si="8"/>
        <v>122.39200000000001</v>
      </c>
      <c r="M88" s="1">
        <f t="shared" si="9"/>
        <v>122.6922</v>
      </c>
      <c r="O88" s="3">
        <v>631</v>
      </c>
      <c r="P88" s="1">
        <v>122.39200000000001</v>
      </c>
      <c r="Q88" s="1">
        <v>122.6922</v>
      </c>
    </row>
    <row r="89" spans="5:17" ht="15">
      <c r="E89" s="1"/>
      <c r="F89" s="1"/>
      <c r="J89" s="1">
        <v>707.94578438413794</v>
      </c>
      <c r="K89" s="1">
        <f t="shared" si="7"/>
        <v>0.70794578438413791</v>
      </c>
      <c r="L89" s="1">
        <f t="shared" si="8"/>
        <v>122.39200000000001</v>
      </c>
      <c r="M89" s="1">
        <f t="shared" si="9"/>
        <v>122.6922</v>
      </c>
      <c r="O89" s="3">
        <v>794.3</v>
      </c>
      <c r="P89" s="1">
        <v>121.5223</v>
      </c>
      <c r="Q89" s="1">
        <v>122.65520000000001</v>
      </c>
    </row>
    <row r="90" spans="5:17" ht="15">
      <c r="E90" s="1"/>
      <c r="F90" s="1"/>
      <c r="J90" s="1">
        <v>707.94578438413839</v>
      </c>
      <c r="K90" s="1">
        <f t="shared" si="7"/>
        <v>0.70794578438413835</v>
      </c>
      <c r="L90" s="1">
        <f t="shared" si="8"/>
        <v>121.5223</v>
      </c>
      <c r="M90" s="1">
        <f t="shared" si="9"/>
        <v>122.65520000000001</v>
      </c>
      <c r="O90" s="3">
        <v>794.3</v>
      </c>
      <c r="P90" s="1">
        <v>121.5223</v>
      </c>
      <c r="Q90" s="1">
        <v>122.65520000000001</v>
      </c>
    </row>
    <row r="91" spans="5:17" ht="15">
      <c r="E91" s="1"/>
      <c r="F91" s="1"/>
      <c r="J91" s="1">
        <v>794.32823472428208</v>
      </c>
      <c r="K91" s="1">
        <f t="shared" si="7"/>
        <v>0.79432823472428205</v>
      </c>
      <c r="L91" s="1">
        <f t="shared" si="8"/>
        <v>121.5223</v>
      </c>
      <c r="M91" s="1">
        <f t="shared" si="9"/>
        <v>122.65520000000001</v>
      </c>
      <c r="O91" s="3">
        <v>794.3</v>
      </c>
      <c r="P91" s="1">
        <v>121.5223</v>
      </c>
      <c r="Q91" s="1">
        <v>122.65520000000001</v>
      </c>
    </row>
    <row r="92" spans="5:17" ht="15">
      <c r="E92" s="1"/>
      <c r="F92" s="1"/>
      <c r="J92" s="1">
        <v>891.25093813374542</v>
      </c>
      <c r="K92" s="1">
        <f t="shared" si="7"/>
        <v>0.89125093813374545</v>
      </c>
      <c r="L92" s="1">
        <f t="shared" si="8"/>
        <v>121.5223</v>
      </c>
      <c r="M92" s="1">
        <f t="shared" si="9"/>
        <v>122.65520000000001</v>
      </c>
      <c r="O92" s="3">
        <v>1000</v>
      </c>
      <c r="P92" s="1">
        <v>118.76430000000001</v>
      </c>
      <c r="Q92" s="1">
        <v>118.2535</v>
      </c>
    </row>
    <row r="93" spans="5:17" ht="15">
      <c r="E93" s="1"/>
      <c r="F93" s="1"/>
      <c r="J93" s="1">
        <v>891.25093813374633</v>
      </c>
      <c r="K93" s="1">
        <f t="shared" si="7"/>
        <v>0.89125093813374634</v>
      </c>
      <c r="L93" s="1">
        <f t="shared" si="8"/>
        <v>118.76430000000001</v>
      </c>
      <c r="M93" s="1">
        <f t="shared" si="9"/>
        <v>118.2535</v>
      </c>
      <c r="O93" s="3">
        <v>1000</v>
      </c>
      <c r="P93" s="1">
        <v>118.76430000000001</v>
      </c>
      <c r="Q93" s="1">
        <v>118.2535</v>
      </c>
    </row>
    <row r="94" spans="5:17" ht="15">
      <c r="E94" s="1"/>
      <c r="F94" s="1"/>
      <c r="J94" s="1">
        <v>1000</v>
      </c>
      <c r="K94" s="1">
        <f t="shared" si="7"/>
        <v>1</v>
      </c>
      <c r="L94" s="1">
        <f t="shared" si="8"/>
        <v>118.76430000000001</v>
      </c>
      <c r="M94" s="1">
        <f t="shared" si="9"/>
        <v>118.2535</v>
      </c>
      <c r="O94" s="3">
        <v>1000</v>
      </c>
      <c r="P94" s="1">
        <v>118.76430000000001</v>
      </c>
      <c r="Q94" s="1">
        <v>118.2535</v>
      </c>
    </row>
    <row r="95" spans="5:17" ht="15">
      <c r="E95" s="1"/>
      <c r="F95" s="1"/>
      <c r="J95" s="1">
        <v>1122.0184543019636</v>
      </c>
      <c r="K95" s="1">
        <f t="shared" si="7"/>
        <v>1.1220184543019636</v>
      </c>
      <c r="L95" s="1">
        <f t="shared" si="8"/>
        <v>118.76430000000001</v>
      </c>
      <c r="M95" s="1">
        <f t="shared" si="9"/>
        <v>118.2535</v>
      </c>
      <c r="O95" s="3">
        <v>1258.9000000000001</v>
      </c>
      <c r="P95" s="1">
        <v>118.92100000000002</v>
      </c>
      <c r="Q95" s="1">
        <v>118.25179999999997</v>
      </c>
    </row>
    <row r="96" spans="5:17" ht="15">
      <c r="E96" s="1"/>
      <c r="F96" s="1"/>
      <c r="J96" s="9">
        <v>1122.0184543019641</v>
      </c>
      <c r="K96" s="1">
        <f t="shared" si="7"/>
        <v>1.122018454301964</v>
      </c>
      <c r="L96" s="1">
        <f t="shared" si="8"/>
        <v>118.92100000000002</v>
      </c>
      <c r="M96" s="1">
        <f t="shared" si="9"/>
        <v>118.25179999999997</v>
      </c>
      <c r="O96" s="3">
        <v>1258.9000000000001</v>
      </c>
      <c r="P96" s="1">
        <v>118.92100000000002</v>
      </c>
      <c r="Q96" s="1">
        <v>118.25179999999997</v>
      </c>
    </row>
    <row r="97" spans="5:17" ht="15">
      <c r="E97" s="1"/>
      <c r="F97" s="1"/>
      <c r="J97" s="9">
        <v>1258.925411794168</v>
      </c>
      <c r="K97" s="1">
        <f t="shared" si="7"/>
        <v>1.2589254117941679</v>
      </c>
      <c r="L97" s="1">
        <f t="shared" si="8"/>
        <v>118.92100000000002</v>
      </c>
      <c r="M97" s="1">
        <f t="shared" si="9"/>
        <v>118.25179999999997</v>
      </c>
      <c r="O97" s="3">
        <v>1258.9000000000001</v>
      </c>
      <c r="P97" s="1">
        <v>118.92100000000002</v>
      </c>
      <c r="Q97" s="1">
        <v>118.25179999999997</v>
      </c>
    </row>
    <row r="98" spans="5:17" ht="15">
      <c r="E98" s="1"/>
      <c r="F98" s="1"/>
      <c r="J98" s="1">
        <v>1412.5375446227554</v>
      </c>
      <c r="K98" s="1">
        <f t="shared" si="7"/>
        <v>1.4125375446227553</v>
      </c>
      <c r="L98" s="1">
        <f t="shared" si="8"/>
        <v>118.92100000000002</v>
      </c>
      <c r="M98" s="1">
        <f t="shared" si="9"/>
        <v>118.25179999999997</v>
      </c>
      <c r="O98" s="3">
        <v>1584.9</v>
      </c>
      <c r="P98" s="1">
        <v>115.71040000000001</v>
      </c>
      <c r="Q98" s="1">
        <v>116.64180000000002</v>
      </c>
    </row>
    <row r="99" spans="5:17" ht="15">
      <c r="E99" s="1"/>
      <c r="F99" s="1"/>
      <c r="J99" s="1">
        <v>1412.5375446227561</v>
      </c>
      <c r="K99" s="1">
        <f t="shared" ref="K99:K130" si="10">J99/1000</f>
        <v>1.4125375446227562</v>
      </c>
      <c r="L99" s="1">
        <f t="shared" si="8"/>
        <v>115.71040000000001</v>
      </c>
      <c r="M99" s="1">
        <f t="shared" si="9"/>
        <v>116.64180000000002</v>
      </c>
      <c r="O99" s="3">
        <v>1584.9</v>
      </c>
      <c r="P99" s="1">
        <v>115.71040000000001</v>
      </c>
      <c r="Q99" s="1">
        <v>116.64180000000002</v>
      </c>
    </row>
    <row r="100" spans="5:17" ht="15">
      <c r="E100" s="1"/>
      <c r="F100" s="1"/>
      <c r="J100" s="1">
        <v>1584.8931924611156</v>
      </c>
      <c r="K100" s="1">
        <f t="shared" si="10"/>
        <v>1.5848931924611156</v>
      </c>
      <c r="L100" s="1">
        <f t="shared" si="8"/>
        <v>115.71040000000001</v>
      </c>
      <c r="M100" s="1">
        <f t="shared" si="9"/>
        <v>116.64180000000002</v>
      </c>
      <c r="O100" s="3">
        <v>1584.9</v>
      </c>
      <c r="P100" s="1">
        <v>115.71040000000001</v>
      </c>
      <c r="Q100" s="1">
        <v>116.64180000000002</v>
      </c>
    </row>
    <row r="101" spans="5:17" ht="15">
      <c r="E101" s="1"/>
      <c r="F101" s="1"/>
      <c r="J101" s="1">
        <v>1778.2794100389233</v>
      </c>
      <c r="K101" s="1">
        <f t="shared" si="10"/>
        <v>1.7782794100389232</v>
      </c>
      <c r="L101" s="1">
        <f t="shared" si="8"/>
        <v>115.71040000000001</v>
      </c>
      <c r="M101" s="1">
        <f t="shared" si="9"/>
        <v>116.64180000000002</v>
      </c>
      <c r="O101" s="3">
        <v>1995.3</v>
      </c>
      <c r="P101" s="1">
        <v>115.70660000000001</v>
      </c>
      <c r="Q101" s="1">
        <v>115.68039999999999</v>
      </c>
    </row>
    <row r="102" spans="5:17" ht="15">
      <c r="E102" s="1"/>
      <c r="F102" s="1"/>
      <c r="J102" s="1">
        <v>1778.2794100389253</v>
      </c>
      <c r="K102" s="1">
        <f t="shared" si="10"/>
        <v>1.7782794100389254</v>
      </c>
      <c r="L102" s="1">
        <f t="shared" si="8"/>
        <v>115.70660000000001</v>
      </c>
      <c r="M102" s="1">
        <f t="shared" si="9"/>
        <v>115.68039999999999</v>
      </c>
      <c r="O102" s="3">
        <v>1995.3</v>
      </c>
      <c r="P102" s="1">
        <v>115.70660000000001</v>
      </c>
      <c r="Q102" s="1">
        <v>115.68039999999999</v>
      </c>
    </row>
    <row r="103" spans="5:17" ht="15">
      <c r="E103" s="1"/>
      <c r="F103" s="1"/>
      <c r="J103" s="1">
        <v>1995.2623149688804</v>
      </c>
      <c r="K103" s="1">
        <f t="shared" si="10"/>
        <v>1.9952623149688804</v>
      </c>
      <c r="L103" s="1">
        <f t="shared" si="8"/>
        <v>115.70660000000001</v>
      </c>
      <c r="M103" s="1">
        <f t="shared" si="9"/>
        <v>115.68039999999999</v>
      </c>
      <c r="O103" s="3">
        <v>1995.3</v>
      </c>
      <c r="P103" s="1">
        <v>115.70660000000001</v>
      </c>
      <c r="Q103" s="1">
        <v>115.68039999999999</v>
      </c>
    </row>
    <row r="104" spans="5:17" ht="15">
      <c r="E104" s="1"/>
      <c r="F104" s="1"/>
      <c r="J104" s="9">
        <v>2238.7211385683404</v>
      </c>
      <c r="K104" s="1">
        <f t="shared" si="10"/>
        <v>2.2387211385683403</v>
      </c>
      <c r="L104" s="1">
        <f t="shared" si="8"/>
        <v>115.70660000000001</v>
      </c>
      <c r="M104" s="1">
        <f t="shared" si="9"/>
        <v>115.68039999999999</v>
      </c>
      <c r="O104" s="3">
        <v>2511.9</v>
      </c>
      <c r="P104" s="1">
        <v>115.38520000000001</v>
      </c>
      <c r="Q104" s="1">
        <v>115.22790000000002</v>
      </c>
    </row>
    <row r="105" spans="5:17" ht="15">
      <c r="E105" s="1"/>
      <c r="F105" s="1"/>
      <c r="J105" s="1">
        <v>2238.7211385683408</v>
      </c>
      <c r="K105" s="1">
        <f t="shared" si="10"/>
        <v>2.2387211385683408</v>
      </c>
      <c r="L105" s="1">
        <f t="shared" si="8"/>
        <v>115.38520000000001</v>
      </c>
      <c r="M105" s="1">
        <f t="shared" si="9"/>
        <v>115.22790000000002</v>
      </c>
      <c r="O105" s="3">
        <v>2511.9</v>
      </c>
      <c r="P105" s="1">
        <v>115.38520000000001</v>
      </c>
      <c r="Q105" s="1">
        <v>115.22790000000002</v>
      </c>
    </row>
    <row r="106" spans="5:17" ht="15">
      <c r="E106" s="1"/>
      <c r="F106" s="1"/>
      <c r="J106" s="9">
        <v>2511.8864315095811</v>
      </c>
      <c r="K106" s="1">
        <f t="shared" si="10"/>
        <v>2.511886431509581</v>
      </c>
      <c r="L106" s="1">
        <f t="shared" si="8"/>
        <v>115.38520000000001</v>
      </c>
      <c r="M106" s="1">
        <f t="shared" si="9"/>
        <v>115.22790000000002</v>
      </c>
      <c r="O106" s="3">
        <v>2511.9</v>
      </c>
      <c r="P106" s="1">
        <v>115.38520000000001</v>
      </c>
      <c r="Q106" s="1">
        <v>115.22790000000002</v>
      </c>
    </row>
    <row r="107" spans="5:17" ht="15">
      <c r="E107" s="1"/>
      <c r="F107" s="1"/>
      <c r="J107" s="1">
        <v>2818.3829312644543</v>
      </c>
      <c r="K107" s="1">
        <f t="shared" si="10"/>
        <v>2.8183829312644542</v>
      </c>
      <c r="L107" s="1">
        <f t="shared" si="8"/>
        <v>115.38520000000001</v>
      </c>
      <c r="M107" s="1">
        <f t="shared" si="9"/>
        <v>115.22790000000002</v>
      </c>
      <c r="O107" s="3">
        <v>3162.3</v>
      </c>
      <c r="P107" s="1">
        <v>113.93520000000001</v>
      </c>
      <c r="Q107" s="1">
        <v>115.06869999999999</v>
      </c>
    </row>
    <row r="108" spans="5:17" ht="15">
      <c r="E108" s="1"/>
      <c r="F108" s="1"/>
      <c r="J108" s="1">
        <v>2818.3829312644552</v>
      </c>
      <c r="K108" s="1">
        <f t="shared" si="10"/>
        <v>2.818382931264455</v>
      </c>
      <c r="L108" s="1">
        <f t="shared" si="8"/>
        <v>113.93520000000001</v>
      </c>
      <c r="M108" s="1">
        <f t="shared" si="9"/>
        <v>115.06869999999999</v>
      </c>
      <c r="O108" s="3">
        <v>3162.3</v>
      </c>
      <c r="P108" s="1">
        <v>113.93520000000001</v>
      </c>
      <c r="Q108" s="1">
        <v>115.06869999999999</v>
      </c>
    </row>
    <row r="109" spans="5:17" ht="15">
      <c r="E109" s="1"/>
      <c r="F109" s="1"/>
      <c r="J109" s="1">
        <v>3162.2776601683804</v>
      </c>
      <c r="K109" s="1">
        <f t="shared" si="10"/>
        <v>3.1622776601683804</v>
      </c>
      <c r="L109" s="1">
        <f t="shared" si="8"/>
        <v>113.93520000000001</v>
      </c>
      <c r="M109" s="1">
        <f t="shared" si="9"/>
        <v>115.06869999999999</v>
      </c>
      <c r="O109" s="3">
        <v>3162.3</v>
      </c>
      <c r="P109" s="1">
        <v>113.93520000000001</v>
      </c>
      <c r="Q109" s="1">
        <v>115.06869999999999</v>
      </c>
    </row>
    <row r="110" spans="5:17" ht="15">
      <c r="E110" s="1"/>
      <c r="F110" s="1"/>
      <c r="J110" s="1">
        <v>3548.1338923357562</v>
      </c>
      <c r="K110" s="1">
        <f t="shared" si="10"/>
        <v>3.5481338923357564</v>
      </c>
      <c r="L110" s="1">
        <f t="shared" si="8"/>
        <v>113.93520000000001</v>
      </c>
      <c r="M110" s="1">
        <f t="shared" si="9"/>
        <v>115.06869999999999</v>
      </c>
      <c r="O110" s="3">
        <v>3981.1</v>
      </c>
      <c r="P110" s="1">
        <v>113.76140000000001</v>
      </c>
      <c r="Q110" s="1">
        <v>113.99460000000002</v>
      </c>
    </row>
    <row r="111" spans="5:17" ht="15">
      <c r="E111" s="1"/>
      <c r="F111" s="1"/>
      <c r="J111" s="1">
        <v>3548.133892335758</v>
      </c>
      <c r="K111" s="1">
        <f t="shared" si="10"/>
        <v>3.5481338923357582</v>
      </c>
      <c r="L111" s="1">
        <f t="shared" si="8"/>
        <v>113.76140000000001</v>
      </c>
      <c r="M111" s="1">
        <f t="shared" si="9"/>
        <v>113.99460000000002</v>
      </c>
      <c r="O111" s="3">
        <v>3981.1</v>
      </c>
      <c r="P111" s="1">
        <v>113.76140000000001</v>
      </c>
      <c r="Q111" s="1">
        <v>113.99460000000002</v>
      </c>
    </row>
    <row r="112" spans="5:17" ht="15">
      <c r="E112" s="1"/>
      <c r="F112" s="1"/>
      <c r="J112" s="1">
        <v>3981.0717055349769</v>
      </c>
      <c r="K112" s="1">
        <f t="shared" si="10"/>
        <v>3.9810717055349767</v>
      </c>
      <c r="L112" s="1">
        <f t="shared" si="8"/>
        <v>113.76140000000001</v>
      </c>
      <c r="M112" s="1">
        <f t="shared" si="9"/>
        <v>113.99460000000002</v>
      </c>
      <c r="O112" s="3">
        <v>3981.1</v>
      </c>
      <c r="P112" s="1">
        <v>113.76140000000001</v>
      </c>
      <c r="Q112" s="1">
        <v>113.99460000000002</v>
      </c>
    </row>
    <row r="113" spans="5:17" ht="15">
      <c r="E113" s="1"/>
      <c r="F113" s="1"/>
      <c r="J113" s="1">
        <v>4466.835921509637</v>
      </c>
      <c r="K113" s="1">
        <f t="shared" si="10"/>
        <v>4.4668359215096372</v>
      </c>
      <c r="L113" s="1">
        <f t="shared" si="8"/>
        <v>113.76140000000001</v>
      </c>
      <c r="M113" s="1">
        <f t="shared" si="9"/>
        <v>113.99460000000002</v>
      </c>
      <c r="O113" s="3">
        <v>5011.8999999999996</v>
      </c>
      <c r="P113" s="1">
        <v>113.33559999999997</v>
      </c>
      <c r="Q113" s="1">
        <v>113.83669999999999</v>
      </c>
    </row>
    <row r="114" spans="5:17" ht="15">
      <c r="E114" s="1"/>
      <c r="F114" s="1"/>
      <c r="J114" s="9">
        <v>4466.8359215096389</v>
      </c>
      <c r="K114" s="1">
        <f t="shared" si="10"/>
        <v>4.4668359215096389</v>
      </c>
      <c r="L114" s="1">
        <f t="shared" si="8"/>
        <v>113.33559999999997</v>
      </c>
      <c r="M114" s="1">
        <f t="shared" si="9"/>
        <v>113.83669999999999</v>
      </c>
      <c r="O114" s="3">
        <v>5011.8999999999996</v>
      </c>
      <c r="P114" s="1">
        <v>113.33559999999997</v>
      </c>
      <c r="Q114" s="1">
        <v>113.83669999999999</v>
      </c>
    </row>
    <row r="115" spans="5:17" ht="15">
      <c r="E115" s="1"/>
      <c r="F115" s="1"/>
      <c r="J115" s="9">
        <v>5011.8723362727324</v>
      </c>
      <c r="K115" s="1">
        <f t="shared" si="10"/>
        <v>5.0118723362727327</v>
      </c>
      <c r="L115" s="1">
        <f t="shared" si="8"/>
        <v>113.33559999999997</v>
      </c>
      <c r="M115" s="1">
        <f t="shared" si="9"/>
        <v>113.83669999999999</v>
      </c>
      <c r="O115" s="3">
        <v>5011.8999999999996</v>
      </c>
      <c r="P115" s="1">
        <v>113.33559999999997</v>
      </c>
      <c r="Q115" s="1">
        <v>113.83669999999999</v>
      </c>
    </row>
    <row r="116" spans="5:17" ht="15">
      <c r="E116" s="1"/>
      <c r="F116" s="1"/>
      <c r="J116" s="1">
        <v>5623.4132519034956</v>
      </c>
      <c r="K116" s="1">
        <f t="shared" si="10"/>
        <v>5.6234132519034956</v>
      </c>
      <c r="L116" s="1">
        <f t="shared" si="8"/>
        <v>113.33559999999997</v>
      </c>
      <c r="M116" s="1">
        <f t="shared" si="9"/>
        <v>113.83669999999999</v>
      </c>
      <c r="O116" s="3">
        <v>6309.6</v>
      </c>
      <c r="P116" s="1">
        <v>112.5266</v>
      </c>
      <c r="Q116" s="1">
        <v>112.47970000000001</v>
      </c>
    </row>
    <row r="117" spans="5:17" ht="15">
      <c r="E117" s="1"/>
      <c r="F117" s="1"/>
      <c r="J117" s="1">
        <v>5623.413251903502</v>
      </c>
      <c r="K117" s="1">
        <f t="shared" si="10"/>
        <v>5.6234132519035018</v>
      </c>
      <c r="L117" s="1">
        <f t="shared" si="8"/>
        <v>112.5266</v>
      </c>
      <c r="M117" s="1">
        <f t="shared" si="9"/>
        <v>112.47970000000001</v>
      </c>
      <c r="O117" s="3">
        <v>6309.6</v>
      </c>
      <c r="P117" s="1">
        <v>112.5266</v>
      </c>
      <c r="Q117" s="1">
        <v>112.47970000000001</v>
      </c>
    </row>
    <row r="118" spans="5:17" ht="15">
      <c r="E118" s="1"/>
      <c r="F118" s="1"/>
      <c r="J118" s="1">
        <v>6309.5734448019384</v>
      </c>
      <c r="K118" s="1">
        <f t="shared" si="10"/>
        <v>6.3095734448019387</v>
      </c>
      <c r="L118" s="1">
        <f t="shared" si="8"/>
        <v>112.5266</v>
      </c>
      <c r="M118" s="1">
        <f t="shared" si="9"/>
        <v>112.47970000000001</v>
      </c>
      <c r="O118" s="3">
        <v>6309.6</v>
      </c>
      <c r="P118" s="1">
        <v>112.5266</v>
      </c>
      <c r="Q118" s="1">
        <v>112.47970000000001</v>
      </c>
    </row>
    <row r="119" spans="5:17" ht="15">
      <c r="E119" s="1"/>
      <c r="F119" s="1"/>
      <c r="J119" s="1">
        <v>7079.4578438413791</v>
      </c>
      <c r="K119" s="1">
        <f t="shared" si="10"/>
        <v>7.0794578438413795</v>
      </c>
      <c r="L119" s="1">
        <f t="shared" si="8"/>
        <v>112.5266</v>
      </c>
      <c r="M119" s="1">
        <f t="shared" si="9"/>
        <v>112.47970000000001</v>
      </c>
      <c r="O119" s="3">
        <v>7943.3</v>
      </c>
      <c r="P119" s="1">
        <v>110.60320000000002</v>
      </c>
      <c r="Q119" s="1">
        <v>111.35629999999999</v>
      </c>
    </row>
    <row r="120" spans="5:17" ht="15">
      <c r="E120" s="1"/>
      <c r="F120" s="1"/>
      <c r="J120" s="1">
        <v>7079.4578438413864</v>
      </c>
      <c r="K120" s="1">
        <f t="shared" si="10"/>
        <v>7.0794578438413867</v>
      </c>
      <c r="L120" s="1">
        <f t="shared" si="8"/>
        <v>110.60320000000002</v>
      </c>
      <c r="M120" s="1">
        <f t="shared" si="9"/>
        <v>111.35629999999999</v>
      </c>
      <c r="O120" s="3">
        <v>7943.3</v>
      </c>
      <c r="P120" s="1">
        <v>110.60320000000002</v>
      </c>
      <c r="Q120" s="1">
        <v>111.35629999999999</v>
      </c>
    </row>
    <row r="121" spans="5:17" ht="15">
      <c r="E121" s="1"/>
      <c r="F121" s="1"/>
      <c r="J121" s="1">
        <v>7943.2823472428154</v>
      </c>
      <c r="K121" s="1">
        <f t="shared" si="10"/>
        <v>7.9432823472428158</v>
      </c>
      <c r="L121" s="1">
        <f t="shared" si="8"/>
        <v>110.60320000000002</v>
      </c>
      <c r="M121" s="1">
        <f t="shared" si="9"/>
        <v>111.35629999999999</v>
      </c>
      <c r="O121" s="3">
        <v>7943.3</v>
      </c>
      <c r="P121" s="1">
        <v>110.60320000000002</v>
      </c>
      <c r="Q121" s="1">
        <v>111.35629999999999</v>
      </c>
    </row>
    <row r="122" spans="5:17" ht="15">
      <c r="E122" s="1"/>
      <c r="F122" s="1"/>
      <c r="J122" s="9">
        <v>8912.5093813374551</v>
      </c>
      <c r="K122" s="1">
        <f t="shared" si="10"/>
        <v>8.9125093813374558</v>
      </c>
      <c r="L122" s="1">
        <f t="shared" si="8"/>
        <v>110.60320000000002</v>
      </c>
      <c r="M122" s="1">
        <f t="shared" si="9"/>
        <v>111.35629999999999</v>
      </c>
      <c r="O122" s="3">
        <v>10000</v>
      </c>
      <c r="P122" s="1">
        <v>110.55130000000001</v>
      </c>
      <c r="Q122" s="1">
        <v>110.68969999999999</v>
      </c>
    </row>
    <row r="123" spans="5:17" ht="15">
      <c r="E123" s="1"/>
      <c r="F123" s="1"/>
      <c r="J123" s="1">
        <v>8912.5093813374569</v>
      </c>
      <c r="K123" s="1">
        <f t="shared" si="10"/>
        <v>8.9125093813374576</v>
      </c>
      <c r="L123" s="1">
        <f t="shared" si="8"/>
        <v>110.55130000000001</v>
      </c>
      <c r="M123" s="1">
        <f t="shared" si="9"/>
        <v>110.68969999999999</v>
      </c>
      <c r="O123" s="3">
        <v>10000</v>
      </c>
      <c r="P123" s="1">
        <v>110.55130000000001</v>
      </c>
      <c r="Q123" s="1">
        <v>110.68969999999999</v>
      </c>
    </row>
    <row r="124" spans="5:17" ht="15">
      <c r="E124" s="1"/>
      <c r="F124" s="1"/>
      <c r="J124" s="9">
        <v>10000</v>
      </c>
      <c r="K124" s="1">
        <f t="shared" si="10"/>
        <v>10</v>
      </c>
      <c r="L124" s="1">
        <f t="shared" si="8"/>
        <v>110.55130000000001</v>
      </c>
      <c r="M124" s="1">
        <f t="shared" si="9"/>
        <v>110.68969999999999</v>
      </c>
      <c r="O124" s="3">
        <v>10000</v>
      </c>
      <c r="P124" s="1">
        <v>110.55130000000001</v>
      </c>
      <c r="Q124" s="1">
        <v>110.68969999999999</v>
      </c>
    </row>
    <row r="125" spans="5:17" ht="15">
      <c r="E125" s="1"/>
      <c r="F125" s="1"/>
      <c r="J125" s="1">
        <v>11220.184543019632</v>
      </c>
      <c r="K125" s="1">
        <f t="shared" si="10"/>
        <v>11.220184543019633</v>
      </c>
      <c r="L125" s="1">
        <f t="shared" si="8"/>
        <v>110.55130000000001</v>
      </c>
      <c r="M125" s="1">
        <f t="shared" si="9"/>
        <v>110.68969999999999</v>
      </c>
      <c r="O125" s="3">
        <v>12589.3</v>
      </c>
      <c r="P125" s="1">
        <v>109.6489</v>
      </c>
      <c r="Q125" s="1">
        <v>109.8578</v>
      </c>
    </row>
    <row r="126" spans="5:17" ht="15">
      <c r="E126" s="1"/>
      <c r="F126" s="1"/>
      <c r="J126" s="1">
        <v>11220.184543019635</v>
      </c>
      <c r="K126" s="1">
        <f t="shared" si="10"/>
        <v>11.220184543019636</v>
      </c>
      <c r="L126" s="1">
        <f t="shared" si="8"/>
        <v>109.6489</v>
      </c>
      <c r="M126" s="1">
        <f t="shared" si="9"/>
        <v>109.8578</v>
      </c>
      <c r="O126" s="3">
        <v>12589.3</v>
      </c>
      <c r="P126" s="1">
        <v>109.6489</v>
      </c>
      <c r="Q126" s="1">
        <v>109.8578</v>
      </c>
    </row>
    <row r="127" spans="5:17" ht="15">
      <c r="E127" s="1"/>
      <c r="F127" s="1"/>
      <c r="J127" s="1">
        <v>12589.254117941671</v>
      </c>
      <c r="K127" s="1">
        <f t="shared" si="10"/>
        <v>12.589254117941671</v>
      </c>
      <c r="L127" s="1">
        <f t="shared" si="8"/>
        <v>109.6489</v>
      </c>
      <c r="M127" s="1">
        <f t="shared" si="9"/>
        <v>109.8578</v>
      </c>
      <c r="O127" s="3">
        <v>12589.3</v>
      </c>
      <c r="P127" s="1">
        <v>109.6489</v>
      </c>
      <c r="Q127" s="1">
        <v>109.8578</v>
      </c>
    </row>
    <row r="128" spans="5:17" ht="15">
      <c r="E128" s="1"/>
      <c r="F128" s="1"/>
      <c r="J128" s="1">
        <v>14125.375446227543</v>
      </c>
      <c r="K128" s="1">
        <f t="shared" si="10"/>
        <v>14.125375446227542</v>
      </c>
      <c r="L128" s="1">
        <f t="shared" si="8"/>
        <v>109.6489</v>
      </c>
      <c r="M128" s="1">
        <f t="shared" si="9"/>
        <v>109.8578</v>
      </c>
      <c r="O128" s="3">
        <v>15848.9</v>
      </c>
      <c r="P128" s="1">
        <v>108.33150000000001</v>
      </c>
      <c r="Q128" s="1">
        <v>109.14170000000001</v>
      </c>
    </row>
    <row r="129" spans="5:17" ht="15">
      <c r="E129" s="1"/>
      <c r="F129" s="1"/>
      <c r="J129" s="1">
        <v>14125.375446227552</v>
      </c>
      <c r="K129" s="1">
        <f t="shared" si="10"/>
        <v>14.125375446227553</v>
      </c>
      <c r="L129" s="1">
        <f t="shared" si="8"/>
        <v>108.33150000000001</v>
      </c>
      <c r="M129" s="1">
        <f t="shared" si="9"/>
        <v>109.14170000000001</v>
      </c>
      <c r="O129" s="3">
        <v>15848.9</v>
      </c>
      <c r="P129" s="1">
        <v>108.33150000000001</v>
      </c>
      <c r="Q129" s="1">
        <v>109.14170000000001</v>
      </c>
    </row>
    <row r="130" spans="5:17" ht="15">
      <c r="E130" s="1"/>
      <c r="F130" s="1"/>
      <c r="J130" s="1">
        <v>15848.931924611146</v>
      </c>
      <c r="K130" s="1">
        <f t="shared" si="10"/>
        <v>15.848931924611147</v>
      </c>
      <c r="L130" s="1">
        <f t="shared" si="8"/>
        <v>108.33150000000001</v>
      </c>
      <c r="M130" s="1">
        <f t="shared" si="9"/>
        <v>109.14170000000001</v>
      </c>
      <c r="O130" s="3">
        <v>15848.9</v>
      </c>
      <c r="P130" s="1">
        <v>108.33150000000001</v>
      </c>
      <c r="Q130" s="1">
        <v>109.14170000000001</v>
      </c>
    </row>
    <row r="131" spans="5:17" ht="15">
      <c r="E131" s="1"/>
      <c r="F131" s="1"/>
      <c r="J131" s="9">
        <v>17782.794100389223</v>
      </c>
      <c r="K131" s="1">
        <f t="shared" ref="K131:K162" si="11">J131/1000</f>
        <v>17.782794100389221</v>
      </c>
      <c r="L131" s="1">
        <f t="shared" si="8"/>
        <v>108.33150000000001</v>
      </c>
      <c r="M131" s="1">
        <f t="shared" si="9"/>
        <v>109.14170000000001</v>
      </c>
      <c r="O131" s="3">
        <v>19952.599999999999</v>
      </c>
      <c r="P131" s="1">
        <v>107.81979999999999</v>
      </c>
      <c r="Q131" s="1">
        <v>108.2778</v>
      </c>
    </row>
    <row r="132" spans="5:17" ht="15">
      <c r="E132" s="1"/>
      <c r="F132" s="1"/>
      <c r="J132" s="1">
        <v>17782.794100389245</v>
      </c>
      <c r="K132" s="1">
        <f t="shared" si="11"/>
        <v>17.782794100389246</v>
      </c>
      <c r="L132" s="1">
        <f t="shared" ref="L132:L173" si="12">P131</f>
        <v>107.81979999999999</v>
      </c>
      <c r="M132" s="1">
        <f t="shared" ref="M132:M173" si="13">Q131</f>
        <v>108.2778</v>
      </c>
      <c r="O132" s="3">
        <v>19952.599999999999</v>
      </c>
      <c r="P132" s="1">
        <v>107.81979999999999</v>
      </c>
      <c r="Q132" s="1">
        <v>108.2778</v>
      </c>
    </row>
    <row r="133" spans="5:17" ht="15">
      <c r="E133" s="1"/>
      <c r="F133" s="1"/>
      <c r="J133" s="9">
        <v>19952.623149688792</v>
      </c>
      <c r="K133" s="1">
        <f t="shared" si="11"/>
        <v>19.952623149688794</v>
      </c>
      <c r="L133" s="1">
        <f t="shared" si="12"/>
        <v>107.81979999999999</v>
      </c>
      <c r="M133" s="1">
        <f t="shared" si="13"/>
        <v>108.2778</v>
      </c>
      <c r="O133" s="3">
        <v>19952.599999999999</v>
      </c>
      <c r="P133" s="1">
        <v>107.81979999999999</v>
      </c>
      <c r="Q133" s="1">
        <v>108.2778</v>
      </c>
    </row>
    <row r="134" spans="5:17" ht="15">
      <c r="E134" s="1"/>
      <c r="F134" s="1"/>
      <c r="J134" s="1">
        <v>22387.211385683393</v>
      </c>
      <c r="K134" s="1">
        <f t="shared" si="11"/>
        <v>22.387211385683393</v>
      </c>
      <c r="L134" s="1">
        <f t="shared" si="12"/>
        <v>107.81979999999999</v>
      </c>
      <c r="M134" s="1">
        <f t="shared" si="13"/>
        <v>108.2778</v>
      </c>
      <c r="O134" s="3">
        <v>25118.9</v>
      </c>
      <c r="P134" s="1">
        <v>106.30250000000001</v>
      </c>
      <c r="Q134" s="1">
        <v>107.00160000000001</v>
      </c>
    </row>
    <row r="135" spans="5:17" ht="15">
      <c r="E135" s="1"/>
      <c r="F135" s="1"/>
      <c r="J135" s="1">
        <v>22387.211385683448</v>
      </c>
      <c r="K135" s="1">
        <f t="shared" si="11"/>
        <v>22.387211385683447</v>
      </c>
      <c r="L135" s="1">
        <f t="shared" si="12"/>
        <v>106.30250000000001</v>
      </c>
      <c r="M135" s="1">
        <f t="shared" si="13"/>
        <v>107.00160000000001</v>
      </c>
      <c r="O135" s="3">
        <v>25118.9</v>
      </c>
      <c r="P135" s="1">
        <v>106.30250000000001</v>
      </c>
      <c r="Q135" s="1">
        <v>107.00160000000001</v>
      </c>
    </row>
    <row r="136" spans="5:17" ht="15">
      <c r="E136" s="1"/>
      <c r="F136" s="1"/>
      <c r="J136" s="1">
        <v>25118.86431509586</v>
      </c>
      <c r="K136" s="1">
        <f t="shared" si="11"/>
        <v>25.118864315095859</v>
      </c>
      <c r="L136" s="1">
        <f t="shared" si="12"/>
        <v>106.30250000000001</v>
      </c>
      <c r="M136" s="1">
        <f t="shared" si="13"/>
        <v>107.00160000000001</v>
      </c>
      <c r="O136" s="3">
        <v>25118.9</v>
      </c>
      <c r="P136" s="1">
        <v>106.30250000000001</v>
      </c>
      <c r="Q136" s="1">
        <v>107.00160000000001</v>
      </c>
    </row>
    <row r="137" spans="5:17" ht="15">
      <c r="E137" s="1"/>
      <c r="F137" s="1"/>
      <c r="J137" s="1">
        <v>28183.829312644575</v>
      </c>
      <c r="K137" s="1">
        <f t="shared" si="11"/>
        <v>28.183829312644576</v>
      </c>
      <c r="L137" s="1">
        <f t="shared" si="12"/>
        <v>106.30250000000001</v>
      </c>
      <c r="M137" s="1">
        <f t="shared" si="13"/>
        <v>107.00160000000001</v>
      </c>
      <c r="O137" s="3">
        <v>31622.799999999999</v>
      </c>
      <c r="P137" s="1">
        <v>104.8348</v>
      </c>
      <c r="Q137" s="1">
        <v>105.2281</v>
      </c>
    </row>
    <row r="138" spans="5:17" ht="15">
      <c r="E138" s="1"/>
      <c r="F138" s="1"/>
      <c r="J138" s="1">
        <v>28183.829312644608</v>
      </c>
      <c r="K138" s="1">
        <f t="shared" si="11"/>
        <v>28.183829312644608</v>
      </c>
      <c r="L138" s="1">
        <f t="shared" si="12"/>
        <v>104.8348</v>
      </c>
      <c r="M138" s="1">
        <f t="shared" si="13"/>
        <v>105.2281</v>
      </c>
      <c r="O138" s="3">
        <v>31622.799999999999</v>
      </c>
      <c r="P138" s="1">
        <v>104.8348</v>
      </c>
      <c r="Q138" s="1">
        <v>105.2281</v>
      </c>
    </row>
    <row r="139" spans="5:17" ht="15">
      <c r="E139" s="1"/>
      <c r="F139" s="1"/>
      <c r="J139" s="1">
        <v>31622.77660168384</v>
      </c>
      <c r="K139" s="1">
        <f t="shared" si="11"/>
        <v>31.622776601683839</v>
      </c>
      <c r="L139" s="1">
        <f t="shared" si="12"/>
        <v>104.8348</v>
      </c>
      <c r="M139" s="1">
        <f t="shared" si="13"/>
        <v>105.2281</v>
      </c>
      <c r="O139" s="3">
        <v>31622.799999999999</v>
      </c>
      <c r="P139" s="1">
        <v>104.8348</v>
      </c>
      <c r="Q139" s="1">
        <v>105.2281</v>
      </c>
    </row>
    <row r="140" spans="5:17" ht="15">
      <c r="E140" s="1"/>
      <c r="F140" s="1"/>
      <c r="J140" s="9">
        <v>35481.338923357558</v>
      </c>
      <c r="K140" s="1">
        <f t="shared" si="11"/>
        <v>35.481338923357555</v>
      </c>
      <c r="L140" s="1">
        <f t="shared" si="12"/>
        <v>104.8348</v>
      </c>
      <c r="M140" s="1">
        <f t="shared" si="13"/>
        <v>105.2281</v>
      </c>
      <c r="O140" s="3">
        <v>39810.699999999997</v>
      </c>
      <c r="P140" s="1">
        <v>102.94919999999999</v>
      </c>
      <c r="Q140" s="1">
        <v>103.32070000000002</v>
      </c>
    </row>
    <row r="141" spans="5:17" ht="15">
      <c r="E141" s="1"/>
      <c r="F141" s="1"/>
      <c r="J141" s="1">
        <v>35481.338923357602</v>
      </c>
      <c r="K141" s="1">
        <f t="shared" si="11"/>
        <v>35.481338923357605</v>
      </c>
      <c r="L141" s="1">
        <f t="shared" si="12"/>
        <v>102.94919999999999</v>
      </c>
      <c r="M141" s="1">
        <f t="shared" si="13"/>
        <v>103.32070000000002</v>
      </c>
      <c r="O141" s="3">
        <v>39810.699999999997</v>
      </c>
      <c r="P141" s="1">
        <v>102.94919999999999</v>
      </c>
      <c r="Q141" s="1">
        <v>103.32070000000002</v>
      </c>
    </row>
    <row r="142" spans="5:17" ht="15">
      <c r="E142" s="1"/>
      <c r="F142" s="1"/>
      <c r="J142" s="9">
        <v>39810.717055349742</v>
      </c>
      <c r="K142" s="1">
        <f t="shared" si="11"/>
        <v>39.810717055349741</v>
      </c>
      <c r="L142" s="1">
        <f t="shared" si="12"/>
        <v>102.94919999999999</v>
      </c>
      <c r="M142" s="1">
        <f t="shared" si="13"/>
        <v>103.32070000000002</v>
      </c>
      <c r="O142" s="3">
        <v>39810.699999999997</v>
      </c>
      <c r="P142" s="1">
        <v>102.94919999999999</v>
      </c>
      <c r="Q142" s="1">
        <v>103.32070000000002</v>
      </c>
    </row>
    <row r="143" spans="5:17" ht="15">
      <c r="E143" s="1"/>
      <c r="F143" s="1"/>
      <c r="J143" s="1">
        <v>44668.359215096338</v>
      </c>
      <c r="K143" s="1">
        <f t="shared" si="11"/>
        <v>44.668359215096338</v>
      </c>
      <c r="L143" s="1">
        <f t="shared" si="12"/>
        <v>102.94919999999999</v>
      </c>
      <c r="M143" s="1">
        <f t="shared" si="13"/>
        <v>103.32070000000002</v>
      </c>
      <c r="O143" s="3">
        <v>50118.7</v>
      </c>
      <c r="P143" s="1">
        <v>101.73569999999999</v>
      </c>
      <c r="Q143" s="1">
        <v>102.1619</v>
      </c>
    </row>
    <row r="144" spans="5:17" ht="15">
      <c r="E144" s="1"/>
      <c r="F144" s="1"/>
      <c r="J144" s="1">
        <v>44668.359215096367</v>
      </c>
      <c r="K144" s="1">
        <f t="shared" si="11"/>
        <v>44.668359215096366</v>
      </c>
      <c r="L144" s="1">
        <f t="shared" si="12"/>
        <v>101.73569999999999</v>
      </c>
      <c r="M144" s="1">
        <f t="shared" si="13"/>
        <v>102.1619</v>
      </c>
      <c r="O144" s="3">
        <v>50118.7</v>
      </c>
      <c r="P144" s="1">
        <v>101.73569999999999</v>
      </c>
      <c r="Q144" s="1">
        <v>102.1619</v>
      </c>
    </row>
    <row r="145" spans="5:17" ht="15">
      <c r="E145" s="1"/>
      <c r="F145" s="1"/>
      <c r="J145" s="1">
        <v>50118.723362727294</v>
      </c>
      <c r="K145" s="1">
        <f t="shared" si="11"/>
        <v>50.118723362727295</v>
      </c>
      <c r="L145" s="1">
        <f t="shared" si="12"/>
        <v>101.73569999999999</v>
      </c>
      <c r="M145" s="1">
        <f t="shared" si="13"/>
        <v>102.1619</v>
      </c>
      <c r="O145" s="3">
        <v>50118.7</v>
      </c>
      <c r="P145" s="1">
        <v>101.73569999999999</v>
      </c>
      <c r="Q145" s="1">
        <v>102.1619</v>
      </c>
    </row>
    <row r="146" spans="5:17" ht="15">
      <c r="E146" s="1"/>
      <c r="F146" s="1"/>
      <c r="J146" s="1">
        <v>56234.132519034916</v>
      </c>
      <c r="K146" s="1">
        <f t="shared" si="11"/>
        <v>56.234132519034915</v>
      </c>
      <c r="L146" s="1">
        <f t="shared" si="12"/>
        <v>101.73569999999999</v>
      </c>
      <c r="M146" s="1">
        <f t="shared" si="13"/>
        <v>102.1619</v>
      </c>
      <c r="O146" s="3">
        <v>63095.8</v>
      </c>
      <c r="P146" s="1">
        <v>101.53389999999999</v>
      </c>
      <c r="Q146" s="1">
        <v>101.8082</v>
      </c>
    </row>
    <row r="147" spans="5:17" ht="15">
      <c r="E147" s="1"/>
      <c r="F147" s="1"/>
      <c r="J147" s="1">
        <v>56234.132519034989</v>
      </c>
      <c r="K147" s="1">
        <f t="shared" si="11"/>
        <v>56.234132519034986</v>
      </c>
      <c r="L147" s="1">
        <f t="shared" si="12"/>
        <v>101.53389999999999</v>
      </c>
      <c r="M147" s="1">
        <f t="shared" si="13"/>
        <v>101.8082</v>
      </c>
      <c r="O147" s="3">
        <v>63095.8</v>
      </c>
      <c r="P147" s="1">
        <v>101.53389999999999</v>
      </c>
      <c r="Q147" s="1">
        <v>101.8082</v>
      </c>
    </row>
    <row r="148" spans="5:17" ht="15">
      <c r="E148" s="1"/>
      <c r="F148" s="1"/>
      <c r="J148" s="1">
        <v>63095.734448019342</v>
      </c>
      <c r="K148" s="1">
        <f t="shared" si="11"/>
        <v>63.095734448019343</v>
      </c>
      <c r="L148" s="1">
        <f t="shared" si="12"/>
        <v>101.53389999999999</v>
      </c>
      <c r="M148" s="1">
        <f t="shared" si="13"/>
        <v>101.8082</v>
      </c>
      <c r="O148" s="3">
        <v>63095.8</v>
      </c>
      <c r="P148" s="1">
        <v>101.53389999999999</v>
      </c>
      <c r="Q148" s="1">
        <v>101.8082</v>
      </c>
    </row>
    <row r="149" spans="5:17" ht="15">
      <c r="E149" s="1"/>
      <c r="F149" s="1"/>
      <c r="J149" s="1">
        <v>70794.578438413824</v>
      </c>
      <c r="K149" s="1">
        <f t="shared" si="11"/>
        <v>70.794578438413822</v>
      </c>
      <c r="L149" s="1">
        <f t="shared" si="12"/>
        <v>101.53389999999999</v>
      </c>
      <c r="M149" s="1">
        <f t="shared" si="13"/>
        <v>101.8082</v>
      </c>
      <c r="O149" s="3">
        <v>79432.800000000003</v>
      </c>
      <c r="P149" s="1">
        <v>103.26690000000001</v>
      </c>
      <c r="Q149" s="1">
        <v>103.3327</v>
      </c>
    </row>
    <row r="150" spans="5:17" ht="15">
      <c r="E150" s="1"/>
      <c r="F150" s="1"/>
      <c r="J150" s="9">
        <v>70794.578438413868</v>
      </c>
      <c r="K150" s="1">
        <f t="shared" si="11"/>
        <v>70.794578438413865</v>
      </c>
      <c r="L150" s="1">
        <f t="shared" si="12"/>
        <v>103.26690000000001</v>
      </c>
      <c r="M150" s="1">
        <f t="shared" si="13"/>
        <v>103.3327</v>
      </c>
      <c r="O150" s="3">
        <v>79432.800000000003</v>
      </c>
      <c r="P150" s="1">
        <v>103.26690000000001</v>
      </c>
      <c r="Q150" s="1">
        <v>103.3327</v>
      </c>
    </row>
    <row r="151" spans="5:17" ht="15">
      <c r="E151" s="1"/>
      <c r="F151" s="1"/>
      <c r="J151" s="9">
        <v>79432.823472428237</v>
      </c>
      <c r="K151" s="1">
        <f t="shared" si="11"/>
        <v>79.43282347242824</v>
      </c>
      <c r="L151" s="1">
        <f t="shared" si="12"/>
        <v>103.26690000000001</v>
      </c>
      <c r="M151" s="1">
        <f t="shared" si="13"/>
        <v>103.3327</v>
      </c>
      <c r="O151" s="3">
        <v>79432.800000000003</v>
      </c>
      <c r="P151" s="1">
        <v>103.26690000000001</v>
      </c>
      <c r="Q151" s="1">
        <v>103.3327</v>
      </c>
    </row>
    <row r="152" spans="5:17" ht="15">
      <c r="E152" s="1"/>
      <c r="F152" s="1"/>
      <c r="J152" s="1">
        <v>89125.093813374551</v>
      </c>
      <c r="K152" s="1">
        <f t="shared" si="11"/>
        <v>89.125093813374548</v>
      </c>
      <c r="L152" s="1">
        <f t="shared" si="12"/>
        <v>103.26690000000001</v>
      </c>
      <c r="M152" s="1">
        <f t="shared" si="13"/>
        <v>103.3327</v>
      </c>
      <c r="O152" s="3">
        <v>100000</v>
      </c>
      <c r="P152" s="1">
        <v>100.95259999999999</v>
      </c>
      <c r="Q152" s="1">
        <v>101.1187</v>
      </c>
    </row>
    <row r="153" spans="5:17" ht="15">
      <c r="E153" s="1"/>
      <c r="F153" s="1"/>
      <c r="J153" s="1">
        <v>89125.093813374668</v>
      </c>
      <c r="K153" s="1">
        <f t="shared" si="11"/>
        <v>89.125093813374662</v>
      </c>
      <c r="L153" s="1">
        <f t="shared" si="12"/>
        <v>100.95259999999999</v>
      </c>
      <c r="M153" s="1">
        <f t="shared" si="13"/>
        <v>101.1187</v>
      </c>
      <c r="O153" s="3">
        <v>100000</v>
      </c>
      <c r="P153" s="1">
        <v>100.95259999999999</v>
      </c>
      <c r="Q153" s="1">
        <v>101.1187</v>
      </c>
    </row>
    <row r="154" spans="5:17" ht="15">
      <c r="E154" s="1"/>
      <c r="F154" s="1"/>
      <c r="J154" s="1">
        <v>100000</v>
      </c>
      <c r="K154" s="1">
        <f t="shared" si="11"/>
        <v>100</v>
      </c>
      <c r="L154" s="1">
        <f t="shared" si="12"/>
        <v>100.95259999999999</v>
      </c>
      <c r="M154" s="1">
        <f t="shared" si="13"/>
        <v>101.1187</v>
      </c>
      <c r="O154" s="3">
        <v>100000</v>
      </c>
      <c r="P154" s="1">
        <v>100.95259999999999</v>
      </c>
      <c r="Q154" s="1">
        <v>101.1187</v>
      </c>
    </row>
    <row r="155" spans="5:17" ht="15">
      <c r="E155" s="1"/>
      <c r="F155" s="1"/>
      <c r="J155" s="1">
        <v>112201.84543019635</v>
      </c>
      <c r="K155" s="1">
        <f t="shared" si="11"/>
        <v>112.20184543019636</v>
      </c>
      <c r="L155" s="1">
        <f t="shared" si="12"/>
        <v>100.95259999999999</v>
      </c>
      <c r="M155" s="1">
        <f t="shared" si="13"/>
        <v>101.1187</v>
      </c>
      <c r="O155" s="3">
        <v>125892.5</v>
      </c>
      <c r="P155" s="1">
        <v>105.94919999999999</v>
      </c>
      <c r="Q155" s="1">
        <v>103.2891</v>
      </c>
    </row>
    <row r="156" spans="5:17" ht="15">
      <c r="E156" s="1"/>
      <c r="F156" s="1"/>
      <c r="J156" s="1">
        <v>112201.84543019645</v>
      </c>
      <c r="K156" s="1">
        <f t="shared" si="11"/>
        <v>112.20184543019646</v>
      </c>
      <c r="L156" s="1">
        <f t="shared" si="12"/>
        <v>105.94919999999999</v>
      </c>
      <c r="M156" s="1">
        <f t="shared" si="13"/>
        <v>103.2891</v>
      </c>
      <c r="O156" s="3">
        <v>125892.5</v>
      </c>
      <c r="P156" s="1">
        <v>105.94919999999999</v>
      </c>
      <c r="Q156" s="1">
        <v>103.2891</v>
      </c>
    </row>
    <row r="157" spans="5:17" ht="15">
      <c r="E157" s="1"/>
      <c r="F157" s="1"/>
      <c r="J157" s="1">
        <v>125892.54117941685</v>
      </c>
      <c r="K157" s="1">
        <f t="shared" si="11"/>
        <v>125.89254117941685</v>
      </c>
      <c r="L157" s="1">
        <f t="shared" si="12"/>
        <v>105.94919999999999</v>
      </c>
      <c r="M157" s="1">
        <f t="shared" si="13"/>
        <v>103.2891</v>
      </c>
      <c r="O157" s="3">
        <v>125892.5</v>
      </c>
      <c r="P157" s="1">
        <v>105.94919999999999</v>
      </c>
      <c r="Q157" s="1">
        <v>103.2891</v>
      </c>
    </row>
    <row r="158" spans="5:17" ht="15">
      <c r="E158" s="1"/>
      <c r="F158" s="1"/>
      <c r="J158" s="1">
        <v>141253.7544622756</v>
      </c>
      <c r="K158" s="1">
        <f t="shared" si="11"/>
        <v>141.25375446227559</v>
      </c>
      <c r="L158" s="1">
        <f t="shared" si="12"/>
        <v>105.94919999999999</v>
      </c>
      <c r="M158" s="1">
        <f t="shared" si="13"/>
        <v>103.2891</v>
      </c>
      <c r="O158" s="3">
        <v>158489.29999999999</v>
      </c>
      <c r="P158" s="1">
        <v>98.553700000000006</v>
      </c>
      <c r="Q158" s="1">
        <v>98.538000000000011</v>
      </c>
    </row>
    <row r="159" spans="5:17" ht="15">
      <c r="E159" s="1"/>
      <c r="F159" s="1"/>
      <c r="J159" s="9">
        <v>141253.75446227568</v>
      </c>
      <c r="K159" s="1">
        <f t="shared" si="11"/>
        <v>141.25375446227568</v>
      </c>
      <c r="L159" s="1">
        <f t="shared" si="12"/>
        <v>98.553700000000006</v>
      </c>
      <c r="M159" s="1">
        <f t="shared" si="13"/>
        <v>98.538000000000011</v>
      </c>
      <c r="O159" s="3">
        <v>158489.29999999999</v>
      </c>
      <c r="P159" s="1">
        <v>98.553700000000006</v>
      </c>
      <c r="Q159" s="1">
        <v>98.538000000000011</v>
      </c>
    </row>
    <row r="160" spans="5:17" ht="15">
      <c r="E160" s="1"/>
      <c r="F160" s="1"/>
      <c r="J160" s="9">
        <v>158489.31924611164</v>
      </c>
      <c r="K160" s="1">
        <f t="shared" si="11"/>
        <v>158.48931924611165</v>
      </c>
      <c r="L160" s="1">
        <f t="shared" si="12"/>
        <v>98.553700000000006</v>
      </c>
      <c r="M160" s="1">
        <f t="shared" si="13"/>
        <v>98.538000000000011</v>
      </c>
      <c r="O160" s="3">
        <v>158489.29999999999</v>
      </c>
      <c r="P160" s="1">
        <v>98.553700000000006</v>
      </c>
      <c r="Q160" s="1">
        <v>98.538000000000011</v>
      </c>
    </row>
    <row r="161" spans="5:17" ht="15">
      <c r="E161" s="1"/>
      <c r="F161" s="1"/>
      <c r="J161" s="1">
        <v>177827.94100389243</v>
      </c>
      <c r="K161" s="1">
        <f t="shared" si="11"/>
        <v>177.82794100389242</v>
      </c>
      <c r="L161" s="1">
        <f t="shared" si="12"/>
        <v>98.553700000000006</v>
      </c>
      <c r="M161" s="1">
        <f t="shared" si="13"/>
        <v>98.538000000000011</v>
      </c>
      <c r="O161" s="3">
        <v>199526.3</v>
      </c>
      <c r="P161" s="1">
        <v>107.12510000000002</v>
      </c>
      <c r="Q161" s="1">
        <v>100.80009999999999</v>
      </c>
    </row>
    <row r="162" spans="5:17" ht="15">
      <c r="E162" s="1"/>
      <c r="F162" s="1"/>
      <c r="J162" s="1">
        <v>177827.94100389263</v>
      </c>
      <c r="K162" s="1">
        <f t="shared" si="11"/>
        <v>177.82794100389262</v>
      </c>
      <c r="L162" s="1">
        <f t="shared" si="12"/>
        <v>107.12510000000002</v>
      </c>
      <c r="M162" s="1">
        <f t="shared" si="13"/>
        <v>100.80009999999999</v>
      </c>
      <c r="O162" s="3">
        <v>199526.3</v>
      </c>
      <c r="P162" s="1">
        <v>107.12510000000002</v>
      </c>
      <c r="Q162" s="1">
        <v>100.80009999999999</v>
      </c>
    </row>
    <row r="163" spans="5:17" ht="15">
      <c r="E163" s="1"/>
      <c r="F163" s="1"/>
      <c r="J163" s="1">
        <v>199526.23149688813</v>
      </c>
      <c r="K163" s="1">
        <f t="shared" ref="K163:K173" si="14">J163/1000</f>
        <v>199.52623149688813</v>
      </c>
      <c r="L163" s="1">
        <f t="shared" si="12"/>
        <v>107.12510000000002</v>
      </c>
      <c r="M163" s="1">
        <f t="shared" si="13"/>
        <v>100.80009999999999</v>
      </c>
      <c r="O163" s="3">
        <v>199526.3</v>
      </c>
      <c r="P163" s="1">
        <v>107.12510000000002</v>
      </c>
      <c r="Q163" s="1">
        <v>100.80009999999999</v>
      </c>
    </row>
    <row r="164" spans="5:17" ht="15">
      <c r="E164" s="1"/>
      <c r="F164" s="1"/>
      <c r="J164" s="1">
        <v>223872.11385683418</v>
      </c>
      <c r="K164" s="1">
        <f t="shared" si="14"/>
        <v>223.87211385683418</v>
      </c>
      <c r="L164" s="1">
        <f t="shared" si="12"/>
        <v>107.12510000000002</v>
      </c>
      <c r="M164" s="1">
        <f t="shared" si="13"/>
        <v>100.80009999999999</v>
      </c>
      <c r="O164" s="3">
        <v>251188.7</v>
      </c>
      <c r="P164" s="1">
        <v>131.17140000000001</v>
      </c>
      <c r="Q164" s="1">
        <v>106.18029999999999</v>
      </c>
    </row>
    <row r="165" spans="5:17" ht="15">
      <c r="E165" s="1"/>
      <c r="F165" s="1"/>
      <c r="J165" s="1">
        <v>223872.11385683433</v>
      </c>
      <c r="K165" s="1">
        <f t="shared" si="14"/>
        <v>223.87211385683432</v>
      </c>
      <c r="L165" s="1">
        <f t="shared" si="12"/>
        <v>131.17140000000001</v>
      </c>
      <c r="M165" s="1">
        <f t="shared" si="13"/>
        <v>106.18029999999999</v>
      </c>
      <c r="O165" s="3">
        <v>251188.7</v>
      </c>
      <c r="P165" s="1">
        <v>131.17140000000001</v>
      </c>
      <c r="Q165" s="1">
        <v>106.18029999999999</v>
      </c>
    </row>
    <row r="166" spans="5:17" ht="15">
      <c r="E166" s="1"/>
      <c r="F166" s="1"/>
      <c r="J166" s="1">
        <v>251188.64315095844</v>
      </c>
      <c r="K166" s="1">
        <f t="shared" si="14"/>
        <v>251.18864315095843</v>
      </c>
      <c r="L166" s="1">
        <f t="shared" si="12"/>
        <v>131.17140000000001</v>
      </c>
      <c r="M166" s="1">
        <f t="shared" si="13"/>
        <v>106.18029999999999</v>
      </c>
      <c r="O166" s="3">
        <v>251188.7</v>
      </c>
      <c r="P166" s="1">
        <v>131.17140000000001</v>
      </c>
      <c r="Q166" s="1">
        <v>106.18029999999999</v>
      </c>
    </row>
    <row r="167" spans="5:17" ht="15">
      <c r="E167" s="1"/>
      <c r="F167" s="1"/>
      <c r="J167" s="9">
        <v>281838.29312644561</v>
      </c>
      <c r="K167" s="1">
        <f t="shared" si="14"/>
        <v>281.83829312644559</v>
      </c>
      <c r="L167" s="1">
        <f t="shared" si="12"/>
        <v>131.17140000000001</v>
      </c>
      <c r="M167" s="1">
        <f t="shared" si="13"/>
        <v>106.18029999999999</v>
      </c>
      <c r="O167" s="3">
        <v>316227.8</v>
      </c>
      <c r="P167" s="1">
        <v>102.4443</v>
      </c>
      <c r="Q167" s="1">
        <v>102.31110000000001</v>
      </c>
    </row>
    <row r="168" spans="5:17" ht="15">
      <c r="E168" s="1"/>
      <c r="F168" s="1"/>
      <c r="J168" s="1">
        <v>281838.2931264459</v>
      </c>
      <c r="K168" s="1">
        <f t="shared" si="14"/>
        <v>281.83829312644588</v>
      </c>
      <c r="L168" s="1">
        <f t="shared" si="12"/>
        <v>102.4443</v>
      </c>
      <c r="M168" s="1">
        <f t="shared" si="13"/>
        <v>102.31110000000001</v>
      </c>
      <c r="O168" s="3">
        <v>316227.8</v>
      </c>
      <c r="P168" s="1">
        <v>102.4443</v>
      </c>
      <c r="Q168" s="1">
        <v>102.31110000000001</v>
      </c>
    </row>
    <row r="169" spans="5:17" ht="15">
      <c r="E169" s="1"/>
      <c r="F169" s="1"/>
      <c r="J169" s="9">
        <v>316227.7660168382</v>
      </c>
      <c r="K169" s="1">
        <f t="shared" si="14"/>
        <v>316.22776601683819</v>
      </c>
      <c r="L169" s="1">
        <f t="shared" si="12"/>
        <v>102.4443</v>
      </c>
      <c r="M169" s="1">
        <f t="shared" si="13"/>
        <v>102.31110000000001</v>
      </c>
      <c r="O169" s="3">
        <v>316227.8</v>
      </c>
      <c r="P169" s="1">
        <v>102.4443</v>
      </c>
      <c r="Q169" s="1">
        <v>102.31110000000001</v>
      </c>
    </row>
    <row r="170" spans="5:17" ht="15">
      <c r="E170" s="1"/>
      <c r="F170" s="1"/>
      <c r="J170" s="1">
        <v>354813.38923357532</v>
      </c>
      <c r="K170" s="1">
        <f t="shared" si="14"/>
        <v>354.81338923357532</v>
      </c>
      <c r="L170" s="1">
        <f t="shared" si="12"/>
        <v>102.4443</v>
      </c>
      <c r="M170" s="1">
        <f t="shared" si="13"/>
        <v>102.31110000000001</v>
      </c>
      <c r="O170" s="3">
        <v>398107.1</v>
      </c>
      <c r="P170" s="1">
        <v>107.83880000000002</v>
      </c>
      <c r="Q170" s="1">
        <v>107.40740000000001</v>
      </c>
    </row>
    <row r="171" spans="5:17" ht="15">
      <c r="J171" s="1">
        <v>354813.38923357578</v>
      </c>
      <c r="K171" s="1">
        <f t="shared" si="14"/>
        <v>354.81338923357578</v>
      </c>
      <c r="L171" s="1">
        <f t="shared" si="12"/>
        <v>107.83880000000002</v>
      </c>
      <c r="M171" s="1">
        <f t="shared" si="13"/>
        <v>107.40740000000001</v>
      </c>
      <c r="O171" s="3">
        <v>398107.1</v>
      </c>
      <c r="P171" s="1">
        <v>107.83880000000002</v>
      </c>
      <c r="Q171" s="1">
        <v>107.40740000000001</v>
      </c>
    </row>
    <row r="172" spans="5:17" ht="15">
      <c r="J172" s="1">
        <v>398107.17055349716</v>
      </c>
      <c r="K172" s="1">
        <f t="shared" si="14"/>
        <v>398.10717055349716</v>
      </c>
      <c r="L172" s="1">
        <f t="shared" si="12"/>
        <v>107.83880000000002</v>
      </c>
      <c r="M172" s="1">
        <f t="shared" si="13"/>
        <v>107.40740000000001</v>
      </c>
      <c r="O172" s="3">
        <v>398107.1</v>
      </c>
      <c r="P172" s="1">
        <v>107.83880000000002</v>
      </c>
      <c r="Q172" s="1">
        <v>107.40740000000001</v>
      </c>
    </row>
    <row r="173" spans="5:17">
      <c r="J173" s="1">
        <v>446683.59215096309</v>
      </c>
      <c r="K173" s="1">
        <f t="shared" si="14"/>
        <v>446.68359215096308</v>
      </c>
      <c r="L173" s="1">
        <f t="shared" si="12"/>
        <v>107.83880000000002</v>
      </c>
      <c r="M173" s="1">
        <f t="shared" si="13"/>
        <v>107.40740000000001</v>
      </c>
    </row>
  </sheetData>
  <autoFilter ref="O1:Q1">
    <sortState ref="O2:Q172">
      <sortCondition ref="O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third-octave.bl</vt:lpstr>
      <vt:lpstr>third-oct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Chorney</dc:creator>
  <cp:lastModifiedBy>graham</cp:lastModifiedBy>
  <dcterms:created xsi:type="dcterms:W3CDTF">2010-11-04T00:01:15Z</dcterms:created>
  <dcterms:modified xsi:type="dcterms:W3CDTF">2010-12-08T22:58:17Z</dcterms:modified>
</cp:coreProperties>
</file>