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720" windowHeight="13620"/>
  </bookViews>
  <sheets>
    <sheet name="pln80_mammalEvents" sheetId="1" r:id="rId1"/>
  </sheets>
  <calcPr calcId="125725"/>
</workbook>
</file>

<file path=xl/calcChain.xml><?xml version="1.0" encoding="utf-8"?>
<calcChain xmlns="http://schemas.openxmlformats.org/spreadsheetml/2006/main">
  <c r="V123" i="1"/>
  <c r="W98"/>
  <c r="W99"/>
  <c r="W97"/>
  <c r="Y19"/>
  <c r="Y122" s="1"/>
  <c r="X122"/>
  <c r="Z122"/>
  <c r="AA122"/>
  <c r="W122"/>
  <c r="AA100"/>
  <c r="AA101"/>
  <c r="AA102"/>
  <c r="AA103"/>
  <c r="AA104"/>
  <c r="AA105"/>
  <c r="AA106"/>
  <c r="AA107"/>
  <c r="AA108"/>
  <c r="AA99"/>
  <c r="X30"/>
  <c r="X31"/>
  <c r="X32"/>
  <c r="X33"/>
  <c r="X34"/>
  <c r="Y5"/>
  <c r="Y6"/>
  <c r="Y4"/>
  <c r="U89"/>
  <c r="U56"/>
  <c r="U83"/>
  <c r="U97"/>
  <c r="U13"/>
  <c r="U84"/>
  <c r="U45"/>
  <c r="U103"/>
  <c r="U107"/>
  <c r="U14"/>
  <c r="U105"/>
  <c r="U42"/>
  <c r="U117"/>
  <c r="U85"/>
  <c r="U26"/>
  <c r="U64"/>
  <c r="U81"/>
  <c r="U74"/>
  <c r="U40"/>
  <c r="U30"/>
  <c r="U82"/>
  <c r="U48"/>
  <c r="U113"/>
  <c r="U58"/>
  <c r="U69"/>
  <c r="U90"/>
  <c r="U16"/>
  <c r="U20"/>
  <c r="U110"/>
  <c r="U23"/>
  <c r="U101"/>
  <c r="U38"/>
  <c r="U106"/>
  <c r="U21"/>
  <c r="U60"/>
  <c r="U54"/>
  <c r="U91"/>
  <c r="U7"/>
  <c r="U119"/>
  <c r="U62"/>
  <c r="U28"/>
  <c r="U25"/>
  <c r="U100"/>
  <c r="U70"/>
  <c r="U59"/>
  <c r="U24"/>
  <c r="U10"/>
  <c r="U46"/>
  <c r="U98"/>
  <c r="U57"/>
  <c r="U78"/>
  <c r="U33"/>
  <c r="U111"/>
  <c r="U19"/>
  <c r="U72"/>
  <c r="U47"/>
  <c r="U94"/>
  <c r="U32"/>
  <c r="U22"/>
  <c r="U104"/>
  <c r="U37"/>
  <c r="U71"/>
  <c r="U9"/>
  <c r="U50"/>
  <c r="U52"/>
  <c r="U53"/>
  <c r="U68"/>
  <c r="U118"/>
  <c r="U65"/>
  <c r="U73"/>
  <c r="U12"/>
  <c r="U61"/>
  <c r="U31"/>
  <c r="U44"/>
  <c r="U77"/>
  <c r="U35"/>
  <c r="U2"/>
  <c r="U5"/>
  <c r="U112"/>
  <c r="U120"/>
  <c r="U36"/>
  <c r="U27"/>
  <c r="U6"/>
  <c r="U79"/>
  <c r="U93"/>
  <c r="U39"/>
  <c r="U116"/>
  <c r="U34"/>
  <c r="U55"/>
  <c r="U17"/>
  <c r="U75"/>
  <c r="U88"/>
  <c r="U115"/>
  <c r="U99"/>
  <c r="U76"/>
  <c r="U96"/>
  <c r="U102"/>
  <c r="U43"/>
  <c r="U121"/>
  <c r="U66"/>
  <c r="U29"/>
  <c r="U114"/>
  <c r="U49"/>
  <c r="U109"/>
  <c r="U87"/>
  <c r="U86"/>
  <c r="U80"/>
  <c r="U51"/>
  <c r="U63"/>
  <c r="U18"/>
  <c r="U15"/>
  <c r="U67"/>
  <c r="U92"/>
  <c r="U4"/>
  <c r="U11"/>
  <c r="U41"/>
  <c r="U8"/>
  <c r="U108"/>
  <c r="U95"/>
  <c r="U3"/>
</calcChain>
</file>

<file path=xl/sharedStrings.xml><?xml version="1.0" encoding="utf-8"?>
<sst xmlns="http://schemas.openxmlformats.org/spreadsheetml/2006/main" count="173" uniqueCount="153">
  <si>
    <t>Time</t>
  </si>
  <si>
    <t>file</t>
  </si>
  <si>
    <t>BH</t>
  </si>
  <si>
    <t>WA</t>
  </si>
  <si>
    <t>unknown</t>
  </si>
  <si>
    <t>BS</t>
  </si>
  <si>
    <t>WW</t>
  </si>
  <si>
    <t>GW</t>
  </si>
  <si>
    <t>KW</t>
  </si>
  <si>
    <t>NN</t>
  </si>
  <si>
    <t>FW</t>
  </si>
  <si>
    <t>I</t>
  </si>
  <si>
    <t>50-120</t>
  </si>
  <si>
    <t>90-220</t>
  </si>
  <si>
    <t>180-440</t>
  </si>
  <si>
    <t>360-880</t>
  </si>
  <si>
    <t>720-1760</t>
  </si>
  <si>
    <t>1440-3500</t>
  </si>
  <si>
    <t>2900 - 7000</t>
  </si>
  <si>
    <t>6000-16000</t>
  </si>
  <si>
    <t>1999-11-03_21-42-56_chan0.xml</t>
  </si>
  <si>
    <t>1999-11-04_04-24-36_chan0.xml</t>
  </si>
  <si>
    <t>1999-11-04_02-04-54_chan0.xml</t>
  </si>
  <si>
    <t>1999-11-04_03-58-27_chan0.xml</t>
  </si>
  <si>
    <t>1999-11-04_05-08-16_chan0.xml</t>
  </si>
  <si>
    <t>1999-11-03_22-26-39_chan0.xml</t>
  </si>
  <si>
    <t>1999-11-04_04-07-08_chan0.xml</t>
  </si>
  <si>
    <t>1999-11-04_01-12-29_chan0.xml</t>
  </si>
  <si>
    <t>1999-11-04_05-51-55_chan0.xml</t>
  </si>
  <si>
    <t>1999-11-04_06-09-25_chan0.xml</t>
  </si>
  <si>
    <t>1999-11-03_22-35-19_chan0.xml</t>
  </si>
  <si>
    <t>1999-11-04_06-00-41_chan0.xml</t>
  </si>
  <si>
    <t>1999-11-04_01-03-46_chan0.xml</t>
  </si>
  <si>
    <t>1999-11-04_07-28-00_chan0.xml</t>
  </si>
  <si>
    <t>1999-11-04_04-07-11_chan0.xml</t>
  </si>
  <si>
    <t>1999-11-03_23-53-55_chan0.xml</t>
  </si>
  <si>
    <t>1999-11-04_02-48-33_chan0.xml</t>
  </si>
  <si>
    <t>1999-11-04_03-49-43_chan0.xml</t>
  </si>
  <si>
    <t>1999-11-04_03-23-31_chan0.xml</t>
  </si>
  <si>
    <t>1999-11-04_00-55-05_chan0.xml</t>
  </si>
  <si>
    <t>1999-11-04_00-11-25_chan0.xml</t>
  </si>
  <si>
    <t>1999-11-04_03-58-25_chan0.xml</t>
  </si>
  <si>
    <t>1999-11-04_01-29-57_chan0.xml</t>
  </si>
  <si>
    <t>1999-11-04_06-53-02_chan0.xml</t>
  </si>
  <si>
    <t>1999-11-04_02-13-37_chan0.xml</t>
  </si>
  <si>
    <t>1999-11-04_03-06-00_chan0.xml</t>
  </si>
  <si>
    <t>1999-11-04_04-24-38_chan0.xml</t>
  </si>
  <si>
    <t>1999-11-03_22-52-48_chan0.xml</t>
  </si>
  <si>
    <t>1999-11-03_23-19-00_chan0.xml</t>
  </si>
  <si>
    <t>1999-11-04_06-26-51_chan0.xml</t>
  </si>
  <si>
    <t>1999-11-03_23-45-10_chan0.xml</t>
  </si>
  <si>
    <t>1999-11-04_05-34-30_chan0.xml</t>
  </si>
  <si>
    <t>1999-11-04_00-55-02_chan0.xml</t>
  </si>
  <si>
    <t>1999-11-04_06-09-23_chan0.xml</t>
  </si>
  <si>
    <t>1999-11-03_23-27-46_chan0.xml</t>
  </si>
  <si>
    <t>1999-11-04_02-31-05_chan0.xml</t>
  </si>
  <si>
    <t>1999-11-04_01-56-10_chan0.xml</t>
  </si>
  <si>
    <t>1999-11-04_04-33-19_chan0.xml</t>
  </si>
  <si>
    <t>1999-11-03_22-00-27_chan0.xml</t>
  </si>
  <si>
    <t>1999-11-04_07-45-28_chan0.xml</t>
  </si>
  <si>
    <t>1999-11-04_02-39-49_chan0.xml</t>
  </si>
  <si>
    <t>1999-11-04_00-02-39_chan0.xml</t>
  </si>
  <si>
    <t>1999-11-03_23-53-54_chan0.xml</t>
  </si>
  <si>
    <t>1999-11-04_05-25-46_chan0.xml</t>
  </si>
  <si>
    <t>1999-11-04_03-06-01_chan0.xml</t>
  </si>
  <si>
    <t>1999-11-04_02-13-38_chan0.xml</t>
  </si>
  <si>
    <t>1999-11-03_23-45-11_chan0.xml</t>
  </si>
  <si>
    <t>1999-11-03_22-17-51_chan0.xml</t>
  </si>
  <si>
    <t>1999-11-04_01-12-30_chan0.xml</t>
  </si>
  <si>
    <t>1999-11-04_05-16-59_chan0.xml</t>
  </si>
  <si>
    <t>1999-11-04_02-04-56_chan0.xml</t>
  </si>
  <si>
    <t>1999-11-04_03-40-59_chan0.xml</t>
  </si>
  <si>
    <t>1999-11-04_00-28-51_chan0.xml</t>
  </si>
  <si>
    <t>1999-11-04_06-35-35_chan0.xml</t>
  </si>
  <si>
    <t>1999-11-03_23-10-16_chan0.xml</t>
  </si>
  <si>
    <t>1999-11-04_03-14-45_chan0.xml</t>
  </si>
  <si>
    <t>1999-11-04_01-21-16_chan0.xml</t>
  </si>
  <si>
    <t>1999-11-04_04-42-04_chan0.xml</t>
  </si>
  <si>
    <t>1999-11-04_00-20-09_chan0.xml</t>
  </si>
  <si>
    <t>1999-11-03_23-36-30_chan0.xml</t>
  </si>
  <si>
    <t>1999-11-04_06-00-39_chan0.xml</t>
  </si>
  <si>
    <t>1999-11-04_00-46-21_chan0.xml</t>
  </si>
  <si>
    <t>1999-11-04_03-14-44_chan0.xml</t>
  </si>
  <si>
    <t>1999-11-03_22-09-11_chan0.xml</t>
  </si>
  <si>
    <t>1999-11-04_01-38-42_chan0.xml</t>
  </si>
  <si>
    <t>1999-11-04_01-47-25_chan0.xml</t>
  </si>
  <si>
    <t>1999-11-04_01-47-26_chan0.xml</t>
  </si>
  <si>
    <t>1999-11-04_02-57-19_chan0.xml</t>
  </si>
  <si>
    <t>1999-11-04_07-36-44_chan0.xml</t>
  </si>
  <si>
    <t>1999-11-04_02-48-35_chan0.xml</t>
  </si>
  <si>
    <t>1999-11-04_03-23-28_chan0.xml</t>
  </si>
  <si>
    <t>1999-11-03_22-26-36_chan0.xml</t>
  </si>
  <si>
    <t>1999-11-04_02-31-06_chan0.xml</t>
  </si>
  <si>
    <t>1999-11-04_00-20-07_chan0.xml</t>
  </si>
  <si>
    <t>1999-11-04_01-03-49_chan0.xml</t>
  </si>
  <si>
    <t>1999-11-04_03-40-57_chan0.xml</t>
  </si>
  <si>
    <t>1999-11-04_00-37-37_chan0.xml</t>
  </si>
  <si>
    <t>1999-11-03_21-34-15_chan0.xml</t>
  </si>
  <si>
    <t>1999-11-03_21-42-59_chan0.xml</t>
  </si>
  <si>
    <t>1999-11-04_06-44-21_chan0.xml</t>
  </si>
  <si>
    <t>1999-11-04_07-54-12_chan0.xml</t>
  </si>
  <si>
    <t>1999-11-04_00-46-19_chan0.xml</t>
  </si>
  <si>
    <t>1999-11-03_23-53-57_chan0.xml</t>
  </si>
  <si>
    <t>1999-11-03_21-51-43_chan0.xml</t>
  </si>
  <si>
    <t>1999-11-04_03-49-40_chan0.xml</t>
  </si>
  <si>
    <t>1999-11-04_04-42-03_chan0.xml</t>
  </si>
  <si>
    <t>1999-11-04_00-55-03_chan0.xml</t>
  </si>
  <si>
    <t>1999-11-04_07-19-16_chan0.xml</t>
  </si>
  <si>
    <t>1999-11-04_00-28-53_chan0.xml</t>
  </si>
  <si>
    <t>1999-11-04_02-04-53_chan0.xml</t>
  </si>
  <si>
    <t>1999-11-03_23-01-32_chan0.xml</t>
  </si>
  <si>
    <t>1999-11-04_03-32-12_chan0.xml</t>
  </si>
  <si>
    <t>1999-11-04_04-15-55_chan0.xml</t>
  </si>
  <si>
    <t>1999-11-04_07-10-30_chan0.xml</t>
  </si>
  <si>
    <t>1999-11-04_05-17-02_chan0.xml</t>
  </si>
  <si>
    <t>1999-11-04_03-32-13_chan0.xml</t>
  </si>
  <si>
    <t>1999-11-04_04-59-32_chan0.xml</t>
  </si>
  <si>
    <t>1999-11-04_05-43-14_chan0.xml</t>
  </si>
  <si>
    <t>1999-11-04_01-03-47_chan0.xml</t>
  </si>
  <si>
    <t>2008-09-27_23-03-48_chan0.xml</t>
  </si>
  <si>
    <t>1999-11-04_02-57-16_chan0.xml</t>
  </si>
  <si>
    <t>1999-11-04_00-11-23_chan0.xml</t>
  </si>
  <si>
    <t>1999-11-04_07-01-46_chan0.xml</t>
  </si>
  <si>
    <t>1999-11-04_01-38-41_chan0.xml</t>
  </si>
  <si>
    <t>1999-11-04_06-18-09_chan0.xml</t>
  </si>
  <si>
    <t>1999-11-04_04-15-52_chan0.xml</t>
  </si>
  <si>
    <t>1999-11-04_04-15-51_chan0.xml</t>
  </si>
  <si>
    <t>1999-11-04_03-49-41_chan0.xml</t>
  </si>
  <si>
    <t>1999-11-04_01-38-44_chan0.xml</t>
  </si>
  <si>
    <t>1999-11-04_02-39-52_chan0.xml</t>
  </si>
  <si>
    <t>1999-11-03_23-01-34_chan0.xml</t>
  </si>
  <si>
    <t>1999-11-03_22-44-04_chan0.xml</t>
  </si>
  <si>
    <t>1999-11-04_02-57-17_chan0.xml</t>
  </si>
  <si>
    <t>1999-11-04_04-33-20_chan0.xml</t>
  </si>
  <si>
    <t>1999-11-03_21-42-57_chan0.xml</t>
  </si>
  <si>
    <t>1999-11-03_22-17-52_chan0.xml</t>
  </si>
  <si>
    <t>1999-11-04_01-03-45_chan0.xml</t>
  </si>
  <si>
    <t>1999-11-03_22-09-08_chan0.xml</t>
  </si>
  <si>
    <t>1999-11-04_06-18-07_chan0.xml</t>
  </si>
  <si>
    <t>1999-11-04_04-50-48_chan0.xml</t>
  </si>
  <si>
    <t>total</t>
  </si>
  <si>
    <t>BS+noise</t>
  </si>
  <si>
    <t>noise</t>
  </si>
  <si>
    <t>walrus+noise</t>
  </si>
  <si>
    <t>seal+noise</t>
  </si>
  <si>
    <t>Seal</t>
  </si>
  <si>
    <t>XM:Noise</t>
  </si>
  <si>
    <t>XM: noise</t>
  </si>
  <si>
    <t>XM: BS+noise</t>
  </si>
  <si>
    <t>XM: Noise</t>
  </si>
  <si>
    <t>XM: noise+bowheads</t>
  </si>
  <si>
    <t>XM: seal ?</t>
  </si>
  <si>
    <t>XM: noise on deck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</si>
</sst>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23"/>
  <sheetViews>
    <sheetView tabSelected="1" topLeftCell="H106" zoomScaleNormal="100" workbookViewId="0">
      <selection activeCell="V124" sqref="V124"/>
    </sheetView>
  </sheetViews>
  <sheetFormatPr defaultRowHeight="15"/>
  <cols>
    <col min="2" max="2" width="29.42578125" bestFit="1" customWidth="1"/>
    <col min="3" max="3" width="3.42578125" bestFit="1" customWidth="1"/>
    <col min="4" max="4" width="4.140625" bestFit="1" customWidth="1"/>
    <col min="5" max="5" width="9.28515625" bestFit="1" customWidth="1"/>
    <col min="6" max="6" width="3.140625" bestFit="1" customWidth="1"/>
    <col min="7" max="7" width="4.7109375" bestFit="1" customWidth="1"/>
    <col min="8" max="8" width="4.140625" bestFit="1" customWidth="1"/>
    <col min="9" max="9" width="4" bestFit="1" customWidth="1"/>
    <col min="10" max="11" width="3.85546875" bestFit="1" customWidth="1"/>
    <col min="12" max="12" width="2" bestFit="1" customWidth="1"/>
    <col min="13" max="14" width="6.7109375" bestFit="1" customWidth="1"/>
    <col min="15" max="16" width="7.7109375" bestFit="1" customWidth="1"/>
    <col min="17" max="17" width="8.7109375" bestFit="1" customWidth="1"/>
    <col min="22" max="22" width="28.85546875" customWidth="1"/>
    <col min="23" max="23" width="3.42578125" bestFit="1" customWidth="1"/>
    <col min="24" max="24" width="4.42578125" bestFit="1" customWidth="1"/>
    <col min="25" max="25" width="6" bestFit="1" customWidth="1"/>
    <col min="26" max="26" width="4.7109375" bestFit="1" customWidth="1"/>
    <col min="27" max="27" width="12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140</v>
      </c>
      <c r="W1" t="s">
        <v>2</v>
      </c>
      <c r="X1" t="s">
        <v>3</v>
      </c>
      <c r="Y1" t="s">
        <v>5</v>
      </c>
      <c r="Z1" t="s">
        <v>6</v>
      </c>
      <c r="AA1" t="s">
        <v>145</v>
      </c>
    </row>
    <row r="2" spans="1:27">
      <c r="A2" s="1">
        <v>25579.731469907409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4</v>
      </c>
      <c r="O2">
        <v>5</v>
      </c>
      <c r="P2">
        <v>4</v>
      </c>
      <c r="Q2">
        <v>5</v>
      </c>
      <c r="R2">
        <v>18</v>
      </c>
      <c r="S2">
        <v>0</v>
      </c>
      <c r="T2">
        <v>48</v>
      </c>
      <c r="U2">
        <f t="shared" ref="U2:U33" si="0">SUM(M2:T2)</f>
        <v>86</v>
      </c>
      <c r="V2" s="2" t="s">
        <v>146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25579.731469907409</v>
      </c>
      <c r="B3" t="s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6</v>
      </c>
      <c r="S3">
        <v>0</v>
      </c>
      <c r="T3">
        <v>24</v>
      </c>
      <c r="U3">
        <f t="shared" si="0"/>
        <v>32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25579.731469907409</v>
      </c>
      <c r="B4" t="s">
        <v>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3</v>
      </c>
      <c r="S4">
        <v>0</v>
      </c>
      <c r="T4">
        <v>29</v>
      </c>
      <c r="U4">
        <f t="shared" si="0"/>
        <v>33</v>
      </c>
      <c r="W4">
        <v>0</v>
      </c>
      <c r="X4">
        <v>0</v>
      </c>
      <c r="Y4">
        <f>U4/4</f>
        <v>8.25</v>
      </c>
      <c r="Z4">
        <v>0</v>
      </c>
      <c r="AA4">
        <v>0</v>
      </c>
    </row>
    <row r="5" spans="1:27">
      <c r="A5" s="1">
        <v>25579.731469907409</v>
      </c>
      <c r="B5" t="s">
        <v>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7</v>
      </c>
      <c r="P5">
        <v>10</v>
      </c>
      <c r="Q5">
        <v>19</v>
      </c>
      <c r="R5">
        <v>56</v>
      </c>
      <c r="S5">
        <v>0</v>
      </c>
      <c r="T5">
        <v>47</v>
      </c>
      <c r="U5">
        <f t="shared" si="0"/>
        <v>140</v>
      </c>
      <c r="V5" t="s">
        <v>141</v>
      </c>
      <c r="W5">
        <v>0</v>
      </c>
      <c r="X5">
        <v>0</v>
      </c>
      <c r="Y5">
        <f t="shared" ref="Y5:Y6" si="1">U5/4</f>
        <v>35</v>
      </c>
      <c r="Z5">
        <v>0</v>
      </c>
      <c r="AA5">
        <v>0</v>
      </c>
    </row>
    <row r="6" spans="1:27">
      <c r="A6" s="1">
        <v>25579.731481481482</v>
      </c>
      <c r="B6" t="s">
        <v>103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2</v>
      </c>
      <c r="O6">
        <v>7</v>
      </c>
      <c r="P6">
        <v>10</v>
      </c>
      <c r="Q6">
        <v>10</v>
      </c>
      <c r="R6">
        <v>5</v>
      </c>
      <c r="S6">
        <v>0</v>
      </c>
      <c r="T6">
        <v>32</v>
      </c>
      <c r="U6">
        <f t="shared" si="0"/>
        <v>67</v>
      </c>
      <c r="W6">
        <v>0</v>
      </c>
      <c r="X6">
        <v>0</v>
      </c>
      <c r="Y6">
        <f t="shared" si="1"/>
        <v>16.75</v>
      </c>
      <c r="Z6">
        <v>0</v>
      </c>
      <c r="AA6">
        <v>0</v>
      </c>
    </row>
    <row r="7" spans="1:27">
      <c r="A7" s="1">
        <v>25579.731481481482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3</v>
      </c>
      <c r="S7">
        <v>0</v>
      </c>
      <c r="T7">
        <v>18</v>
      </c>
      <c r="U7">
        <f t="shared" si="0"/>
        <v>22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25579.731493055555</v>
      </c>
      <c r="B8" t="s">
        <v>137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8</v>
      </c>
      <c r="S8">
        <v>0</v>
      </c>
      <c r="T8">
        <v>47</v>
      </c>
      <c r="U8">
        <f t="shared" si="0"/>
        <v>56</v>
      </c>
      <c r="V8" t="s">
        <v>142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25579.731493055555</v>
      </c>
      <c r="B9" t="s">
        <v>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3</v>
      </c>
      <c r="P9">
        <v>1</v>
      </c>
      <c r="Q9">
        <v>1</v>
      </c>
      <c r="R9">
        <v>2</v>
      </c>
      <c r="S9">
        <v>0</v>
      </c>
      <c r="T9">
        <v>1</v>
      </c>
      <c r="U9">
        <f t="shared" si="0"/>
        <v>9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25579.731493055555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4</v>
      </c>
      <c r="U10">
        <f t="shared" si="0"/>
        <v>7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25579.731527777778</v>
      </c>
      <c r="B11" t="s">
        <v>135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3</v>
      </c>
      <c r="S11">
        <v>0</v>
      </c>
      <c r="T11">
        <v>7</v>
      </c>
      <c r="U11">
        <f t="shared" si="0"/>
        <v>16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25579.731504629628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2</v>
      </c>
      <c r="O12">
        <v>2</v>
      </c>
      <c r="P12">
        <v>3</v>
      </c>
      <c r="Q12">
        <v>5</v>
      </c>
      <c r="R12">
        <v>26</v>
      </c>
      <c r="S12">
        <v>0</v>
      </c>
      <c r="T12">
        <v>43</v>
      </c>
      <c r="U12">
        <f t="shared" si="0"/>
        <v>82</v>
      </c>
      <c r="V12" s="2" t="s">
        <v>147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25579.731504629628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3</v>
      </c>
      <c r="S13">
        <v>0</v>
      </c>
      <c r="T13">
        <v>3</v>
      </c>
      <c r="U13">
        <f t="shared" si="0"/>
        <v>8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25579.731504629628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2</v>
      </c>
      <c r="U14">
        <f t="shared" si="0"/>
        <v>4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25579.731516203705</v>
      </c>
      <c r="B15" t="s">
        <v>131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</v>
      </c>
      <c r="R15">
        <v>27</v>
      </c>
      <c r="S15">
        <v>0</v>
      </c>
      <c r="T15">
        <v>48</v>
      </c>
      <c r="U15">
        <f t="shared" si="0"/>
        <v>79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25579.731516203705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3</v>
      </c>
      <c r="P16">
        <v>1</v>
      </c>
      <c r="Q16">
        <v>3</v>
      </c>
      <c r="R16">
        <v>53</v>
      </c>
      <c r="S16">
        <v>0</v>
      </c>
      <c r="T16">
        <v>51</v>
      </c>
      <c r="U16">
        <f t="shared" si="0"/>
        <v>113</v>
      </c>
      <c r="V16" t="s">
        <v>142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25579.731527777778</v>
      </c>
      <c r="B17" t="s">
        <v>110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2</v>
      </c>
      <c r="Q17">
        <v>2</v>
      </c>
      <c r="R17">
        <v>25</v>
      </c>
      <c r="S17">
        <v>0</v>
      </c>
      <c r="T17">
        <v>23</v>
      </c>
      <c r="U17">
        <f t="shared" si="0"/>
        <v>54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25579.731527777778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7</v>
      </c>
      <c r="S18">
        <v>0</v>
      </c>
      <c r="T18">
        <v>10</v>
      </c>
      <c r="U18">
        <f t="shared" si="0"/>
        <v>18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25579.731469907409</v>
      </c>
      <c r="B19" t="s">
        <v>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5</v>
      </c>
      <c r="P19">
        <v>8</v>
      </c>
      <c r="Q19">
        <v>13</v>
      </c>
      <c r="R19">
        <v>50</v>
      </c>
      <c r="S19">
        <v>0</v>
      </c>
      <c r="T19">
        <v>46</v>
      </c>
      <c r="U19">
        <f t="shared" si="0"/>
        <v>125</v>
      </c>
      <c r="V19" s="2" t="s">
        <v>148</v>
      </c>
      <c r="W19">
        <v>0</v>
      </c>
      <c r="X19">
        <v>0</v>
      </c>
      <c r="Y19">
        <f>T19</f>
        <v>46</v>
      </c>
      <c r="Z19">
        <v>0</v>
      </c>
      <c r="AA19">
        <v>0</v>
      </c>
    </row>
    <row r="20" spans="1:27">
      <c r="A20" s="1">
        <v>25579.731539351851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  <c r="Q20">
        <v>5</v>
      </c>
      <c r="R20">
        <v>46</v>
      </c>
      <c r="S20">
        <v>0</v>
      </c>
      <c r="T20">
        <v>40</v>
      </c>
      <c r="U20">
        <f t="shared" si="0"/>
        <v>99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25579.731539351851</v>
      </c>
      <c r="B21" t="s">
        <v>54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f t="shared" si="0"/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25579.731550925924</v>
      </c>
      <c r="B22" t="s">
        <v>79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6</v>
      </c>
      <c r="S22">
        <v>0</v>
      </c>
      <c r="T22">
        <v>8</v>
      </c>
      <c r="U22">
        <f t="shared" si="0"/>
        <v>18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25579.731562500001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16</v>
      </c>
      <c r="S23">
        <v>0</v>
      </c>
      <c r="T23">
        <v>19</v>
      </c>
      <c r="U23">
        <f t="shared" si="0"/>
        <v>37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25579.731562500001</v>
      </c>
      <c r="B24" t="s">
        <v>66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5</v>
      </c>
      <c r="S24">
        <v>0</v>
      </c>
      <c r="T24">
        <v>6</v>
      </c>
      <c r="U24">
        <f t="shared" si="0"/>
        <v>11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25579.731562500001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9</v>
      </c>
      <c r="S25">
        <v>0</v>
      </c>
      <c r="T25">
        <v>10</v>
      </c>
      <c r="U25">
        <f t="shared" si="0"/>
        <v>19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25579.731562500001</v>
      </c>
      <c r="B26" t="s">
        <v>35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1</v>
      </c>
      <c r="Q26">
        <v>1</v>
      </c>
      <c r="R26">
        <v>7</v>
      </c>
      <c r="S26">
        <v>0</v>
      </c>
      <c r="T26">
        <v>8</v>
      </c>
      <c r="U26">
        <f t="shared" si="0"/>
        <v>19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25579.731562500001</v>
      </c>
      <c r="B27" t="s">
        <v>102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f t="shared" si="0"/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25579.731574074074</v>
      </c>
      <c r="B28" t="s">
        <v>61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11</v>
      </c>
      <c r="S28">
        <v>0</v>
      </c>
      <c r="T28">
        <v>14</v>
      </c>
      <c r="U28">
        <f t="shared" si="0"/>
        <v>28</v>
      </c>
      <c r="V28" s="2" t="s">
        <v>146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25579.731574074074</v>
      </c>
      <c r="B29" t="s">
        <v>121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</v>
      </c>
      <c r="S29">
        <v>0</v>
      </c>
      <c r="T29">
        <v>13</v>
      </c>
      <c r="U29">
        <f t="shared" si="0"/>
        <v>22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25579.731574074074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4</v>
      </c>
      <c r="O30">
        <v>24</v>
      </c>
      <c r="P30">
        <v>20</v>
      </c>
      <c r="Q30">
        <v>19</v>
      </c>
      <c r="R30">
        <v>54</v>
      </c>
      <c r="S30">
        <v>0</v>
      </c>
      <c r="T30">
        <v>52</v>
      </c>
      <c r="U30">
        <f t="shared" si="0"/>
        <v>174</v>
      </c>
      <c r="V30" t="s">
        <v>143</v>
      </c>
      <c r="W30">
        <v>0</v>
      </c>
      <c r="X30">
        <f t="shared" ref="X30:X34" si="2">U30/2</f>
        <v>87</v>
      </c>
      <c r="Y30">
        <v>0</v>
      </c>
      <c r="Z30">
        <v>0</v>
      </c>
      <c r="AA30">
        <v>0</v>
      </c>
    </row>
    <row r="31" spans="1:27">
      <c r="A31" s="1">
        <v>25579.731585648147</v>
      </c>
      <c r="B31" t="s">
        <v>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</v>
      </c>
      <c r="S31">
        <v>0</v>
      </c>
      <c r="T31">
        <v>9</v>
      </c>
      <c r="U31">
        <f t="shared" si="0"/>
        <v>16</v>
      </c>
      <c r="W31">
        <v>0</v>
      </c>
      <c r="X31">
        <f t="shared" si="2"/>
        <v>8</v>
      </c>
      <c r="Y31">
        <v>0</v>
      </c>
      <c r="Z31">
        <v>0</v>
      </c>
      <c r="AA31">
        <v>0</v>
      </c>
    </row>
    <row r="32" spans="1:27">
      <c r="A32" s="1">
        <v>25579.73159722222</v>
      </c>
      <c r="B32" t="s">
        <v>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>
        <f t="shared" si="0"/>
        <v>6</v>
      </c>
      <c r="W32">
        <v>0</v>
      </c>
      <c r="X32">
        <f t="shared" si="2"/>
        <v>3</v>
      </c>
      <c r="Y32">
        <v>0</v>
      </c>
      <c r="Z32">
        <v>0</v>
      </c>
      <c r="AA32">
        <v>0</v>
      </c>
    </row>
    <row r="33" spans="1:27">
      <c r="A33" s="1">
        <v>25579.731539351851</v>
      </c>
      <c r="B33" t="s">
        <v>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f t="shared" si="0"/>
        <v>0</v>
      </c>
      <c r="W33">
        <v>0</v>
      </c>
      <c r="X33">
        <f t="shared" si="2"/>
        <v>0</v>
      </c>
      <c r="Y33">
        <v>0</v>
      </c>
      <c r="Z33">
        <v>0</v>
      </c>
      <c r="AA33">
        <v>0</v>
      </c>
    </row>
    <row r="34" spans="1:27">
      <c r="A34" s="1">
        <v>25579.73159722222</v>
      </c>
      <c r="B34" t="s">
        <v>108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f t="shared" ref="U34:U65" si="3">SUM(M34:T34)</f>
        <v>6</v>
      </c>
      <c r="W34">
        <v>0</v>
      </c>
      <c r="X34">
        <f t="shared" si="2"/>
        <v>3</v>
      </c>
      <c r="Y34">
        <v>0</v>
      </c>
      <c r="Z34">
        <v>0</v>
      </c>
      <c r="AA34">
        <v>0</v>
      </c>
    </row>
    <row r="35" spans="1:27">
      <c r="A35" s="1">
        <v>25579.73159722222</v>
      </c>
      <c r="B35" t="s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>
        <f t="shared" si="3"/>
        <v>6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25579.73159722222</v>
      </c>
      <c r="B36" t="s">
        <v>101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8</v>
      </c>
      <c r="S36">
        <v>0</v>
      </c>
      <c r="T36">
        <v>10</v>
      </c>
      <c r="U36">
        <f t="shared" si="3"/>
        <v>19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25579.73159722222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f t="shared" si="3"/>
        <v>6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25579.731608796297</v>
      </c>
      <c r="B38" t="s">
        <v>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f t="shared" si="3"/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25579.731469907409</v>
      </c>
      <c r="B39" t="s">
        <v>106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f t="shared" si="3"/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25579.731608796297</v>
      </c>
      <c r="B40" t="s">
        <v>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3</v>
      </c>
      <c r="S40">
        <v>0</v>
      </c>
      <c r="T40">
        <v>6</v>
      </c>
      <c r="U40">
        <f t="shared" si="3"/>
        <v>13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25579.731608796297</v>
      </c>
      <c r="B41" t="s">
        <v>136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>
        <v>10</v>
      </c>
      <c r="S41">
        <v>0</v>
      </c>
      <c r="T41">
        <v>13</v>
      </c>
      <c r="U41">
        <f t="shared" si="3"/>
        <v>27</v>
      </c>
      <c r="V41" t="s">
        <v>142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25579.731608796297</v>
      </c>
      <c r="B42" t="s">
        <v>32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9</v>
      </c>
      <c r="S42">
        <v>0</v>
      </c>
      <c r="T42">
        <v>12</v>
      </c>
      <c r="U42">
        <f t="shared" si="3"/>
        <v>21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25579.731469907409</v>
      </c>
      <c r="B43" t="s">
        <v>118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f t="shared" si="3"/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25579.73162037037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8</v>
      </c>
      <c r="U44">
        <f t="shared" si="3"/>
        <v>14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25579.73162037037</v>
      </c>
      <c r="B45" t="s">
        <v>27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</v>
      </c>
      <c r="S45">
        <v>0</v>
      </c>
      <c r="T45">
        <v>14</v>
      </c>
      <c r="U45">
        <f t="shared" si="3"/>
        <v>17</v>
      </c>
      <c r="V45" s="2" t="s">
        <v>147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25579.731469907409</v>
      </c>
      <c r="B46" t="s">
        <v>68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f t="shared" si="3"/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25579.73162037037</v>
      </c>
      <c r="B47" t="s">
        <v>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0</v>
      </c>
      <c r="T47">
        <v>8</v>
      </c>
      <c r="U47">
        <f t="shared" si="3"/>
        <v>14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25579.731631944444</v>
      </c>
      <c r="B48" t="s">
        <v>42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f t="shared" si="3"/>
        <v>3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25579.731631944444</v>
      </c>
      <c r="B49" t="s">
        <v>123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f t="shared" si="3"/>
        <v>3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25579.731631944444</v>
      </c>
      <c r="B50" t="s">
        <v>84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</v>
      </c>
      <c r="S50">
        <v>0</v>
      </c>
      <c r="T50">
        <v>8</v>
      </c>
      <c r="U50">
        <f t="shared" si="3"/>
        <v>13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25579.73164351852</v>
      </c>
      <c r="B5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f t="shared" si="3"/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25579.73164351852</v>
      </c>
      <c r="B52" t="s">
        <v>85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f t="shared" si="3"/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25579.73164351852</v>
      </c>
      <c r="B53" t="s">
        <v>86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9</v>
      </c>
      <c r="S53">
        <v>0</v>
      </c>
      <c r="T53">
        <v>14</v>
      </c>
      <c r="U53">
        <f t="shared" si="3"/>
        <v>23</v>
      </c>
      <c r="V53" s="2" t="s">
        <v>147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25579.73164351852</v>
      </c>
      <c r="B54" t="s">
        <v>56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</v>
      </c>
      <c r="S54">
        <v>0</v>
      </c>
      <c r="T54">
        <v>10</v>
      </c>
      <c r="U54">
        <f t="shared" si="3"/>
        <v>17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25579.731655092593</v>
      </c>
      <c r="B55" t="s">
        <v>109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0</v>
      </c>
      <c r="T55">
        <v>11</v>
      </c>
      <c r="U55">
        <f t="shared" si="3"/>
        <v>18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25579.731655092593</v>
      </c>
      <c r="B56" t="s">
        <v>22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0</v>
      </c>
      <c r="T56">
        <v>9</v>
      </c>
      <c r="U56">
        <f t="shared" si="3"/>
        <v>16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25579.731655092593</v>
      </c>
      <c r="B57" t="s">
        <v>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</v>
      </c>
      <c r="S57">
        <v>0</v>
      </c>
      <c r="T57">
        <v>10</v>
      </c>
      <c r="U57">
        <f t="shared" si="3"/>
        <v>17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25579.731655092593</v>
      </c>
      <c r="B58" t="s">
        <v>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12</v>
      </c>
      <c r="U58">
        <f t="shared" si="3"/>
        <v>19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25579.731655092593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12</v>
      </c>
      <c r="S59">
        <v>0</v>
      </c>
      <c r="T59">
        <v>16</v>
      </c>
      <c r="U59">
        <f t="shared" si="3"/>
        <v>29</v>
      </c>
      <c r="V59" t="s">
        <v>142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25579.731666666667</v>
      </c>
      <c r="B60" t="s">
        <v>55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5</v>
      </c>
      <c r="S60">
        <v>0</v>
      </c>
      <c r="T60">
        <v>11</v>
      </c>
      <c r="U60">
        <f t="shared" si="3"/>
        <v>16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25579.731666666667</v>
      </c>
      <c r="B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12</v>
      </c>
      <c r="S61">
        <v>0</v>
      </c>
      <c r="T61">
        <v>18</v>
      </c>
      <c r="U61">
        <f t="shared" si="3"/>
        <v>30</v>
      </c>
      <c r="V61" s="2" t="s">
        <v>147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25579.73167824074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f t="shared" si="3"/>
        <v>5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25579.73167824074</v>
      </c>
      <c r="B63" t="s">
        <v>129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</v>
      </c>
      <c r="S63">
        <v>0</v>
      </c>
      <c r="T63">
        <v>13</v>
      </c>
      <c r="U63">
        <f t="shared" si="3"/>
        <v>20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25579.731689814816</v>
      </c>
      <c r="B64" t="s">
        <v>36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11</v>
      </c>
      <c r="S64">
        <v>0</v>
      </c>
      <c r="T64">
        <v>17</v>
      </c>
      <c r="U64">
        <f t="shared" si="3"/>
        <v>29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25579.731689814816</v>
      </c>
      <c r="B65" t="s">
        <v>89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0</v>
      </c>
      <c r="T65">
        <v>13</v>
      </c>
      <c r="U65">
        <f t="shared" si="3"/>
        <v>19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25579.73170138889</v>
      </c>
      <c r="B66" t="s">
        <v>120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</v>
      </c>
      <c r="S66">
        <v>0</v>
      </c>
      <c r="T66">
        <v>14</v>
      </c>
      <c r="U66">
        <f t="shared" ref="U66:U97" si="4">SUM(M66:T66)</f>
        <v>21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25579.731689814816</v>
      </c>
      <c r="B67" t="s">
        <v>132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11</v>
      </c>
      <c r="S67">
        <v>0</v>
      </c>
      <c r="T67">
        <v>13</v>
      </c>
      <c r="U67">
        <f t="shared" si="4"/>
        <v>25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25579.731689814816</v>
      </c>
      <c r="B68" t="s">
        <v>87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2</v>
      </c>
      <c r="P68">
        <v>1</v>
      </c>
      <c r="Q68">
        <v>1</v>
      </c>
      <c r="R68">
        <v>4</v>
      </c>
      <c r="S68">
        <v>0</v>
      </c>
      <c r="T68">
        <v>7</v>
      </c>
      <c r="U68">
        <f t="shared" si="4"/>
        <v>17</v>
      </c>
      <c r="V68" t="s">
        <v>142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25579.73170138889</v>
      </c>
      <c r="B69" t="s">
        <v>45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</v>
      </c>
      <c r="S69">
        <v>0</v>
      </c>
      <c r="T69">
        <v>14</v>
      </c>
      <c r="U69">
        <f t="shared" si="4"/>
        <v>21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25579.73170138889</v>
      </c>
      <c r="B70" t="s">
        <v>64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12</v>
      </c>
      <c r="S70">
        <v>0</v>
      </c>
      <c r="T70">
        <v>13</v>
      </c>
      <c r="U70">
        <f t="shared" si="4"/>
        <v>26</v>
      </c>
      <c r="V70" s="2" t="s">
        <v>147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25579.73170138889</v>
      </c>
      <c r="B71" t="s">
        <v>82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f t="shared" si="4"/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25579.73170138889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5</v>
      </c>
      <c r="S72">
        <v>0</v>
      </c>
      <c r="T72">
        <v>7</v>
      </c>
      <c r="U72">
        <f t="shared" si="4"/>
        <v>13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25579.731712962963</v>
      </c>
      <c r="B73" t="s">
        <v>90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</v>
      </c>
      <c r="S73">
        <v>0</v>
      </c>
      <c r="T73">
        <v>14</v>
      </c>
      <c r="U73">
        <f t="shared" si="4"/>
        <v>18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25579.732488425925</v>
      </c>
      <c r="B74" t="s">
        <v>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f t="shared" si="4"/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25579.731712962963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0</v>
      </c>
      <c r="T75">
        <v>14</v>
      </c>
      <c r="U75">
        <f t="shared" si="4"/>
        <v>18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25579.731712962963</v>
      </c>
      <c r="B76" t="s">
        <v>115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8</v>
      </c>
      <c r="S76">
        <v>0</v>
      </c>
      <c r="T76">
        <v>13</v>
      </c>
      <c r="U76">
        <f t="shared" si="4"/>
        <v>22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25579.732476851852</v>
      </c>
      <c r="B77" t="s">
        <v>95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>
        <v>0</v>
      </c>
      <c r="T77">
        <v>12</v>
      </c>
      <c r="U77">
        <f t="shared" si="4"/>
        <v>16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25579.732488425925</v>
      </c>
      <c r="B78" t="s">
        <v>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f t="shared" si="4"/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25579.732488425925</v>
      </c>
      <c r="B79" t="s">
        <v>104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f t="shared" si="4"/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25579.732488425925</v>
      </c>
      <c r="B80" t="s">
        <v>127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f t="shared" si="4"/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25579.732488425925</v>
      </c>
      <c r="B81" t="s">
        <v>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f t="shared" si="4"/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25579.732488425925</v>
      </c>
      <c r="B82" t="s">
        <v>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10</v>
      </c>
      <c r="S82">
        <v>0</v>
      </c>
      <c r="T82">
        <v>12</v>
      </c>
      <c r="U82">
        <f t="shared" si="4"/>
        <v>22</v>
      </c>
      <c r="V82" s="2" t="s">
        <v>147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25579.732488425925</v>
      </c>
      <c r="B83" t="s">
        <v>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f t="shared" si="4"/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25579.732499999998</v>
      </c>
      <c r="B84" t="s">
        <v>26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</v>
      </c>
      <c r="S84">
        <v>0</v>
      </c>
      <c r="T84">
        <v>8</v>
      </c>
      <c r="U84">
        <f t="shared" si="4"/>
        <v>12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25579.732511574075</v>
      </c>
      <c r="B85" t="s">
        <v>34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</v>
      </c>
      <c r="S85">
        <v>0</v>
      </c>
      <c r="T85">
        <v>11</v>
      </c>
      <c r="U85">
        <f t="shared" si="4"/>
        <v>18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25579.732499999998</v>
      </c>
      <c r="B86" t="s">
        <v>126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0</v>
      </c>
      <c r="T86">
        <v>14</v>
      </c>
      <c r="U86">
        <f t="shared" si="4"/>
        <v>20</v>
      </c>
      <c r="V86" t="s">
        <v>142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25579.732499999998</v>
      </c>
      <c r="B87" t="s">
        <v>125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6</v>
      </c>
      <c r="S87">
        <v>0</v>
      </c>
      <c r="T87">
        <v>11</v>
      </c>
      <c r="U87">
        <f t="shared" si="4"/>
        <v>17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25579.732511574075</v>
      </c>
      <c r="B88" t="s">
        <v>112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</v>
      </c>
      <c r="S88">
        <v>0</v>
      </c>
      <c r="T88">
        <v>11</v>
      </c>
      <c r="U88">
        <f t="shared" si="4"/>
        <v>18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25579.732511574075</v>
      </c>
      <c r="B89" t="s">
        <v>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f t="shared" si="4"/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25579.732511574075</v>
      </c>
      <c r="B90" t="s">
        <v>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</v>
      </c>
      <c r="S90">
        <v>0</v>
      </c>
      <c r="T90">
        <v>11</v>
      </c>
      <c r="U90">
        <f t="shared" si="4"/>
        <v>18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25579.732511574075</v>
      </c>
      <c r="B91" t="s">
        <v>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9</v>
      </c>
      <c r="U91">
        <f t="shared" si="4"/>
        <v>13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25579.732511574075</v>
      </c>
      <c r="B92" t="s">
        <v>133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10</v>
      </c>
      <c r="S92">
        <v>0</v>
      </c>
      <c r="T92">
        <v>14</v>
      </c>
      <c r="U92">
        <f t="shared" si="4"/>
        <v>26</v>
      </c>
      <c r="V92" s="2" t="s">
        <v>149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25579.732523148148</v>
      </c>
      <c r="B93" t="s">
        <v>105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1</v>
      </c>
      <c r="Q93">
        <v>1</v>
      </c>
      <c r="R93">
        <v>2</v>
      </c>
      <c r="S93">
        <v>0</v>
      </c>
      <c r="T93">
        <v>3</v>
      </c>
      <c r="U93">
        <f t="shared" si="4"/>
        <v>9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25579.732523148148</v>
      </c>
      <c r="B94" t="s">
        <v>77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</v>
      </c>
      <c r="S94">
        <v>0</v>
      </c>
      <c r="T94">
        <v>14</v>
      </c>
      <c r="U94">
        <f t="shared" si="4"/>
        <v>24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25579.732523148148</v>
      </c>
      <c r="B95" t="s">
        <v>139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9</v>
      </c>
      <c r="S95">
        <v>0</v>
      </c>
      <c r="T95">
        <v>13</v>
      </c>
      <c r="U95">
        <f t="shared" si="4"/>
        <v>23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25579.732534722221</v>
      </c>
      <c r="B96" t="s">
        <v>116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12</v>
      </c>
      <c r="S96">
        <v>0</v>
      </c>
      <c r="T96">
        <v>15</v>
      </c>
      <c r="U96">
        <f t="shared" si="4"/>
        <v>27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25579.732534722221</v>
      </c>
      <c r="B97" t="s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2</v>
      </c>
      <c r="P97">
        <v>0</v>
      </c>
      <c r="Q97">
        <v>0</v>
      </c>
      <c r="R97">
        <v>5</v>
      </c>
      <c r="S97">
        <v>0</v>
      </c>
      <c r="T97">
        <v>16</v>
      </c>
      <c r="U97">
        <f t="shared" si="4"/>
        <v>25</v>
      </c>
      <c r="W97">
        <f>U97</f>
        <v>25</v>
      </c>
      <c r="X97">
        <v>0</v>
      </c>
      <c r="Y97">
        <v>0</v>
      </c>
      <c r="Z97">
        <v>0</v>
      </c>
      <c r="AA97">
        <v>0</v>
      </c>
    </row>
    <row r="98" spans="1:27">
      <c r="A98" s="1">
        <v>25579.732546296298</v>
      </c>
      <c r="B98" t="s">
        <v>69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10</v>
      </c>
      <c r="S98">
        <v>0</v>
      </c>
      <c r="T98">
        <v>16</v>
      </c>
      <c r="U98">
        <f t="shared" ref="U98:U121" si="5">SUM(M98:T98)</f>
        <v>27</v>
      </c>
      <c r="V98" s="2" t="s">
        <v>150</v>
      </c>
      <c r="W98">
        <f t="shared" ref="W98:W99" si="6">U98</f>
        <v>27</v>
      </c>
      <c r="X98">
        <v>0</v>
      </c>
      <c r="Y98">
        <v>0</v>
      </c>
      <c r="Z98">
        <v>0</v>
      </c>
      <c r="AA98">
        <v>0</v>
      </c>
    </row>
    <row r="99" spans="1:27">
      <c r="A99" s="1">
        <v>25579.732557870371</v>
      </c>
      <c r="B99" t="s">
        <v>114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3</v>
      </c>
      <c r="U99">
        <f t="shared" si="5"/>
        <v>9</v>
      </c>
      <c r="W99">
        <f t="shared" si="6"/>
        <v>9</v>
      </c>
      <c r="X99">
        <v>0</v>
      </c>
      <c r="Y99">
        <v>0</v>
      </c>
      <c r="Z99">
        <v>0</v>
      </c>
      <c r="AA99">
        <f>U99/3</f>
        <v>3</v>
      </c>
    </row>
    <row r="100" spans="1:27">
      <c r="A100" s="1">
        <v>25579.732557870371</v>
      </c>
      <c r="B100" t="s">
        <v>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3</v>
      </c>
      <c r="U100">
        <f t="shared" si="5"/>
        <v>9</v>
      </c>
      <c r="W100">
        <v>0</v>
      </c>
      <c r="X100">
        <v>0</v>
      </c>
      <c r="Y100">
        <v>0</v>
      </c>
      <c r="Z100">
        <v>0</v>
      </c>
      <c r="AA100">
        <f t="shared" ref="AA100:AA108" si="7">U100/3</f>
        <v>3</v>
      </c>
    </row>
    <row r="101" spans="1:27">
      <c r="A101" s="1">
        <v>25579.732557870371</v>
      </c>
      <c r="B101" t="s">
        <v>51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3</v>
      </c>
      <c r="U101">
        <f t="shared" si="5"/>
        <v>9</v>
      </c>
      <c r="W101">
        <v>0</v>
      </c>
      <c r="X101">
        <v>0</v>
      </c>
      <c r="Y101">
        <v>0</v>
      </c>
      <c r="Z101">
        <v>0</v>
      </c>
      <c r="AA101">
        <f t="shared" si="7"/>
        <v>3</v>
      </c>
    </row>
    <row r="102" spans="1:27">
      <c r="A102" s="1">
        <v>25579.732557870371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3</v>
      </c>
      <c r="U102">
        <f t="shared" si="5"/>
        <v>9</v>
      </c>
      <c r="W102">
        <v>0</v>
      </c>
      <c r="X102">
        <v>0</v>
      </c>
      <c r="Y102">
        <v>0</v>
      </c>
      <c r="Z102">
        <v>0</v>
      </c>
      <c r="AA102">
        <f t="shared" si="7"/>
        <v>3</v>
      </c>
    </row>
    <row r="103" spans="1:27">
      <c r="A103" s="1">
        <v>25579.732569444444</v>
      </c>
      <c r="B103" t="s">
        <v>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f t="shared" si="5"/>
        <v>0</v>
      </c>
      <c r="W103">
        <v>0</v>
      </c>
      <c r="X103">
        <v>0</v>
      </c>
      <c r="Y103">
        <v>0</v>
      </c>
      <c r="Z103">
        <v>0</v>
      </c>
      <c r="AA103">
        <f t="shared" si="7"/>
        <v>0</v>
      </c>
    </row>
    <row r="104" spans="1:27">
      <c r="A104" s="1">
        <v>25579.732581018518</v>
      </c>
      <c r="B104" t="s">
        <v>80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5</v>
      </c>
      <c r="O104">
        <v>26</v>
      </c>
      <c r="P104">
        <v>38</v>
      </c>
      <c r="Q104">
        <v>40</v>
      </c>
      <c r="R104">
        <v>70</v>
      </c>
      <c r="S104">
        <v>0</v>
      </c>
      <c r="T104">
        <v>43</v>
      </c>
      <c r="U104">
        <f t="shared" si="5"/>
        <v>222</v>
      </c>
      <c r="V104" t="s">
        <v>144</v>
      </c>
      <c r="W104">
        <v>0</v>
      </c>
      <c r="X104">
        <v>0</v>
      </c>
      <c r="Y104">
        <v>0</v>
      </c>
      <c r="Z104">
        <v>0</v>
      </c>
      <c r="AA104">
        <f t="shared" si="7"/>
        <v>74</v>
      </c>
    </row>
    <row r="105" spans="1:27">
      <c r="A105" s="1">
        <v>25579.732581018518</v>
      </c>
      <c r="B105" t="s">
        <v>31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5</v>
      </c>
      <c r="S105">
        <v>0</v>
      </c>
      <c r="T105">
        <v>13</v>
      </c>
      <c r="U105">
        <f t="shared" si="5"/>
        <v>18</v>
      </c>
      <c r="W105">
        <v>0</v>
      </c>
      <c r="X105">
        <v>0</v>
      </c>
      <c r="Y105">
        <v>0</v>
      </c>
      <c r="Z105">
        <v>0</v>
      </c>
      <c r="AA105">
        <f t="shared" si="7"/>
        <v>6</v>
      </c>
    </row>
    <row r="106" spans="1:27">
      <c r="A106" s="1">
        <v>25579.732581018518</v>
      </c>
      <c r="B106" t="s">
        <v>53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24</v>
      </c>
      <c r="P106">
        <v>24</v>
      </c>
      <c r="Q106">
        <v>34</v>
      </c>
      <c r="R106">
        <v>46</v>
      </c>
      <c r="S106">
        <v>0</v>
      </c>
      <c r="T106">
        <v>25</v>
      </c>
      <c r="U106">
        <f t="shared" si="5"/>
        <v>157</v>
      </c>
      <c r="V106" t="s">
        <v>144</v>
      </c>
      <c r="W106">
        <v>0</v>
      </c>
      <c r="X106">
        <v>0</v>
      </c>
      <c r="Y106">
        <v>0</v>
      </c>
      <c r="Z106">
        <v>0</v>
      </c>
      <c r="AA106">
        <f t="shared" si="7"/>
        <v>52.333333333333336</v>
      </c>
    </row>
    <row r="107" spans="1:27">
      <c r="A107" s="1">
        <v>25579.732581018518</v>
      </c>
      <c r="B107" t="s">
        <v>29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13</v>
      </c>
      <c r="U107">
        <f t="shared" si="5"/>
        <v>18</v>
      </c>
      <c r="W107">
        <v>0</v>
      </c>
      <c r="X107">
        <v>0</v>
      </c>
      <c r="Y107">
        <v>0</v>
      </c>
      <c r="Z107">
        <v>0</v>
      </c>
      <c r="AA107">
        <f t="shared" si="7"/>
        <v>6</v>
      </c>
    </row>
    <row r="108" spans="1:27">
      <c r="A108" s="1">
        <v>25579.732592592594</v>
      </c>
      <c r="B108" t="s">
        <v>138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11</v>
      </c>
      <c r="Q108">
        <v>10</v>
      </c>
      <c r="R108">
        <v>26</v>
      </c>
      <c r="S108">
        <v>0</v>
      </c>
      <c r="T108">
        <v>18</v>
      </c>
      <c r="U108">
        <f t="shared" si="5"/>
        <v>73</v>
      </c>
      <c r="V108" s="2" t="s">
        <v>151</v>
      </c>
      <c r="W108">
        <v>0</v>
      </c>
      <c r="X108">
        <v>0</v>
      </c>
      <c r="Y108">
        <v>0</v>
      </c>
      <c r="Z108">
        <v>0</v>
      </c>
      <c r="AA108">
        <f t="shared" si="7"/>
        <v>24.333333333333332</v>
      </c>
    </row>
    <row r="109" spans="1:27">
      <c r="A109" s="1">
        <v>25579.732592592594</v>
      </c>
      <c r="B109" t="s">
        <v>124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4</v>
      </c>
      <c r="S109">
        <v>0</v>
      </c>
      <c r="T109">
        <v>13</v>
      </c>
      <c r="U109">
        <f t="shared" si="5"/>
        <v>18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25579.732592592594</v>
      </c>
      <c r="B110" t="s">
        <v>49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48</v>
      </c>
      <c r="S110">
        <v>0</v>
      </c>
      <c r="T110">
        <v>46</v>
      </c>
      <c r="U110">
        <f t="shared" si="5"/>
        <v>94</v>
      </c>
      <c r="V110" t="s">
        <v>142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25579.732604166667</v>
      </c>
      <c r="B111" t="s">
        <v>73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34</v>
      </c>
      <c r="S111">
        <v>0</v>
      </c>
      <c r="T111">
        <v>27</v>
      </c>
      <c r="U111">
        <f t="shared" si="5"/>
        <v>63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25579.732604166667</v>
      </c>
      <c r="B112" t="s">
        <v>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f t="shared" si="5"/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25579.732615740741</v>
      </c>
      <c r="B113" t="s">
        <v>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0</v>
      </c>
      <c r="R113">
        <v>44</v>
      </c>
      <c r="S113">
        <v>0</v>
      </c>
      <c r="T113">
        <v>40</v>
      </c>
      <c r="U113">
        <f t="shared" si="5"/>
        <v>87</v>
      </c>
      <c r="V113" t="s">
        <v>142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25579.732627314814</v>
      </c>
      <c r="B114" t="s">
        <v>122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9</v>
      </c>
      <c r="S114">
        <v>0</v>
      </c>
      <c r="T114">
        <v>36</v>
      </c>
      <c r="U114">
        <f t="shared" si="5"/>
        <v>46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25579.732627314814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9</v>
      </c>
      <c r="S115">
        <v>0</v>
      </c>
      <c r="T115">
        <v>36</v>
      </c>
      <c r="U115">
        <f t="shared" si="5"/>
        <v>46</v>
      </c>
      <c r="V115" s="2" t="s">
        <v>147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25579.732650462964</v>
      </c>
      <c r="B116" t="s">
        <v>107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0</v>
      </c>
      <c r="T116">
        <v>9</v>
      </c>
      <c r="U116">
        <f t="shared" si="5"/>
        <v>13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25579.732650462964</v>
      </c>
      <c r="B117" t="s">
        <v>33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4</v>
      </c>
      <c r="S117">
        <v>0</v>
      </c>
      <c r="T117">
        <v>9</v>
      </c>
      <c r="U117">
        <f t="shared" si="5"/>
        <v>13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>
      <c r="A118" s="1">
        <v>25579.732650462964</v>
      </c>
      <c r="B118" t="s">
        <v>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4</v>
      </c>
      <c r="S118">
        <v>0</v>
      </c>
      <c r="T118">
        <v>9</v>
      </c>
      <c r="U118">
        <f t="shared" si="5"/>
        <v>13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25579.732650462964</v>
      </c>
      <c r="B119" t="s">
        <v>59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4</v>
      </c>
      <c r="S119">
        <v>0</v>
      </c>
      <c r="T119">
        <v>9</v>
      </c>
      <c r="U119">
        <f t="shared" si="5"/>
        <v>13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>
      <c r="A120" s="1">
        <v>25579.732650462964</v>
      </c>
      <c r="B120" t="s">
        <v>100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9</v>
      </c>
      <c r="U120">
        <f t="shared" si="5"/>
        <v>13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25582.788344907407</v>
      </c>
      <c r="B121" t="s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21</v>
      </c>
      <c r="S121">
        <v>0</v>
      </c>
      <c r="T121">
        <v>42</v>
      </c>
      <c r="U121">
        <f t="shared" si="5"/>
        <v>65</v>
      </c>
      <c r="V121" s="2" t="s">
        <v>152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V122" t="s">
        <v>140</v>
      </c>
      <c r="W122">
        <f>SUM(W2:W121)</f>
        <v>61</v>
      </c>
      <c r="X122">
        <f t="shared" ref="X122:AA122" si="8">SUM(X2:X121)</f>
        <v>101</v>
      </c>
      <c r="Y122">
        <f t="shared" si="8"/>
        <v>106</v>
      </c>
      <c r="Z122">
        <f t="shared" si="8"/>
        <v>0</v>
      </c>
      <c r="AA122">
        <f t="shared" si="8"/>
        <v>174.66666666666669</v>
      </c>
    </row>
    <row r="123" spans="1:27">
      <c r="V123">
        <f>COUNTA(V2:V121)</f>
        <v>26</v>
      </c>
    </row>
  </sheetData>
  <sortState ref="A2:U121">
    <sortCondition ref="B2:B12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pln80_mammalEvents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Marjo Laurinolli</cp:lastModifiedBy>
  <dcterms:created xsi:type="dcterms:W3CDTF">2009-02-06T14:38:31Z</dcterms:created>
  <dcterms:modified xsi:type="dcterms:W3CDTF">2009-02-20T18:09:14Z</dcterms:modified>
</cp:coreProperties>
</file>