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9" i="1" l="1"/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<sst xmlns="http://schemas.openxmlformats.org/spreadsheetml/2006/main" count="584" uniqueCount="384">
  <si>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</si>
  <si>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</si>
  <si>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</si>
  <si>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</si>
  <si>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</si>
  <si>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</si>
  <si>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</si>
  <si>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</si>
  <si>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</si>
  <si>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</si>
  <si>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</si>
  <si>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</si>
  <si>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</si>
  <si>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</si>
  <si>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</si>
  <si>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</si>
  <si>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</si>
  <si>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</si>
  <si>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</si>
  <si>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</si>
  <si>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</si>
  <si>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</si>
  <si>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</si>
  <si>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</si>
  <si>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</si>
  <si>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</si>
  <si>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</si>
  <si>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</si>
  <si>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</si>
  <si>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</si>
  <si>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</si>
  <si>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</si>
  <si>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</si>
  <si>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</si>
  <si>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</si>
  <si>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</si>
  <si>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</si>
  <si>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</si>
  <si>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</si>
  <si>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</si>
  <si>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</si>
  <si>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</si>
  <si>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</si>
  <si>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</si>
  <si>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</si>
  <si>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</si>
  <si>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</si>
  <si>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</si>
  <si>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</si>
  <si>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</si>
  <si>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</si>
  <si>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</si>
  <si>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</si>
  <si>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</si>
  <si>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</si>
  <si>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</si>
  <si>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</si>
  <si>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</si>
  <si>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</si>
  <si>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</si>
  <si>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</si>
  <si>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</si>
  <si>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</si>
  <si>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</si>
  <si>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</si>
  <si>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</si>
  <si>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</si>
  <si>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</si>
  <si>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</si>
  <si>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</si>
  <si>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</si>
  <si>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</si>
  <si>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</si>
  <si>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</si>
  <si>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</si>
  <si>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</si>
  <si>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</si>
  <si>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</si>
  <si>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</si>
  <si>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</si>
  <si>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</si>
  <si>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</si>
  <si>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</si>
  <si>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</si>
  <si>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</si>
  <si>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</si>
  <si>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</si>
  <si>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</si>
  <si>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</si>
  <si>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</si>
  <si>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</si>
  <si>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</si>
  <si>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</si>
  <si>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</si>
  <si>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</si>
  <si>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</si>
  <si>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</si>
  <si>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</si>
  <si>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</si>
  <si>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</si>
  <si>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</si>
  <si>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</si>
  <si>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</si>
  <si>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</si>
  <si>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</si>
  <si>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</si>
  <si>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</si>
  <si>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</si>
  <si>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</si>
  <si>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</si>
  <si>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</si>
  <si>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</si>
  <si>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</si>
  <si>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</si>
  <si>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</si>
  <si>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</si>
  <si>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</si>
  <si>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</si>
  <si>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</si>
  <si>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</si>
  <si>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</si>
  <si>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</si>
  <si>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</si>
  <si>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</si>
  <si>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</si>
  <si>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</si>
  <si>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</si>
  <si>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</si>
  <si>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</si>
  <si>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</si>
  <si>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</si>
  <si>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</si>
  <si>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</si>
  <si>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</si>
  <si>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</si>
  <si>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</si>
  <si>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</si>
  <si>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</si>
  <si>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</si>
  <si>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</si>
  <si>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</si>
  <si>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</si>
  <si>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</si>
  <si>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</si>
  <si>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</si>
  <si>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</si>
  <si>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</si>
  <si>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</si>
  <si>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</si>
  <si>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</si>
  <si>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</si>
  <si>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</si>
  <si>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</si>
  <si>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</si>
  <si>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</si>
  <si>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</si>
  <si>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</si>
  <si>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</si>
  <si>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</si>
  <si>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</si>
  <si>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</si>
  <si>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</si>
  <si>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</si>
  <si>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</si>
  <si>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</si>
  <si>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</si>
  <si>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</si>
  <si>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</si>
  <si>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</si>
  <si>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</si>
  <si>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</si>
  <si>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</si>
  <si>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</si>
  <si>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</si>
  <si>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</si>
  <si>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</si>
  <si>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</si>
  <si>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</si>
  <si>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</si>
  <si>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</si>
  <si>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</si>
  <si>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</si>
  <si>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</si>
  <si>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</si>
  <si>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</si>
  <si>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</si>
  <si>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</si>
  <si>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</si>
  <si>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</si>
  <si>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</si>
  <si>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</si>
  <si>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</si>
  <si>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</si>
  <si>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</si>
  <si>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</si>
  <si>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</si>
  <si>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</si>
  <si>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</si>
  <si>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</si>
  <si>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</si>
  <si>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</si>
  <si>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</si>
  <si>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</si>
  <si>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</si>
  <si>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</si>
  <si>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</si>
  <si>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</si>
  <si>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</si>
  <si>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</si>
  <si>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</si>
  <si>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</si>
  <si>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</si>
  <si>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</si>
  <si>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</si>
  <si>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</si>
  <si>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</si>
  <si>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</si>
  <si>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</si>
  <si>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</si>
  <si>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</si>
  <si>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</si>
  <si>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</si>
  <si>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</si>
  <si>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</si>
  <si>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</si>
  <si>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</si>
  <si>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</si>
  <si>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</si>
  <si>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</si>
  <si>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</si>
  <si>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</si>
  <si>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</si>
  <si>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</si>
  <si>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</si>
  <si>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</si>
  <si>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</si>
  <si>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</si>
  <si>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</si>
  <si>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</si>
  <si>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</si>
  <si>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</si>
  <si>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</si>
  <si>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</si>
  <si>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</si>
  <si>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</si>
  <si>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</si>
  <si>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</si>
  <si>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</si>
  <si>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</si>
  <si>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</si>
  <si>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</si>
  <si>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</si>
  <si>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</si>
  <si>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</si>
  <si>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</si>
  <si>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</si>
  <si>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</si>
  <si>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</si>
  <si>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</si>
  <si>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</si>
  <si>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</si>
  <si>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</si>
  <si>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</si>
  <si>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</si>
  <si>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</si>
  <si>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</si>
  <si>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</si>
  <si>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</si>
  <si>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</si>
  <si>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</si>
  <si>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</si>
  <si>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</si>
  <si>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</si>
  <si>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</si>
  <si>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</si>
  <si>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</si>
  <si>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</si>
  <si>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</si>
  <si>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</si>
  <si>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</si>
  <si>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</si>
  <si>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</si>
  <si>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</si>
  <si>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</si>
  <si>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</si>
  <si>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</si>
  <si>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</si>
  <si>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</si>
  <si>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</si>
  <si>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</si>
  <si>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</si>
  <si>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</si>
  <si>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</si>
  <si>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</si>
  <si>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</si>
  <si>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</si>
  <si>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</si>
  <si>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</si>
  <si>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</si>
  <si>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</si>
  <si>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</si>
  <si>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</si>
  <si>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</si>
  <si>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</si>
  <si>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</si>
  <si>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</si>
  <si>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</si>
  <si>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Alitas Edgar&amp;Jaime</t>
  </si>
  <si>
    <t>Alitas JaimeEdgar</t>
  </si>
  <si>
    <t>Solo Emilio</t>
  </si>
  <si>
    <t>Café Sabado Cine</t>
  </si>
  <si>
    <t>Friki Plaza</t>
  </si>
  <si>
    <t>No estaba el juego</t>
  </si>
  <si>
    <t>Pizzas Jaime</t>
  </si>
  <si>
    <t>BladeRunner 2049</t>
  </si>
  <si>
    <t>Carls Junior</t>
  </si>
  <si>
    <t>Pizzas copilco</t>
  </si>
  <si>
    <t>Plática Pablo Gómez</t>
  </si>
  <si>
    <t>Clases ingles maratónica</t>
  </si>
  <si>
    <t>Jaime invitó Mariscos</t>
  </si>
  <si>
    <t>Jaime invitó IHOP</t>
  </si>
  <si>
    <t>Sushi Buffete</t>
  </si>
  <si>
    <t>Café con Pan de Muerto</t>
  </si>
  <si>
    <t>Café con Ale</t>
  </si>
  <si>
    <t>Seminario Python</t>
  </si>
  <si>
    <t>Ale Consejos de Celular 1</t>
  </si>
  <si>
    <t>Tía de Jaime</t>
  </si>
  <si>
    <t>Buscando Juego en la FrikiPlaza</t>
  </si>
  <si>
    <t>PERDI EL CELULAR :C</t>
  </si>
  <si>
    <t>Cervezas</t>
  </si>
  <si>
    <t>China yo pagué; Maíz</t>
  </si>
  <si>
    <t>Comida Tia Ivonne</t>
  </si>
  <si>
    <t>Cooperacha Café</t>
  </si>
  <si>
    <t>Revision Jaime Tesis</t>
  </si>
  <si>
    <t>Oct, 2017</t>
  </si>
  <si>
    <t>Ryan se fue al cine</t>
  </si>
  <si>
    <t>Coca</t>
  </si>
  <si>
    <t>Chip nuevo; Copias</t>
  </si>
  <si>
    <t>Pago Pau 1</t>
  </si>
  <si>
    <t>Ale Bateria</t>
  </si>
  <si>
    <t>Stephane - Pago final</t>
  </si>
  <si>
    <t>Bateria iPhone</t>
  </si>
  <si>
    <t>Pau-Pago1, Maiz; Bateria; Palomitas Ale; Taxi</t>
  </si>
  <si>
    <t>Sol café</t>
  </si>
  <si>
    <t>iPhone</t>
  </si>
  <si>
    <t>Moshi-Moshi</t>
  </si>
  <si>
    <t>Propina</t>
  </si>
  <si>
    <t>Chillis Ele y Mel</t>
  </si>
  <si>
    <t>Chillis Lab25</t>
  </si>
  <si>
    <t>Sol Sushi</t>
  </si>
  <si>
    <t>Lalo Pago</t>
  </si>
  <si>
    <t>Lalo - Pagos</t>
  </si>
  <si>
    <t>Pau-Pago2,</t>
  </si>
  <si>
    <t>Pan de Muerto</t>
  </si>
  <si>
    <t>El doc me ignoró (x2)</t>
  </si>
  <si>
    <t>Clases de Ingles</t>
  </si>
  <si>
    <t>Niño Compras por internet</t>
  </si>
  <si>
    <t>Veterinario</t>
  </si>
  <si>
    <t>Etrian Odyssey</t>
  </si>
  <si>
    <t>Jaime Boletos</t>
  </si>
  <si>
    <t>Sushi + Propina</t>
  </si>
  <si>
    <t>Wingstop + Propina</t>
  </si>
  <si>
    <t>Starbucks</t>
  </si>
  <si>
    <t>Veterinario; Taxix2;BoletosJaime;Bubulubu</t>
  </si>
  <si>
    <t>American Gods</t>
  </si>
  <si>
    <t>Seminario Alejandra</t>
  </si>
  <si>
    <t>Celular para su mamá</t>
  </si>
  <si>
    <t>Batería iPhone</t>
  </si>
  <si>
    <t>Tía Emma</t>
  </si>
  <si>
    <t>Pan de muerto</t>
  </si>
  <si>
    <t>Palomitas y Café</t>
  </si>
  <si>
    <t>Cerveza</t>
  </si>
  <si>
    <t>American Gods en Ecatepec</t>
  </si>
  <si>
    <t>Alejandro Celular Mamá</t>
  </si>
  <si>
    <t>Ale celular</t>
  </si>
  <si>
    <t>Amiguitos :D</t>
  </si>
  <si>
    <t>Jaime invitó</t>
  </si>
  <si>
    <t>Confirmando Palafox</t>
  </si>
  <si>
    <t>Ensalada</t>
  </si>
  <si>
    <t>Reunion Palafox</t>
  </si>
  <si>
    <t>Papeles Jaime Forma 2</t>
  </si>
  <si>
    <t>Brazalete; Copias e Impresiones; Coquita</t>
  </si>
  <si>
    <t>Copias enana</t>
  </si>
  <si>
    <t>Trabajo SraLety - Papeleo enana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</si>
</sst>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5" borderId="0" xfId="0" applyFill="1"/>
    <xf numFmtId="0" fontId="19" fillId="1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A31" workbookViewId="0">
      <selection activeCell="K97" sqref="K97"/>
    </sheetView>
  </sheetViews>
  <sheetFormatPr baseColWidth="10" defaultRowHeight="15" x14ac:dyDescent="0.25"/>
  <cols>
    <col min="1" max="1" width="8.5703125" customWidth="1"/>
    <col min="2" max="2" width="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4490.2299999999996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35648.229999999996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18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258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1558</v>
      </c>
      <c r="O7" s="83"/>
      <c r="P7" s="82">
        <f>(SUM(R11:R499))-(SUM(E11:E500))</f>
        <v>1300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29600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33">
        <v>43005</v>
      </c>
      <c r="B20" t="s">
        <v>258</v>
      </c>
      <c r="C20" s="13">
        <v>3200</v>
      </c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33">
        <v>43006</v>
      </c>
      <c r="B21" t="s">
        <v>263</v>
      </c>
      <c r="C21" s="13"/>
      <c r="D21" s="12">
        <v>1288</v>
      </c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33">
        <v>43016</v>
      </c>
      <c r="B27" t="s">
        <v>176</v>
      </c>
      <c r="C27" s="13"/>
      <c r="D27" s="12">
        <v>196.69</v>
      </c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A28" s="33">
        <v>43022</v>
      </c>
      <c r="B28" t="s">
        <v>310</v>
      </c>
      <c r="C28" s="13"/>
      <c r="D28" s="12">
        <v>38</v>
      </c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A29" s="33">
        <v>43033</v>
      </c>
      <c r="B29" t="s">
        <v>341</v>
      </c>
      <c r="C29" s="13">
        <v>931</v>
      </c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A30" s="33">
        <v>43038</v>
      </c>
      <c r="B30" t="s">
        <v>350</v>
      </c>
      <c r="C30" s="13"/>
      <c r="D30" s="12"/>
      <c r="E30" s="14">
        <v>2960</v>
      </c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A31" s="33">
        <v>43040</v>
      </c>
      <c r="B31" t="s">
        <v>358</v>
      </c>
      <c r="C31" s="13"/>
      <c r="D31" s="12">
        <v>1020</v>
      </c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A32" s="33">
        <v>43040</v>
      </c>
      <c r="B32" t="s">
        <v>359</v>
      </c>
      <c r="C32" s="13">
        <v>1800</v>
      </c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A33" s="33">
        <v>43045</v>
      </c>
      <c r="B33" t="s">
        <v>373</v>
      </c>
      <c r="C33" s="13">
        <v>5300</v>
      </c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60"/>
      <c r="H34" s="60" t="s">
        <v>84</v>
      </c>
      <c r="I34" s="60" t="s">
        <v>128</v>
      </c>
      <c r="J34" s="62">
        <v>1000</v>
      </c>
      <c r="K34" s="65">
        <v>1000</v>
      </c>
      <c r="L34" s="66">
        <f>J34-K34</f>
        <v>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60"/>
      <c r="H38" s="60" t="s">
        <v>89</v>
      </c>
      <c r="I38" s="60" t="s">
        <v>90</v>
      </c>
      <c r="J38" s="62">
        <v>2200</v>
      </c>
      <c r="K38" s="65">
        <v>2200</v>
      </c>
      <c r="L38" s="66">
        <f t="shared" ref="L38:L84" si="7">J38-K38</f>
        <v>0</v>
      </c>
      <c r="N38" s="38">
        <v>43016</v>
      </c>
      <c r="O38" s="37" t="s">
        <v>300</v>
      </c>
      <c r="P38" s="37" t="s">
        <v>303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8">
        <v>43019</v>
      </c>
      <c r="O39" s="37" t="s">
        <v>278</v>
      </c>
      <c r="P39" s="37" t="s">
        <v>305</v>
      </c>
      <c r="Q39" s="39">
        <v>250</v>
      </c>
      <c r="R39" s="39">
        <v>100</v>
      </c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8">
        <v>43022</v>
      </c>
      <c r="O40" s="37" t="s">
        <v>311</v>
      </c>
      <c r="P40" s="37"/>
      <c r="Q40" s="39"/>
      <c r="R40" s="39">
        <v>-2100</v>
      </c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8">
        <v>43022</v>
      </c>
      <c r="O41" s="37" t="s">
        <v>312</v>
      </c>
      <c r="P41" s="37"/>
      <c r="Q41" s="39"/>
      <c r="R41" s="39">
        <v>2100</v>
      </c>
      <c r="T41" s="49">
        <v>42993</v>
      </c>
      <c r="U41" s="50" t="s">
        <v>92</v>
      </c>
      <c r="V41" s="51" t="s">
        <v>228</v>
      </c>
      <c r="W41" s="43">
        <f t="shared" si="3"/>
        <v>162.5</v>
      </c>
      <c r="X41" s="52">
        <v>120</v>
      </c>
      <c r="Y41" s="100">
        <v>175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8">
        <v>43025</v>
      </c>
      <c r="O42" s="37" t="s">
        <v>170</v>
      </c>
      <c r="P42" s="37"/>
      <c r="Q42" s="39">
        <v>300</v>
      </c>
      <c r="R42" s="39">
        <v>200</v>
      </c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8">
        <v>43027</v>
      </c>
      <c r="O43" s="37" t="s">
        <v>278</v>
      </c>
      <c r="P43" s="37"/>
      <c r="Q43" s="39">
        <v>250</v>
      </c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8">
        <v>43032</v>
      </c>
      <c r="O44" s="37" t="s">
        <v>170</v>
      </c>
      <c r="P44" s="37"/>
      <c r="Q44" s="39">
        <v>200</v>
      </c>
      <c r="R44" s="104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8">
        <v>43033</v>
      </c>
      <c r="O45" s="103" t="s">
        <v>338</v>
      </c>
      <c r="P45" s="37"/>
      <c r="Q45" s="104"/>
      <c r="R45" s="39">
        <v>-1000</v>
      </c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8">
        <v>43035</v>
      </c>
      <c r="O46" s="37" t="s">
        <v>340</v>
      </c>
      <c r="P46" s="37"/>
      <c r="Q46" s="39">
        <v>1200</v>
      </c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334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8">
        <v>43038</v>
      </c>
      <c r="O47" s="37" t="s">
        <v>351</v>
      </c>
      <c r="P47" s="37"/>
      <c r="Q47" s="39">
        <v>2960</v>
      </c>
      <c r="R47" s="39">
        <v>2960</v>
      </c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59">
        <v>43016</v>
      </c>
      <c r="H48" s="60" t="s">
        <v>301</v>
      </c>
      <c r="I48" s="60" t="s">
        <v>177</v>
      </c>
      <c r="J48" s="62">
        <v>200</v>
      </c>
      <c r="K48" s="65">
        <v>200</v>
      </c>
      <c r="L48" s="66">
        <f t="shared" si="7"/>
        <v>0</v>
      </c>
      <c r="N48" s="38">
        <v>43039</v>
      </c>
      <c r="O48" s="37" t="s">
        <v>278</v>
      </c>
      <c r="P48" s="37"/>
      <c r="Q48" s="39">
        <v>100</v>
      </c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 t="s">
        <v>29</v>
      </c>
      <c r="I49" s="18" t="s">
        <v>344</v>
      </c>
      <c r="J49" s="23">
        <v>3500</v>
      </c>
      <c r="K49" s="22"/>
      <c r="L49" s="20">
        <f t="shared" si="7"/>
        <v>3500</v>
      </c>
      <c r="N49" s="38">
        <v>43040</v>
      </c>
      <c r="O49" s="37" t="s">
        <v>357</v>
      </c>
      <c r="P49" s="37"/>
      <c r="Q49" s="39"/>
      <c r="R49" s="39">
        <v>-300</v>
      </c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 t="s">
        <v>23</v>
      </c>
      <c r="I50" s="18" t="s">
        <v>366</v>
      </c>
      <c r="J50" s="23">
        <v>5300</v>
      </c>
      <c r="K50" s="22"/>
      <c r="L50" s="20">
        <f t="shared" si="7"/>
        <v>5300</v>
      </c>
      <c r="N50" s="38">
        <v>43044</v>
      </c>
      <c r="O50" s="37" t="s">
        <v>368</v>
      </c>
      <c r="P50" s="37" t="s">
        <v>369</v>
      </c>
      <c r="Q50" s="39">
        <v>150</v>
      </c>
      <c r="R50" s="39">
        <v>300</v>
      </c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 t="s">
        <v>29</v>
      </c>
      <c r="I51" s="18" t="s">
        <v>367</v>
      </c>
      <c r="J51" s="23">
        <v>500</v>
      </c>
      <c r="K51" s="22"/>
      <c r="L51" s="20">
        <f t="shared" si="7"/>
        <v>500</v>
      </c>
      <c r="N51" s="38">
        <v>43046</v>
      </c>
      <c r="O51" s="37" t="s">
        <v>170</v>
      </c>
      <c r="P51" s="37" t="s">
        <v>171</v>
      </c>
      <c r="Q51" s="39">
        <v>450</v>
      </c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8">
        <v>43047</v>
      </c>
      <c r="O52" s="37" t="s">
        <v>278</v>
      </c>
      <c r="P52" s="37" t="s">
        <v>171</v>
      </c>
      <c r="Q52" s="39">
        <v>300</v>
      </c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 t="s">
        <v>55</v>
      </c>
      <c r="V54" s="51" t="s">
        <v>260</v>
      </c>
      <c r="W54" s="43">
        <f t="shared" si="3"/>
        <v>-76.5</v>
      </c>
      <c r="X54" s="52">
        <v>80</v>
      </c>
      <c r="Y54" s="101"/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297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298</v>
      </c>
      <c r="AD63" t="s">
        <v>299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302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 t="s">
        <v>304</v>
      </c>
      <c r="W65" s="43">
        <f t="shared" si="3"/>
        <v>31.5</v>
      </c>
      <c r="X65" s="52">
        <v>120</v>
      </c>
      <c r="Y65" s="52"/>
      <c r="AA65" s="53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 t="s">
        <v>306</v>
      </c>
      <c r="W66" s="43">
        <f t="shared" si="3"/>
        <v>-54</v>
      </c>
      <c r="X66" s="52">
        <v>80</v>
      </c>
      <c r="Y66" s="52"/>
      <c r="AA66" s="53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 t="s">
        <v>308</v>
      </c>
      <c r="W67" s="43">
        <f t="shared" si="3"/>
        <v>-192.5</v>
      </c>
      <c r="X67" s="52">
        <v>80</v>
      </c>
      <c r="Y67" s="52"/>
      <c r="AA67" s="53">
        <f t="shared" ref="AA67:AA130" si="8">SUM(AB67,AE67,AF67,AG67,AH67,AI67,AJ67,AK67,AL67,AM67,AN67,AO67)</f>
        <v>272.5</v>
      </c>
      <c r="AB67">
        <v>60</v>
      </c>
      <c r="AC67" t="s">
        <v>116</v>
      </c>
      <c r="AD67" t="s">
        <v>307</v>
      </c>
      <c r="AE67">
        <v>200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12.5</v>
      </c>
      <c r="AS67">
        <v>1</v>
      </c>
      <c r="AT67">
        <f t="shared" si="6"/>
        <v>5</v>
      </c>
      <c r="AV67">
        <f t="shared" si="4"/>
        <v>0</v>
      </c>
      <c r="AW67">
        <v>12.5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 t="s">
        <v>309</v>
      </c>
      <c r="W68" s="43">
        <f t="shared" ref="W68:W131" si="10">(SUM(X68,Y68))-AA68</f>
        <v>7.5</v>
      </c>
      <c r="X68" s="52">
        <v>80</v>
      </c>
      <c r="Y68" s="52"/>
      <c r="AA68" s="53">
        <f t="shared" si="8"/>
        <v>72.5</v>
      </c>
      <c r="AB68">
        <v>50</v>
      </c>
      <c r="AC68" t="s">
        <v>150</v>
      </c>
      <c r="AD68" t="s">
        <v>152</v>
      </c>
      <c r="AE68">
        <v>10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12.5</v>
      </c>
      <c r="AQ68">
        <v>2</v>
      </c>
      <c r="AS68">
        <v>1</v>
      </c>
      <c r="AT68">
        <f t="shared" si="6"/>
        <v>17</v>
      </c>
      <c r="AV68">
        <f t="shared" ref="AV68:AV131" si="11">AU68*5</f>
        <v>0</v>
      </c>
      <c r="AW68">
        <v>12.5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 t="s">
        <v>313</v>
      </c>
      <c r="W69" s="43">
        <f t="shared" si="10"/>
        <v>-192.5</v>
      </c>
      <c r="X69" s="52">
        <v>80</v>
      </c>
      <c r="Y69" s="52"/>
      <c r="AA69" s="53">
        <f t="shared" si="8"/>
        <v>272.5</v>
      </c>
      <c r="AB69">
        <v>240</v>
      </c>
      <c r="AC69" t="s">
        <v>316</v>
      </c>
      <c r="AD69" t="s">
        <v>152</v>
      </c>
      <c r="AE69">
        <v>10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22.5</v>
      </c>
      <c r="AT69">
        <f t="shared" si="6"/>
        <v>0</v>
      </c>
      <c r="AU69">
        <v>2</v>
      </c>
      <c r="AV69">
        <f t="shared" si="11"/>
        <v>10</v>
      </c>
      <c r="AW69">
        <v>12.5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 t="s">
        <v>314</v>
      </c>
      <c r="W70" s="43">
        <f t="shared" si="10"/>
        <v>-8.5</v>
      </c>
      <c r="X70" s="52">
        <v>120</v>
      </c>
      <c r="Y70" s="52"/>
      <c r="AA70" s="53">
        <f t="shared" si="8"/>
        <v>128.5</v>
      </c>
      <c r="AB70">
        <v>100</v>
      </c>
      <c r="AC70" t="s">
        <v>315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28.5</v>
      </c>
      <c r="AT70">
        <f t="shared" si="6"/>
        <v>0</v>
      </c>
      <c r="AU70">
        <v>2</v>
      </c>
      <c r="AV70">
        <f t="shared" si="11"/>
        <v>10</v>
      </c>
      <c r="AW70">
        <v>18.5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 t="s">
        <v>317</v>
      </c>
      <c r="W72" s="43">
        <f t="shared" si="10"/>
        <v>51.5</v>
      </c>
      <c r="X72" s="52">
        <v>120</v>
      </c>
      <c r="Y72" s="52"/>
      <c r="AA72" s="53">
        <f t="shared" si="8"/>
        <v>68.5</v>
      </c>
      <c r="AB72">
        <v>0</v>
      </c>
      <c r="AC72" t="s">
        <v>319</v>
      </c>
      <c r="AD72" t="s">
        <v>256</v>
      </c>
      <c r="AE72">
        <v>6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62.5</v>
      </c>
      <c r="AP72">
        <v>50</v>
      </c>
      <c r="AS72">
        <v>1</v>
      </c>
      <c r="AT72">
        <f t="shared" si="6"/>
        <v>5</v>
      </c>
      <c r="AV72">
        <f t="shared" si="11"/>
        <v>0</v>
      </c>
      <c r="AW72">
        <v>12.5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 t="s">
        <v>318</v>
      </c>
      <c r="W73" s="43">
        <f t="shared" si="10"/>
        <v>74</v>
      </c>
      <c r="X73" s="52">
        <v>80</v>
      </c>
      <c r="Y73" s="52"/>
      <c r="AA73" s="53">
        <f t="shared" si="8"/>
        <v>6</v>
      </c>
      <c r="AB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6</v>
      </c>
      <c r="AQ73">
        <v>4</v>
      </c>
      <c r="AS73">
        <v>4</v>
      </c>
      <c r="AT73">
        <f t="shared" si="6"/>
        <v>44</v>
      </c>
      <c r="AV73">
        <f t="shared" si="11"/>
        <v>0</v>
      </c>
      <c r="AW73">
        <v>6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 t="s">
        <v>328</v>
      </c>
      <c r="W74" s="43">
        <f t="shared" si="10"/>
        <v>-73.5</v>
      </c>
      <c r="X74" s="52">
        <v>80</v>
      </c>
      <c r="Y74" s="52"/>
      <c r="AA74" s="53">
        <f t="shared" si="8"/>
        <v>153.5</v>
      </c>
      <c r="AB74">
        <v>130</v>
      </c>
      <c r="AC74" t="s">
        <v>330</v>
      </c>
      <c r="AE74">
        <v>10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13.5</v>
      </c>
      <c r="AS74">
        <v>1</v>
      </c>
      <c r="AT74">
        <f t="shared" si="6"/>
        <v>5</v>
      </c>
      <c r="AV74">
        <f t="shared" si="11"/>
        <v>0</v>
      </c>
      <c r="AW74">
        <v>13.5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 t="s">
        <v>325</v>
      </c>
      <c r="W75" s="43">
        <f t="shared" si="10"/>
        <v>-167.5</v>
      </c>
      <c r="X75" s="52">
        <v>80</v>
      </c>
      <c r="Y75" s="52"/>
      <c r="AA75" s="53">
        <f t="shared" si="8"/>
        <v>247.5</v>
      </c>
      <c r="AB75">
        <v>70</v>
      </c>
      <c r="AC75" t="s">
        <v>116</v>
      </c>
      <c r="AD75" t="s">
        <v>323</v>
      </c>
      <c r="AE75">
        <v>140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37.5</v>
      </c>
      <c r="AP75">
        <v>25</v>
      </c>
      <c r="AQ75">
        <v>2</v>
      </c>
      <c r="AS75">
        <v>3</v>
      </c>
      <c r="AT75">
        <f t="shared" si="6"/>
        <v>27</v>
      </c>
      <c r="AV75">
        <f t="shared" si="11"/>
        <v>0</v>
      </c>
      <c r="AW75">
        <v>12.5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 t="s">
        <v>324</v>
      </c>
      <c r="W76" s="43">
        <f t="shared" si="10"/>
        <v>47.5</v>
      </c>
      <c r="X76" s="52">
        <v>80</v>
      </c>
      <c r="Y76" s="52"/>
      <c r="AA76" s="53">
        <f t="shared" si="8"/>
        <v>32.5</v>
      </c>
      <c r="AB76">
        <v>0</v>
      </c>
      <c r="AC76" t="s">
        <v>320</v>
      </c>
      <c r="AD76" t="s">
        <v>329</v>
      </c>
      <c r="AE76">
        <v>20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12.5</v>
      </c>
      <c r="AS76">
        <v>3</v>
      </c>
      <c r="AT76">
        <f t="shared" si="6"/>
        <v>15</v>
      </c>
      <c r="AV76">
        <f t="shared" si="11"/>
        <v>0</v>
      </c>
      <c r="AW76">
        <v>12.5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 t="s">
        <v>327</v>
      </c>
      <c r="W77" s="43">
        <f t="shared" si="10"/>
        <v>-50</v>
      </c>
      <c r="X77" s="52">
        <v>120</v>
      </c>
      <c r="Y77" s="52"/>
      <c r="AA77" s="53">
        <f t="shared" si="8"/>
        <v>170</v>
      </c>
      <c r="AB77">
        <v>120</v>
      </c>
      <c r="AC77" t="s">
        <v>321</v>
      </c>
      <c r="AD77" t="s">
        <v>322</v>
      </c>
      <c r="AE77">
        <v>50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S77">
        <v>2</v>
      </c>
      <c r="AT77">
        <f t="shared" si="6"/>
        <v>10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 t="s">
        <v>326</v>
      </c>
      <c r="W78" s="43">
        <f t="shared" si="10"/>
        <v>-30</v>
      </c>
      <c r="X78" s="52"/>
      <c r="Y78" s="52"/>
      <c r="AA78" s="53">
        <f t="shared" si="8"/>
        <v>30</v>
      </c>
      <c r="AC78" t="s">
        <v>331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30</v>
      </c>
      <c r="AP78">
        <v>30</v>
      </c>
      <c r="AS78">
        <v>1</v>
      </c>
      <c r="AT78">
        <f t="shared" si="6"/>
        <v>5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 t="s">
        <v>95</v>
      </c>
      <c r="V79" s="51" t="s">
        <v>333</v>
      </c>
      <c r="W79" s="43">
        <f t="shared" si="10"/>
        <v>-22.5</v>
      </c>
      <c r="X79" s="52">
        <v>120</v>
      </c>
      <c r="Y79" s="52"/>
      <c r="AA79" s="53">
        <f t="shared" si="8"/>
        <v>142.5</v>
      </c>
      <c r="AB79">
        <v>70</v>
      </c>
      <c r="AC79" t="s">
        <v>141</v>
      </c>
      <c r="AD79" t="s">
        <v>332</v>
      </c>
      <c r="AE79">
        <v>50</v>
      </c>
      <c r="AF79">
        <v>10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12.5</v>
      </c>
      <c r="AS79">
        <v>1</v>
      </c>
      <c r="AT79">
        <f t="shared" si="6"/>
        <v>5</v>
      </c>
      <c r="AV79">
        <f t="shared" si="11"/>
        <v>0</v>
      </c>
      <c r="AW79">
        <v>12.5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 t="s">
        <v>91</v>
      </c>
      <c r="V80" s="51" t="s">
        <v>335</v>
      </c>
      <c r="W80" s="43">
        <f t="shared" si="10"/>
        <v>-25</v>
      </c>
      <c r="X80" s="52">
        <v>80</v>
      </c>
      <c r="Y80" s="52"/>
      <c r="AA80" s="53">
        <f t="shared" si="8"/>
        <v>105</v>
      </c>
      <c r="AB80">
        <v>11</v>
      </c>
      <c r="AC80" t="s">
        <v>336</v>
      </c>
      <c r="AD80" t="s">
        <v>337</v>
      </c>
      <c r="AE80">
        <v>58</v>
      </c>
      <c r="AF80">
        <v>11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25</v>
      </c>
      <c r="AP80">
        <v>20</v>
      </c>
      <c r="AQ80">
        <v>4</v>
      </c>
      <c r="AS80">
        <v>3</v>
      </c>
      <c r="AT80">
        <f t="shared" si="6"/>
        <v>39</v>
      </c>
      <c r="AV80">
        <f t="shared" si="11"/>
        <v>0</v>
      </c>
      <c r="AW80">
        <v>5</v>
      </c>
    </row>
    <row r="81" spans="3:49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 t="s">
        <v>96</v>
      </c>
      <c r="V81" s="51" t="s">
        <v>339</v>
      </c>
      <c r="W81" s="43">
        <f t="shared" si="10"/>
        <v>-1948.5</v>
      </c>
      <c r="X81" s="52">
        <v>80</v>
      </c>
      <c r="Y81" s="52"/>
      <c r="AA81" s="53">
        <f t="shared" si="8"/>
        <v>2028.5</v>
      </c>
      <c r="AB81">
        <v>70</v>
      </c>
      <c r="AC81" t="s">
        <v>150</v>
      </c>
      <c r="AD81" s="103" t="s">
        <v>342</v>
      </c>
      <c r="AE81" s="103">
        <v>1000</v>
      </c>
      <c r="AF81">
        <v>10</v>
      </c>
      <c r="AG81">
        <v>800</v>
      </c>
      <c r="AH81">
        <v>66</v>
      </c>
      <c r="AI81">
        <v>50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32.5</v>
      </c>
      <c r="AP81">
        <v>20</v>
      </c>
      <c r="AS81">
        <v>1</v>
      </c>
      <c r="AT81">
        <f t="shared" si="6"/>
        <v>5</v>
      </c>
      <c r="AV81">
        <f t="shared" si="11"/>
        <v>0</v>
      </c>
      <c r="AW81">
        <v>12.5</v>
      </c>
    </row>
    <row r="82" spans="3:49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 t="s">
        <v>55</v>
      </c>
      <c r="V82" s="51" t="s">
        <v>343</v>
      </c>
      <c r="W82" s="43">
        <f t="shared" si="10"/>
        <v>-79.5</v>
      </c>
      <c r="X82" s="52"/>
      <c r="Y82" s="52"/>
      <c r="AA82" s="53">
        <f t="shared" si="8"/>
        <v>79.5</v>
      </c>
      <c r="AB82">
        <v>62</v>
      </c>
      <c r="AC82" t="s">
        <v>116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17.5</v>
      </c>
      <c r="AT82">
        <f t="shared" si="6"/>
        <v>0</v>
      </c>
      <c r="AU82">
        <v>1</v>
      </c>
      <c r="AV82">
        <f t="shared" si="11"/>
        <v>5</v>
      </c>
      <c r="AW82">
        <v>12.5</v>
      </c>
    </row>
    <row r="83" spans="3:49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 t="s">
        <v>92</v>
      </c>
      <c r="V83" s="51" t="s">
        <v>348</v>
      </c>
      <c r="W83" s="43">
        <f t="shared" si="10"/>
        <v>-236</v>
      </c>
      <c r="X83" s="52"/>
      <c r="Y83" s="52"/>
      <c r="AA83" s="53">
        <f t="shared" si="8"/>
        <v>236</v>
      </c>
      <c r="AB83">
        <v>70</v>
      </c>
      <c r="AC83" t="s">
        <v>153</v>
      </c>
      <c r="AD83" t="s">
        <v>347</v>
      </c>
      <c r="AE83">
        <v>150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16</v>
      </c>
      <c r="AS83">
        <v>2</v>
      </c>
      <c r="AT83">
        <f t="shared" si="6"/>
        <v>10</v>
      </c>
      <c r="AV83">
        <f t="shared" si="11"/>
        <v>0</v>
      </c>
      <c r="AW83">
        <v>16</v>
      </c>
    </row>
    <row r="84" spans="3:49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 t="s">
        <v>93</v>
      </c>
      <c r="V84" s="51" t="s">
        <v>349</v>
      </c>
      <c r="W84" s="43">
        <f t="shared" si="10"/>
        <v>-170.5</v>
      </c>
      <c r="X84" s="52">
        <v>120</v>
      </c>
      <c r="Y84" s="52"/>
      <c r="AA84" s="53">
        <f t="shared" si="8"/>
        <v>290.5</v>
      </c>
      <c r="AB84">
        <v>250</v>
      </c>
      <c r="AC84" t="s">
        <v>345</v>
      </c>
      <c r="AD84" t="s">
        <v>346</v>
      </c>
      <c r="AE84">
        <v>21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19.5</v>
      </c>
      <c r="AS84">
        <v>1</v>
      </c>
      <c r="AT84">
        <f t="shared" si="6"/>
        <v>5</v>
      </c>
      <c r="AV84">
        <f t="shared" si="11"/>
        <v>0</v>
      </c>
      <c r="AW84">
        <v>19.5</v>
      </c>
    </row>
    <row r="85" spans="3:49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 t="s">
        <v>94</v>
      </c>
      <c r="V85" s="51"/>
      <c r="W85" s="43">
        <f t="shared" si="10"/>
        <v>-150</v>
      </c>
      <c r="X85" s="52"/>
      <c r="Y85" s="52"/>
      <c r="AA85" s="53">
        <f t="shared" si="8"/>
        <v>150</v>
      </c>
      <c r="AC85" t="s">
        <v>353</v>
      </c>
      <c r="AE85">
        <v>150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9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 t="s">
        <v>95</v>
      </c>
      <c r="V86" s="51" t="s">
        <v>354</v>
      </c>
      <c r="W86" s="43">
        <f t="shared" si="10"/>
        <v>-662.5</v>
      </c>
      <c r="X86" s="52">
        <v>120</v>
      </c>
      <c r="Y86" s="52"/>
      <c r="AA86" s="53">
        <f t="shared" si="8"/>
        <v>782.5</v>
      </c>
      <c r="AB86">
        <v>70</v>
      </c>
      <c r="AC86" t="s">
        <v>141</v>
      </c>
      <c r="AD86" s="103" t="s">
        <v>352</v>
      </c>
      <c r="AE86" s="103">
        <v>700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12.5</v>
      </c>
      <c r="AT86">
        <f t="shared" si="13"/>
        <v>0</v>
      </c>
      <c r="AV86">
        <f t="shared" si="11"/>
        <v>0</v>
      </c>
      <c r="AW86">
        <v>12.5</v>
      </c>
    </row>
    <row r="87" spans="3:49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 t="s">
        <v>91</v>
      </c>
      <c r="V87" s="51" t="s">
        <v>355</v>
      </c>
      <c r="W87" s="43">
        <f t="shared" si="10"/>
        <v>70</v>
      </c>
      <c r="X87" s="52">
        <v>120</v>
      </c>
      <c r="Y87" s="52"/>
      <c r="AA87" s="53">
        <f t="shared" si="8"/>
        <v>50</v>
      </c>
      <c r="AB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50</v>
      </c>
      <c r="AP87">
        <v>50</v>
      </c>
      <c r="AQ87">
        <v>4</v>
      </c>
      <c r="AS87">
        <v>3</v>
      </c>
      <c r="AT87">
        <f t="shared" si="13"/>
        <v>39</v>
      </c>
      <c r="AV87">
        <f t="shared" si="11"/>
        <v>0</v>
      </c>
    </row>
    <row r="88" spans="3:49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 t="s">
        <v>96</v>
      </c>
      <c r="V88" s="51" t="s">
        <v>356</v>
      </c>
      <c r="W88" s="43">
        <f t="shared" si="10"/>
        <v>-2217</v>
      </c>
      <c r="X88" s="52">
        <v>80</v>
      </c>
      <c r="Y88" s="52"/>
      <c r="AA88" s="53">
        <f t="shared" si="8"/>
        <v>2297</v>
      </c>
      <c r="AB88">
        <v>230</v>
      </c>
      <c r="AC88" t="s">
        <v>360</v>
      </c>
      <c r="AD88" t="s">
        <v>363</v>
      </c>
      <c r="AE88">
        <v>200</v>
      </c>
      <c r="AF88">
        <v>21</v>
      </c>
      <c r="AG88">
        <v>30</v>
      </c>
      <c r="AH88" s="13">
        <v>1800</v>
      </c>
      <c r="AI88">
        <v>5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11</v>
      </c>
      <c r="AT88">
        <f t="shared" si="13"/>
        <v>0</v>
      </c>
      <c r="AU88">
        <v>1</v>
      </c>
      <c r="AV88">
        <f t="shared" si="11"/>
        <v>5</v>
      </c>
      <c r="AW88">
        <v>6</v>
      </c>
    </row>
    <row r="89" spans="3:49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 t="s">
        <v>55</v>
      </c>
      <c r="V89" s="51" t="s">
        <v>364</v>
      </c>
      <c r="W89" s="43">
        <f>(SUM(X89,Y89))-AA89</f>
        <v>-80</v>
      </c>
      <c r="X89" s="52">
        <v>80</v>
      </c>
      <c r="Y89" s="52"/>
      <c r="AA89" s="53">
        <f t="shared" si="8"/>
        <v>160</v>
      </c>
      <c r="AB89">
        <v>120</v>
      </c>
      <c r="AC89" t="s">
        <v>361</v>
      </c>
      <c r="AD89" t="s">
        <v>362</v>
      </c>
      <c r="AE89">
        <v>40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S89">
        <v>2</v>
      </c>
      <c r="AT89">
        <f t="shared" si="13"/>
        <v>10</v>
      </c>
      <c r="AV89">
        <f t="shared" si="11"/>
        <v>0</v>
      </c>
    </row>
    <row r="90" spans="3:49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 t="s">
        <v>92</v>
      </c>
      <c r="V90" s="51" t="s">
        <v>365</v>
      </c>
      <c r="W90" s="43">
        <f t="shared" si="10"/>
        <v>-127.5</v>
      </c>
      <c r="X90" s="52">
        <v>80</v>
      </c>
      <c r="Y90" s="52"/>
      <c r="AA90" s="53">
        <f t="shared" si="8"/>
        <v>207.5</v>
      </c>
      <c r="AB90">
        <v>100</v>
      </c>
      <c r="AC90" t="s">
        <v>298</v>
      </c>
      <c r="AD90" t="s">
        <v>370</v>
      </c>
      <c r="AE90">
        <v>50</v>
      </c>
      <c r="AF90">
        <v>40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17.5</v>
      </c>
      <c r="AT90">
        <f t="shared" si="13"/>
        <v>0</v>
      </c>
      <c r="AU90">
        <v>1</v>
      </c>
      <c r="AV90">
        <f t="shared" si="11"/>
        <v>5</v>
      </c>
      <c r="AW90">
        <v>12.5</v>
      </c>
    </row>
    <row r="91" spans="3:49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 t="s">
        <v>93</v>
      </c>
      <c r="V91" s="51" t="s">
        <v>372</v>
      </c>
      <c r="W91" s="43">
        <f t="shared" si="10"/>
        <v>-10</v>
      </c>
      <c r="X91" s="52">
        <v>120</v>
      </c>
      <c r="Y91" s="52"/>
      <c r="AA91" s="53">
        <f t="shared" si="8"/>
        <v>130</v>
      </c>
      <c r="AB91">
        <v>100</v>
      </c>
      <c r="AC91" t="s">
        <v>275</v>
      </c>
      <c r="AD91" t="s">
        <v>371</v>
      </c>
      <c r="AE91">
        <v>20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10</v>
      </c>
      <c r="AT91">
        <f t="shared" si="13"/>
        <v>0</v>
      </c>
      <c r="AU91">
        <v>2</v>
      </c>
      <c r="AV91">
        <f t="shared" si="11"/>
        <v>10</v>
      </c>
    </row>
    <row r="92" spans="3:49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 t="s">
        <v>94</v>
      </c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9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 t="s">
        <v>95</v>
      </c>
      <c r="V93" s="51" t="s">
        <v>375</v>
      </c>
      <c r="W93" s="43">
        <f t="shared" si="10"/>
        <v>-5180</v>
      </c>
      <c r="X93" s="52">
        <v>130</v>
      </c>
      <c r="Y93" s="52"/>
      <c r="AA93" s="53">
        <f t="shared" si="8"/>
        <v>5310</v>
      </c>
      <c r="AB93">
        <v>0</v>
      </c>
      <c r="AC93" t="s">
        <v>376</v>
      </c>
      <c r="AD93" t="s">
        <v>374</v>
      </c>
      <c r="AE93" s="12">
        <v>5300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10</v>
      </c>
      <c r="AT93">
        <f t="shared" si="13"/>
        <v>0</v>
      </c>
      <c r="AU93">
        <v>2</v>
      </c>
      <c r="AV93">
        <f t="shared" si="11"/>
        <v>10</v>
      </c>
    </row>
    <row r="94" spans="3:49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 t="s">
        <v>91</v>
      </c>
      <c r="V94" s="51" t="s">
        <v>377</v>
      </c>
      <c r="W94" s="43">
        <f t="shared" si="10"/>
        <v>-450</v>
      </c>
      <c r="X94" s="52">
        <v>80</v>
      </c>
      <c r="Y94" s="52"/>
      <c r="AA94" s="53">
        <f t="shared" si="8"/>
        <v>530</v>
      </c>
      <c r="AB94">
        <v>50</v>
      </c>
      <c r="AC94" t="s">
        <v>378</v>
      </c>
      <c r="AD94" t="s">
        <v>381</v>
      </c>
      <c r="AE94">
        <v>400</v>
      </c>
      <c r="AF94">
        <v>6</v>
      </c>
      <c r="AG94">
        <v>10</v>
      </c>
      <c r="AH94">
        <v>9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55</v>
      </c>
      <c r="AP94">
        <v>50</v>
      </c>
      <c r="AQ94">
        <v>4</v>
      </c>
      <c r="AS94">
        <v>2</v>
      </c>
      <c r="AT94">
        <f t="shared" si="13"/>
        <v>34</v>
      </c>
      <c r="AU94">
        <v>1</v>
      </c>
      <c r="AV94">
        <f t="shared" si="11"/>
        <v>5</v>
      </c>
    </row>
    <row r="95" spans="3:49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 t="s">
        <v>96</v>
      </c>
      <c r="V95" s="51" t="s">
        <v>379</v>
      </c>
      <c r="W95" s="43">
        <f t="shared" si="10"/>
        <v>-70</v>
      </c>
      <c r="X95" s="52">
        <v>80</v>
      </c>
      <c r="Y95" s="52"/>
      <c r="AA95" s="53">
        <f t="shared" si="8"/>
        <v>150</v>
      </c>
      <c r="AB95">
        <v>138</v>
      </c>
      <c r="AC95" t="s">
        <v>150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12</v>
      </c>
      <c r="AS95">
        <v>2</v>
      </c>
      <c r="AT95">
        <f t="shared" si="13"/>
        <v>10</v>
      </c>
      <c r="AV95">
        <f t="shared" si="11"/>
        <v>0</v>
      </c>
      <c r="AW95">
        <v>12</v>
      </c>
    </row>
    <row r="96" spans="3:49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 t="s">
        <v>55</v>
      </c>
      <c r="V96" s="51" t="s">
        <v>380</v>
      </c>
      <c r="W96" s="43">
        <f t="shared" si="10"/>
        <v>-16</v>
      </c>
      <c r="X96" s="52">
        <v>80</v>
      </c>
      <c r="Y96" s="52"/>
      <c r="AA96" s="53">
        <f t="shared" si="8"/>
        <v>96</v>
      </c>
      <c r="AB96">
        <v>60</v>
      </c>
      <c r="AC96" t="s">
        <v>116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36</v>
      </c>
      <c r="AP96">
        <v>20</v>
      </c>
      <c r="AQ96">
        <v>2</v>
      </c>
      <c r="AT96">
        <f t="shared" si="13"/>
        <v>12</v>
      </c>
      <c r="AU96">
        <v>2</v>
      </c>
      <c r="AV96">
        <f t="shared" si="11"/>
        <v>10</v>
      </c>
      <c r="AW96">
        <v>6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 t="s">
        <v>92</v>
      </c>
      <c r="V97" s="51" t="s">
        <v>383</v>
      </c>
      <c r="W97" s="43">
        <f t="shared" si="10"/>
        <v>-26</v>
      </c>
      <c r="X97" s="52"/>
      <c r="Y97" s="52"/>
      <c r="AA97" s="53">
        <f t="shared" si="8"/>
        <v>26</v>
      </c>
      <c r="AD97" t="s">
        <v>382</v>
      </c>
      <c r="AE97">
        <v>6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20</v>
      </c>
      <c r="AP97">
        <v>15</v>
      </c>
      <c r="AQ97">
        <v>2</v>
      </c>
      <c r="AT97">
        <f t="shared" si="13"/>
        <v>12</v>
      </c>
      <c r="AU97">
        <v>1</v>
      </c>
      <c r="AV97">
        <f t="shared" si="11"/>
        <v>5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 t="s">
        <v>93</v>
      </c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 t="s">
        <v>94</v>
      </c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2017-11-10T17:51:05Z</dcterms:modified>
</cp:coreProperties>
</file>