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24" i="1"/>
  <c r="C2" i="5" l="1"/>
  <c r="D2" i="5" s="1"/>
  <c r="F2" i="5" s="1"/>
  <c r="F3" i="5" s="1"/>
  <c r="F4" i="5" s="1"/>
  <c r="S23" i="1" l="1"/>
  <c r="S22" i="1" l="1"/>
  <c r="S36" i="1"/>
  <c r="AH121" i="1" l="1"/>
  <c r="AD121" i="1" s="1"/>
  <c r="AH122" i="1"/>
  <c r="AD122" i="1" s="1"/>
  <c r="AH123" i="1"/>
  <c r="AD123" i="1" s="1"/>
  <c r="AH124" i="1"/>
  <c r="AD124" i="1" s="1"/>
  <c r="AH125" i="1"/>
  <c r="AD125" i="1" s="1"/>
  <c r="S49" i="1" l="1"/>
  <c r="T12" i="1" l="1"/>
  <c r="S21" i="1"/>
  <c r="S39" i="1" l="1"/>
  <c r="S11" i="1"/>
  <c r="S12" i="1"/>
  <c r="S13" i="1"/>
  <c r="S14" i="1"/>
  <c r="S15" i="1"/>
  <c r="S16" i="1"/>
  <c r="S17" i="1"/>
  <c r="S18" i="1"/>
  <c r="S19" i="1"/>
  <c r="S20" i="1"/>
  <c r="BA63" i="1"/>
  <c r="BA64" i="1"/>
  <c r="S45" i="1"/>
  <c r="S48" i="1"/>
  <c r="S47" i="1"/>
  <c r="BA24" i="1"/>
  <c r="BC87" i="1"/>
  <c r="AV87" i="1" s="1"/>
  <c r="BC88" i="1"/>
  <c r="AV88" i="1"/>
  <c r="BC89" i="1"/>
  <c r="AV89" i="1" s="1"/>
  <c r="BC90" i="1"/>
  <c r="AV90" i="1" s="1"/>
  <c r="BC91" i="1"/>
  <c r="AV91" i="1" s="1"/>
  <c r="BC92" i="1"/>
  <c r="AV92" i="1" s="1"/>
  <c r="AH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AH115" i="1" s="1"/>
  <c r="AD115" i="1" s="1"/>
  <c r="BC116" i="1"/>
  <c r="AV116" i="1" s="1"/>
  <c r="AH116" i="1" s="1"/>
  <c r="AD116" i="1" s="1"/>
  <c r="BC117" i="1"/>
  <c r="AV117" i="1" s="1"/>
  <c r="AH117" i="1" s="1"/>
  <c r="AD117" i="1" s="1"/>
  <c r="BC118" i="1"/>
  <c r="AV118" i="1" s="1"/>
  <c r="AH118" i="1" s="1"/>
  <c r="AD118" i="1" s="1"/>
  <c r="BC119" i="1"/>
  <c r="AV119" i="1" s="1"/>
  <c r="AH119" i="1" s="1"/>
  <c r="AD119" i="1" s="1"/>
  <c r="BC120" i="1"/>
  <c r="AV120" i="1" s="1"/>
  <c r="AH120" i="1" s="1"/>
  <c r="AD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7" i="1"/>
  <c r="BC27" i="1"/>
  <c r="AV27" i="1" s="1"/>
  <c r="AH27" i="1" s="1"/>
  <c r="AD27" i="1" s="1"/>
  <c r="BC28" i="1"/>
  <c r="AV28" i="1" s="1"/>
  <c r="BC29" i="1"/>
  <c r="AV29" i="1" s="1"/>
  <c r="BC30" i="1"/>
  <c r="AV30" i="1"/>
  <c r="BC31" i="1"/>
  <c r="AV31" i="1" s="1"/>
  <c r="BC32" i="1"/>
  <c r="AV32" i="1" s="1"/>
  <c r="BC33" i="1"/>
  <c r="AV33" i="1" s="1"/>
  <c r="BC34" i="1"/>
  <c r="AV34" i="1" s="1"/>
  <c r="BC35" i="1"/>
  <c r="AV35" i="1" s="1"/>
  <c r="BC36" i="1"/>
  <c r="AV36" i="1" s="1"/>
  <c r="BC37" i="1"/>
  <c r="AV37" i="1" s="1"/>
  <c r="BC38" i="1"/>
  <c r="AV38" i="1" s="1"/>
  <c r="BC39" i="1"/>
  <c r="AV39" i="1" s="1"/>
  <c r="BC40" i="1"/>
  <c r="AV40" i="1" s="1"/>
  <c r="AH40" i="1" s="1"/>
  <c r="AD40" i="1" s="1"/>
  <c r="BC41" i="1"/>
  <c r="AV41" i="1" s="1"/>
  <c r="BC42" i="1"/>
  <c r="AV42" i="1" s="1"/>
  <c r="BC43" i="1"/>
  <c r="AV43" i="1" s="1"/>
  <c r="BC44" i="1"/>
  <c r="AV44" i="1" s="1"/>
  <c r="BC45" i="1"/>
  <c r="AV45" i="1" s="1"/>
  <c r="BC46" i="1"/>
  <c r="AV46" i="1" s="1"/>
  <c r="BC47" i="1"/>
  <c r="AV47" i="1" s="1"/>
  <c r="BC48" i="1"/>
  <c r="AV48" i="1" s="1"/>
  <c r="BC49" i="1"/>
  <c r="AV49" i="1" s="1"/>
  <c r="BC50" i="1"/>
  <c r="AV50" i="1" s="1"/>
  <c r="BC51" i="1"/>
  <c r="AV51" i="1" s="1"/>
  <c r="BC52" i="1"/>
  <c r="BC53" i="1"/>
  <c r="AV53" i="1" s="1"/>
  <c r="BC54" i="1"/>
  <c r="AV54" i="1" s="1"/>
  <c r="BC55" i="1"/>
  <c r="AV55" i="1" s="1"/>
  <c r="BC56" i="1"/>
  <c r="AV56" i="1" s="1"/>
  <c r="BC57" i="1"/>
  <c r="AV57" i="1" s="1"/>
  <c r="BC58" i="1"/>
  <c r="AV58" i="1" s="1"/>
  <c r="BC59" i="1"/>
  <c r="AV59" i="1" s="1"/>
  <c r="BC60" i="1"/>
  <c r="AV60" i="1" s="1"/>
  <c r="BC61" i="1"/>
  <c r="AV61" i="1" s="1"/>
  <c r="BC62" i="1"/>
  <c r="AV62" i="1" s="1"/>
  <c r="BC63" i="1"/>
  <c r="AV63" i="1" s="1"/>
  <c r="BC64" i="1"/>
  <c r="AV64" i="1" s="1"/>
  <c r="BC65" i="1"/>
  <c r="AV65" i="1" s="1"/>
  <c r="BC66" i="1"/>
  <c r="AV66" i="1" s="1"/>
  <c r="BC67" i="1"/>
  <c r="AV67" i="1" s="1"/>
  <c r="BC68" i="1"/>
  <c r="AV68" i="1" s="1"/>
  <c r="BC69" i="1"/>
  <c r="AV69" i="1" s="1"/>
  <c r="BC70" i="1"/>
  <c r="AV70" i="1" s="1"/>
  <c r="BC71" i="1"/>
  <c r="AV71" i="1" s="1"/>
  <c r="BC72" i="1"/>
  <c r="AV72" i="1" s="1"/>
  <c r="BC73" i="1"/>
  <c r="AV73" i="1" s="1"/>
  <c r="BC74" i="1"/>
  <c r="AV74" i="1" s="1"/>
  <c r="BC75" i="1"/>
  <c r="AV75" i="1" s="1"/>
  <c r="BC76" i="1"/>
  <c r="BC77" i="1"/>
  <c r="AV77" i="1" s="1"/>
  <c r="BC78" i="1"/>
  <c r="AV78" i="1" s="1"/>
  <c r="BC79" i="1"/>
  <c r="AV79" i="1" s="1"/>
  <c r="BC80" i="1"/>
  <c r="AV80" i="1" s="1"/>
  <c r="BC81" i="1"/>
  <c r="AV81" i="1" s="1"/>
  <c r="BC82" i="1"/>
  <c r="AV82" i="1" s="1"/>
  <c r="BC83" i="1"/>
  <c r="AV83" i="1" s="1"/>
  <c r="BC84" i="1"/>
  <c r="AV84" i="1" s="1"/>
  <c r="BC85" i="1"/>
  <c r="AV85" i="1" s="1"/>
  <c r="BC86" i="1"/>
  <c r="AV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41" i="1"/>
  <c r="S42" i="1"/>
  <c r="S43" i="1"/>
  <c r="S44" i="1"/>
  <c r="S50" i="1"/>
  <c r="S46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40" i="1"/>
  <c r="S38" i="1"/>
  <c r="S37" i="1"/>
  <c r="T37" i="1" s="1"/>
  <c r="N3" i="1"/>
  <c r="F2" i="1" s="1"/>
  <c r="S35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C518" i="1"/>
  <c r="AV518" i="1" s="1"/>
  <c r="AH518" i="1" s="1"/>
  <c r="AD518" i="1" s="1"/>
  <c r="BC517" i="1"/>
  <c r="AV517" i="1" s="1"/>
  <c r="AH517" i="1" s="1"/>
  <c r="AD517" i="1" s="1"/>
  <c r="BC516" i="1"/>
  <c r="AV516" i="1" s="1"/>
  <c r="AH516" i="1" s="1"/>
  <c r="AD516" i="1" s="1"/>
  <c r="BC515" i="1"/>
  <c r="AV515" i="1" s="1"/>
  <c r="AH515" i="1" s="1"/>
  <c r="AD515" i="1" s="1"/>
  <c r="BC514" i="1"/>
  <c r="AV514" i="1" s="1"/>
  <c r="AH514" i="1" s="1"/>
  <c r="AD514" i="1" s="1"/>
  <c r="BC513" i="1"/>
  <c r="AV513" i="1" s="1"/>
  <c r="AH513" i="1" s="1"/>
  <c r="AD513" i="1" s="1"/>
  <c r="BC512" i="1"/>
  <c r="AV512" i="1" s="1"/>
  <c r="AH512" i="1" s="1"/>
  <c r="AD512" i="1" s="1"/>
  <c r="BC511" i="1"/>
  <c r="AV511" i="1" s="1"/>
  <c r="AH511" i="1" s="1"/>
  <c r="AD511" i="1" s="1"/>
  <c r="BC510" i="1"/>
  <c r="AV510" i="1" s="1"/>
  <c r="AH510" i="1" s="1"/>
  <c r="AD510" i="1" s="1"/>
  <c r="BC509" i="1"/>
  <c r="AV509" i="1" s="1"/>
  <c r="AH509" i="1" s="1"/>
  <c r="AD509" i="1" s="1"/>
  <c r="BC508" i="1"/>
  <c r="AV508" i="1" s="1"/>
  <c r="AH508" i="1" s="1"/>
  <c r="AD508" i="1" s="1"/>
  <c r="BC507" i="1"/>
  <c r="AV507" i="1" s="1"/>
  <c r="AH507" i="1" s="1"/>
  <c r="AD507" i="1" s="1"/>
  <c r="BC506" i="1"/>
  <c r="AV506" i="1" s="1"/>
  <c r="AH506" i="1" s="1"/>
  <c r="AD506" i="1" s="1"/>
  <c r="BC505" i="1"/>
  <c r="AV505" i="1" s="1"/>
  <c r="AH505" i="1" s="1"/>
  <c r="AD505" i="1" s="1"/>
  <c r="BC504" i="1"/>
  <c r="AV504" i="1" s="1"/>
  <c r="AH504" i="1" s="1"/>
  <c r="AD504" i="1" s="1"/>
  <c r="BC503" i="1"/>
  <c r="AV503" i="1" s="1"/>
  <c r="AH503" i="1" s="1"/>
  <c r="AD503" i="1" s="1"/>
  <c r="BC502" i="1"/>
  <c r="AV502" i="1" s="1"/>
  <c r="AH502" i="1" s="1"/>
  <c r="AD502" i="1" s="1"/>
  <c r="BC501" i="1"/>
  <c r="AV501" i="1" s="1"/>
  <c r="AH501" i="1" s="1"/>
  <c r="AD501" i="1" s="1"/>
  <c r="BC500" i="1"/>
  <c r="AV500" i="1" s="1"/>
  <c r="AH500" i="1" s="1"/>
  <c r="AD500" i="1" s="1"/>
  <c r="BC499" i="1"/>
  <c r="AV499" i="1" s="1"/>
  <c r="AH499" i="1" s="1"/>
  <c r="AD499" i="1" s="1"/>
  <c r="BC498" i="1"/>
  <c r="AV498" i="1" s="1"/>
  <c r="AH498" i="1" s="1"/>
  <c r="AD498" i="1" s="1"/>
  <c r="BC497" i="1"/>
  <c r="AV497" i="1" s="1"/>
  <c r="AH497" i="1" s="1"/>
  <c r="AD497" i="1" s="1"/>
  <c r="BC496" i="1"/>
  <c r="AV496" i="1" s="1"/>
  <c r="AH496" i="1" s="1"/>
  <c r="AD496" i="1" s="1"/>
  <c r="BC495" i="1"/>
  <c r="AV495" i="1" s="1"/>
  <c r="AH495" i="1" s="1"/>
  <c r="AD495" i="1" s="1"/>
  <c r="BC494" i="1"/>
  <c r="AV494" i="1" s="1"/>
  <c r="AH494" i="1" s="1"/>
  <c r="AD494" i="1" s="1"/>
  <c r="BC493" i="1"/>
  <c r="AV493" i="1" s="1"/>
  <c r="AH493" i="1" s="1"/>
  <c r="AD493" i="1" s="1"/>
  <c r="BC492" i="1"/>
  <c r="AV492" i="1" s="1"/>
  <c r="AH492" i="1" s="1"/>
  <c r="AD492" i="1" s="1"/>
  <c r="BC491" i="1"/>
  <c r="AV491" i="1" s="1"/>
  <c r="AH491" i="1" s="1"/>
  <c r="AD491" i="1" s="1"/>
  <c r="BC490" i="1"/>
  <c r="AV490" i="1" s="1"/>
  <c r="AH490" i="1" s="1"/>
  <c r="AD490" i="1" s="1"/>
  <c r="BC489" i="1"/>
  <c r="AV489" i="1" s="1"/>
  <c r="AH489" i="1" s="1"/>
  <c r="AD489" i="1" s="1"/>
  <c r="BC488" i="1"/>
  <c r="AV488" i="1" s="1"/>
  <c r="AH488" i="1" s="1"/>
  <c r="AD488" i="1" s="1"/>
  <c r="BC487" i="1"/>
  <c r="AV487" i="1"/>
  <c r="AH487" i="1" s="1"/>
  <c r="AD487" i="1" s="1"/>
  <c r="BC486" i="1"/>
  <c r="AV486" i="1" s="1"/>
  <c r="AH486" i="1" s="1"/>
  <c r="AD486" i="1" s="1"/>
  <c r="BC485" i="1"/>
  <c r="AV485" i="1" s="1"/>
  <c r="AH485" i="1" s="1"/>
  <c r="AD485" i="1" s="1"/>
  <c r="BC484" i="1"/>
  <c r="AV484" i="1" s="1"/>
  <c r="AH484" i="1" s="1"/>
  <c r="AD484" i="1" s="1"/>
  <c r="BC483" i="1"/>
  <c r="AV483" i="1" s="1"/>
  <c r="AH483" i="1" s="1"/>
  <c r="AD483" i="1" s="1"/>
  <c r="BC482" i="1"/>
  <c r="AV482" i="1" s="1"/>
  <c r="AH482" i="1" s="1"/>
  <c r="AD482" i="1" s="1"/>
  <c r="BC481" i="1"/>
  <c r="AV481" i="1" s="1"/>
  <c r="AH481" i="1" s="1"/>
  <c r="AD481" i="1" s="1"/>
  <c r="BC480" i="1"/>
  <c r="AV480" i="1" s="1"/>
  <c r="AH480" i="1" s="1"/>
  <c r="AD480" i="1" s="1"/>
  <c r="BC479" i="1"/>
  <c r="AV479" i="1" s="1"/>
  <c r="AH479" i="1" s="1"/>
  <c r="AD479" i="1" s="1"/>
  <c r="BC478" i="1"/>
  <c r="AV478" i="1" s="1"/>
  <c r="AH478" i="1" s="1"/>
  <c r="AD478" i="1" s="1"/>
  <c r="BC477" i="1"/>
  <c r="AV477" i="1" s="1"/>
  <c r="AH477" i="1" s="1"/>
  <c r="AD477" i="1" s="1"/>
  <c r="BC476" i="1"/>
  <c r="AV476" i="1" s="1"/>
  <c r="AH476" i="1" s="1"/>
  <c r="AD476" i="1" s="1"/>
  <c r="BC475" i="1"/>
  <c r="AV475" i="1" s="1"/>
  <c r="AH475" i="1" s="1"/>
  <c r="AD475" i="1" s="1"/>
  <c r="BC474" i="1"/>
  <c r="AV474" i="1" s="1"/>
  <c r="AH474" i="1" s="1"/>
  <c r="AD474" i="1" s="1"/>
  <c r="BC473" i="1"/>
  <c r="AV473" i="1" s="1"/>
  <c r="AH473" i="1" s="1"/>
  <c r="AD473" i="1" s="1"/>
  <c r="BC472" i="1"/>
  <c r="AV472" i="1" s="1"/>
  <c r="AH472" i="1" s="1"/>
  <c r="AD472" i="1" s="1"/>
  <c r="BC471" i="1"/>
  <c r="AV471" i="1" s="1"/>
  <c r="AH471" i="1" s="1"/>
  <c r="AD471" i="1" s="1"/>
  <c r="BC470" i="1"/>
  <c r="AV470" i="1" s="1"/>
  <c r="AH470" i="1" s="1"/>
  <c r="AD470" i="1" s="1"/>
  <c r="BC469" i="1"/>
  <c r="AV469" i="1" s="1"/>
  <c r="AH469" i="1" s="1"/>
  <c r="AD469" i="1" s="1"/>
  <c r="BC468" i="1"/>
  <c r="AV468" i="1" s="1"/>
  <c r="AH468" i="1" s="1"/>
  <c r="AD468" i="1" s="1"/>
  <c r="BC467" i="1"/>
  <c r="AV467" i="1" s="1"/>
  <c r="AH467" i="1" s="1"/>
  <c r="AD467" i="1" s="1"/>
  <c r="BC466" i="1"/>
  <c r="AV466" i="1" s="1"/>
  <c r="AH466" i="1" s="1"/>
  <c r="AD466" i="1" s="1"/>
  <c r="BC465" i="1"/>
  <c r="AV465" i="1" s="1"/>
  <c r="AH465" i="1" s="1"/>
  <c r="AD465" i="1" s="1"/>
  <c r="BC464" i="1"/>
  <c r="AV464" i="1" s="1"/>
  <c r="AH464" i="1" s="1"/>
  <c r="AD464" i="1" s="1"/>
  <c r="BC463" i="1"/>
  <c r="AV463" i="1" s="1"/>
  <c r="AH463" i="1" s="1"/>
  <c r="AD463" i="1" s="1"/>
  <c r="BC462" i="1"/>
  <c r="AV462" i="1"/>
  <c r="AH462" i="1" s="1"/>
  <c r="AD462" i="1" s="1"/>
  <c r="BC461" i="1"/>
  <c r="AV461" i="1" s="1"/>
  <c r="AH461" i="1" s="1"/>
  <c r="AD461" i="1" s="1"/>
  <c r="BC460" i="1"/>
  <c r="AV460" i="1" s="1"/>
  <c r="AH460" i="1" s="1"/>
  <c r="AD460" i="1" s="1"/>
  <c r="BC459" i="1"/>
  <c r="AV459" i="1" s="1"/>
  <c r="AH459" i="1" s="1"/>
  <c r="AD459" i="1" s="1"/>
  <c r="BC458" i="1"/>
  <c r="AV458" i="1" s="1"/>
  <c r="AH458" i="1" s="1"/>
  <c r="AD458" i="1" s="1"/>
  <c r="BC457" i="1"/>
  <c r="AV457" i="1" s="1"/>
  <c r="AH457" i="1" s="1"/>
  <c r="AD457" i="1" s="1"/>
  <c r="BC456" i="1"/>
  <c r="AV456" i="1" s="1"/>
  <c r="AH456" i="1" s="1"/>
  <c r="AD456" i="1" s="1"/>
  <c r="BC455" i="1"/>
  <c r="AV455" i="1" s="1"/>
  <c r="AH455" i="1" s="1"/>
  <c r="AD455" i="1" s="1"/>
  <c r="BC454" i="1"/>
  <c r="AV454" i="1" s="1"/>
  <c r="AH454" i="1" s="1"/>
  <c r="AD454" i="1" s="1"/>
  <c r="BC453" i="1"/>
  <c r="AV453" i="1" s="1"/>
  <c r="AH453" i="1" s="1"/>
  <c r="AD453" i="1" s="1"/>
  <c r="BC452" i="1"/>
  <c r="AV452" i="1" s="1"/>
  <c r="AH452" i="1" s="1"/>
  <c r="AD452" i="1" s="1"/>
  <c r="BC451" i="1"/>
  <c r="AV451" i="1" s="1"/>
  <c r="AH451" i="1" s="1"/>
  <c r="AD451" i="1" s="1"/>
  <c r="BC450" i="1"/>
  <c r="AV450" i="1" s="1"/>
  <c r="AH450" i="1" s="1"/>
  <c r="AD450" i="1" s="1"/>
  <c r="BC449" i="1"/>
  <c r="AV449" i="1" s="1"/>
  <c r="AH449" i="1" s="1"/>
  <c r="AD449" i="1" s="1"/>
  <c r="BC448" i="1"/>
  <c r="AV448" i="1" s="1"/>
  <c r="AH448" i="1" s="1"/>
  <c r="AD448" i="1" s="1"/>
  <c r="BC447" i="1"/>
  <c r="AV447" i="1" s="1"/>
  <c r="AH447" i="1" s="1"/>
  <c r="AD447" i="1" s="1"/>
  <c r="BC446" i="1"/>
  <c r="AV446" i="1" s="1"/>
  <c r="AH446" i="1" s="1"/>
  <c r="AD446" i="1" s="1"/>
  <c r="BC445" i="1"/>
  <c r="AV445" i="1" s="1"/>
  <c r="AH445" i="1" s="1"/>
  <c r="AD445" i="1" s="1"/>
  <c r="BC444" i="1"/>
  <c r="AV444" i="1" s="1"/>
  <c r="AH444" i="1" s="1"/>
  <c r="AD444" i="1" s="1"/>
  <c r="BC443" i="1"/>
  <c r="AV443" i="1" s="1"/>
  <c r="AH443" i="1" s="1"/>
  <c r="AD443" i="1" s="1"/>
  <c r="BC442" i="1"/>
  <c r="AV442" i="1" s="1"/>
  <c r="AH442" i="1" s="1"/>
  <c r="AD442" i="1" s="1"/>
  <c r="BC441" i="1"/>
  <c r="AV441" i="1" s="1"/>
  <c r="AH441" i="1" s="1"/>
  <c r="AD441" i="1" s="1"/>
  <c r="BC440" i="1"/>
  <c r="AV440" i="1" s="1"/>
  <c r="AH440" i="1" s="1"/>
  <c r="AD440" i="1" s="1"/>
  <c r="BC439" i="1"/>
  <c r="AV439" i="1" s="1"/>
  <c r="AH439" i="1" s="1"/>
  <c r="AD439" i="1" s="1"/>
  <c r="BC438" i="1"/>
  <c r="AV438" i="1" s="1"/>
  <c r="AH438" i="1" s="1"/>
  <c r="AD438" i="1" s="1"/>
  <c r="BC437" i="1"/>
  <c r="AV437" i="1" s="1"/>
  <c r="AH437" i="1" s="1"/>
  <c r="AD437" i="1" s="1"/>
  <c r="BC436" i="1"/>
  <c r="AV436" i="1" s="1"/>
  <c r="AH436" i="1" s="1"/>
  <c r="AD436" i="1" s="1"/>
  <c r="BC435" i="1"/>
  <c r="AV435" i="1"/>
  <c r="AH435" i="1" s="1"/>
  <c r="AD435" i="1" s="1"/>
  <c r="BC434" i="1"/>
  <c r="AV434" i="1" s="1"/>
  <c r="AH434" i="1" s="1"/>
  <c r="AD434" i="1" s="1"/>
  <c r="BC433" i="1"/>
  <c r="AV433" i="1" s="1"/>
  <c r="AH433" i="1" s="1"/>
  <c r="AD433" i="1" s="1"/>
  <c r="BC432" i="1"/>
  <c r="AV432" i="1" s="1"/>
  <c r="AH432" i="1" s="1"/>
  <c r="AD432" i="1" s="1"/>
  <c r="BC431" i="1"/>
  <c r="AV431" i="1" s="1"/>
  <c r="AH431" i="1" s="1"/>
  <c r="AD431" i="1" s="1"/>
  <c r="BC430" i="1"/>
  <c r="AV430" i="1" s="1"/>
  <c r="AH430" i="1" s="1"/>
  <c r="AD430" i="1" s="1"/>
  <c r="BC429" i="1"/>
  <c r="AV429" i="1" s="1"/>
  <c r="AH429" i="1" s="1"/>
  <c r="AD429" i="1" s="1"/>
  <c r="BC428" i="1"/>
  <c r="AV428" i="1" s="1"/>
  <c r="AH428" i="1" s="1"/>
  <c r="AD428" i="1" s="1"/>
  <c r="BC427" i="1"/>
  <c r="AV427" i="1" s="1"/>
  <c r="AH427" i="1" s="1"/>
  <c r="AD427" i="1" s="1"/>
  <c r="BC426" i="1"/>
  <c r="AV426" i="1" s="1"/>
  <c r="AH426" i="1" s="1"/>
  <c r="AD426" i="1" s="1"/>
  <c r="BC425" i="1"/>
  <c r="AV425" i="1" s="1"/>
  <c r="AH425" i="1" s="1"/>
  <c r="AD425" i="1" s="1"/>
  <c r="BC424" i="1"/>
  <c r="AV424" i="1" s="1"/>
  <c r="AH424" i="1" s="1"/>
  <c r="AD424" i="1" s="1"/>
  <c r="BC423" i="1"/>
  <c r="AV423" i="1" s="1"/>
  <c r="AH423" i="1" s="1"/>
  <c r="AD423" i="1" s="1"/>
  <c r="BC422" i="1"/>
  <c r="AV422" i="1" s="1"/>
  <c r="AH422" i="1" s="1"/>
  <c r="AD422" i="1" s="1"/>
  <c r="BC421" i="1"/>
  <c r="AV421" i="1" s="1"/>
  <c r="AH421" i="1" s="1"/>
  <c r="AD421" i="1" s="1"/>
  <c r="BC420" i="1"/>
  <c r="AV420" i="1" s="1"/>
  <c r="AH420" i="1" s="1"/>
  <c r="AD420" i="1" s="1"/>
  <c r="BC419" i="1"/>
  <c r="AV419" i="1" s="1"/>
  <c r="AH419" i="1" s="1"/>
  <c r="AD419" i="1" s="1"/>
  <c r="BC418" i="1"/>
  <c r="AV418" i="1" s="1"/>
  <c r="AH418" i="1" s="1"/>
  <c r="AD418" i="1" s="1"/>
  <c r="BC417" i="1"/>
  <c r="AV417" i="1" s="1"/>
  <c r="AH417" i="1" s="1"/>
  <c r="AD417" i="1" s="1"/>
  <c r="BC416" i="1"/>
  <c r="AV416" i="1" s="1"/>
  <c r="AH416" i="1" s="1"/>
  <c r="AD416" i="1" s="1"/>
  <c r="BC415" i="1"/>
  <c r="AV415" i="1" s="1"/>
  <c r="AH415" i="1" s="1"/>
  <c r="AD415" i="1" s="1"/>
  <c r="BC414" i="1"/>
  <c r="AV414" i="1" s="1"/>
  <c r="AH414" i="1" s="1"/>
  <c r="AD414" i="1" s="1"/>
  <c r="BC413" i="1"/>
  <c r="AV413" i="1" s="1"/>
  <c r="AH413" i="1" s="1"/>
  <c r="AD413" i="1" s="1"/>
  <c r="BC412" i="1"/>
  <c r="AV412" i="1" s="1"/>
  <c r="AH412" i="1" s="1"/>
  <c r="AD412" i="1" s="1"/>
  <c r="BC411" i="1"/>
  <c r="AV411" i="1" s="1"/>
  <c r="AH411" i="1" s="1"/>
  <c r="AD411" i="1" s="1"/>
  <c r="BC410" i="1"/>
  <c r="AV410" i="1" s="1"/>
  <c r="AH410" i="1" s="1"/>
  <c r="AD410" i="1" s="1"/>
  <c r="BC409" i="1"/>
  <c r="AV409" i="1" s="1"/>
  <c r="AH409" i="1" s="1"/>
  <c r="AD409" i="1" s="1"/>
  <c r="BC408" i="1"/>
  <c r="AV408" i="1" s="1"/>
  <c r="AH408" i="1" s="1"/>
  <c r="AD408" i="1" s="1"/>
  <c r="BC407" i="1"/>
  <c r="AV407" i="1"/>
  <c r="AH407" i="1" s="1"/>
  <c r="AD407" i="1" s="1"/>
  <c r="BC406" i="1"/>
  <c r="AV406" i="1" s="1"/>
  <c r="AH406" i="1" s="1"/>
  <c r="AD406" i="1" s="1"/>
  <c r="BC405" i="1"/>
  <c r="AV405" i="1" s="1"/>
  <c r="AH405" i="1" s="1"/>
  <c r="AD405" i="1" s="1"/>
  <c r="BC404" i="1"/>
  <c r="AV404" i="1" s="1"/>
  <c r="AH404" i="1" s="1"/>
  <c r="AD404" i="1" s="1"/>
  <c r="BC403" i="1"/>
  <c r="AV403" i="1" s="1"/>
  <c r="AH403" i="1" s="1"/>
  <c r="AD403" i="1" s="1"/>
  <c r="BC402" i="1"/>
  <c r="AV402" i="1" s="1"/>
  <c r="AH402" i="1" s="1"/>
  <c r="AD402" i="1" s="1"/>
  <c r="BC401" i="1"/>
  <c r="AV401" i="1" s="1"/>
  <c r="AH401" i="1" s="1"/>
  <c r="AD401" i="1" s="1"/>
  <c r="BC400" i="1"/>
  <c r="AV400" i="1" s="1"/>
  <c r="AH400" i="1" s="1"/>
  <c r="AD400" i="1" s="1"/>
  <c r="BC399" i="1"/>
  <c r="AV399" i="1" s="1"/>
  <c r="AH399" i="1" s="1"/>
  <c r="AD399" i="1" s="1"/>
  <c r="BC398" i="1"/>
  <c r="AV398" i="1" s="1"/>
  <c r="AH398" i="1" s="1"/>
  <c r="AD398" i="1" s="1"/>
  <c r="BC397" i="1"/>
  <c r="AV397" i="1" s="1"/>
  <c r="AH397" i="1" s="1"/>
  <c r="AD397" i="1" s="1"/>
  <c r="BC396" i="1"/>
  <c r="AV396" i="1" s="1"/>
  <c r="AH396" i="1" s="1"/>
  <c r="AD396" i="1" s="1"/>
  <c r="BC395" i="1"/>
  <c r="AV395" i="1" s="1"/>
  <c r="AH395" i="1" s="1"/>
  <c r="AD395" i="1" s="1"/>
  <c r="BC394" i="1"/>
  <c r="AV394" i="1" s="1"/>
  <c r="AH394" i="1" s="1"/>
  <c r="AD394" i="1" s="1"/>
  <c r="AV76" i="1"/>
  <c r="AV52" i="1"/>
  <c r="BC26" i="1"/>
  <c r="AV26" i="1" s="1"/>
  <c r="BC25" i="1"/>
  <c r="AV25" i="1" s="1"/>
  <c r="BC24" i="1"/>
  <c r="AV24" i="1" s="1"/>
  <c r="BC23" i="1"/>
  <c r="AV23" i="1" s="1"/>
  <c r="BC22" i="1"/>
  <c r="AV22" i="1" s="1"/>
  <c r="BC21" i="1"/>
  <c r="AV21" i="1" s="1"/>
  <c r="BC20" i="1"/>
  <c r="AV20" i="1" s="1"/>
  <c r="BC19" i="1"/>
  <c r="AV19" i="1" s="1"/>
  <c r="BC18" i="1"/>
  <c r="AV18" i="1" s="1"/>
  <c r="BC17" i="1"/>
  <c r="AV17" i="1" s="1"/>
  <c r="BC16" i="1"/>
  <c r="AV16" i="1" s="1"/>
  <c r="BC15" i="1"/>
  <c r="AV15" i="1" s="1"/>
  <c r="BC14" i="1"/>
  <c r="AV14" i="1" s="1"/>
  <c r="BC13" i="1"/>
  <c r="AV13" i="1" s="1"/>
  <c r="BC12" i="1"/>
  <c r="AV12" i="1" s="1"/>
  <c r="BC11" i="1"/>
  <c r="AV11" i="1" s="1"/>
  <c r="BC10" i="1"/>
  <c r="AV10" i="1" s="1"/>
  <c r="BC9" i="1"/>
  <c r="AV9" i="1" s="1"/>
  <c r="BC8" i="1"/>
  <c r="AV8" i="1" s="1"/>
  <c r="BC7" i="1"/>
  <c r="AV7" i="1" s="1"/>
  <c r="BC6" i="1"/>
  <c r="AV6" i="1" s="1"/>
  <c r="BC5" i="1"/>
  <c r="AV5" i="1" s="1"/>
  <c r="BC4" i="1"/>
  <c r="AV4" i="1" s="1"/>
  <c r="BC3" i="1"/>
  <c r="AV3" i="1" s="1"/>
  <c r="S25" i="1"/>
  <c r="S26" i="1"/>
  <c r="S28" i="1"/>
  <c r="S29" i="1"/>
  <c r="S30" i="1"/>
  <c r="S31" i="1"/>
  <c r="S32" i="1"/>
  <c r="S33" i="1"/>
  <c r="S34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T50" i="1"/>
  <c r="T25" i="1" l="1"/>
  <c r="AH36" i="1"/>
  <c r="AD36" i="1" s="1"/>
  <c r="AH70" i="1"/>
  <c r="AD70" i="1" s="1"/>
  <c r="AD8" i="1"/>
  <c r="AH8" i="1"/>
  <c r="AH15" i="1"/>
  <c r="AD15" i="1" s="1"/>
  <c r="AH23" i="1"/>
  <c r="AD23" i="1" s="1"/>
  <c r="AH16" i="1"/>
  <c r="AD16" i="1" s="1"/>
  <c r="AH24" i="1"/>
  <c r="AD24" i="1" s="1"/>
  <c r="AH83" i="1"/>
  <c r="AD83" i="1" s="1"/>
  <c r="AH75" i="1"/>
  <c r="AD75" i="1" s="1"/>
  <c r="AH68" i="1"/>
  <c r="AD68" i="1" s="1"/>
  <c r="AD60" i="1"/>
  <c r="AH60" i="1"/>
  <c r="AH44" i="1"/>
  <c r="AD44" i="1" s="1"/>
  <c r="AH37" i="1"/>
  <c r="AD37" i="1" s="1"/>
  <c r="AH90" i="1"/>
  <c r="AD90" i="1" s="1"/>
  <c r="AH25" i="1"/>
  <c r="AD25" i="1" s="1"/>
  <c r="AH59" i="1"/>
  <c r="AD59" i="1" s="1"/>
  <c r="AH81" i="1"/>
  <c r="AD81" i="1" s="1"/>
  <c r="AH73" i="1"/>
  <c r="AD73" i="1" s="1"/>
  <c r="AD66" i="1"/>
  <c r="AH66" i="1"/>
  <c r="AH58" i="1"/>
  <c r="AD58" i="1" s="1"/>
  <c r="AH50" i="1"/>
  <c r="AD50" i="1" s="1"/>
  <c r="AH42" i="1"/>
  <c r="AD42" i="1" s="1"/>
  <c r="AH35" i="1"/>
  <c r="AD35" i="1" s="1"/>
  <c r="AH28" i="1"/>
  <c r="AD28" i="1" s="1"/>
  <c r="AH88" i="1"/>
  <c r="AD88" i="1" s="1"/>
  <c r="AH82" i="1"/>
  <c r="AD82" i="1" s="1"/>
  <c r="AH43" i="1"/>
  <c r="AD43" i="1" s="1"/>
  <c r="AH10" i="1"/>
  <c r="AD10" i="1" s="1"/>
  <c r="AH26" i="1"/>
  <c r="AD26" i="1" s="1"/>
  <c r="AH4" i="1"/>
  <c r="AD4" i="1" s="1"/>
  <c r="AH11" i="1"/>
  <c r="AD11" i="1" s="1"/>
  <c r="AH19" i="1"/>
  <c r="AD19" i="1" s="1"/>
  <c r="AH52" i="1"/>
  <c r="AD52" i="1" s="1"/>
  <c r="AH80" i="1"/>
  <c r="AD80" i="1" s="1"/>
  <c r="AH65" i="1"/>
  <c r="AD65" i="1" s="1"/>
  <c r="AH57" i="1"/>
  <c r="AD57" i="1" s="1"/>
  <c r="AH49" i="1"/>
  <c r="AD49" i="1" s="1"/>
  <c r="AH34" i="1"/>
  <c r="AD34" i="1" s="1"/>
  <c r="AH9" i="1"/>
  <c r="AD9" i="1" s="1"/>
  <c r="AH74" i="1"/>
  <c r="AD74" i="1" s="1"/>
  <c r="AH29" i="1"/>
  <c r="AD29" i="1" s="1"/>
  <c r="AH3" i="1"/>
  <c r="AD3" i="1" s="1"/>
  <c r="AH18" i="1"/>
  <c r="AD18" i="1" s="1"/>
  <c r="AH5" i="1"/>
  <c r="AD5" i="1" s="1"/>
  <c r="AH12" i="1"/>
  <c r="AD12" i="1" s="1"/>
  <c r="AH20" i="1"/>
  <c r="AD20" i="1" s="1"/>
  <c r="AH72" i="1"/>
  <c r="AD72" i="1" s="1"/>
  <c r="AH79" i="1"/>
  <c r="AD79" i="1" s="1"/>
  <c r="AH71" i="1"/>
  <c r="AD71" i="1" s="1"/>
  <c r="AH64" i="1"/>
  <c r="AD64" i="1" s="1"/>
  <c r="AH56" i="1"/>
  <c r="AD56" i="1" s="1"/>
  <c r="AH48" i="1"/>
  <c r="AD48" i="1" s="1"/>
  <c r="AH41" i="1"/>
  <c r="AD41" i="1" s="1"/>
  <c r="AH33" i="1"/>
  <c r="AD33" i="1" s="1"/>
  <c r="AH87" i="1"/>
  <c r="AD87" i="1" s="1"/>
  <c r="AH51" i="1"/>
  <c r="AD51" i="1" s="1"/>
  <c r="AH89" i="1"/>
  <c r="AD89" i="1" s="1"/>
  <c r="AH6" i="1"/>
  <c r="AD6" i="1" s="1"/>
  <c r="AH13" i="1"/>
  <c r="AD13" i="1" s="1"/>
  <c r="AH21" i="1"/>
  <c r="AD21" i="1" s="1"/>
  <c r="AH76" i="1"/>
  <c r="AD76" i="1" s="1"/>
  <c r="AH86" i="1"/>
  <c r="AD86" i="1" s="1"/>
  <c r="AH78" i="1"/>
  <c r="AD78" i="1" s="1"/>
  <c r="AH63" i="1"/>
  <c r="AD63" i="1" s="1"/>
  <c r="AH55" i="1"/>
  <c r="AD55" i="1" s="1"/>
  <c r="AH47" i="1"/>
  <c r="AD47" i="1" s="1"/>
  <c r="AH32" i="1"/>
  <c r="AD32" i="1" s="1"/>
  <c r="AH17" i="1"/>
  <c r="AD17" i="1" s="1"/>
  <c r="AH67" i="1"/>
  <c r="AD67" i="1" s="1"/>
  <c r="AH7" i="1"/>
  <c r="AD7" i="1" s="1"/>
  <c r="AH14" i="1"/>
  <c r="AD14" i="1" s="1"/>
  <c r="AH22" i="1"/>
  <c r="AD22" i="1" s="1"/>
  <c r="AH85" i="1"/>
  <c r="AD85" i="1" s="1"/>
  <c r="AH77" i="1"/>
  <c r="AD77" i="1" s="1"/>
  <c r="AH62" i="1"/>
  <c r="AD62" i="1" s="1"/>
  <c r="AH54" i="1"/>
  <c r="AD54" i="1" s="1"/>
  <c r="AH46" i="1"/>
  <c r="AD46" i="1" s="1"/>
  <c r="AH39" i="1"/>
  <c r="AD39" i="1" s="1"/>
  <c r="AH31" i="1"/>
  <c r="AD31" i="1" s="1"/>
  <c r="AH84" i="1"/>
  <c r="AD84" i="1" s="1"/>
  <c r="AH69" i="1"/>
  <c r="AD69" i="1" s="1"/>
  <c r="AH61" i="1"/>
  <c r="AD61" i="1" s="1"/>
  <c r="AH53" i="1"/>
  <c r="AD53" i="1" s="1"/>
  <c r="AH45" i="1"/>
  <c r="AD45" i="1" s="1"/>
  <c r="AH38" i="1"/>
  <c r="AD38" i="1" s="1"/>
  <c r="AH30" i="1"/>
  <c r="AD30" i="1" s="1"/>
  <c r="AH91" i="1"/>
  <c r="AD91" i="1" s="1"/>
  <c r="AD92" i="1"/>
  <c r="E9" i="1"/>
  <c r="T7" i="1" s="1"/>
  <c r="T42" i="1"/>
  <c r="S9" i="1"/>
  <c r="BH4" i="1"/>
  <c r="N6" i="1" l="1"/>
  <c r="P7" i="1" s="1"/>
  <c r="P4" i="1" s="1"/>
</calcChain>
</file>

<file path=xl/sharedStrings.xml><?xml version="1.0" encoding="utf-8"?>
<sst xmlns="http://schemas.openxmlformats.org/spreadsheetml/2006/main" count="698" uniqueCount="458">
  <si>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</si>
  <si>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</si>
  <si>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</si>
  <si>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</si>
  <si>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</si>
  <si>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</si>
  <si>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</si>
  <si>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</si>
  <si>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</si>
  <si>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</si>
  <si>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</si>
  <si>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</si>
  <si>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</si>
  <si>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</si>
  <si>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</si>
  <si>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</si>
  <si>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</si>
  <si>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</si>
  <si>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</si>
  <si>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</si>
  <si>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</si>
  <si>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</si>
  <si>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</si>
  <si>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</si>
  <si>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</si>
  <si>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</si>
  <si>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</si>
  <si>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</si>
  <si>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</si>
  <si>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</si>
  <si>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</si>
  <si>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</si>
  <si>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</si>
  <si>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</si>
  <si>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</si>
  <si>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</si>
  <si>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</si>
  <si>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</si>
  <si>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</si>
  <si>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</si>
  <si>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</si>
  <si>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</si>
  <si>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</si>
  <si>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</si>
  <si>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</si>
  <si>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</si>
  <si>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</si>
  <si>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</si>
  <si>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</si>
  <si>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</si>
  <si>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</si>
  <si>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</si>
  <si>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</si>
  <si>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</si>
  <si>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</si>
  <si>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</si>
  <si>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</si>
  <si>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</si>
  <si>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</si>
  <si>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</si>
  <si>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</si>
  <si>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</si>
  <si>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</si>
  <si>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</si>
  <si>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</si>
  <si>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</si>
  <si>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</si>
  <si>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</si>
  <si>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</si>
  <si>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</si>
  <si>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</si>
  <si>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</si>
  <si>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</si>
  <si>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</si>
  <si>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</si>
  <si>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</si>
  <si>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</si>
  <si>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</si>
  <si>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</si>
  <si>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</si>
  <si>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</si>
  <si>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</si>
  <si>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</si>
  <si>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</si>
  <si>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</si>
  <si>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</si>
  <si>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</si>
  <si>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</si>
  <si>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</si>
  <si>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</si>
  <si>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</si>
  <si>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</si>
  <si>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</si>
  <si>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</si>
  <si>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</si>
  <si>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</si>
  <si>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</si>
  <si>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</si>
  <si>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</si>
  <si>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</si>
  <si>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</si>
  <si>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</si>
  <si>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</si>
  <si>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</si>
  <si>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</si>
  <si>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</si>
  <si>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</si>
  <si>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</si>
  <si>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</si>
  <si>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</si>
  <si>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</si>
  <si>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</si>
  <si>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</si>
  <si>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</si>
  <si>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</si>
  <si>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</si>
  <si>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</si>
  <si>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</si>
  <si>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</si>
  <si>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</si>
  <si>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</si>
  <si>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</si>
  <si>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</si>
  <si>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</si>
  <si>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</si>
  <si>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</si>
  <si>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</si>
  <si>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</si>
  <si>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</si>
  <si>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</si>
  <si>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</si>
  <si>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</si>
  <si>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</si>
  <si>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</si>
  <si>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</si>
  <si>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</si>
  <si>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</si>
  <si>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</si>
  <si>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</si>
  <si>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</si>
  <si>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</si>
  <si>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</si>
  <si>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</si>
  <si>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</si>
  <si>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</si>
  <si>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</si>
  <si>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</si>
  <si>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</si>
  <si>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</si>
  <si>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</si>
  <si>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</si>
  <si>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</si>
  <si>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</si>
  <si>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</si>
  <si>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</si>
  <si>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</si>
  <si>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</si>
  <si>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</si>
  <si>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</si>
  <si>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</si>
  <si>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</si>
  <si>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</si>
  <si>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</si>
  <si>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</si>
  <si>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</si>
  <si>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</si>
  <si>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</si>
  <si>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</si>
  <si>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</si>
  <si>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</si>
  <si>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</si>
  <si>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</si>
  <si>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</si>
  <si>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</si>
  <si>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</si>
  <si>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</si>
  <si>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</si>
  <si>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</si>
  <si>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</si>
  <si>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</si>
  <si>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</si>
  <si>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</si>
  <si>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</si>
  <si>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</si>
  <si>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</si>
  <si>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</si>
  <si>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</si>
  <si>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</si>
  <si>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</si>
  <si>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</si>
  <si>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</si>
  <si>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</si>
  <si>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</si>
  <si>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</si>
  <si>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</si>
  <si>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</si>
  <si>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</si>
  <si>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</si>
  <si>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</si>
  <si>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</si>
  <si>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</si>
  <si>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</si>
  <si>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</si>
  <si>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</si>
  <si>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</si>
  <si>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</si>
  <si>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</si>
  <si>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</si>
  <si>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</si>
  <si>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</si>
  <si>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</si>
  <si>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</si>
  <si>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</si>
  <si>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</si>
  <si>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</si>
  <si>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</si>
  <si>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</si>
  <si>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</si>
  <si>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</si>
  <si>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</si>
  <si>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</si>
  <si>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</si>
  <si>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</si>
  <si>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</si>
  <si>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</si>
  <si>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</si>
  <si>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</si>
  <si>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</si>
  <si>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</si>
  <si>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</si>
  <si>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</si>
  <si>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</si>
  <si>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</si>
  <si>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</si>
  <si>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</si>
  <si>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</si>
  <si>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</si>
  <si>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</si>
  <si>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</si>
  <si>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</si>
  <si>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</si>
  <si>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</si>
  <si>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</si>
  <si>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</si>
  <si>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</si>
  <si>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</si>
  <si>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</si>
  <si>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</si>
  <si>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</si>
  <si>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</si>
  <si>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</si>
  <si>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</si>
  <si>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</si>
  <si>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</si>
  <si>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</si>
  <si>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</si>
  <si>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</si>
  <si>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</si>
  <si>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</si>
  <si>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</si>
  <si>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</si>
  <si>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</si>
  <si>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</si>
  <si>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</si>
  <si>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</si>
  <si>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</si>
  <si>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</si>
  <si>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</si>
  <si>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</si>
  <si>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</si>
  <si>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</si>
  <si>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</si>
  <si>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</si>
  <si>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</si>
  <si>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</si>
  <si>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</si>
  <si>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</si>
  <si>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</si>
  <si>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</si>
  <si>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</si>
  <si>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</si>
  <si>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</si>
  <si>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</si>
  <si>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</si>
  <si>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</si>
  <si>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</si>
  <si>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</si>
  <si>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</si>
  <si>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</si>
  <si>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</si>
  <si>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</si>
  <si>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</si>
  <si>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</si>
  <si>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</si>
  <si>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</si>
  <si>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</si>
  <si>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</si>
  <si>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</si>
  <si>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</si>
  <si>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</si>
  <si>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</si>
  <si>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</si>
  <si>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</si>
  <si>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</si>
  <si>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</si>
  <si>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</si>
  <si>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</si>
  <si>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</si>
  <si>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</si>
  <si>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</si>
  <si>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</si>
  <si>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</si>
  <si>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</si>
  <si>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</si>
  <si>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</si>
  <si>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</si>
  <si>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</si>
  <si>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</si>
  <si>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</si>
  <si>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</si>
  <si>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</si>
  <si>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</si>
  <si>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</si>
  <si>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</si>
  <si>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</si>
  <si>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</si>
  <si>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</si>
  <si>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</si>
  <si>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</si>
  <si>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</si>
  <si>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</si>
  <si>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</si>
  <si>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</si>
  <si>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</si>
  <si>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</si>
  <si>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</si>
  <si>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</si>
  <si>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</si>
  <si>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</si>
  <si>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</si>
  <si>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</si>
  <si>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</si>
  <si>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</si>
  <si>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</si>
  <si>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</si>
  <si>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</si>
  <si>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</si>
  <si>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</si>
  <si>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</si>
  <si>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</si>
  <si>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</si>
  <si>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</si>
  <si>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</si>
  <si>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</si>
  <si>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</si>
  <si>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</si>
  <si>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</si>
  <si>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</si>
  <si>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</si>
  <si>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</si>
  <si>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</si>
  <si>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</si>
  <si>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</si>
  <si>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</si>
  <si>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</si>
  <si>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</si>
  <si>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</si>
  <si>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</si>
  <si>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</si>
  <si>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</si>
  <si>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</si>
  <si>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</si>
  <si>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</si>
  <si>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</si>
  <si>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</si>
  <si>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</si>
  <si>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</si>
  <si>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</si>
  <si>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</si>
  <si>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</si>
  <si>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</si>
  <si>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</si>
  <si>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</si>
  <si>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</si>
  <si>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</si>
  <si>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</si>
  <si>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</si>
  <si>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</si>
  <si>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</si>
  <si>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</si>
  <si>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</si>
  <si>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</si>
  <si>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</si>
  <si>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</si>
  <si>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</si>
  <si>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</si>
  <si>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</si>
  <si>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</si>
  <si>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</si>
  <si>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</si>
  <si>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</si>
  <si>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</si>
  <si>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</si>
  <si>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</si>
  <si>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</si>
  <si>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</si>
  <si>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</si>
  <si>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</si>
  <si>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</si>
  <si>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</si>
  <si>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</si>
  <si>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</si>
  <si>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</si>
  <si>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</si>
  <si>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</si>
  <si>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</si>
  <si>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</si>
  <si>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</si>
  <si>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Uber a casa Tacondesa</t>
  </si>
  <si>
    <t>Uber a casa desde Sol</t>
  </si>
  <si>
    <t>Jugo de Zanahoria y Naranja, Café con sol</t>
  </si>
  <si>
    <t>Comida Corrida Oscar</t>
  </si>
  <si>
    <t>Ordenando escritorio</t>
  </si>
  <si>
    <t>Dafne Resumenes Evidencias</t>
  </si>
  <si>
    <t>07/08/2018 - Ana</t>
  </si>
  <si>
    <t>Dulces (Pelon + Duvalin)</t>
  </si>
  <si>
    <t>Chiles en Nogada</t>
  </si>
  <si>
    <t>Udon y agua</t>
  </si>
  <si>
    <t>Muerte estomacal</t>
  </si>
  <si>
    <t>Preludio - Muerte estomacal</t>
  </si>
  <si>
    <t>Dulces Ana, Jaime Spotify</t>
  </si>
  <si>
    <t>Cena con Jaime (Tacondesa)</t>
  </si>
  <si>
    <t>Prestamos Ale</t>
  </si>
  <si>
    <t xml:space="preserve">TOTAL </t>
  </si>
  <si>
    <t>Faltan</t>
  </si>
  <si>
    <t>Pizzas Rústicas</t>
  </si>
  <si>
    <t>Papá cooperó</t>
  </si>
  <si>
    <t>Comida Corrida CENEVAL</t>
  </si>
  <si>
    <t>Gastos Quincena</t>
  </si>
  <si>
    <t>CENEVAL 1</t>
  </si>
  <si>
    <t>No llego Etapa 1</t>
  </si>
  <si>
    <t>Pedro en Casa!</t>
  </si>
  <si>
    <t>Jaime Afro Samurai</t>
  </si>
  <si>
    <t>Pizza Rústica</t>
  </si>
  <si>
    <t>Turnitin + Diada Uli-Pao</t>
  </si>
  <si>
    <t>Obra Juancho</t>
  </si>
  <si>
    <t>Torta + Refresco + Golosinas</t>
  </si>
  <si>
    <t>Comida Corrida CENEVAL + Capuchino</t>
  </si>
  <si>
    <t>Ale Primer día | Ceneval Pao y Daf</t>
  </si>
  <si>
    <t>Alitas con Jaime</t>
  </si>
  <si>
    <t>Uber a casa</t>
  </si>
  <si>
    <t>Comida Corrida Esquina + Cheetos + Duvalin</t>
  </si>
  <si>
    <t>Toks Nadia</t>
  </si>
  <si>
    <t>Gasto 2 semanas</t>
  </si>
  <si>
    <t>Propina Oscar + Patrick</t>
  </si>
  <si>
    <t>Capuchino + Torta Jaime</t>
  </si>
  <si>
    <t>Pizzas con Ale</t>
  </si>
  <si>
    <t>Uber Pizzas con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</si>
</sst>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2" fillId="14" borderId="0" xfId="0" applyFont="1" applyFill="1"/>
    <xf numFmtId="0" fontId="3" fillId="30" borderId="0" xfId="0" applyFont="1" applyFill="1"/>
    <xf numFmtId="0" fontId="19" fillId="31" borderId="0" xfId="0" applyFont="1" applyFill="1"/>
    <xf numFmtId="0" fontId="20" fillId="19" borderId="0" xfId="0" applyFont="1" applyFill="1" applyAlignment="1">
      <alignment horizontal="center"/>
    </xf>
    <xf numFmtId="16" fontId="0" fillId="32" borderId="0" xfId="0" applyNumberFormat="1" applyFill="1"/>
    <xf numFmtId="0" fontId="0" fillId="32" borderId="0" xfId="0" applyFill="1"/>
    <xf numFmtId="0" fontId="16" fillId="32" borderId="0" xfId="0" applyFont="1" applyFill="1"/>
    <xf numFmtId="0" fontId="2" fillId="32" borderId="0" xfId="0" applyFont="1" applyFill="1"/>
    <xf numFmtId="0" fontId="6" fillId="32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22" fillId="0" borderId="0" xfId="0" applyFont="1" applyFill="1"/>
    <xf numFmtId="16" fontId="0" fillId="34" borderId="0" xfId="0" applyNumberFormat="1" applyFill="1"/>
    <xf numFmtId="0" fontId="0" fillId="34" borderId="0" xfId="0" applyFill="1"/>
    <xf numFmtId="0" fontId="5" fillId="34" borderId="0" xfId="0" applyFont="1" applyFill="1"/>
    <xf numFmtId="0" fontId="2" fillId="34" borderId="0" xfId="0" applyFont="1" applyFill="1"/>
    <xf numFmtId="0" fontId="6" fillId="34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workbookViewId="0">
      <selection activeCell="J23" sqref="J23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6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8">
        <v>7763</v>
      </c>
      <c r="E2" s="54"/>
      <c r="F2" s="107">
        <f>N3-D2</f>
        <v>13701.79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2"/>
      <c r="K3" s="4"/>
      <c r="L3" s="4"/>
      <c r="M3" s="15" t="s">
        <v>7</v>
      </c>
      <c r="N3" s="23">
        <f>(SUM(D2,(K11:K503)))-(SUM((J11:J503),(I11:I503)))</f>
        <v>21464.79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SUM(AI3,AL3:AV3)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17">
        <v>4</v>
      </c>
      <c r="AY3" s="117"/>
      <c r="AZ3" s="117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4" t="s">
        <v>18</v>
      </c>
      <c r="P4" s="76">
        <f>SUM(N3,S9,P7)</f>
        <v>86688.290000000008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37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0" t="s">
        <v>105</v>
      </c>
      <c r="T5" s="108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0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303.5</v>
      </c>
      <c r="O6" s="28"/>
      <c r="P6" s="28"/>
      <c r="Q6" s="72"/>
      <c r="R6" s="72" t="s">
        <v>89</v>
      </c>
      <c r="S6" s="109"/>
      <c r="T6" s="109"/>
      <c r="AA6" s="45">
        <v>43224</v>
      </c>
      <c r="AB6" s="46" t="s">
        <v>69</v>
      </c>
      <c r="AC6" s="69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4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3" t="s">
        <v>90</v>
      </c>
      <c r="P7" s="75">
        <f>SUM(R7,N6)</f>
        <v>303.5</v>
      </c>
      <c r="Q7" s="72"/>
      <c r="R7" s="71">
        <f>(SUM(Y11:Y499))-(SUM(K11:K503))</f>
        <v>0</v>
      </c>
      <c r="S7" s="109"/>
      <c r="T7" s="111">
        <f>E9</f>
        <v>12065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4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4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2" t="s">
        <v>106</v>
      </c>
      <c r="D9" s="59"/>
      <c r="E9" s="42">
        <f>SUM(E10:E499)</f>
        <v>12065</v>
      </c>
      <c r="G9" s="9" t="s">
        <v>16</v>
      </c>
      <c r="H9" s="6"/>
      <c r="I9" s="146"/>
      <c r="J9" s="126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SUM(S11:S492)</f>
        <v>64920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4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28" t="s">
        <v>230</v>
      </c>
      <c r="P10" s="128" t="s">
        <v>231</v>
      </c>
      <c r="Q10" s="25" t="s">
        <v>20</v>
      </c>
      <c r="R10" s="24" t="s">
        <v>21</v>
      </c>
      <c r="S10" s="26" t="s">
        <v>37</v>
      </c>
      <c r="T10" s="124"/>
      <c r="U10" s="33" t="s">
        <v>11</v>
      </c>
      <c r="V10" s="33" t="s">
        <v>38</v>
      </c>
      <c r="W10" s="33" t="s">
        <v>10</v>
      </c>
      <c r="X10" s="33" t="s">
        <v>39</v>
      </c>
      <c r="Y10" s="77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4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3">
        <v>43223</v>
      </c>
      <c r="H11" s="54" t="s">
        <v>138</v>
      </c>
      <c r="I11" s="95"/>
      <c r="J11" s="96">
        <v>160</v>
      </c>
      <c r="K11" s="94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6" si="6">Q11-R11</f>
        <v>5000</v>
      </c>
      <c r="T11" s="125">
        <f>SUM(S11:S24)</f>
        <v>50250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4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3">
        <v>43230</v>
      </c>
      <c r="H12" s="54" t="s">
        <v>206</v>
      </c>
      <c r="I12" s="95"/>
      <c r="J12" s="96">
        <v>65</v>
      </c>
      <c r="K12" s="94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45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5"/>
      <c r="AH12" s="49">
        <f t="shared" si="0"/>
        <v>140</v>
      </c>
      <c r="AI12">
        <v>70</v>
      </c>
      <c r="AJ12" s="94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3" t="s">
        <v>113</v>
      </c>
      <c r="B13" t="s">
        <v>114</v>
      </c>
      <c r="C13">
        <v>8000</v>
      </c>
      <c r="D13" s="36"/>
      <c r="E13">
        <f t="shared" si="5"/>
        <v>8000</v>
      </c>
      <c r="G13" s="93">
        <v>43224</v>
      </c>
      <c r="H13" s="54" t="s">
        <v>139</v>
      </c>
      <c r="I13" s="95"/>
      <c r="J13" s="96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4" si="7">Q13-R13</f>
        <v>3200</v>
      </c>
      <c r="T13" s="124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4" t="s">
        <v>164</v>
      </c>
      <c r="AK13" s="54"/>
      <c r="AL13" s="116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3"/>
      <c r="BC13">
        <f t="shared" si="4"/>
        <v>0</v>
      </c>
    </row>
    <row r="14" spans="1:61" x14ac:dyDescent="0.25">
      <c r="A14" s="133" t="s">
        <v>129</v>
      </c>
      <c r="B14" s="134" t="s">
        <v>128</v>
      </c>
      <c r="C14" s="134">
        <v>1300</v>
      </c>
      <c r="D14" s="134">
        <v>1300</v>
      </c>
      <c r="E14" s="134">
        <f t="shared" si="5"/>
        <v>0</v>
      </c>
      <c r="G14" s="93">
        <v>43224</v>
      </c>
      <c r="H14" s="54" t="s">
        <v>140</v>
      </c>
      <c r="I14" s="95"/>
      <c r="J14" s="96"/>
      <c r="K14" s="97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4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4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3">
        <v>43224</v>
      </c>
      <c r="H15" s="54" t="s">
        <v>141</v>
      </c>
      <c r="I15" s="95"/>
      <c r="J15" s="96">
        <v>2000</v>
      </c>
      <c r="K15" s="97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4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69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308</v>
      </c>
      <c r="B16" t="s">
        <v>309</v>
      </c>
      <c r="C16">
        <v>2000</v>
      </c>
      <c r="E16">
        <f t="shared" si="5"/>
        <v>2000</v>
      </c>
      <c r="G16" s="93">
        <v>43236</v>
      </c>
      <c r="H16" s="54" t="s">
        <v>178</v>
      </c>
      <c r="I16" s="95">
        <v>2100</v>
      </c>
      <c r="J16" s="96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4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49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336</v>
      </c>
      <c r="B17" t="s">
        <v>153</v>
      </c>
      <c r="C17">
        <v>10</v>
      </c>
      <c r="D17">
        <v>10</v>
      </c>
      <c r="E17">
        <f t="shared" si="5"/>
        <v>0</v>
      </c>
      <c r="G17" s="93">
        <v>43237</v>
      </c>
      <c r="H17" s="54" t="s">
        <v>179</v>
      </c>
      <c r="I17" s="95"/>
      <c r="J17" s="96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4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4"/>
      <c r="AL17" s="54"/>
      <c r="AM17" s="54"/>
      <c r="AN17" s="54"/>
      <c r="AO17" s="54"/>
      <c r="AP17" s="54"/>
      <c r="AQ17" s="54"/>
      <c r="AR17" s="54"/>
      <c r="AS17" s="102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341</v>
      </c>
      <c r="B18" t="s">
        <v>342</v>
      </c>
      <c r="C18">
        <v>50</v>
      </c>
      <c r="D18">
        <v>50</v>
      </c>
      <c r="E18">
        <f t="shared" si="5"/>
        <v>0</v>
      </c>
      <c r="G18" s="127" t="s">
        <v>210</v>
      </c>
      <c r="H18" s="54" t="s">
        <v>207</v>
      </c>
      <c r="I18" s="95"/>
      <c r="J18" s="96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69" t="s">
        <v>155</v>
      </c>
      <c r="AD18" s="66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4" t="s">
        <v>175</v>
      </c>
      <c r="AL18" s="96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344</v>
      </c>
      <c r="B19" t="s">
        <v>342</v>
      </c>
      <c r="C19">
        <v>96</v>
      </c>
      <c r="E19">
        <f t="shared" si="5"/>
        <v>96</v>
      </c>
      <c r="G19" s="119">
        <v>43249</v>
      </c>
      <c r="H19" s="120" t="s">
        <v>205</v>
      </c>
      <c r="I19" s="121"/>
      <c r="J19" s="122"/>
      <c r="K19" s="123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 t="shared" si="0"/>
        <v>10</v>
      </c>
      <c r="AI19">
        <v>0</v>
      </c>
      <c r="AJ19" s="54" t="s">
        <v>176</v>
      </c>
      <c r="AK19" s="9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2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147" t="s">
        <v>424</v>
      </c>
      <c r="B20" t="s">
        <v>425</v>
      </c>
      <c r="C20">
        <v>9</v>
      </c>
      <c r="E20">
        <f t="shared" si="5"/>
        <v>9</v>
      </c>
      <c r="G20" s="93">
        <v>43251</v>
      </c>
      <c r="H20" s="54" t="s">
        <v>217</v>
      </c>
      <c r="I20" s="95"/>
      <c r="J20" s="96">
        <v>70</v>
      </c>
      <c r="K20" s="97"/>
      <c r="M20" s="57">
        <v>43280</v>
      </c>
      <c r="N20" s="16" t="s">
        <v>23</v>
      </c>
      <c r="O20" s="16" t="s">
        <v>302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4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2"/>
      <c r="AZ20" s="102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3">
        <v>43251</v>
      </c>
      <c r="H21" s="54" t="s">
        <v>219</v>
      </c>
      <c r="I21" s="95"/>
      <c r="J21" s="96">
        <v>276</v>
      </c>
      <c r="K21" s="97"/>
      <c r="M21" s="57">
        <v>43299</v>
      </c>
      <c r="N21" s="16" t="s">
        <v>23</v>
      </c>
      <c r="O21" s="16" t="s">
        <v>363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303</v>
      </c>
      <c r="W21" s="33" t="s">
        <v>304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7"/>
      <c r="AH21" s="49">
        <f t="shared" si="0"/>
        <v>550</v>
      </c>
      <c r="AI21">
        <v>500</v>
      </c>
      <c r="AJ21" s="94" t="s">
        <v>181</v>
      </c>
      <c r="AK21" s="94" t="s">
        <v>182</v>
      </c>
      <c r="AL21" s="94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2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3">
        <v>43252</v>
      </c>
      <c r="H22" s="54" t="s">
        <v>222</v>
      </c>
      <c r="I22" s="95"/>
      <c r="J22" s="96">
        <v>261</v>
      </c>
      <c r="K22" s="97"/>
      <c r="M22" s="57">
        <v>43306</v>
      </c>
      <c r="N22" s="16" t="s">
        <v>23</v>
      </c>
      <c r="O22" s="16" t="s">
        <v>384</v>
      </c>
      <c r="P22" s="33"/>
      <c r="Q22" s="21">
        <v>1700</v>
      </c>
      <c r="R22" s="20"/>
      <c r="S22" s="18">
        <f t="shared" si="7"/>
        <v>1700</v>
      </c>
      <c r="U22" s="34">
        <v>43284</v>
      </c>
      <c r="V22" s="33" t="s">
        <v>303</v>
      </c>
      <c r="W22" s="33" t="s">
        <v>314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3">
        <v>43253</v>
      </c>
      <c r="H23" s="54" t="s">
        <v>223</v>
      </c>
      <c r="I23" s="95">
        <v>2000</v>
      </c>
      <c r="J23" s="96"/>
      <c r="K23" s="97"/>
      <c r="M23" s="57">
        <v>43312</v>
      </c>
      <c r="N23" s="16" t="s">
        <v>23</v>
      </c>
      <c r="O23" s="16" t="s">
        <v>397</v>
      </c>
      <c r="P23" s="33"/>
      <c r="Q23" s="21">
        <v>4500</v>
      </c>
      <c r="R23" s="20"/>
      <c r="S23" s="18">
        <f t="shared" si="7"/>
        <v>4500</v>
      </c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0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2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3">
        <v>43253</v>
      </c>
      <c r="H24" s="54" t="s">
        <v>224</v>
      </c>
      <c r="I24" s="95">
        <v>1000</v>
      </c>
      <c r="J24" s="96"/>
      <c r="K24" s="97"/>
      <c r="M24" s="57">
        <v>43331</v>
      </c>
      <c r="N24" s="16" t="s">
        <v>23</v>
      </c>
      <c r="O24" s="16" t="s">
        <v>453</v>
      </c>
      <c r="P24" s="33"/>
      <c r="Q24" s="21">
        <v>3900</v>
      </c>
      <c r="R24" s="20"/>
      <c r="S24" s="18">
        <f t="shared" si="7"/>
        <v>3900</v>
      </c>
      <c r="U24" s="34">
        <v>43293</v>
      </c>
      <c r="V24" s="33" t="s">
        <v>338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4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89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2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3">
        <v>43255</v>
      </c>
      <c r="H25" s="54" t="s">
        <v>207</v>
      </c>
      <c r="I25" s="95"/>
      <c r="J25" s="96">
        <v>200</v>
      </c>
      <c r="K25" s="97"/>
      <c r="M25" s="16"/>
      <c r="N25" s="16" t="s">
        <v>24</v>
      </c>
      <c r="O25" s="16" t="s">
        <v>34</v>
      </c>
      <c r="P25" s="33"/>
      <c r="Q25" s="21">
        <v>1100</v>
      </c>
      <c r="R25" s="20"/>
      <c r="S25" s="18">
        <f t="shared" si="6"/>
        <v>1100</v>
      </c>
      <c r="T25" s="124">
        <f>SUM(S25:S36)</f>
        <v>5270</v>
      </c>
      <c r="U25" s="142">
        <v>43295</v>
      </c>
      <c r="V25" s="55" t="s">
        <v>348</v>
      </c>
      <c r="W25" s="55"/>
      <c r="X25" s="143">
        <v>500</v>
      </c>
      <c r="Y25" s="143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89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3">
        <v>43259</v>
      </c>
      <c r="H26" s="54" t="s">
        <v>242</v>
      </c>
      <c r="I26" s="95"/>
      <c r="J26" s="96">
        <v>1056</v>
      </c>
      <c r="K26" s="97"/>
      <c r="M26" s="16"/>
      <c r="N26" s="16" t="s">
        <v>24</v>
      </c>
      <c r="O26" s="16" t="s">
        <v>87</v>
      </c>
      <c r="P26" s="33"/>
      <c r="Q26" s="21">
        <v>600</v>
      </c>
      <c r="R26" s="20"/>
      <c r="S26" s="18">
        <f t="shared" si="6"/>
        <v>600</v>
      </c>
      <c r="T26" s="124"/>
      <c r="U26" s="34">
        <v>43308</v>
      </c>
      <c r="V26" s="33" t="s">
        <v>205</v>
      </c>
      <c r="W26" s="33"/>
      <c r="X26" s="35">
        <v>11051</v>
      </c>
      <c r="Y26" s="35">
        <v>11051</v>
      </c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18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3">
        <v>43263</v>
      </c>
      <c r="H27" s="54" t="s">
        <v>252</v>
      </c>
      <c r="I27" s="95"/>
      <c r="J27" s="96">
        <v>420</v>
      </c>
      <c r="K27" s="97"/>
      <c r="M27" s="16"/>
      <c r="N27" s="16" t="s">
        <v>24</v>
      </c>
      <c r="O27" s="16" t="s">
        <v>86</v>
      </c>
      <c r="P27" s="33"/>
      <c r="Q27" s="21">
        <v>1000</v>
      </c>
      <c r="R27" s="20"/>
      <c r="S27" s="18">
        <f>Q27-R27</f>
        <v>1000</v>
      </c>
      <c r="T27" s="124"/>
      <c r="U27" s="34">
        <v>43315</v>
      </c>
      <c r="V27" s="33" t="s">
        <v>410</v>
      </c>
      <c r="W27" s="33" t="s">
        <v>65</v>
      </c>
      <c r="X27" s="35">
        <v>360</v>
      </c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2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19">
        <v>43265</v>
      </c>
      <c r="H28" s="120" t="s">
        <v>205</v>
      </c>
      <c r="I28" s="131"/>
      <c r="J28" s="122"/>
      <c r="K28" s="123">
        <v>10612</v>
      </c>
      <c r="L28" s="130"/>
      <c r="M28" s="16"/>
      <c r="N28" s="16" t="s">
        <v>24</v>
      </c>
      <c r="O28" s="16" t="s">
        <v>33</v>
      </c>
      <c r="P28" s="33"/>
      <c r="Q28" s="21">
        <v>120</v>
      </c>
      <c r="R28" s="20"/>
      <c r="S28" s="18">
        <f t="shared" si="6"/>
        <v>120</v>
      </c>
      <c r="T28" s="124"/>
      <c r="U28" s="34">
        <v>43317</v>
      </c>
      <c r="V28" s="33" t="s">
        <v>122</v>
      </c>
      <c r="W28" s="33" t="s">
        <v>65</v>
      </c>
      <c r="X28" s="35">
        <v>360</v>
      </c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3">
        <v>43267</v>
      </c>
      <c r="H29" s="54" t="s">
        <v>261</v>
      </c>
      <c r="I29" s="95">
        <v>5500</v>
      </c>
      <c r="J29" s="96"/>
      <c r="K29" s="97"/>
      <c r="M29" s="16"/>
      <c r="N29" s="16" t="s">
        <v>24</v>
      </c>
      <c r="O29" s="16" t="s">
        <v>32</v>
      </c>
      <c r="P29" s="33"/>
      <c r="Q29" s="21">
        <v>500</v>
      </c>
      <c r="R29" s="20"/>
      <c r="S29" s="18">
        <f t="shared" si="6"/>
        <v>500</v>
      </c>
      <c r="T29" s="124"/>
      <c r="U29" s="34">
        <v>43326</v>
      </c>
      <c r="V29" s="33" t="s">
        <v>205</v>
      </c>
      <c r="W29" s="33"/>
      <c r="X29" s="35">
        <v>11052</v>
      </c>
      <c r="Y29" s="35">
        <v>11052</v>
      </c>
      <c r="AA29" s="45">
        <v>43247</v>
      </c>
      <c r="AB29" s="46" t="s">
        <v>71</v>
      </c>
      <c r="AC29" s="47" t="s">
        <v>199</v>
      </c>
      <c r="AD29" s="66">
        <f t="shared" si="3"/>
        <v>-20</v>
      </c>
      <c r="AE29" s="48">
        <v>0</v>
      </c>
      <c r="AF29" s="79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2"/>
      <c r="AX29" s="54"/>
      <c r="AY29" s="54"/>
      <c r="AZ29" s="102"/>
      <c r="BA29" s="54">
        <f t="shared" si="8"/>
        <v>0</v>
      </c>
      <c r="BB29" s="102"/>
      <c r="BC29">
        <f t="shared" si="4"/>
        <v>0</v>
      </c>
    </row>
    <row r="30" spans="1:61" x14ac:dyDescent="0.25">
      <c r="E30">
        <f t="shared" si="5"/>
        <v>0</v>
      </c>
      <c r="G30" s="93">
        <v>43268</v>
      </c>
      <c r="H30" s="54" t="s">
        <v>270</v>
      </c>
      <c r="I30" s="95"/>
      <c r="J30" s="96">
        <v>61.5</v>
      </c>
      <c r="K30" s="97"/>
      <c r="M30" s="16"/>
      <c r="N30" s="16" t="s">
        <v>24</v>
      </c>
      <c r="O30" s="16" t="s">
        <v>31</v>
      </c>
      <c r="P30" s="33"/>
      <c r="Q30" s="21">
        <v>150</v>
      </c>
      <c r="R30" s="20"/>
      <c r="S30" s="18">
        <f t="shared" si="6"/>
        <v>150</v>
      </c>
      <c r="T30" s="124"/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89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3">
        <v>43268</v>
      </c>
      <c r="H31" s="54" t="s">
        <v>271</v>
      </c>
      <c r="I31" s="95"/>
      <c r="J31" s="96">
        <v>102.98</v>
      </c>
      <c r="K31" s="97"/>
      <c r="M31" s="16"/>
      <c r="N31" s="16" t="s">
        <v>24</v>
      </c>
      <c r="O31" s="16" t="s">
        <v>30</v>
      </c>
      <c r="P31" s="33"/>
      <c r="Q31" s="21">
        <v>100</v>
      </c>
      <c r="R31" s="20"/>
      <c r="S31" s="18">
        <f t="shared" si="6"/>
        <v>100</v>
      </c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2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6"/>
      <c r="BC31">
        <f t="shared" si="4"/>
        <v>0</v>
      </c>
    </row>
    <row r="32" spans="1:61" x14ac:dyDescent="0.25">
      <c r="E32">
        <f t="shared" si="5"/>
        <v>0</v>
      </c>
      <c r="G32" s="93">
        <v>43269</v>
      </c>
      <c r="H32" s="54" t="s">
        <v>220</v>
      </c>
      <c r="I32" s="95">
        <v>1300</v>
      </c>
      <c r="J32" s="96"/>
      <c r="K32" s="97"/>
      <c r="M32" s="16"/>
      <c r="N32" s="16" t="s">
        <v>24</v>
      </c>
      <c r="O32" s="16" t="s">
        <v>29</v>
      </c>
      <c r="P32" s="33"/>
      <c r="Q32" s="21">
        <v>850</v>
      </c>
      <c r="R32" s="20"/>
      <c r="S32" s="18">
        <f t="shared" si="6"/>
        <v>850</v>
      </c>
      <c r="T32" s="124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8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3">
        <v>43274</v>
      </c>
      <c r="H33" s="54" t="s">
        <v>287</v>
      </c>
      <c r="I33" s="95">
        <v>2500</v>
      </c>
      <c r="J33" s="96"/>
      <c r="K33" s="97"/>
      <c r="M33" s="16"/>
      <c r="N33" s="16" t="s">
        <v>24</v>
      </c>
      <c r="O33" s="16" t="s">
        <v>28</v>
      </c>
      <c r="P33" s="33"/>
      <c r="Q33" s="21">
        <v>300</v>
      </c>
      <c r="R33" s="20"/>
      <c r="S33" s="18">
        <f t="shared" si="6"/>
        <v>300</v>
      </c>
      <c r="T33" s="124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2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3">
        <v>43275</v>
      </c>
      <c r="H34" s="54" t="s">
        <v>286</v>
      </c>
      <c r="I34" s="95"/>
      <c r="J34" s="96">
        <v>189.2</v>
      </c>
      <c r="K34" s="97"/>
      <c r="M34" s="16"/>
      <c r="N34" s="16" t="s">
        <v>24</v>
      </c>
      <c r="O34" s="16" t="s">
        <v>88</v>
      </c>
      <c r="P34" s="33"/>
      <c r="Q34" s="21">
        <v>100</v>
      </c>
      <c r="R34" s="20"/>
      <c r="S34" s="18">
        <f t="shared" si="6"/>
        <v>100</v>
      </c>
      <c r="T34" s="124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19">
        <v>43279</v>
      </c>
      <c r="H35" s="120" t="s">
        <v>205</v>
      </c>
      <c r="I35" s="131"/>
      <c r="J35" s="122"/>
      <c r="K35" s="123">
        <v>10612</v>
      </c>
      <c r="M35" s="16"/>
      <c r="N35" s="16" t="s">
        <v>24</v>
      </c>
      <c r="O35" s="16" t="s">
        <v>65</v>
      </c>
      <c r="P35" s="33"/>
      <c r="Q35" s="21">
        <v>300</v>
      </c>
      <c r="R35" s="20"/>
      <c r="S35" s="18">
        <f t="shared" si="6"/>
        <v>300</v>
      </c>
      <c r="T35" s="124"/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6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3">
        <v>43280</v>
      </c>
      <c r="H36" s="54" t="s">
        <v>299</v>
      </c>
      <c r="I36" s="95"/>
      <c r="J36" s="96">
        <v>413</v>
      </c>
      <c r="K36" s="97"/>
      <c r="M36" s="16"/>
      <c r="N36" s="16" t="s">
        <v>24</v>
      </c>
      <c r="O36" s="16" t="s">
        <v>383</v>
      </c>
      <c r="P36" s="33"/>
      <c r="Q36" s="21">
        <v>150</v>
      </c>
      <c r="R36" s="20"/>
      <c r="S36" s="18">
        <f t="shared" si="6"/>
        <v>150</v>
      </c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3">
        <v>43281</v>
      </c>
      <c r="H37" s="54" t="s">
        <v>300</v>
      </c>
      <c r="I37" s="95">
        <v>5200</v>
      </c>
      <c r="J37" s="96"/>
      <c r="K37" s="97"/>
      <c r="M37" s="57">
        <v>42802</v>
      </c>
      <c r="N37" s="16" t="s">
        <v>62</v>
      </c>
      <c r="O37" s="16" t="s">
        <v>63</v>
      </c>
      <c r="P37" s="33"/>
      <c r="Q37" s="21">
        <v>140</v>
      </c>
      <c r="R37" s="20"/>
      <c r="S37" s="18">
        <f>Q37-R37</f>
        <v>140</v>
      </c>
      <c r="T37" s="124">
        <f>SUM(S37:S38)</f>
        <v>340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3">
        <v>43281</v>
      </c>
      <c r="H38" s="54" t="s">
        <v>337</v>
      </c>
      <c r="I38" s="95">
        <v>400</v>
      </c>
      <c r="J38" s="96"/>
      <c r="K38" s="97"/>
      <c r="M38" s="57">
        <v>42802</v>
      </c>
      <c r="N38" s="16" t="s">
        <v>62</v>
      </c>
      <c r="O38" s="16" t="s">
        <v>64</v>
      </c>
      <c r="P38" s="33"/>
      <c r="Q38" s="21">
        <v>200</v>
      </c>
      <c r="R38" s="20"/>
      <c r="S38" s="18">
        <f>Q38-R38</f>
        <v>200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6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3">
        <v>43288</v>
      </c>
      <c r="H39" s="54" t="s">
        <v>330</v>
      </c>
      <c r="I39" s="95">
        <v>600</v>
      </c>
      <c r="J39" s="96"/>
      <c r="K39" s="97"/>
      <c r="M39" s="57">
        <v>43266</v>
      </c>
      <c r="N39" s="16" t="s">
        <v>62</v>
      </c>
      <c r="O39" s="16" t="s">
        <v>36</v>
      </c>
      <c r="P39" s="33"/>
      <c r="Q39" s="21">
        <v>5000</v>
      </c>
      <c r="R39" s="20"/>
      <c r="S39" s="18">
        <f>Q39-R39</f>
        <v>5000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8">
        <v>43288</v>
      </c>
      <c r="H40" s="54" t="s">
        <v>325</v>
      </c>
      <c r="I40" s="95"/>
      <c r="J40" s="96">
        <v>497</v>
      </c>
      <c r="K40" s="97"/>
      <c r="M40" s="16"/>
      <c r="N40" s="16" t="s">
        <v>66</v>
      </c>
      <c r="O40" s="16" t="s">
        <v>67</v>
      </c>
      <c r="P40" s="33"/>
      <c r="Q40" s="21">
        <v>1800</v>
      </c>
      <c r="R40" s="20">
        <v>1150</v>
      </c>
      <c r="S40" s="18">
        <f>Q40-R40</f>
        <v>650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3">
        <v>43289</v>
      </c>
      <c r="H41" s="54" t="s">
        <v>332</v>
      </c>
      <c r="I41" s="95"/>
      <c r="J41" s="96">
        <v>244</v>
      </c>
      <c r="K41" s="97"/>
      <c r="M41" s="57">
        <v>43010</v>
      </c>
      <c r="N41" s="16" t="s">
        <v>94</v>
      </c>
      <c r="O41" s="16" t="s">
        <v>95</v>
      </c>
      <c r="P41" s="33"/>
      <c r="Q41" s="21">
        <v>100</v>
      </c>
      <c r="R41" s="20"/>
      <c r="S41" s="18">
        <f t="shared" ref="S41:S75" si="9">Q41-R41</f>
        <v>100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4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3">
        <v>43292</v>
      </c>
      <c r="H42" s="54" t="s">
        <v>153</v>
      </c>
      <c r="I42" s="95"/>
      <c r="J42" s="96">
        <v>30</v>
      </c>
      <c r="K42" s="97"/>
      <c r="M42" s="16" t="s">
        <v>97</v>
      </c>
      <c r="N42" s="16" t="s">
        <v>26</v>
      </c>
      <c r="O42" s="16" t="s">
        <v>96</v>
      </c>
      <c r="P42" s="33" t="s">
        <v>347</v>
      </c>
      <c r="Q42" s="21">
        <v>1040</v>
      </c>
      <c r="R42" s="20">
        <v>500</v>
      </c>
      <c r="S42" s="18">
        <f t="shared" si="9"/>
        <v>540</v>
      </c>
      <c r="T42" s="124">
        <f>SUM(S42:S49)</f>
        <v>3110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19">
        <v>43293</v>
      </c>
      <c r="H43" s="120" t="s">
        <v>205</v>
      </c>
      <c r="I43" s="131"/>
      <c r="J43" s="122"/>
      <c r="K43" s="123">
        <v>11052</v>
      </c>
      <c r="M43" s="16"/>
      <c r="N43" s="16" t="s">
        <v>26</v>
      </c>
      <c r="O43" s="16" t="s">
        <v>99</v>
      </c>
      <c r="P43" s="33"/>
      <c r="Q43" s="21">
        <v>2900</v>
      </c>
      <c r="R43" s="20">
        <v>1550</v>
      </c>
      <c r="S43" s="18">
        <f t="shared" si="9"/>
        <v>1350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6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36">
        <v>43293</v>
      </c>
      <c r="H44" s="137" t="s">
        <v>343</v>
      </c>
      <c r="I44" s="138"/>
      <c r="J44" s="139"/>
      <c r="K44" s="140">
        <v>1317</v>
      </c>
      <c r="M44" s="16"/>
      <c r="N44" s="16" t="s">
        <v>26</v>
      </c>
      <c r="O44" s="16" t="s">
        <v>103</v>
      </c>
      <c r="P44" s="33"/>
      <c r="Q44" s="21">
        <v>240</v>
      </c>
      <c r="R44" s="20"/>
      <c r="S44" s="18">
        <f t="shared" si="9"/>
        <v>240</v>
      </c>
      <c r="U44" s="34"/>
      <c r="V44" s="33"/>
      <c r="W44" s="33"/>
      <c r="X44" s="35"/>
      <c r="Y44" s="115"/>
      <c r="AA44" s="45">
        <v>43262</v>
      </c>
      <c r="AB44" s="46" t="s">
        <v>72</v>
      </c>
      <c r="AC44" s="69" t="s">
        <v>248</v>
      </c>
      <c r="AD44" s="39">
        <f t="shared" si="3"/>
        <v>297</v>
      </c>
      <c r="AE44" s="48"/>
      <c r="AF44" s="132">
        <v>432</v>
      </c>
      <c r="AG44" t="s">
        <v>274</v>
      </c>
      <c r="AH44" s="49">
        <f t="shared" si="0"/>
        <v>135</v>
      </c>
      <c r="AI44">
        <v>55</v>
      </c>
      <c r="AJ44" s="94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6">
        <v>50</v>
      </c>
      <c r="AX44" s="96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3">
        <v>43294</v>
      </c>
      <c r="H45" s="54" t="s">
        <v>345</v>
      </c>
      <c r="I45" s="95"/>
      <c r="J45" s="96">
        <v>310</v>
      </c>
      <c r="K45" s="97"/>
      <c r="M45" s="16" t="s">
        <v>120</v>
      </c>
      <c r="N45" s="16" t="s">
        <v>26</v>
      </c>
      <c r="O45" s="16" t="s">
        <v>121</v>
      </c>
      <c r="P45" s="33" t="s">
        <v>232</v>
      </c>
      <c r="Q45" s="21">
        <v>1500</v>
      </c>
      <c r="R45" s="20">
        <v>1300</v>
      </c>
      <c r="S45" s="18">
        <f>Q45-R45</f>
        <v>200</v>
      </c>
      <c r="U45" s="34"/>
      <c r="V45" s="33"/>
      <c r="W45" s="33"/>
      <c r="X45" s="115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4" t="s">
        <v>187</v>
      </c>
      <c r="AK45" s="54" t="s">
        <v>250</v>
      </c>
      <c r="AL45" s="89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3">
        <v>43295</v>
      </c>
      <c r="H46" s="54" t="s">
        <v>207</v>
      </c>
      <c r="I46" s="95"/>
      <c r="J46" s="96">
        <v>200</v>
      </c>
      <c r="K46" s="97"/>
      <c r="M46" s="16"/>
      <c r="N46" s="16" t="s">
        <v>26</v>
      </c>
      <c r="O46" s="16" t="s">
        <v>124</v>
      </c>
      <c r="P46" s="33"/>
      <c r="Q46" s="21">
        <v>100</v>
      </c>
      <c r="R46" s="20"/>
      <c r="S46" s="18">
        <f t="shared" si="9"/>
        <v>100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4" t="s">
        <v>256</v>
      </c>
      <c r="AK46" s="9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3">
        <v>43295</v>
      </c>
      <c r="H47" s="54" t="s">
        <v>346</v>
      </c>
      <c r="I47" s="95">
        <v>1000</v>
      </c>
      <c r="J47" s="96"/>
      <c r="K47" s="97"/>
      <c r="M47" s="16"/>
      <c r="N47" s="16" t="s">
        <v>26</v>
      </c>
      <c r="O47" s="16" t="s">
        <v>236</v>
      </c>
      <c r="P47" s="33"/>
      <c r="Q47" s="21">
        <v>500</v>
      </c>
      <c r="R47" s="20"/>
      <c r="S47" s="18">
        <f t="shared" si="9"/>
        <v>500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4"/>
      <c r="AK47" s="94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3">
        <v>43299</v>
      </c>
      <c r="H48" s="54" t="s">
        <v>361</v>
      </c>
      <c r="I48" s="95">
        <v>3000</v>
      </c>
      <c r="J48" s="96"/>
      <c r="K48" s="54"/>
      <c r="M48" s="16"/>
      <c r="N48" s="16" t="s">
        <v>233</v>
      </c>
      <c r="O48" s="16" t="s">
        <v>234</v>
      </c>
      <c r="P48" s="33"/>
      <c r="Q48" s="21">
        <v>80</v>
      </c>
      <c r="R48" s="20"/>
      <c r="S48" s="18">
        <f t="shared" si="9"/>
        <v>80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4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3">
        <v>43302</v>
      </c>
      <c r="H49" s="54" t="s">
        <v>118</v>
      </c>
      <c r="I49" s="95"/>
      <c r="J49" s="96">
        <v>188</v>
      </c>
      <c r="K49" s="97"/>
      <c r="M49" s="16"/>
      <c r="N49" s="16" t="s">
        <v>26</v>
      </c>
      <c r="O49" s="16" t="s">
        <v>374</v>
      </c>
      <c r="P49" s="33"/>
      <c r="Q49" s="21">
        <v>100</v>
      </c>
      <c r="R49" s="20"/>
      <c r="S49" s="18">
        <f t="shared" si="9"/>
        <v>100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4" t="s">
        <v>263</v>
      </c>
      <c r="AL49" s="96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3">
        <v>43302</v>
      </c>
      <c r="H50" s="54" t="s">
        <v>346</v>
      </c>
      <c r="I50" s="95">
        <v>400</v>
      </c>
      <c r="J50" s="96"/>
      <c r="K50" s="97"/>
      <c r="M50" s="16"/>
      <c r="N50" s="16" t="s">
        <v>122</v>
      </c>
      <c r="O50" s="16" t="s">
        <v>123</v>
      </c>
      <c r="P50" s="33"/>
      <c r="Q50" s="21">
        <v>130</v>
      </c>
      <c r="R50" s="20">
        <v>130</v>
      </c>
      <c r="S50" s="18">
        <f>Q50-R50</f>
        <v>0</v>
      </c>
      <c r="T50" s="10">
        <f>SUM(S50:S51)</f>
        <v>200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3">
        <v>43306</v>
      </c>
      <c r="H51" s="54" t="s">
        <v>377</v>
      </c>
      <c r="I51" s="95"/>
      <c r="J51" s="96">
        <v>271</v>
      </c>
      <c r="K51" s="97"/>
      <c r="M51" s="57">
        <v>43180</v>
      </c>
      <c r="N51" s="16" t="s">
        <v>253</v>
      </c>
      <c r="O51" s="16" t="s">
        <v>254</v>
      </c>
      <c r="P51" s="33"/>
      <c r="Q51" s="21">
        <v>200</v>
      </c>
      <c r="R51" s="20"/>
      <c r="S51" s="18">
        <f t="shared" si="9"/>
        <v>200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6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3">
        <v>43306</v>
      </c>
      <c r="H52" s="54" t="s">
        <v>330</v>
      </c>
      <c r="I52" s="95">
        <v>1700</v>
      </c>
      <c r="J52" s="96"/>
      <c r="K52" s="97"/>
      <c r="M52" s="57">
        <v>43266</v>
      </c>
      <c r="N52" s="16" t="s">
        <v>265</v>
      </c>
      <c r="O52" s="16" t="s">
        <v>266</v>
      </c>
      <c r="P52" s="33"/>
      <c r="Q52" s="21">
        <v>55</v>
      </c>
      <c r="R52" s="20">
        <v>55</v>
      </c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3">
        <v>43307</v>
      </c>
      <c r="H53" s="54" t="s">
        <v>153</v>
      </c>
      <c r="I53" s="95"/>
      <c r="J53" s="96">
        <v>30</v>
      </c>
      <c r="K53" s="97"/>
      <c r="M53" s="57">
        <v>43266</v>
      </c>
      <c r="N53" s="16" t="s">
        <v>267</v>
      </c>
      <c r="O53" s="16" t="s">
        <v>268</v>
      </c>
      <c r="P53" s="33"/>
      <c r="Q53" s="21">
        <v>60</v>
      </c>
      <c r="R53" s="20">
        <v>60</v>
      </c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6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3">
        <v>43307</v>
      </c>
      <c r="H54" s="54" t="s">
        <v>379</v>
      </c>
      <c r="I54" s="95"/>
      <c r="J54" s="96">
        <v>275</v>
      </c>
      <c r="K54" s="97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0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G55" s="119">
        <v>43308</v>
      </c>
      <c r="H55" s="120" t="s">
        <v>205</v>
      </c>
      <c r="I55" s="131"/>
      <c r="J55" s="122"/>
      <c r="K55" s="123">
        <v>11051</v>
      </c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G56" s="113">
        <v>43308</v>
      </c>
      <c r="H56" s="54" t="s">
        <v>385</v>
      </c>
      <c r="I56" s="11">
        <v>4000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4">
        <v>28</v>
      </c>
      <c r="AM56" s="54">
        <v>7</v>
      </c>
      <c r="AN56" s="54">
        <v>20</v>
      </c>
      <c r="AO56" s="96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G57" s="113">
        <v>43312</v>
      </c>
      <c r="H57" s="54" t="s">
        <v>396</v>
      </c>
      <c r="I57" s="11">
        <v>5500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1"/>
      <c r="AJ57" s="54"/>
      <c r="AK57" s="54"/>
      <c r="AL57" s="96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G58" s="113">
        <v>43314</v>
      </c>
      <c r="H58" s="54" t="s">
        <v>418</v>
      </c>
      <c r="J58" s="10">
        <v>112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G59" s="113">
        <v>43315</v>
      </c>
      <c r="H59" s="54" t="s">
        <v>416</v>
      </c>
      <c r="J59" s="10">
        <v>338.25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G60" s="113">
        <v>43318</v>
      </c>
      <c r="H60" t="s">
        <v>415</v>
      </c>
      <c r="J60" s="10">
        <v>18.28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G61" s="113">
        <v>43318</v>
      </c>
      <c r="H61" t="s">
        <v>419</v>
      </c>
      <c r="J61" s="10">
        <v>188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G62" s="113">
        <v>43319</v>
      </c>
      <c r="H62" t="s">
        <v>431</v>
      </c>
      <c r="J62" s="10">
        <v>283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306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89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G63" s="113">
        <v>43322</v>
      </c>
      <c r="H63" t="s">
        <v>435</v>
      </c>
      <c r="J63" s="10">
        <v>231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305</v>
      </c>
      <c r="AD63" s="39">
        <f t="shared" si="3"/>
        <v>-5355</v>
      </c>
      <c r="AE63" s="48">
        <v>200</v>
      </c>
      <c r="AF63" s="48">
        <v>200</v>
      </c>
      <c r="AG63" t="s">
        <v>307</v>
      </c>
      <c r="AH63" s="49">
        <f t="shared" si="0"/>
        <v>5755</v>
      </c>
      <c r="AI63">
        <v>185</v>
      </c>
      <c r="AJ63" s="54" t="s">
        <v>301</v>
      </c>
      <c r="AK63" s="54"/>
      <c r="AL63" s="96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G64" s="119">
        <v>43326</v>
      </c>
      <c r="H64" s="120" t="s">
        <v>205</v>
      </c>
      <c r="I64" s="131"/>
      <c r="J64" s="122"/>
      <c r="K64" s="123">
        <v>11052</v>
      </c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312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G65" s="113">
        <v>43326</v>
      </c>
      <c r="H65" t="s">
        <v>207</v>
      </c>
      <c r="J65" s="10">
        <v>202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313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310</v>
      </c>
      <c r="AK65" s="54" t="s">
        <v>311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G66" s="113">
        <v>43326</v>
      </c>
      <c r="H66" t="s">
        <v>438</v>
      </c>
      <c r="I66" s="11">
        <v>600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316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G67" s="113">
        <v>43326</v>
      </c>
      <c r="H67" t="s">
        <v>445</v>
      </c>
      <c r="J67" s="10">
        <v>80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317</v>
      </c>
      <c r="AD67" s="39">
        <f t="shared" si="3"/>
        <v>-196</v>
      </c>
      <c r="AE67" s="48"/>
      <c r="AF67" s="48"/>
      <c r="AH67" s="49">
        <f t="shared" ref="AH67:AH87" si="10">SUM(AI67,AL67:AV67)</f>
        <v>196</v>
      </c>
      <c r="AI67">
        <v>56</v>
      </c>
      <c r="AJ67" s="54" t="s">
        <v>187</v>
      </c>
      <c r="AK67" s="54" t="s">
        <v>315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44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G68" s="113">
        <v>43328</v>
      </c>
      <c r="H68" t="s">
        <v>449</v>
      </c>
      <c r="J68" s="10">
        <v>176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318</v>
      </c>
      <c r="AD68" s="39">
        <f t="shared" ref="AD68:AD125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327</v>
      </c>
      <c r="AK68" s="54" t="s">
        <v>328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G69" s="113">
        <v>43328</v>
      </c>
      <c r="H69" t="s">
        <v>450</v>
      </c>
      <c r="J69" s="10">
        <v>204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319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326</v>
      </c>
      <c r="AK69" s="54" t="s">
        <v>329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G70" s="113">
        <v>43331</v>
      </c>
      <c r="H70" t="s">
        <v>220</v>
      </c>
      <c r="I70" s="11">
        <v>4000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320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325</v>
      </c>
      <c r="AK70" s="54" t="s">
        <v>324</v>
      </c>
      <c r="AL70" s="135">
        <v>140</v>
      </c>
      <c r="AM70" s="135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G71" s="113">
        <v>43331</v>
      </c>
      <c r="H71" t="s">
        <v>452</v>
      </c>
      <c r="J71" s="10">
        <v>349</v>
      </c>
      <c r="K71" s="12"/>
      <c r="M71" s="16"/>
      <c r="N71" s="16"/>
      <c r="O71" s="16"/>
      <c r="P71" s="33"/>
      <c r="Q71" s="21"/>
      <c r="R71" s="20"/>
      <c r="S71" s="18">
        <f t="shared" si="9"/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321</v>
      </c>
      <c r="AD71" s="39">
        <f t="shared" si="12"/>
        <v>60</v>
      </c>
      <c r="AE71" s="48"/>
      <c r="AF71" s="48">
        <v>100</v>
      </c>
      <c r="AG71" t="s">
        <v>333</v>
      </c>
      <c r="AH71" s="49">
        <f t="shared" si="10"/>
        <v>40</v>
      </c>
      <c r="AJ71" s="54"/>
      <c r="AK71" s="54" t="s">
        <v>331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G72" s="113">
        <v>43333</v>
      </c>
      <c r="H72" t="s">
        <v>456</v>
      </c>
      <c r="J72" s="10">
        <v>440</v>
      </c>
      <c r="K72" s="12"/>
      <c r="M72" s="16"/>
      <c r="N72" s="16"/>
      <c r="O72" s="16"/>
      <c r="P72" s="33"/>
      <c r="Q72" s="21"/>
      <c r="R72" s="20"/>
      <c r="S72" s="18">
        <f t="shared" si="9"/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322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323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G73" s="113">
        <v>43333</v>
      </c>
      <c r="H73" t="s">
        <v>457</v>
      </c>
      <c r="J73" s="10">
        <v>191</v>
      </c>
      <c r="K73" s="12"/>
      <c r="M73" s="16"/>
      <c r="N73" s="16"/>
      <c r="O73" s="16"/>
      <c r="P73" s="33"/>
      <c r="Q73" s="21"/>
      <c r="R73" s="20"/>
      <c r="S73" s="18">
        <f t="shared" si="9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335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334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9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340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339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4">C75-D75</f>
        <v>0</v>
      </c>
      <c r="K75" s="12"/>
      <c r="M75" s="16"/>
      <c r="N75" s="16"/>
      <c r="O75" s="16"/>
      <c r="P75" s="33"/>
      <c r="Q75" s="21"/>
      <c r="R75" s="20"/>
      <c r="S75" s="18">
        <f t="shared" si="9"/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350</v>
      </c>
      <c r="AD75" s="39">
        <f t="shared" si="12"/>
        <v>-30</v>
      </c>
      <c r="AE75" s="48"/>
      <c r="AF75" s="141"/>
      <c r="AH75" s="49">
        <f t="shared" si="10"/>
        <v>30</v>
      </c>
      <c r="AI75" t="s">
        <v>349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4"/>
        <v>0</v>
      </c>
      <c r="K76" s="12"/>
      <c r="M76" s="16"/>
      <c r="N76" s="16"/>
      <c r="O76" s="16"/>
      <c r="P76" s="33"/>
      <c r="Q76" s="21"/>
      <c r="R76" s="20"/>
      <c r="S76" s="18">
        <f t="shared" ref="S76:S130" si="15">Q76-R76</f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351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356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4"/>
        <v>0</v>
      </c>
      <c r="K77" s="12"/>
      <c r="M77" s="16"/>
      <c r="N77" s="16"/>
      <c r="O77" s="16"/>
      <c r="P77" s="33"/>
      <c r="Q77" s="21"/>
      <c r="R77" s="20"/>
      <c r="S77" s="18">
        <f t="shared" si="15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354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352</v>
      </c>
      <c r="AK77" s="54" t="s">
        <v>353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4"/>
        <v>0</v>
      </c>
      <c r="K78" s="12"/>
      <c r="M78" s="16"/>
      <c r="N78" s="16"/>
      <c r="O78" s="16"/>
      <c r="P78" s="33"/>
      <c r="Q78" s="21"/>
      <c r="R78" s="20"/>
      <c r="S78" s="18">
        <f t="shared" si="15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355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4"/>
        <v>0</v>
      </c>
      <c r="K79" s="12"/>
      <c r="M79" s="16"/>
      <c r="N79" s="16"/>
      <c r="O79" s="16"/>
      <c r="P79" s="33"/>
      <c r="Q79" s="21"/>
      <c r="R79" s="20"/>
      <c r="S79" s="18">
        <f t="shared" si="15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360</v>
      </c>
      <c r="AD79" s="39">
        <f t="shared" si="12"/>
        <v>-106</v>
      </c>
      <c r="AE79" s="48">
        <v>12</v>
      </c>
      <c r="AF79" s="48">
        <v>32</v>
      </c>
      <c r="AG79" t="s">
        <v>357</v>
      </c>
      <c r="AH79" s="49">
        <f t="shared" si="10"/>
        <v>150</v>
      </c>
      <c r="AI79">
        <v>100</v>
      </c>
      <c r="AJ79" s="54" t="s">
        <v>358</v>
      </c>
      <c r="AK79" s="54" t="s">
        <v>359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4"/>
        <v>0</v>
      </c>
      <c r="K80" s="12"/>
      <c r="M80" s="16"/>
      <c r="N80" s="16"/>
      <c r="O80" s="16"/>
      <c r="P80" s="33"/>
      <c r="Q80" s="21"/>
      <c r="R80" s="20"/>
      <c r="S80" s="18">
        <f t="shared" si="15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365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4"/>
        <v>0</v>
      </c>
      <c r="K81" s="12"/>
      <c r="M81" s="16"/>
      <c r="N81" s="16"/>
      <c r="O81" s="16"/>
      <c r="P81" s="33"/>
      <c r="Q81" s="21"/>
      <c r="R81" s="20"/>
      <c r="S81" s="18">
        <f t="shared" si="15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366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362</v>
      </c>
      <c r="AK81" s="54"/>
      <c r="AL81" s="54">
        <v>30</v>
      </c>
      <c r="AM81" s="96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4"/>
        <v>0</v>
      </c>
      <c r="K82" s="12"/>
      <c r="M82" s="16"/>
      <c r="N82" s="16"/>
      <c r="O82" s="16"/>
      <c r="P82" s="33"/>
      <c r="Q82" s="21"/>
      <c r="R82" s="20"/>
      <c r="S82" s="18">
        <f t="shared" si="15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364</v>
      </c>
      <c r="AD82" s="39">
        <f t="shared" si="12"/>
        <v>-296</v>
      </c>
      <c r="AE82" s="48"/>
      <c r="AF82" s="48"/>
      <c r="AH82" s="49">
        <f t="shared" si="10"/>
        <v>296</v>
      </c>
      <c r="AI82">
        <v>56</v>
      </c>
      <c r="AJ82" s="54" t="s">
        <v>187</v>
      </c>
      <c r="AK82" s="54" t="s">
        <v>368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30</v>
      </c>
      <c r="AW82" s="54">
        <v>30</v>
      </c>
      <c r="AX82" s="54">
        <v>1</v>
      </c>
      <c r="AY82" s="54"/>
      <c r="AZ82" s="54">
        <v>2</v>
      </c>
      <c r="BA82" s="54">
        <f t="shared" si="8"/>
        <v>16</v>
      </c>
      <c r="BB82" s="54"/>
      <c r="BC82">
        <f t="shared" si="13"/>
        <v>0</v>
      </c>
    </row>
    <row r="83" spans="5:61" x14ac:dyDescent="0.25">
      <c r="E83">
        <f t="shared" si="14"/>
        <v>0</v>
      </c>
      <c r="K83" s="12"/>
      <c r="M83" s="16"/>
      <c r="N83" s="16"/>
      <c r="O83" s="16"/>
      <c r="P83" s="33"/>
      <c r="Q83" s="21"/>
      <c r="R83" s="20"/>
      <c r="S83" s="18">
        <f t="shared" si="15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369</v>
      </c>
      <c r="AD83" s="39">
        <f t="shared" si="12"/>
        <v>-130</v>
      </c>
      <c r="AE83" s="48"/>
      <c r="AF83" s="48"/>
      <c r="AH83" s="49">
        <f t="shared" si="10"/>
        <v>130</v>
      </c>
      <c r="AI83">
        <v>60</v>
      </c>
      <c r="AJ83" s="54" t="s">
        <v>367</v>
      </c>
      <c r="AK83" s="54" t="s">
        <v>370</v>
      </c>
      <c r="AL83" s="54">
        <v>30</v>
      </c>
      <c r="AM83" s="54">
        <v>35</v>
      </c>
      <c r="AN83" s="54">
        <v>5</v>
      </c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>
        <v>1</v>
      </c>
      <c r="AY83" s="54"/>
      <c r="AZ83" s="54">
        <v>2</v>
      </c>
      <c r="BA83" s="54">
        <f t="shared" si="8"/>
        <v>16</v>
      </c>
      <c r="BB83" s="54"/>
      <c r="BC83">
        <f t="shared" si="13"/>
        <v>0</v>
      </c>
    </row>
    <row r="84" spans="5:61" x14ac:dyDescent="0.25">
      <c r="E84">
        <f t="shared" si="14"/>
        <v>0</v>
      </c>
      <c r="K84" s="12"/>
      <c r="M84" s="16"/>
      <c r="N84" s="16"/>
      <c r="O84" s="16"/>
      <c r="P84" s="33"/>
      <c r="Q84" s="21"/>
      <c r="R84" s="20"/>
      <c r="S84" s="18">
        <f t="shared" si="15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 t="s">
        <v>371</v>
      </c>
      <c r="AD84" s="39">
        <f t="shared" si="12"/>
        <v>-60</v>
      </c>
      <c r="AE84" s="48"/>
      <c r="AF84" s="48"/>
      <c r="AH84" s="49">
        <f t="shared" si="10"/>
        <v>60</v>
      </c>
      <c r="AI84" t="s">
        <v>83</v>
      </c>
      <c r="AJ84" s="54" t="s">
        <v>118</v>
      </c>
      <c r="AK84" s="54" t="s">
        <v>372</v>
      </c>
      <c r="AL84" s="54">
        <v>30</v>
      </c>
      <c r="AM84" s="54">
        <v>20</v>
      </c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10</v>
      </c>
      <c r="AW84" s="54"/>
      <c r="AX84" s="54"/>
      <c r="AY84" s="54"/>
      <c r="AZ84" s="54"/>
      <c r="BA84" s="54">
        <f t="shared" si="8"/>
        <v>0</v>
      </c>
      <c r="BB84" s="54">
        <v>2</v>
      </c>
      <c r="BC84">
        <f t="shared" si="13"/>
        <v>10</v>
      </c>
    </row>
    <row r="85" spans="5:61" x14ac:dyDescent="0.25">
      <c r="E85">
        <f t="shared" si="14"/>
        <v>0</v>
      </c>
      <c r="K85" s="12"/>
      <c r="M85" s="16"/>
      <c r="N85" s="16"/>
      <c r="O85" s="16"/>
      <c r="P85" s="33"/>
      <c r="Q85" s="21"/>
      <c r="R85" s="20"/>
      <c r="S85" s="18">
        <f t="shared" si="15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 t="s">
        <v>373</v>
      </c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4"/>
        <v>0</v>
      </c>
      <c r="K86" s="12"/>
      <c r="M86" s="16"/>
      <c r="N86" s="16"/>
      <c r="O86" s="16"/>
      <c r="P86" s="33"/>
      <c r="Q86" s="21"/>
      <c r="R86" s="20"/>
      <c r="S86" s="18">
        <f t="shared" si="15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 t="s">
        <v>376</v>
      </c>
      <c r="AD86" s="39">
        <f t="shared" si="12"/>
        <v>-135</v>
      </c>
      <c r="AE86" s="48"/>
      <c r="AF86" s="48"/>
      <c r="AH86" s="49">
        <f t="shared" si="10"/>
        <v>135</v>
      </c>
      <c r="AI86">
        <v>55</v>
      </c>
      <c r="AJ86" s="54" t="s">
        <v>187</v>
      </c>
      <c r="AK86" s="54" t="s">
        <v>153</v>
      </c>
      <c r="AL86" s="54">
        <v>30</v>
      </c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50</v>
      </c>
      <c r="AW86" s="54">
        <v>50</v>
      </c>
      <c r="AX86" s="54"/>
      <c r="AY86" s="54"/>
      <c r="AZ86" s="54">
        <v>2</v>
      </c>
      <c r="BA86" s="54">
        <f t="shared" si="16"/>
        <v>10</v>
      </c>
      <c r="BB86" s="54"/>
      <c r="BC86">
        <f t="shared" si="13"/>
        <v>0</v>
      </c>
    </row>
    <row r="87" spans="5:61" x14ac:dyDescent="0.25">
      <c r="E87">
        <f t="shared" si="14"/>
        <v>0</v>
      </c>
      <c r="K87" s="12"/>
      <c r="M87" s="16"/>
      <c r="N87" s="16"/>
      <c r="O87" s="16"/>
      <c r="P87" s="33"/>
      <c r="Q87" s="21"/>
      <c r="R87" s="20"/>
      <c r="S87" s="18">
        <f t="shared" si="15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 t="s">
        <v>393</v>
      </c>
      <c r="AD87" s="39">
        <f t="shared" si="12"/>
        <v>-86</v>
      </c>
      <c r="AE87" s="48"/>
      <c r="AF87" s="48"/>
      <c r="AG87" s="54"/>
      <c r="AH87" s="49">
        <f t="shared" si="10"/>
        <v>86</v>
      </c>
      <c r="AI87" s="54">
        <v>56</v>
      </c>
      <c r="AJ87" s="54" t="s">
        <v>187</v>
      </c>
      <c r="AL87" s="89">
        <v>30</v>
      </c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>
        <v>2</v>
      </c>
      <c r="BA87" s="54">
        <f t="shared" si="16"/>
        <v>10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4"/>
        <v>0</v>
      </c>
      <c r="K88" s="12"/>
      <c r="M88" s="16"/>
      <c r="N88" s="16"/>
      <c r="O88" s="16"/>
      <c r="P88" s="33"/>
      <c r="Q88" s="21"/>
      <c r="R88" s="20"/>
      <c r="S88" s="18">
        <f t="shared" si="15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 t="s">
        <v>375</v>
      </c>
      <c r="AD88" s="39">
        <f t="shared" si="12"/>
        <v>-1765</v>
      </c>
      <c r="AE88" s="48"/>
      <c r="AF88" s="48"/>
      <c r="AG88" s="54"/>
      <c r="AH88" s="49">
        <f>SUM(AI88,AL88:AV88)</f>
        <v>1765</v>
      </c>
      <c r="AI88" s="54">
        <v>65</v>
      </c>
      <c r="AJ88" s="54" t="s">
        <v>394</v>
      </c>
      <c r="AK88" s="54" t="s">
        <v>378</v>
      </c>
      <c r="AL88" s="96">
        <v>1700</v>
      </c>
      <c r="AM88" s="54"/>
      <c r="AN88" s="54"/>
      <c r="AO88" s="95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>
        <v>3</v>
      </c>
      <c r="BA88" s="54">
        <f t="shared" si="16"/>
        <v>15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4"/>
        <v>0</v>
      </c>
      <c r="K89" s="12"/>
      <c r="M89" s="16"/>
      <c r="N89" s="16"/>
      <c r="O89" s="16"/>
      <c r="P89" s="33"/>
      <c r="Q89" s="21"/>
      <c r="R89" s="20"/>
      <c r="S89" s="18">
        <f t="shared" si="15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 t="s">
        <v>381</v>
      </c>
      <c r="AD89" s="39">
        <f t="shared" si="12"/>
        <v>0</v>
      </c>
      <c r="AE89" s="48"/>
      <c r="AF89" s="48"/>
      <c r="AG89" s="54"/>
      <c r="AH89" s="49">
        <f t="shared" ref="AH89:AH92" si="17">SUM(AI89,AL89:AV89)</f>
        <v>0</v>
      </c>
      <c r="AI89" s="54" t="s">
        <v>83</v>
      </c>
      <c r="AJ89" s="54" t="s">
        <v>380</v>
      </c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>
        <v>2</v>
      </c>
      <c r="BA89" s="54">
        <f t="shared" si="16"/>
        <v>10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4"/>
        <v>0</v>
      </c>
      <c r="K90" s="12"/>
      <c r="M90" s="16"/>
      <c r="N90" s="16"/>
      <c r="O90" s="16"/>
      <c r="P90" s="33"/>
      <c r="Q90" s="21"/>
      <c r="R90" s="20"/>
      <c r="S90" s="18">
        <f t="shared" si="15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 t="s">
        <v>382</v>
      </c>
      <c r="AD90" s="39">
        <f t="shared" si="12"/>
        <v>-3735</v>
      </c>
      <c r="AE90" s="48"/>
      <c r="AF90" s="48"/>
      <c r="AG90" s="54"/>
      <c r="AH90" s="49">
        <f t="shared" si="17"/>
        <v>3735</v>
      </c>
      <c r="AI90" s="54">
        <v>150</v>
      </c>
      <c r="AJ90" s="54" t="s">
        <v>386</v>
      </c>
      <c r="AK90" s="54" t="s">
        <v>387</v>
      </c>
      <c r="AL90" s="54">
        <v>60</v>
      </c>
      <c r="AM90" s="54">
        <v>3500</v>
      </c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25</v>
      </c>
      <c r="AW90" s="96">
        <v>25</v>
      </c>
      <c r="AX90" s="54"/>
      <c r="AY90" s="54"/>
      <c r="AZ90" s="54">
        <v>2</v>
      </c>
      <c r="BA90" s="54">
        <f t="shared" si="16"/>
        <v>10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4"/>
        <v>0</v>
      </c>
      <c r="K91" s="12"/>
      <c r="M91" s="16"/>
      <c r="N91" s="16"/>
      <c r="O91" s="16"/>
      <c r="P91" s="33"/>
      <c r="Q91" s="21"/>
      <c r="R91" s="20"/>
      <c r="S91" s="18">
        <f t="shared" si="15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 t="s">
        <v>392</v>
      </c>
      <c r="AD91" s="39">
        <f t="shared" si="12"/>
        <v>-111</v>
      </c>
      <c r="AE91" s="48"/>
      <c r="AF91" s="48"/>
      <c r="AG91" s="54"/>
      <c r="AH91" s="49">
        <f t="shared" si="17"/>
        <v>111</v>
      </c>
      <c r="AI91" s="54">
        <v>50</v>
      </c>
      <c r="AJ91" s="54" t="s">
        <v>283</v>
      </c>
      <c r="AK91" s="54" t="s">
        <v>388</v>
      </c>
      <c r="AL91" s="54">
        <v>26</v>
      </c>
      <c r="AM91" s="54">
        <v>25</v>
      </c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10</v>
      </c>
      <c r="AW91" s="54"/>
      <c r="AX91" s="54"/>
      <c r="AY91" s="54"/>
      <c r="AZ91" s="54"/>
      <c r="BA91" s="54">
        <f t="shared" si="16"/>
        <v>0</v>
      </c>
      <c r="BB91" s="54">
        <v>2</v>
      </c>
      <c r="BC91">
        <f t="shared" si="13"/>
        <v>10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4"/>
        <v>0</v>
      </c>
      <c r="K92" s="12"/>
      <c r="M92" s="16"/>
      <c r="N92" s="16"/>
      <c r="O92" s="16"/>
      <c r="P92" s="33"/>
      <c r="Q92" s="21"/>
      <c r="R92" s="20"/>
      <c r="S92" s="18">
        <f t="shared" si="15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 t="s">
        <v>389</v>
      </c>
      <c r="AD92" s="39">
        <f t="shared" si="12"/>
        <v>-150</v>
      </c>
      <c r="AE92" s="48"/>
      <c r="AF92" s="48"/>
      <c r="AG92" s="54"/>
      <c r="AH92" s="49">
        <f t="shared" si="17"/>
        <v>150</v>
      </c>
      <c r="AI92" s="54">
        <v>0</v>
      </c>
      <c r="AJ92" s="54" t="s">
        <v>391</v>
      </c>
      <c r="AK92" s="54" t="s">
        <v>390</v>
      </c>
      <c r="AL92" s="54">
        <v>100</v>
      </c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50</v>
      </c>
      <c r="AW92" s="54">
        <v>50</v>
      </c>
      <c r="AX92" s="54"/>
      <c r="AY92" s="54"/>
      <c r="AZ92" s="54">
        <v>2</v>
      </c>
      <c r="BA92" s="54">
        <f t="shared" si="16"/>
        <v>10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4"/>
        <v>0</v>
      </c>
      <c r="K93" s="12"/>
      <c r="M93" s="16"/>
      <c r="N93" s="16"/>
      <c r="O93" s="16"/>
      <c r="P93" s="33"/>
      <c r="Q93" s="21"/>
      <c r="R93" s="20"/>
      <c r="S93" s="18">
        <f t="shared" si="15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 t="s">
        <v>400</v>
      </c>
      <c r="AD93" s="39">
        <f t="shared" si="12"/>
        <v>-67</v>
      </c>
      <c r="AE93" s="48"/>
      <c r="AF93" s="48"/>
      <c r="AG93" s="54"/>
      <c r="AH93" s="49">
        <f t="shared" ref="AH93:AH125" si="18">SUM(AI93,AL93,AM93,AN93,AO93,AP93,AQ93,AR93,AS93,AT93,AU93,AV93)</f>
        <v>67</v>
      </c>
      <c r="AI93" s="54">
        <v>67</v>
      </c>
      <c r="AJ93" s="54" t="s">
        <v>395</v>
      </c>
      <c r="AK93" s="54"/>
      <c r="AL93" s="89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>
        <v>2</v>
      </c>
      <c r="BA93" s="54">
        <f t="shared" si="16"/>
        <v>10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4"/>
        <v>0</v>
      </c>
      <c r="K94" s="12"/>
      <c r="M94" s="16"/>
      <c r="N94" s="16"/>
      <c r="O94" s="16"/>
      <c r="P94" s="33"/>
      <c r="Q94" s="21"/>
      <c r="R94" s="20"/>
      <c r="S94" s="18">
        <f t="shared" si="15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 t="s">
        <v>399</v>
      </c>
      <c r="AD94" s="39">
        <f t="shared" si="12"/>
        <v>-4596</v>
      </c>
      <c r="AE94" s="48"/>
      <c r="AF94" s="48"/>
      <c r="AG94" s="54"/>
      <c r="AH94" s="49">
        <f t="shared" si="18"/>
        <v>4596</v>
      </c>
      <c r="AI94" s="54">
        <v>26</v>
      </c>
      <c r="AJ94" s="54" t="s">
        <v>398</v>
      </c>
      <c r="AK94" s="54" t="s">
        <v>412</v>
      </c>
      <c r="AL94" s="54">
        <v>30</v>
      </c>
      <c r="AM94" s="96">
        <v>4500</v>
      </c>
      <c r="AN94" s="54">
        <v>40</v>
      </c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>
        <v>2</v>
      </c>
      <c r="BA94" s="54">
        <f t="shared" si="16"/>
        <v>10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4"/>
        <v>0</v>
      </c>
      <c r="K95" s="12"/>
      <c r="M95" s="16"/>
      <c r="N95" s="16"/>
      <c r="O95" s="16"/>
      <c r="P95" s="33"/>
      <c r="Q95" s="21"/>
      <c r="R95" s="20"/>
      <c r="S95" s="18">
        <f t="shared" si="15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 t="s">
        <v>402</v>
      </c>
      <c r="AD95" s="39">
        <f t="shared" si="12"/>
        <v>-167</v>
      </c>
      <c r="AE95" s="48"/>
      <c r="AF95" s="48">
        <v>50</v>
      </c>
      <c r="AG95" s="54" t="s">
        <v>403</v>
      </c>
      <c r="AH95" s="49">
        <f t="shared" si="18"/>
        <v>217</v>
      </c>
      <c r="AI95" s="54">
        <v>67</v>
      </c>
      <c r="AJ95" s="54" t="s">
        <v>395</v>
      </c>
      <c r="AK95" s="54" t="s">
        <v>401</v>
      </c>
      <c r="AL95" s="54">
        <v>150</v>
      </c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>
        <v>3</v>
      </c>
      <c r="BA95" s="54">
        <f t="shared" si="16"/>
        <v>15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4"/>
        <v>0</v>
      </c>
      <c r="K96" s="12"/>
      <c r="M96" s="16"/>
      <c r="N96" s="16"/>
      <c r="O96" s="16"/>
      <c r="P96" s="33"/>
      <c r="Q96" s="21"/>
      <c r="R96" s="20"/>
      <c r="S96" s="18">
        <f t="shared" si="15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 t="s">
        <v>414</v>
      </c>
      <c r="AD96" s="39">
        <f t="shared" si="12"/>
        <v>-351</v>
      </c>
      <c r="AE96" s="48"/>
      <c r="AF96" s="48"/>
      <c r="AG96" s="54"/>
      <c r="AH96" s="49">
        <f t="shared" si="18"/>
        <v>351</v>
      </c>
      <c r="AI96" s="54">
        <v>76</v>
      </c>
      <c r="AJ96" s="54" t="s">
        <v>411</v>
      </c>
      <c r="AK96" s="54" t="s">
        <v>404</v>
      </c>
      <c r="AL96" s="54">
        <v>275</v>
      </c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4"/>
        <v>0</v>
      </c>
      <c r="K97" s="12"/>
      <c r="M97" s="16"/>
      <c r="N97" s="16"/>
      <c r="O97" s="16"/>
      <c r="P97" s="33"/>
      <c r="Q97" s="21"/>
      <c r="R97" s="20"/>
      <c r="S97" s="18">
        <f t="shared" si="15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 t="s">
        <v>413</v>
      </c>
      <c r="AD97" s="39">
        <f t="shared" si="12"/>
        <v>-30</v>
      </c>
      <c r="AE97" s="48"/>
      <c r="AF97" s="48"/>
      <c r="AG97" s="54"/>
      <c r="AH97" s="49">
        <f t="shared" si="18"/>
        <v>30</v>
      </c>
      <c r="AI97" s="54" t="s">
        <v>83</v>
      </c>
      <c r="AJ97" s="54" t="s">
        <v>405</v>
      </c>
      <c r="AK97" s="54" t="s">
        <v>153</v>
      </c>
      <c r="AL97" s="54">
        <v>30</v>
      </c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4"/>
        <v>0</v>
      </c>
      <c r="K98" s="12"/>
      <c r="M98" s="16"/>
      <c r="N98" s="16"/>
      <c r="O98" s="16"/>
      <c r="P98" s="33"/>
      <c r="Q98" s="21"/>
      <c r="R98" s="20"/>
      <c r="S98" s="18">
        <f t="shared" si="15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 t="s">
        <v>408</v>
      </c>
      <c r="AD98" s="39">
        <f t="shared" si="12"/>
        <v>-166</v>
      </c>
      <c r="AE98" s="48"/>
      <c r="AF98" s="48">
        <v>10</v>
      </c>
      <c r="AG98" s="54" t="s">
        <v>407</v>
      </c>
      <c r="AH98" s="49">
        <f t="shared" si="18"/>
        <v>176</v>
      </c>
      <c r="AI98" s="54">
        <v>100</v>
      </c>
      <c r="AJ98" s="54" t="s">
        <v>118</v>
      </c>
      <c r="AK98" s="54" t="s">
        <v>406</v>
      </c>
      <c r="AL98" s="54">
        <v>20</v>
      </c>
      <c r="AM98" s="54">
        <v>56</v>
      </c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>
        <v>4</v>
      </c>
      <c r="BA98" s="54">
        <f t="shared" si="16"/>
        <v>20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4"/>
        <v>0</v>
      </c>
      <c r="K99" s="12"/>
      <c r="M99" s="16"/>
      <c r="N99" s="16"/>
      <c r="O99" s="16"/>
      <c r="P99" s="33"/>
      <c r="Q99" s="21"/>
      <c r="R99" s="20"/>
      <c r="S99" s="18">
        <f t="shared" si="15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 t="s">
        <v>409</v>
      </c>
      <c r="AD99" s="39">
        <f t="shared" si="12"/>
        <v>0</v>
      </c>
      <c r="AE99" s="48"/>
      <c r="AF99" s="48"/>
      <c r="AG99" s="54"/>
      <c r="AH99" s="49">
        <f t="shared" si="18"/>
        <v>0</v>
      </c>
      <c r="AI99" s="54">
        <v>0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4"/>
        <v>0</v>
      </c>
      <c r="K100" s="12"/>
      <c r="M100" s="16"/>
      <c r="N100" s="16"/>
      <c r="O100" s="16"/>
      <c r="P100" s="33"/>
      <c r="Q100" s="21"/>
      <c r="R100" s="20"/>
      <c r="S100" s="18">
        <f t="shared" si="15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 t="s">
        <v>423</v>
      </c>
      <c r="AD100" s="39">
        <f t="shared" si="12"/>
        <v>-158</v>
      </c>
      <c r="AE100" s="48"/>
      <c r="AF100" s="48"/>
      <c r="AG100" s="54"/>
      <c r="AH100" s="49">
        <f t="shared" si="18"/>
        <v>158</v>
      </c>
      <c r="AI100" s="54">
        <v>26</v>
      </c>
      <c r="AJ100" s="54" t="s">
        <v>417</v>
      </c>
      <c r="AK100" s="54" t="s">
        <v>420</v>
      </c>
      <c r="AL100" s="54">
        <v>18</v>
      </c>
      <c r="AM100" s="54">
        <v>64</v>
      </c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50</v>
      </c>
      <c r="AW100" s="54">
        <v>50</v>
      </c>
      <c r="AX100" s="54"/>
      <c r="AY100" s="54"/>
      <c r="AZ100" s="54">
        <v>2</v>
      </c>
      <c r="BA100" s="54">
        <f t="shared" si="16"/>
        <v>10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4"/>
        <v>0</v>
      </c>
      <c r="K101" s="12"/>
      <c r="M101" s="16"/>
      <c r="N101" s="16"/>
      <c r="O101" s="16"/>
      <c r="P101" s="33"/>
      <c r="Q101" s="21"/>
      <c r="R101" s="20"/>
      <c r="S101" s="18">
        <f t="shared" si="15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 t="s">
        <v>422</v>
      </c>
      <c r="AD101" s="39">
        <f t="shared" si="12"/>
        <v>-729</v>
      </c>
      <c r="AE101" s="48"/>
      <c r="AF101" s="48"/>
      <c r="AG101" s="54"/>
      <c r="AH101" s="49">
        <f t="shared" si="18"/>
        <v>729</v>
      </c>
      <c r="AI101" s="54">
        <v>70</v>
      </c>
      <c r="AJ101" s="54" t="s">
        <v>421</v>
      </c>
      <c r="AK101" s="54" t="s">
        <v>430</v>
      </c>
      <c r="AL101" s="96">
        <v>9</v>
      </c>
      <c r="AM101" s="54">
        <v>650</v>
      </c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>
        <v>2</v>
      </c>
      <c r="BA101" s="54">
        <f t="shared" si="16"/>
        <v>10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4"/>
        <v>0</v>
      </c>
      <c r="K102" s="12"/>
      <c r="M102" s="16"/>
      <c r="N102" s="16"/>
      <c r="O102" s="16"/>
      <c r="P102" s="33"/>
      <c r="Q102" s="21"/>
      <c r="R102" s="20"/>
      <c r="S102" s="18">
        <f t="shared" si="15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 t="s">
        <v>429</v>
      </c>
      <c r="AD102" s="39">
        <f t="shared" si="12"/>
        <v>-115</v>
      </c>
      <c r="AE102" s="48"/>
      <c r="AF102" s="48"/>
      <c r="AG102" s="54"/>
      <c r="AH102" s="49">
        <f t="shared" si="18"/>
        <v>115</v>
      </c>
      <c r="AI102" s="54">
        <v>115</v>
      </c>
      <c r="AJ102" s="54" t="s">
        <v>426</v>
      </c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>
        <v>2</v>
      </c>
      <c r="BA102" s="54">
        <f t="shared" si="16"/>
        <v>10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4"/>
        <v>0</v>
      </c>
      <c r="K103" s="12"/>
      <c r="M103" s="16"/>
      <c r="N103" s="16"/>
      <c r="O103" s="16"/>
      <c r="P103" s="33"/>
      <c r="Q103" s="21"/>
      <c r="R103" s="20"/>
      <c r="S103" s="18">
        <f t="shared" si="15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 t="s">
        <v>428</v>
      </c>
      <c r="AD103" s="39">
        <f t="shared" si="12"/>
        <v>-120</v>
      </c>
      <c r="AE103" s="48"/>
      <c r="AF103" s="48"/>
      <c r="AG103" s="54"/>
      <c r="AH103" s="49">
        <f t="shared" si="18"/>
        <v>120</v>
      </c>
      <c r="AI103" s="54">
        <v>120</v>
      </c>
      <c r="AJ103" s="54" t="s">
        <v>427</v>
      </c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>
        <v>2</v>
      </c>
      <c r="BA103" s="54">
        <f t="shared" si="16"/>
        <v>10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4"/>
        <v>0</v>
      </c>
      <c r="K104" s="12"/>
      <c r="M104" s="16"/>
      <c r="N104" s="16"/>
      <c r="O104" s="16"/>
      <c r="P104" s="33"/>
      <c r="Q104" s="21"/>
      <c r="R104" s="20"/>
      <c r="S104" s="18">
        <f t="shared" si="15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 t="s">
        <v>443</v>
      </c>
      <c r="AD104" s="39">
        <f t="shared" si="12"/>
        <v>0</v>
      </c>
      <c r="AE104" s="48"/>
      <c r="AF104" s="48"/>
      <c r="AG104" s="54"/>
      <c r="AH104" s="49">
        <f t="shared" si="18"/>
        <v>0</v>
      </c>
      <c r="AI104" s="54" t="s">
        <v>83</v>
      </c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>
        <v>2</v>
      </c>
      <c r="BA104" s="54">
        <f t="shared" si="16"/>
        <v>10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4"/>
        <v>0</v>
      </c>
      <c r="K105" s="12"/>
      <c r="M105" s="16"/>
      <c r="N105" s="16"/>
      <c r="O105" s="16"/>
      <c r="P105" s="33"/>
      <c r="Q105" s="21"/>
      <c r="R105" s="20"/>
      <c r="S105" s="18">
        <f t="shared" si="15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 t="s">
        <v>442</v>
      </c>
      <c r="AD105" s="39">
        <f t="shared" si="12"/>
        <v>0</v>
      </c>
      <c r="AE105" s="48"/>
      <c r="AF105" s="48"/>
      <c r="AG105" s="54"/>
      <c r="AH105" s="49">
        <f t="shared" si="18"/>
        <v>0</v>
      </c>
      <c r="AI105" s="54" t="s">
        <v>349</v>
      </c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4"/>
        <v>0</v>
      </c>
      <c r="K106" s="12"/>
      <c r="M106" s="16"/>
      <c r="N106" s="16"/>
      <c r="O106" s="16"/>
      <c r="P106" s="33"/>
      <c r="Q106" s="21"/>
      <c r="R106" s="20"/>
      <c r="S106" s="18">
        <f t="shared" si="15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 t="s">
        <v>441</v>
      </c>
      <c r="AD106" s="39">
        <f t="shared" si="12"/>
        <v>0</v>
      </c>
      <c r="AE106" s="48"/>
      <c r="AF106" s="48"/>
      <c r="AG106" s="54"/>
      <c r="AH106" s="49">
        <f t="shared" si="18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4"/>
        <v>0</v>
      </c>
      <c r="K107" s="12"/>
      <c r="M107" s="16"/>
      <c r="N107" s="16"/>
      <c r="O107" s="16"/>
      <c r="P107" s="33"/>
      <c r="Q107" s="21"/>
      <c r="R107" s="20"/>
      <c r="S107" s="18">
        <f t="shared" si="15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 t="s">
        <v>439</v>
      </c>
      <c r="AD107" s="39">
        <f t="shared" si="12"/>
        <v>25</v>
      </c>
      <c r="AE107" s="48"/>
      <c r="AF107" s="48">
        <v>120</v>
      </c>
      <c r="AG107" s="54" t="s">
        <v>436</v>
      </c>
      <c r="AH107" s="49">
        <f t="shared" si="18"/>
        <v>95</v>
      </c>
      <c r="AI107" s="54">
        <v>45</v>
      </c>
      <c r="AJ107" s="54" t="s">
        <v>437</v>
      </c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50</v>
      </c>
      <c r="AW107" s="54">
        <v>50</v>
      </c>
      <c r="AX107" s="54">
        <v>1</v>
      </c>
      <c r="AY107" s="54"/>
      <c r="AZ107" s="54">
        <v>2</v>
      </c>
      <c r="BA107" s="54">
        <f t="shared" si="16"/>
        <v>16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4"/>
        <v>0</v>
      </c>
      <c r="K108" s="12"/>
      <c r="M108" s="16"/>
      <c r="N108" s="16"/>
      <c r="O108" s="16"/>
      <c r="P108" s="33"/>
      <c r="Q108" s="21"/>
      <c r="R108" s="20"/>
      <c r="S108" s="18">
        <f t="shared" si="15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 t="s">
        <v>440</v>
      </c>
      <c r="AD108" s="39">
        <f t="shared" si="12"/>
        <v>-74</v>
      </c>
      <c r="AE108" s="48"/>
      <c r="AF108" s="48"/>
      <c r="AG108" s="54"/>
      <c r="AH108" s="49">
        <f t="shared" si="18"/>
        <v>74</v>
      </c>
      <c r="AI108" s="54">
        <v>63</v>
      </c>
      <c r="AJ108" s="54" t="s">
        <v>446</v>
      </c>
      <c r="AK108" s="54"/>
      <c r="AL108" s="54">
        <v>11</v>
      </c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>
        <v>1</v>
      </c>
      <c r="AY108" s="54"/>
      <c r="AZ108" s="54">
        <v>1</v>
      </c>
      <c r="BA108" s="54">
        <f t="shared" si="16"/>
        <v>11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4"/>
        <v>0</v>
      </c>
      <c r="K109" s="12"/>
      <c r="M109" s="16"/>
      <c r="N109" s="16"/>
      <c r="O109" s="16"/>
      <c r="P109" s="33"/>
      <c r="Q109" s="21"/>
      <c r="R109" s="20"/>
      <c r="S109" s="18">
        <f t="shared" si="15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 t="s">
        <v>444</v>
      </c>
      <c r="AD109" s="39">
        <f t="shared" si="12"/>
        <v>-82.5</v>
      </c>
      <c r="AE109" s="48"/>
      <c r="AF109" s="48"/>
      <c r="AG109" s="54"/>
      <c r="AH109" s="49">
        <f t="shared" si="18"/>
        <v>82.5</v>
      </c>
      <c r="AI109" s="54">
        <v>45</v>
      </c>
      <c r="AJ109" s="54" t="s">
        <v>447</v>
      </c>
      <c r="AK109" s="54"/>
      <c r="AL109" s="54">
        <v>30</v>
      </c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7.5</v>
      </c>
      <c r="AW109" s="54"/>
      <c r="AX109" s="54">
        <v>1</v>
      </c>
      <c r="AY109" s="54"/>
      <c r="AZ109" s="54">
        <v>2</v>
      </c>
      <c r="BA109" s="54">
        <f t="shared" si="16"/>
        <v>16</v>
      </c>
      <c r="BB109" s="54"/>
      <c r="BC109">
        <f t="shared" si="13"/>
        <v>0</v>
      </c>
      <c r="BD109" s="54">
        <v>7.5</v>
      </c>
      <c r="BE109" s="54"/>
      <c r="BF109" s="54"/>
      <c r="BG109" s="54"/>
      <c r="BH109" s="54"/>
      <c r="BI109" s="54"/>
    </row>
    <row r="110" spans="5:61" x14ac:dyDescent="0.25">
      <c r="E110">
        <f t="shared" si="14"/>
        <v>0</v>
      </c>
      <c r="K110" s="12"/>
      <c r="M110" s="16"/>
      <c r="N110" s="16"/>
      <c r="O110" s="16"/>
      <c r="P110" s="33"/>
      <c r="Q110" s="21"/>
      <c r="R110" s="20"/>
      <c r="S110" s="18">
        <f t="shared" si="15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 t="s">
        <v>448</v>
      </c>
      <c r="AD110" s="39">
        <f t="shared" si="12"/>
        <v>-113</v>
      </c>
      <c r="AE110" s="48"/>
      <c r="AF110" s="48"/>
      <c r="AG110" s="54"/>
      <c r="AH110" s="49">
        <f t="shared" si="18"/>
        <v>113</v>
      </c>
      <c r="AI110" s="54">
        <v>69</v>
      </c>
      <c r="AJ110" s="54" t="s">
        <v>451</v>
      </c>
      <c r="AK110" s="54"/>
      <c r="AL110" s="54">
        <v>12</v>
      </c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32</v>
      </c>
      <c r="AW110" s="54">
        <v>20</v>
      </c>
      <c r="AX110" s="54">
        <v>2</v>
      </c>
      <c r="AY110" s="54"/>
      <c r="AZ110" s="54">
        <v>1</v>
      </c>
      <c r="BA110" s="54">
        <f t="shared" si="16"/>
        <v>17</v>
      </c>
      <c r="BB110" s="54"/>
      <c r="BC110">
        <f t="shared" si="13"/>
        <v>0</v>
      </c>
      <c r="BD110" s="54">
        <v>12</v>
      </c>
      <c r="BE110" s="54"/>
      <c r="BF110" s="54"/>
      <c r="BG110" s="54"/>
      <c r="BH110" s="54"/>
      <c r="BI110" s="54"/>
    </row>
    <row r="111" spans="5:61" x14ac:dyDescent="0.25">
      <c r="E111">
        <f t="shared" si="14"/>
        <v>0</v>
      </c>
      <c r="K111" s="12"/>
      <c r="M111" s="16"/>
      <c r="N111" s="16"/>
      <c r="O111" s="16"/>
      <c r="P111" s="33"/>
      <c r="Q111" s="21"/>
      <c r="R111" s="20"/>
      <c r="S111" s="18">
        <f t="shared" si="15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-70</v>
      </c>
      <c r="AE111" s="48"/>
      <c r="AF111" s="48"/>
      <c r="AG111" s="54"/>
      <c r="AH111" s="49">
        <f t="shared" si="18"/>
        <v>70</v>
      </c>
      <c r="AI111" s="54"/>
      <c r="AJ111" s="54"/>
      <c r="AK111" s="54" t="s">
        <v>454</v>
      </c>
      <c r="AL111" s="54">
        <v>50</v>
      </c>
      <c r="AM111" s="54">
        <v>20</v>
      </c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>
        <v>1</v>
      </c>
      <c r="BA111" s="54">
        <f t="shared" si="16"/>
        <v>5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4"/>
        <v>0</v>
      </c>
      <c r="K112" s="12"/>
      <c r="M112" s="16"/>
      <c r="N112" s="16"/>
      <c r="O112" s="16"/>
      <c r="P112" s="33"/>
      <c r="Q112" s="21"/>
      <c r="R112" s="20"/>
      <c r="S112" s="18">
        <f t="shared" si="15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48"/>
      <c r="AF112" s="48"/>
      <c r="AG112" s="54"/>
      <c r="AH112" s="49">
        <f t="shared" si="18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4"/>
        <v>0</v>
      </c>
      <c r="K113" s="12"/>
      <c r="M113" s="16"/>
      <c r="N113" s="16"/>
      <c r="O113" s="16"/>
      <c r="P113" s="33"/>
      <c r="Q113" s="21"/>
      <c r="R113" s="20"/>
      <c r="S113" s="18">
        <f t="shared" si="15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-3900</v>
      </c>
      <c r="AE113" s="48"/>
      <c r="AF113" s="48"/>
      <c r="AG113" s="54"/>
      <c r="AH113" s="49">
        <f t="shared" si="18"/>
        <v>3900</v>
      </c>
      <c r="AI113" s="54" t="s">
        <v>83</v>
      </c>
      <c r="AJ113" s="54" t="s">
        <v>452</v>
      </c>
      <c r="AK113" s="96" t="s">
        <v>220</v>
      </c>
      <c r="AL113" s="96">
        <v>3900</v>
      </c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4"/>
        <v>0</v>
      </c>
      <c r="K114" s="12"/>
      <c r="M114" s="16"/>
      <c r="N114" s="16"/>
      <c r="O114" s="16"/>
      <c r="P114" s="33"/>
      <c r="Q114" s="21"/>
      <c r="R114" s="20"/>
      <c r="S114" s="18">
        <f t="shared" si="15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-127</v>
      </c>
      <c r="AE114" s="48"/>
      <c r="AF114" s="48"/>
      <c r="AG114" s="54"/>
      <c r="AH114" s="49">
        <f t="shared" si="18"/>
        <v>127</v>
      </c>
      <c r="AI114" s="54">
        <v>67</v>
      </c>
      <c r="AJ114" s="54" t="s">
        <v>395</v>
      </c>
      <c r="AK114" s="54" t="s">
        <v>455</v>
      </c>
      <c r="AL114" s="54">
        <v>30</v>
      </c>
      <c r="AM114" s="54">
        <v>30</v>
      </c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>
        <v>1</v>
      </c>
      <c r="AY114" s="54"/>
      <c r="AZ114" s="54">
        <v>1</v>
      </c>
      <c r="BA114" s="54">
        <f t="shared" si="16"/>
        <v>11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4"/>
        <v>0</v>
      </c>
      <c r="K115" s="12"/>
      <c r="M115" s="16"/>
      <c r="N115" s="16"/>
      <c r="O115" s="16"/>
      <c r="P115" s="33"/>
      <c r="Q115" s="21"/>
      <c r="R115" s="20"/>
      <c r="S115" s="18">
        <f t="shared" si="15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39">
        <f t="shared" si="12"/>
        <v>-50</v>
      </c>
      <c r="AE115" s="48"/>
      <c r="AF115" s="48"/>
      <c r="AG115" s="54"/>
      <c r="AH115" s="49">
        <f t="shared" si="18"/>
        <v>50</v>
      </c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50</v>
      </c>
      <c r="AW115" s="54">
        <v>50</v>
      </c>
      <c r="AX115" s="54"/>
      <c r="AY115" s="54"/>
      <c r="AZ115" s="54">
        <v>1</v>
      </c>
      <c r="BA115" s="54">
        <f t="shared" si="16"/>
        <v>5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4"/>
        <v>0</v>
      </c>
      <c r="K116" s="12"/>
      <c r="M116" s="16"/>
      <c r="N116" s="16"/>
      <c r="O116" s="16"/>
      <c r="P116" s="33"/>
      <c r="Q116" s="21"/>
      <c r="R116" s="20"/>
      <c r="S116" s="18">
        <f t="shared" si="15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39">
        <f t="shared" si="12"/>
        <v>0</v>
      </c>
      <c r="AE116" s="48"/>
      <c r="AF116" s="48"/>
      <c r="AG116" s="54"/>
      <c r="AH116" s="49">
        <f t="shared" si="18"/>
        <v>0</v>
      </c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4"/>
        <v>0</v>
      </c>
      <c r="K117" s="12"/>
      <c r="M117" s="16"/>
      <c r="N117" s="16"/>
      <c r="O117" s="16"/>
      <c r="P117" s="33"/>
      <c r="Q117" s="21"/>
      <c r="R117" s="20"/>
      <c r="S117" s="18">
        <f t="shared" si="15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39">
        <f t="shared" si="12"/>
        <v>0</v>
      </c>
      <c r="AE117" s="48"/>
      <c r="AF117" s="48"/>
      <c r="AG117" s="54"/>
      <c r="AH117" s="49">
        <f t="shared" si="18"/>
        <v>0</v>
      </c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4"/>
        <v>0</v>
      </c>
      <c r="K118" s="12"/>
      <c r="M118" s="16"/>
      <c r="N118" s="16"/>
      <c r="O118" s="16"/>
      <c r="P118" s="33"/>
      <c r="Q118" s="21"/>
      <c r="R118" s="20"/>
      <c r="S118" s="18">
        <f t="shared" si="15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39">
        <f t="shared" si="12"/>
        <v>0</v>
      </c>
      <c r="AE118" s="48"/>
      <c r="AF118" s="48"/>
      <c r="AG118" s="54"/>
      <c r="AH118" s="49">
        <f t="shared" si="18"/>
        <v>0</v>
      </c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4"/>
        <v>0</v>
      </c>
      <c r="K119" s="12"/>
      <c r="M119" s="16"/>
      <c r="N119" s="16"/>
      <c r="O119" s="16"/>
      <c r="P119" s="33"/>
      <c r="Q119" s="21"/>
      <c r="R119" s="20"/>
      <c r="S119" s="18">
        <f t="shared" si="15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39">
        <f t="shared" si="12"/>
        <v>0</v>
      </c>
      <c r="AE119" s="48"/>
      <c r="AF119" s="48"/>
      <c r="AG119" s="54"/>
      <c r="AH119" s="49">
        <f t="shared" si="18"/>
        <v>0</v>
      </c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4"/>
        <v>0</v>
      </c>
      <c r="K120" s="12"/>
      <c r="M120" s="16"/>
      <c r="N120" s="16"/>
      <c r="O120" s="16"/>
      <c r="P120" s="33"/>
      <c r="Q120" s="21"/>
      <c r="R120" s="20"/>
      <c r="S120" s="18">
        <f t="shared" si="15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39">
        <f t="shared" si="12"/>
        <v>0</v>
      </c>
      <c r="AE120" s="48"/>
      <c r="AF120" s="48"/>
      <c r="AG120" s="54"/>
      <c r="AH120" s="49">
        <f t="shared" si="18"/>
        <v>0</v>
      </c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4"/>
        <v>0</v>
      </c>
      <c r="K121" s="12"/>
      <c r="M121" s="16"/>
      <c r="N121" s="16"/>
      <c r="O121" s="16"/>
      <c r="P121" s="33"/>
      <c r="Q121" s="21"/>
      <c r="R121" s="20"/>
      <c r="S121" s="18">
        <f t="shared" si="15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39">
        <f t="shared" si="12"/>
        <v>0</v>
      </c>
      <c r="AE121" s="48"/>
      <c r="AF121" s="48"/>
      <c r="AG121" s="54"/>
      <c r="AH121" s="49">
        <f t="shared" si="18"/>
        <v>0</v>
      </c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4"/>
        <v>0</v>
      </c>
      <c r="K122" s="12"/>
      <c r="M122" s="16"/>
      <c r="N122" s="16"/>
      <c r="O122" s="16"/>
      <c r="P122" s="33"/>
      <c r="Q122" s="21"/>
      <c r="R122" s="20"/>
      <c r="S122" s="18">
        <f t="shared" si="15"/>
        <v>0</v>
      </c>
      <c r="U122" s="33"/>
      <c r="V122" s="33"/>
      <c r="W122" s="33"/>
      <c r="X122" s="35"/>
      <c r="Y122" s="35"/>
      <c r="AA122" s="45">
        <v>43340</v>
      </c>
      <c r="AB122" s="46" t="s">
        <v>133</v>
      </c>
      <c r="AC122" s="47"/>
      <c r="AD122" s="39">
        <f t="shared" si="12"/>
        <v>0</v>
      </c>
      <c r="AE122" s="48"/>
      <c r="AF122" s="48"/>
      <c r="AG122" s="54"/>
      <c r="AH122" s="49">
        <f t="shared" si="18"/>
        <v>0</v>
      </c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4"/>
        <v>0</v>
      </c>
      <c r="K123" s="12"/>
      <c r="M123" s="16"/>
      <c r="N123" s="16"/>
      <c r="O123" s="16"/>
      <c r="P123" s="33"/>
      <c r="Q123" s="21"/>
      <c r="R123" s="20"/>
      <c r="S123" s="18">
        <f t="shared" si="15"/>
        <v>0</v>
      </c>
      <c r="U123" s="33"/>
      <c r="V123" s="33"/>
      <c r="W123" s="33"/>
      <c r="X123" s="35"/>
      <c r="Y123" s="35"/>
      <c r="AA123" s="45">
        <v>43341</v>
      </c>
      <c r="AB123" s="46" t="s">
        <v>134</v>
      </c>
      <c r="AC123" s="47"/>
      <c r="AD123" s="39">
        <f t="shared" si="12"/>
        <v>0</v>
      </c>
      <c r="AE123" s="48"/>
      <c r="AF123" s="48"/>
      <c r="AG123" s="54"/>
      <c r="AH123" s="49">
        <f t="shared" si="18"/>
        <v>0</v>
      </c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4"/>
        <v>0</v>
      </c>
      <c r="K124" s="12"/>
      <c r="M124" s="16"/>
      <c r="N124" s="16"/>
      <c r="O124" s="16"/>
      <c r="P124" s="33"/>
      <c r="Q124" s="21"/>
      <c r="R124" s="20"/>
      <c r="S124" s="18">
        <f t="shared" si="15"/>
        <v>0</v>
      </c>
      <c r="U124" s="33"/>
      <c r="V124" s="33"/>
      <c r="W124" s="33"/>
      <c r="X124" s="35"/>
      <c r="Y124" s="35"/>
      <c r="AA124" s="45">
        <v>43342</v>
      </c>
      <c r="AB124" s="46" t="s">
        <v>135</v>
      </c>
      <c r="AC124" s="47"/>
      <c r="AD124" s="39">
        <f t="shared" si="12"/>
        <v>0</v>
      </c>
      <c r="AE124" s="48"/>
      <c r="AF124" s="48"/>
      <c r="AG124" s="54"/>
      <c r="AH124" s="49">
        <f t="shared" si="18"/>
        <v>0</v>
      </c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4"/>
        <v>0</v>
      </c>
      <c r="K125" s="12"/>
      <c r="M125" s="16"/>
      <c r="N125" s="16"/>
      <c r="O125" s="16"/>
      <c r="P125" s="33"/>
      <c r="Q125" s="21"/>
      <c r="R125" s="20"/>
      <c r="S125" s="18">
        <f t="shared" si="15"/>
        <v>0</v>
      </c>
      <c r="U125" s="33"/>
      <c r="V125" s="33"/>
      <c r="W125" s="33"/>
      <c r="X125" s="35"/>
      <c r="Y125" s="35"/>
      <c r="AA125" s="45">
        <v>43343</v>
      </c>
      <c r="AB125" s="46" t="s">
        <v>136</v>
      </c>
      <c r="AC125" s="47"/>
      <c r="AD125" s="39">
        <f t="shared" si="12"/>
        <v>0</v>
      </c>
      <c r="AE125" s="48"/>
      <c r="AF125" s="48"/>
      <c r="AG125" s="54"/>
      <c r="AH125" s="49">
        <f t="shared" si="18"/>
        <v>0</v>
      </c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4"/>
        <v>0</v>
      </c>
      <c r="K126" s="12"/>
      <c r="M126" s="16"/>
      <c r="N126" s="16"/>
      <c r="O126" s="16"/>
      <c r="P126" s="33"/>
      <c r="Q126" s="21"/>
      <c r="R126" s="20"/>
      <c r="S126" s="18">
        <f t="shared" si="15"/>
        <v>0</v>
      </c>
      <c r="U126" s="33"/>
      <c r="V126" s="33"/>
      <c r="W126" s="33"/>
      <c r="X126" s="35"/>
      <c r="Y126" s="35"/>
      <c r="AA126" s="99"/>
      <c r="AB126" s="100"/>
      <c r="AC126" s="54"/>
      <c r="AD126" s="101"/>
      <c r="AE126" s="100"/>
      <c r="AF126" s="100"/>
      <c r="AG126" s="54"/>
      <c r="AH126" s="100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4"/>
        <v>0</v>
      </c>
      <c r="K127" s="12"/>
      <c r="M127" s="16"/>
      <c r="N127" s="16"/>
      <c r="O127" s="16"/>
      <c r="P127" s="33"/>
      <c r="Q127" s="21"/>
      <c r="R127" s="20"/>
      <c r="S127" s="18">
        <f t="shared" si="15"/>
        <v>0</v>
      </c>
      <c r="U127" s="33"/>
      <c r="V127" s="33"/>
      <c r="W127" s="33"/>
      <c r="X127" s="35"/>
      <c r="Y127" s="35"/>
      <c r="AA127" s="99"/>
      <c r="AB127" s="100"/>
      <c r="AC127" s="54"/>
      <c r="AD127" s="101"/>
      <c r="AE127" s="100"/>
      <c r="AF127" s="100"/>
      <c r="AG127" s="54"/>
      <c r="AH127" s="100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4"/>
        <v>0</v>
      </c>
      <c r="K128" s="12"/>
      <c r="M128" s="16"/>
      <c r="N128" s="16"/>
      <c r="O128" s="16"/>
      <c r="P128" s="33"/>
      <c r="Q128" s="21"/>
      <c r="R128" s="20"/>
      <c r="S128" s="18">
        <f t="shared" si="15"/>
        <v>0</v>
      </c>
      <c r="U128" s="33"/>
      <c r="V128" s="33"/>
      <c r="W128" s="33"/>
      <c r="X128" s="35"/>
      <c r="Y128" s="35"/>
      <c r="AA128" s="99"/>
      <c r="AB128" s="100"/>
      <c r="AC128" s="54"/>
      <c r="AD128" s="101"/>
      <c r="AE128" s="100"/>
      <c r="AF128" s="100"/>
      <c r="AG128" s="54"/>
      <c r="AH128" s="100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4"/>
        <v>0</v>
      </c>
      <c r="K129" s="12"/>
      <c r="M129" s="16"/>
      <c r="N129" s="16"/>
      <c r="O129" s="16"/>
      <c r="P129" s="33"/>
      <c r="Q129" s="21"/>
      <c r="R129" s="20"/>
      <c r="S129" s="18">
        <f t="shared" si="15"/>
        <v>0</v>
      </c>
      <c r="U129" s="33"/>
      <c r="V129" s="33"/>
      <c r="W129" s="33"/>
      <c r="X129" s="35"/>
      <c r="Y129" s="35"/>
      <c r="AA129" s="99"/>
      <c r="AB129" s="100"/>
      <c r="AC129" s="54"/>
      <c r="AD129" s="101"/>
      <c r="AE129" s="100"/>
      <c r="AF129" s="100"/>
      <c r="AG129" s="54"/>
      <c r="AH129" s="100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4"/>
        <v>0</v>
      </c>
      <c r="K130" s="12"/>
      <c r="M130" s="16"/>
      <c r="N130" s="16"/>
      <c r="O130" s="16"/>
      <c r="P130" s="33"/>
      <c r="Q130" s="21"/>
      <c r="R130" s="20"/>
      <c r="S130" s="18">
        <f t="shared" si="15"/>
        <v>0</v>
      </c>
      <c r="U130" s="33"/>
      <c r="V130" s="33"/>
      <c r="W130" s="33"/>
      <c r="X130" s="35"/>
      <c r="Y130" s="35"/>
      <c r="AA130" s="99"/>
      <c r="AB130" s="100"/>
      <c r="AC130" s="54"/>
      <c r="AD130" s="101"/>
      <c r="AE130" s="100"/>
      <c r="AF130" s="100"/>
      <c r="AG130" s="54"/>
      <c r="AH130" s="100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4"/>
        <v>0</v>
      </c>
      <c r="K131" s="12"/>
      <c r="M131" s="16"/>
      <c r="N131" s="16"/>
      <c r="O131" s="16"/>
      <c r="P131" s="33"/>
      <c r="Q131" s="21"/>
      <c r="R131" s="20"/>
      <c r="S131" s="18">
        <f t="shared" ref="S131:S145" si="19">Q131-R131</f>
        <v>0</v>
      </c>
      <c r="U131" s="33"/>
      <c r="V131" s="33"/>
      <c r="W131" s="33"/>
      <c r="X131" s="35"/>
      <c r="Y131" s="35"/>
      <c r="AA131" s="99"/>
      <c r="AB131" s="100"/>
      <c r="AC131" s="54"/>
      <c r="AD131" s="101"/>
      <c r="AE131" s="100"/>
      <c r="AF131" s="100"/>
      <c r="AG131" s="54"/>
      <c r="AH131" s="100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4"/>
        <v>0</v>
      </c>
      <c r="K132" s="12"/>
      <c r="M132" s="16"/>
      <c r="N132" s="16"/>
      <c r="O132" s="16"/>
      <c r="P132" s="33"/>
      <c r="Q132" s="21"/>
      <c r="R132" s="20"/>
      <c r="S132" s="18">
        <f t="shared" si="19"/>
        <v>0</v>
      </c>
      <c r="U132" s="33"/>
      <c r="V132" s="33"/>
      <c r="W132" s="33"/>
      <c r="X132" s="35"/>
      <c r="Y132" s="35"/>
      <c r="AA132" s="99"/>
      <c r="AB132" s="100"/>
      <c r="AC132" s="54"/>
      <c r="AD132" s="101"/>
      <c r="AE132" s="100"/>
      <c r="AF132" s="100"/>
      <c r="AG132" s="54"/>
      <c r="AH132" s="100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4"/>
        <v>0</v>
      </c>
      <c r="K133" s="12"/>
      <c r="M133" s="16"/>
      <c r="N133" s="16"/>
      <c r="O133" s="16"/>
      <c r="P133" s="33"/>
      <c r="Q133" s="21"/>
      <c r="R133" s="20"/>
      <c r="S133" s="18">
        <f t="shared" si="19"/>
        <v>0</v>
      </c>
      <c r="U133" s="33"/>
      <c r="V133" s="33"/>
      <c r="W133" s="33"/>
      <c r="X133" s="35"/>
      <c r="Y133" s="35"/>
      <c r="AA133" s="99"/>
      <c r="AB133" s="100"/>
      <c r="AC133" s="54"/>
      <c r="AD133" s="101"/>
      <c r="AE133" s="100"/>
      <c r="AF133" s="100"/>
      <c r="AG133" s="54"/>
      <c r="AH133" s="100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4"/>
        <v>0</v>
      </c>
      <c r="K134" s="12"/>
      <c r="M134" s="16"/>
      <c r="N134" s="16"/>
      <c r="O134" s="16"/>
      <c r="P134" s="33"/>
      <c r="Q134" s="21"/>
      <c r="R134" s="20"/>
      <c r="S134" s="18">
        <f t="shared" si="19"/>
        <v>0</v>
      </c>
      <c r="U134" s="33"/>
      <c r="V134" s="33"/>
      <c r="W134" s="33"/>
      <c r="X134" s="35"/>
      <c r="Y134" s="35"/>
      <c r="AA134" s="99"/>
      <c r="AB134" s="100"/>
      <c r="AC134" s="54"/>
      <c r="AD134" s="101"/>
      <c r="AE134" s="100"/>
      <c r="AF134" s="100"/>
      <c r="AG134" s="54"/>
      <c r="AH134" s="100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4"/>
        <v>0</v>
      </c>
      <c r="K135" s="12"/>
      <c r="M135" s="16"/>
      <c r="N135" s="16"/>
      <c r="O135" s="16"/>
      <c r="P135" s="33"/>
      <c r="Q135" s="21"/>
      <c r="R135" s="20"/>
      <c r="S135" s="18">
        <f t="shared" si="19"/>
        <v>0</v>
      </c>
      <c r="U135" s="33"/>
      <c r="V135" s="33"/>
      <c r="W135" s="33"/>
      <c r="X135" s="35"/>
      <c r="Y135" s="35"/>
      <c r="AA135" s="99"/>
      <c r="AB135" s="100"/>
      <c r="AC135" s="54"/>
      <c r="AD135" s="101"/>
      <c r="AE135" s="100"/>
      <c r="AF135" s="100"/>
      <c r="AG135" s="54"/>
      <c r="AH135" s="100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4"/>
        <v>0</v>
      </c>
      <c r="K136" s="12"/>
      <c r="M136" s="16"/>
      <c r="N136" s="16"/>
      <c r="O136" s="16"/>
      <c r="P136" s="33"/>
      <c r="Q136" s="21"/>
      <c r="R136" s="20"/>
      <c r="S136" s="18">
        <f t="shared" si="19"/>
        <v>0</v>
      </c>
      <c r="U136" s="33"/>
      <c r="V136" s="33"/>
      <c r="W136" s="33"/>
      <c r="X136" s="35"/>
      <c r="Y136" s="35"/>
      <c r="AA136" s="99"/>
      <c r="AB136" s="100"/>
      <c r="AC136" s="54"/>
      <c r="AD136" s="101"/>
      <c r="AE136" s="100"/>
      <c r="AF136" s="100"/>
      <c r="AG136" s="54"/>
      <c r="AH136" s="100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4"/>
        <v>0</v>
      </c>
      <c r="K137" s="12"/>
      <c r="M137" s="16"/>
      <c r="N137" s="16"/>
      <c r="O137" s="16"/>
      <c r="P137" s="33"/>
      <c r="Q137" s="21"/>
      <c r="R137" s="20"/>
      <c r="S137" s="18">
        <f t="shared" si="19"/>
        <v>0</v>
      </c>
      <c r="U137" s="33"/>
      <c r="V137" s="33"/>
      <c r="W137" s="33"/>
      <c r="X137" s="35"/>
      <c r="Y137" s="35"/>
      <c r="AA137" s="99"/>
      <c r="AB137" s="100"/>
      <c r="AC137" s="54"/>
      <c r="AD137" s="101"/>
      <c r="AE137" s="100"/>
      <c r="AF137" s="100"/>
      <c r="AG137" s="54"/>
      <c r="AH137" s="100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4"/>
        <v>0</v>
      </c>
      <c r="K138" s="12"/>
      <c r="M138" s="16"/>
      <c r="N138" s="16"/>
      <c r="O138" s="16"/>
      <c r="P138" s="33"/>
      <c r="Q138" s="21"/>
      <c r="R138" s="20"/>
      <c r="S138" s="18">
        <f t="shared" si="19"/>
        <v>0</v>
      </c>
      <c r="U138" s="33"/>
      <c r="V138" s="33"/>
      <c r="W138" s="33"/>
      <c r="X138" s="35"/>
      <c r="Y138" s="35"/>
      <c r="AA138" s="99"/>
      <c r="AB138" s="100"/>
      <c r="AC138" s="54"/>
      <c r="AD138" s="101"/>
      <c r="AE138" s="100"/>
      <c r="AF138" s="100"/>
      <c r="AG138" s="54"/>
      <c r="AH138" s="100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20">C139-D139</f>
        <v>0</v>
      </c>
      <c r="K139" s="12"/>
      <c r="M139" s="16"/>
      <c r="N139" s="16"/>
      <c r="O139" s="16"/>
      <c r="P139" s="33"/>
      <c r="Q139" s="21"/>
      <c r="R139" s="20"/>
      <c r="S139" s="18">
        <f t="shared" si="19"/>
        <v>0</v>
      </c>
      <c r="U139" s="33"/>
      <c r="V139" s="33"/>
      <c r="W139" s="33"/>
      <c r="X139" s="35"/>
      <c r="Y139" s="35"/>
      <c r="AA139" s="99"/>
      <c r="AB139" s="100"/>
      <c r="AC139" s="54"/>
      <c r="AD139" s="101"/>
      <c r="AE139" s="100"/>
      <c r="AF139" s="100"/>
      <c r="AG139" s="54"/>
      <c r="AH139" s="100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20"/>
        <v>0</v>
      </c>
      <c r="K140" s="12"/>
      <c r="M140" s="16"/>
      <c r="N140" s="16"/>
      <c r="O140" s="16"/>
      <c r="P140" s="33"/>
      <c r="Q140" s="21"/>
      <c r="R140" s="20"/>
      <c r="S140" s="18">
        <f t="shared" si="19"/>
        <v>0</v>
      </c>
      <c r="U140" s="33"/>
      <c r="V140" s="33"/>
      <c r="W140" s="33"/>
      <c r="X140" s="35"/>
      <c r="Y140" s="35"/>
      <c r="AA140" s="99"/>
      <c r="AB140" s="100"/>
      <c r="AC140" s="54"/>
      <c r="AD140" s="101"/>
      <c r="AE140" s="100"/>
      <c r="AF140" s="100"/>
      <c r="AG140" s="54"/>
      <c r="AH140" s="100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20"/>
        <v>0</v>
      </c>
      <c r="K141" s="12"/>
      <c r="M141" s="85"/>
      <c r="N141" s="85"/>
      <c r="O141" s="85"/>
      <c r="P141" s="33"/>
      <c r="Q141" s="86"/>
      <c r="R141" s="84"/>
      <c r="S141" s="87">
        <f t="shared" si="19"/>
        <v>0</v>
      </c>
      <c r="U141" s="33"/>
      <c r="V141" s="33"/>
      <c r="W141" s="33"/>
      <c r="X141" s="35"/>
      <c r="Y141" s="35"/>
      <c r="AA141" s="99"/>
      <c r="AB141" s="100"/>
      <c r="AC141" s="54"/>
      <c r="AD141" s="101"/>
      <c r="AE141" s="100"/>
      <c r="AF141" s="100"/>
      <c r="AG141" s="54"/>
      <c r="AH141" s="100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20"/>
        <v>0</v>
      </c>
      <c r="K142" s="12"/>
      <c r="M142" s="85"/>
      <c r="N142" s="85"/>
      <c r="O142" s="85"/>
      <c r="P142" s="33"/>
      <c r="Q142" s="86"/>
      <c r="R142" s="84"/>
      <c r="S142" s="87">
        <f t="shared" si="19"/>
        <v>0</v>
      </c>
      <c r="U142" s="33"/>
      <c r="V142" s="33"/>
      <c r="W142" s="33"/>
      <c r="X142" s="35"/>
      <c r="Y142" s="35"/>
      <c r="AA142" s="99"/>
      <c r="AB142" s="100"/>
      <c r="AC142" s="54"/>
      <c r="AD142" s="101"/>
      <c r="AE142" s="100"/>
      <c r="AF142" s="100"/>
      <c r="AG142" s="54"/>
      <c r="AH142" s="100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20"/>
        <v>0</v>
      </c>
      <c r="K143" s="12"/>
      <c r="M143" s="85"/>
      <c r="N143" s="85"/>
      <c r="O143" s="85"/>
      <c r="P143" s="33"/>
      <c r="Q143" s="86"/>
      <c r="R143" s="84"/>
      <c r="S143" s="87">
        <f t="shared" si="19"/>
        <v>0</v>
      </c>
      <c r="U143" s="33"/>
      <c r="V143" s="33"/>
      <c r="W143" s="33"/>
      <c r="X143" s="35"/>
      <c r="Y143" s="35"/>
      <c r="AA143" s="99"/>
      <c r="AB143" s="100"/>
      <c r="AC143" s="54"/>
      <c r="AD143" s="101"/>
      <c r="AE143" s="100"/>
      <c r="AF143" s="100"/>
      <c r="AG143" s="54"/>
      <c r="AH143" s="100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20"/>
        <v>0</v>
      </c>
      <c r="K144" s="12"/>
      <c r="M144" s="85"/>
      <c r="N144" s="85"/>
      <c r="O144" s="85"/>
      <c r="P144" s="33"/>
      <c r="Q144" s="86"/>
      <c r="R144" s="84"/>
      <c r="S144" s="87">
        <f t="shared" si="19"/>
        <v>0</v>
      </c>
      <c r="U144" s="33"/>
      <c r="V144" s="33"/>
      <c r="W144" s="33"/>
      <c r="X144" s="35"/>
      <c r="Y144" s="35"/>
      <c r="AA144" s="99"/>
      <c r="AB144" s="100"/>
      <c r="AC144" s="54"/>
      <c r="AD144" s="101"/>
      <c r="AE144" s="100"/>
      <c r="AF144" s="100"/>
      <c r="AG144" s="54"/>
      <c r="AH144" s="100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20"/>
        <v>0</v>
      </c>
      <c r="K145" s="12"/>
      <c r="M145" s="85"/>
      <c r="N145" s="85"/>
      <c r="O145" s="85"/>
      <c r="P145" s="33"/>
      <c r="Q145" s="86"/>
      <c r="R145" s="84"/>
      <c r="S145" s="87">
        <f t="shared" si="19"/>
        <v>0</v>
      </c>
      <c r="U145" s="33"/>
      <c r="V145" s="33"/>
      <c r="W145" s="33"/>
      <c r="X145" s="35"/>
      <c r="Y145" s="35"/>
      <c r="AA145" s="99"/>
      <c r="AB145" s="100"/>
      <c r="AC145" s="54"/>
      <c r="AD145" s="101"/>
      <c r="AE145" s="100"/>
      <c r="AF145" s="100"/>
      <c r="AG145" s="54"/>
      <c r="AH145" s="100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20"/>
        <v>0</v>
      </c>
      <c r="K146" s="12"/>
      <c r="M146" s="89"/>
      <c r="N146" s="89"/>
      <c r="O146" s="89"/>
      <c r="P146" s="129"/>
      <c r="Q146" s="89"/>
      <c r="R146" s="89"/>
      <c r="S146" s="89"/>
      <c r="U146" s="33"/>
      <c r="V146" s="33"/>
      <c r="W146" s="33"/>
      <c r="X146" s="35"/>
      <c r="Y146" s="35"/>
      <c r="AA146" s="99"/>
      <c r="AB146" s="100"/>
      <c r="AC146" s="54"/>
      <c r="AD146" s="101"/>
      <c r="AE146" s="100"/>
      <c r="AF146" s="100"/>
      <c r="AG146" s="54"/>
      <c r="AH146" s="100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20"/>
        <v>0</v>
      </c>
      <c r="K147" s="12"/>
      <c r="M147" s="89"/>
      <c r="N147" s="89"/>
      <c r="O147" s="89"/>
      <c r="P147" s="89"/>
      <c r="Q147" s="89"/>
      <c r="R147" s="89"/>
      <c r="S147" s="89"/>
      <c r="U147" s="33"/>
      <c r="V147" s="33"/>
      <c r="W147" s="33"/>
      <c r="X147" s="35"/>
      <c r="Y147" s="35"/>
      <c r="AA147" s="99"/>
      <c r="AB147" s="100"/>
      <c r="AC147" s="54"/>
      <c r="AD147" s="101"/>
      <c r="AE147" s="100"/>
      <c r="AF147" s="100"/>
      <c r="AG147" s="54"/>
      <c r="AH147" s="100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20"/>
        <v>0</v>
      </c>
      <c r="K148" s="12"/>
      <c r="M148" s="89"/>
      <c r="N148" s="89"/>
      <c r="O148" s="89"/>
      <c r="P148" s="89"/>
      <c r="Q148" s="89"/>
      <c r="R148" s="89"/>
      <c r="S148" s="89"/>
      <c r="U148" s="33"/>
      <c r="V148" s="33"/>
      <c r="W148" s="33"/>
      <c r="X148" s="35"/>
      <c r="Y148" s="35"/>
      <c r="AA148" s="99"/>
      <c r="AB148" s="54"/>
      <c r="AC148" s="54"/>
      <c r="AD148" s="101"/>
      <c r="AE148" s="100"/>
      <c r="AF148" s="100"/>
      <c r="AG148" s="54"/>
      <c r="AH148" s="100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5"/>
      <c r="B149" s="85"/>
      <c r="C149" s="85"/>
      <c r="D149" s="85"/>
      <c r="E149">
        <f t="shared" si="20"/>
        <v>0</v>
      </c>
      <c r="K149" s="12"/>
      <c r="M149" s="89"/>
      <c r="N149" s="89"/>
      <c r="O149" s="89"/>
      <c r="P149" s="89"/>
      <c r="Q149" s="89"/>
      <c r="R149" s="89"/>
      <c r="S149" s="89"/>
      <c r="U149" s="33"/>
      <c r="V149" s="33"/>
      <c r="W149" s="33"/>
      <c r="X149" s="35"/>
      <c r="Y149" s="35"/>
      <c r="AA149" s="99"/>
      <c r="AB149" s="54"/>
      <c r="AC149" s="54"/>
      <c r="AD149" s="101"/>
      <c r="AE149" s="100"/>
      <c r="AF149" s="100"/>
      <c r="AG149" s="54"/>
      <c r="AH149" s="100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5" customFormat="1" x14ac:dyDescent="0.25">
      <c r="E150">
        <f t="shared" si="20"/>
        <v>0</v>
      </c>
      <c r="G150"/>
      <c r="H150"/>
      <c r="I150" s="11"/>
      <c r="J150" s="10"/>
      <c r="K150" s="12"/>
      <c r="M150" s="89"/>
      <c r="N150" s="89"/>
      <c r="O150" s="89"/>
      <c r="P150" s="89"/>
      <c r="Q150" s="89"/>
      <c r="R150" s="89"/>
      <c r="S150" s="89"/>
      <c r="T150"/>
      <c r="X150" s="88"/>
      <c r="Y150" s="88"/>
      <c r="AA150" s="99"/>
      <c r="AB150" s="54"/>
      <c r="AC150" s="100"/>
      <c r="AD150" s="101"/>
      <c r="AE150" s="100"/>
      <c r="AF150" s="100"/>
      <c r="AG150" s="54"/>
      <c r="AH150" s="100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5" customFormat="1" x14ac:dyDescent="0.25">
      <c r="E151">
        <f t="shared" si="20"/>
        <v>0</v>
      </c>
      <c r="G151"/>
      <c r="H151"/>
      <c r="I151" s="11"/>
      <c r="J151" s="10"/>
      <c r="K151" s="12"/>
      <c r="M151" s="89"/>
      <c r="N151" s="89"/>
      <c r="O151" s="89"/>
      <c r="P151" s="89"/>
      <c r="Q151" s="89"/>
      <c r="R151" s="89"/>
      <c r="S151" s="89"/>
      <c r="T151"/>
      <c r="X151" s="88"/>
      <c r="Y151" s="88"/>
      <c r="AA151" s="99"/>
      <c r="AB151" s="54"/>
      <c r="AC151" s="100"/>
      <c r="AD151" s="101"/>
      <c r="AE151" s="100"/>
      <c r="AF151" s="100"/>
      <c r="AG151" s="54"/>
      <c r="AH151" s="100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5" customFormat="1" x14ac:dyDescent="0.25">
      <c r="E152">
        <f t="shared" si="20"/>
        <v>0</v>
      </c>
      <c r="G152"/>
      <c r="H152"/>
      <c r="I152" s="11"/>
      <c r="J152" s="10"/>
      <c r="K152" s="12"/>
      <c r="M152" s="89"/>
      <c r="N152" s="89"/>
      <c r="O152" s="89"/>
      <c r="P152" s="89"/>
      <c r="Q152" s="89"/>
      <c r="R152" s="89"/>
      <c r="S152" s="89"/>
      <c r="T152"/>
      <c r="X152" s="88"/>
      <c r="Y152" s="88"/>
      <c r="AA152" s="99"/>
      <c r="AB152" s="54"/>
      <c r="AC152" s="100"/>
      <c r="AD152" s="101"/>
      <c r="AE152" s="100"/>
      <c r="AF152" s="100"/>
      <c r="AG152" s="54"/>
      <c r="AH152" s="100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5" customFormat="1" x14ac:dyDescent="0.25">
      <c r="E153">
        <f t="shared" si="20"/>
        <v>0</v>
      </c>
      <c r="G153"/>
      <c r="H153"/>
      <c r="I153" s="11"/>
      <c r="J153" s="10"/>
      <c r="K153" s="12"/>
      <c r="M153" s="89"/>
      <c r="N153" s="89"/>
      <c r="O153" s="89"/>
      <c r="P153" s="89"/>
      <c r="Q153" s="89"/>
      <c r="R153" s="89"/>
      <c r="S153" s="89"/>
      <c r="X153" s="88"/>
      <c r="Y153" s="88"/>
      <c r="AA153" s="99"/>
      <c r="AB153" s="91"/>
      <c r="AC153" s="100"/>
      <c r="AD153" s="101"/>
      <c r="AE153" s="100"/>
      <c r="AF153" s="100"/>
      <c r="AG153" s="54"/>
      <c r="AH153" s="100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5" customFormat="1" x14ac:dyDescent="0.25">
      <c r="A154" s="89"/>
      <c r="B154" s="89"/>
      <c r="C154" s="89"/>
      <c r="D154" s="89"/>
      <c r="E154">
        <f t="shared" si="20"/>
        <v>0</v>
      </c>
      <c r="I154" s="82"/>
      <c r="J154" s="83"/>
      <c r="K154" s="84"/>
      <c r="M154" s="89"/>
      <c r="N154" s="89"/>
      <c r="O154" s="89"/>
      <c r="P154" s="89"/>
      <c r="Q154" s="89"/>
      <c r="R154" s="89"/>
      <c r="S154" s="89"/>
      <c r="X154" s="88"/>
      <c r="Y154" s="88"/>
      <c r="AA154" s="99"/>
      <c r="AB154" s="91"/>
      <c r="AC154" s="100"/>
      <c r="AD154" s="101"/>
      <c r="AE154" s="100"/>
      <c r="AF154" s="100"/>
      <c r="AG154" s="54"/>
      <c r="AH154" s="100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89" customFormat="1" x14ac:dyDescent="0.25">
      <c r="E155">
        <f t="shared" si="20"/>
        <v>0</v>
      </c>
      <c r="G155" s="85"/>
      <c r="H155" s="85"/>
      <c r="I155" s="82"/>
      <c r="J155" s="83"/>
      <c r="K155" s="84"/>
      <c r="T155" s="85"/>
      <c r="AA155" s="90"/>
      <c r="AB155" s="91"/>
      <c r="AD155" s="91"/>
      <c r="AE155" s="91"/>
      <c r="AF155" s="91"/>
      <c r="AH155" s="91"/>
    </row>
    <row r="156" spans="1:61" s="89" customFormat="1" x14ac:dyDescent="0.25">
      <c r="G156" s="85"/>
      <c r="H156" s="85"/>
      <c r="I156" s="82"/>
      <c r="J156" s="83"/>
      <c r="K156" s="84"/>
      <c r="T156" s="85"/>
      <c r="AA156" s="90"/>
      <c r="AB156" s="91"/>
      <c r="AD156" s="91"/>
      <c r="AE156" s="91"/>
      <c r="AF156" s="91"/>
      <c r="AH156" s="91"/>
    </row>
    <row r="157" spans="1:61" s="89" customFormat="1" x14ac:dyDescent="0.25">
      <c r="G157" s="85"/>
      <c r="H157" s="85"/>
      <c r="I157" s="82"/>
      <c r="J157" s="83"/>
      <c r="K157" s="84"/>
      <c r="T157" s="85"/>
      <c r="AA157" s="90"/>
      <c r="AB157" s="91"/>
      <c r="AD157" s="91"/>
      <c r="AE157" s="91"/>
      <c r="AF157" s="91"/>
      <c r="AH157" s="91"/>
    </row>
    <row r="158" spans="1:61" s="89" customFormat="1" x14ac:dyDescent="0.25">
      <c r="G158" s="85"/>
      <c r="H158" s="85"/>
      <c r="I158" s="82"/>
      <c r="J158" s="83"/>
      <c r="K158" s="84"/>
      <c r="AA158" s="90"/>
      <c r="AB158" s="91"/>
      <c r="AD158" s="91"/>
      <c r="AE158" s="91"/>
      <c r="AF158" s="91"/>
      <c r="AH158" s="91"/>
    </row>
    <row r="159" spans="1:61" s="89" customFormat="1" x14ac:dyDescent="0.25">
      <c r="I159" s="95"/>
      <c r="J159" s="96"/>
      <c r="AA159" s="90"/>
      <c r="AB159" s="91"/>
      <c r="AD159" s="91"/>
      <c r="AE159" s="91"/>
      <c r="AF159" s="91"/>
      <c r="AH159" s="91"/>
    </row>
    <row r="160" spans="1:61" s="89" customFormat="1" x14ac:dyDescent="0.25">
      <c r="I160" s="95"/>
      <c r="J160" s="96"/>
      <c r="AA160" s="90"/>
      <c r="AB160" s="91"/>
      <c r="AD160" s="91"/>
      <c r="AE160" s="91"/>
      <c r="AF160" s="91"/>
      <c r="AH160" s="91"/>
    </row>
    <row r="161" spans="9:34" s="89" customFormat="1" x14ac:dyDescent="0.25">
      <c r="I161" s="95"/>
      <c r="J161" s="96"/>
      <c r="AA161" s="90"/>
      <c r="AB161" s="91"/>
      <c r="AD161" s="91"/>
      <c r="AE161" s="91"/>
      <c r="AF161" s="91"/>
      <c r="AH161" s="91"/>
    </row>
    <row r="162" spans="9:34" s="89" customFormat="1" x14ac:dyDescent="0.25">
      <c r="I162" s="95"/>
      <c r="J162" s="96"/>
      <c r="AA162" s="90"/>
      <c r="AB162" s="91"/>
      <c r="AD162" s="91"/>
      <c r="AE162" s="91"/>
      <c r="AF162" s="91"/>
      <c r="AH162" s="91"/>
    </row>
    <row r="163" spans="9:34" s="89" customFormat="1" x14ac:dyDescent="0.25">
      <c r="I163" s="95"/>
      <c r="J163" s="96"/>
      <c r="AA163" s="90"/>
      <c r="AB163" s="91"/>
      <c r="AD163" s="91"/>
      <c r="AE163" s="91"/>
      <c r="AF163" s="91"/>
      <c r="AH163" s="91"/>
    </row>
    <row r="164" spans="9:34" s="89" customFormat="1" x14ac:dyDescent="0.25">
      <c r="I164" s="95"/>
      <c r="J164" s="96"/>
      <c r="AA164" s="90"/>
      <c r="AB164" s="91"/>
      <c r="AD164" s="91"/>
      <c r="AE164" s="91"/>
      <c r="AF164" s="91"/>
      <c r="AH164" s="91"/>
    </row>
    <row r="165" spans="9:34" s="89" customFormat="1" x14ac:dyDescent="0.25">
      <c r="I165" s="95"/>
      <c r="J165" s="96"/>
      <c r="AA165" s="90"/>
      <c r="AB165" s="91"/>
      <c r="AD165" s="91"/>
      <c r="AE165" s="91"/>
      <c r="AF165" s="91"/>
      <c r="AH165" s="91"/>
    </row>
    <row r="166" spans="9:34" s="89" customFormat="1" x14ac:dyDescent="0.25">
      <c r="I166" s="95"/>
      <c r="J166" s="96"/>
      <c r="AA166" s="90"/>
      <c r="AB166" s="91"/>
      <c r="AD166" s="91"/>
      <c r="AE166" s="91"/>
      <c r="AF166" s="91"/>
      <c r="AH166" s="91"/>
    </row>
    <row r="167" spans="9:34" s="89" customFormat="1" x14ac:dyDescent="0.25">
      <c r="I167" s="95"/>
      <c r="J167" s="96"/>
      <c r="AA167" s="90"/>
      <c r="AB167" s="91"/>
      <c r="AD167" s="91"/>
      <c r="AE167" s="91"/>
      <c r="AF167" s="91"/>
      <c r="AH167" s="91"/>
    </row>
    <row r="168" spans="9:34" s="89" customFormat="1" x14ac:dyDescent="0.25">
      <c r="I168" s="95"/>
      <c r="J168" s="96"/>
      <c r="AA168" s="90"/>
      <c r="AB168" s="91"/>
      <c r="AD168" s="91"/>
      <c r="AE168" s="91"/>
      <c r="AF168" s="91"/>
      <c r="AH168" s="91"/>
    </row>
    <row r="169" spans="9:34" s="89" customFormat="1" x14ac:dyDescent="0.25">
      <c r="I169" s="95"/>
      <c r="J169" s="96"/>
      <c r="AA169" s="90"/>
      <c r="AB169" s="91"/>
      <c r="AD169" s="91"/>
      <c r="AE169" s="91"/>
      <c r="AF169" s="91"/>
      <c r="AH169" s="91"/>
    </row>
    <row r="170" spans="9:34" s="89" customFormat="1" x14ac:dyDescent="0.25">
      <c r="I170" s="95"/>
      <c r="J170" s="96"/>
      <c r="AA170" s="90"/>
      <c r="AB170" s="91"/>
      <c r="AD170" s="91"/>
      <c r="AE170" s="91"/>
      <c r="AF170" s="91"/>
      <c r="AH170" s="91"/>
    </row>
    <row r="171" spans="9:34" s="89" customFormat="1" x14ac:dyDescent="0.25">
      <c r="I171" s="95"/>
      <c r="J171" s="96"/>
      <c r="AA171" s="90"/>
      <c r="AB171" s="91"/>
      <c r="AD171" s="91"/>
      <c r="AE171" s="91"/>
      <c r="AF171" s="91"/>
      <c r="AH171" s="91"/>
    </row>
    <row r="172" spans="9:34" s="89" customFormat="1" x14ac:dyDescent="0.25">
      <c r="I172" s="95"/>
      <c r="J172" s="96"/>
      <c r="AA172" s="90"/>
      <c r="AB172" s="91"/>
      <c r="AD172" s="91"/>
      <c r="AE172" s="91"/>
      <c r="AF172" s="91"/>
      <c r="AH172" s="91"/>
    </row>
    <row r="173" spans="9:34" s="89" customFormat="1" x14ac:dyDescent="0.25">
      <c r="I173" s="95"/>
      <c r="J173" s="96"/>
      <c r="AA173" s="90"/>
      <c r="AB173" s="91"/>
      <c r="AD173" s="91"/>
      <c r="AE173" s="91"/>
      <c r="AF173" s="91"/>
      <c r="AH173" s="91"/>
    </row>
    <row r="174" spans="9:34" s="89" customFormat="1" x14ac:dyDescent="0.25">
      <c r="I174" s="95"/>
      <c r="J174" s="96"/>
      <c r="AA174" s="90"/>
      <c r="AB174" s="91"/>
      <c r="AD174" s="91"/>
      <c r="AE174" s="91"/>
      <c r="AF174" s="91"/>
      <c r="AH174" s="91"/>
    </row>
    <row r="175" spans="9:34" s="89" customFormat="1" x14ac:dyDescent="0.25">
      <c r="I175" s="95"/>
      <c r="J175" s="96"/>
      <c r="AA175" s="90"/>
      <c r="AB175" s="91"/>
      <c r="AD175" s="91"/>
      <c r="AE175" s="91"/>
      <c r="AF175" s="91"/>
      <c r="AH175" s="91"/>
    </row>
    <row r="176" spans="9:34" s="89" customFormat="1" x14ac:dyDescent="0.25">
      <c r="I176" s="95"/>
      <c r="J176" s="96"/>
      <c r="AA176" s="90"/>
      <c r="AB176" s="91"/>
      <c r="AD176" s="91"/>
      <c r="AE176" s="91"/>
      <c r="AF176" s="91"/>
      <c r="AH176" s="91"/>
    </row>
    <row r="177" spans="9:34" s="89" customFormat="1" x14ac:dyDescent="0.25">
      <c r="I177" s="95"/>
      <c r="J177" s="96"/>
      <c r="AA177" s="90"/>
      <c r="AB177" s="91"/>
      <c r="AD177" s="91"/>
      <c r="AE177" s="91"/>
      <c r="AF177" s="91"/>
      <c r="AH177" s="91"/>
    </row>
    <row r="178" spans="9:34" s="89" customFormat="1" x14ac:dyDescent="0.25">
      <c r="I178" s="95"/>
      <c r="J178" s="96"/>
      <c r="AA178" s="90"/>
      <c r="AB178" s="91"/>
      <c r="AD178" s="91"/>
      <c r="AE178" s="91"/>
      <c r="AF178" s="91"/>
      <c r="AH178" s="91"/>
    </row>
    <row r="179" spans="9:34" s="89" customFormat="1" x14ac:dyDescent="0.25">
      <c r="I179" s="95"/>
      <c r="J179" s="96"/>
      <c r="AA179" s="90"/>
      <c r="AB179" s="91"/>
      <c r="AD179" s="91"/>
      <c r="AE179" s="91"/>
      <c r="AF179" s="91"/>
      <c r="AH179" s="91"/>
    </row>
    <row r="180" spans="9:34" s="89" customFormat="1" x14ac:dyDescent="0.25">
      <c r="I180" s="95"/>
      <c r="J180" s="96"/>
      <c r="AA180" s="90"/>
      <c r="AB180" s="91"/>
      <c r="AD180" s="91"/>
      <c r="AE180" s="91"/>
      <c r="AF180" s="91"/>
      <c r="AH180" s="91"/>
    </row>
    <row r="181" spans="9:34" s="89" customFormat="1" x14ac:dyDescent="0.25">
      <c r="I181" s="95"/>
      <c r="J181" s="96"/>
      <c r="AA181" s="90"/>
      <c r="AB181" s="91"/>
      <c r="AD181" s="91"/>
      <c r="AE181" s="91"/>
      <c r="AF181" s="91"/>
      <c r="AH181" s="91"/>
    </row>
    <row r="182" spans="9:34" s="89" customFormat="1" x14ac:dyDescent="0.25">
      <c r="I182" s="95"/>
      <c r="J182" s="96"/>
      <c r="AA182" s="90"/>
      <c r="AB182" s="91"/>
      <c r="AD182" s="91"/>
      <c r="AE182" s="91"/>
      <c r="AF182" s="91"/>
      <c r="AH182" s="91"/>
    </row>
    <row r="183" spans="9:34" s="89" customFormat="1" x14ac:dyDescent="0.25">
      <c r="I183" s="95"/>
      <c r="J183" s="96"/>
      <c r="AA183" s="90"/>
      <c r="AB183" s="91"/>
      <c r="AD183" s="91"/>
      <c r="AE183" s="91"/>
      <c r="AF183" s="91"/>
      <c r="AH183" s="91"/>
    </row>
    <row r="184" spans="9:34" s="89" customFormat="1" x14ac:dyDescent="0.25">
      <c r="I184" s="95"/>
      <c r="J184" s="96"/>
      <c r="AA184" s="90"/>
      <c r="AB184" s="91"/>
      <c r="AD184" s="91"/>
      <c r="AE184" s="91"/>
      <c r="AF184" s="91"/>
      <c r="AH184" s="91"/>
    </row>
    <row r="185" spans="9:34" s="89" customFormat="1" x14ac:dyDescent="0.25">
      <c r="I185" s="95"/>
      <c r="J185" s="96"/>
      <c r="AA185" s="90"/>
      <c r="AB185" s="91"/>
      <c r="AD185" s="91"/>
      <c r="AE185" s="91"/>
      <c r="AF185" s="91"/>
      <c r="AH185" s="91"/>
    </row>
    <row r="186" spans="9:34" s="89" customFormat="1" x14ac:dyDescent="0.25">
      <c r="I186" s="95"/>
      <c r="J186" s="96"/>
      <c r="AA186" s="90"/>
      <c r="AB186" s="91"/>
      <c r="AD186" s="91"/>
      <c r="AE186" s="91"/>
      <c r="AF186" s="91"/>
      <c r="AH186" s="91"/>
    </row>
    <row r="187" spans="9:34" s="89" customFormat="1" x14ac:dyDescent="0.25">
      <c r="I187" s="95"/>
      <c r="J187" s="96"/>
      <c r="AA187" s="90"/>
      <c r="AB187" s="91"/>
      <c r="AD187" s="91"/>
      <c r="AE187" s="91"/>
      <c r="AF187" s="91"/>
      <c r="AH187" s="91"/>
    </row>
    <row r="188" spans="9:34" s="89" customFormat="1" x14ac:dyDescent="0.25">
      <c r="I188" s="95"/>
      <c r="J188" s="96"/>
      <c r="AA188" s="90"/>
      <c r="AB188" s="91"/>
      <c r="AD188" s="91"/>
      <c r="AE188" s="91"/>
      <c r="AF188" s="91"/>
      <c r="AH188" s="91"/>
    </row>
    <row r="189" spans="9:34" s="89" customFormat="1" x14ac:dyDescent="0.25">
      <c r="I189" s="95"/>
      <c r="J189" s="96"/>
      <c r="AA189" s="90"/>
      <c r="AB189" s="91"/>
      <c r="AD189" s="91"/>
      <c r="AE189" s="91"/>
      <c r="AF189" s="91"/>
      <c r="AH189" s="91"/>
    </row>
    <row r="190" spans="9:34" s="89" customFormat="1" x14ac:dyDescent="0.25">
      <c r="I190" s="95"/>
      <c r="J190" s="96"/>
      <c r="AA190" s="90"/>
      <c r="AB190" s="91"/>
      <c r="AD190" s="91"/>
      <c r="AE190" s="91"/>
      <c r="AF190" s="91"/>
      <c r="AH190" s="91"/>
    </row>
    <row r="191" spans="9:34" s="89" customFormat="1" x14ac:dyDescent="0.25">
      <c r="I191" s="95"/>
      <c r="J191" s="96"/>
      <c r="AA191" s="90"/>
      <c r="AB191" s="91"/>
      <c r="AD191" s="91"/>
      <c r="AE191" s="91"/>
      <c r="AF191" s="91"/>
      <c r="AH191" s="91"/>
    </row>
    <row r="192" spans="9:34" s="89" customFormat="1" x14ac:dyDescent="0.25">
      <c r="I192" s="95"/>
      <c r="J192" s="96"/>
      <c r="AA192" s="90"/>
      <c r="AB192" s="91"/>
      <c r="AD192" s="91"/>
      <c r="AE192" s="91"/>
      <c r="AF192" s="91"/>
      <c r="AH192" s="91"/>
    </row>
    <row r="193" spans="9:34" s="89" customFormat="1" x14ac:dyDescent="0.25">
      <c r="I193" s="95"/>
      <c r="J193" s="96"/>
      <c r="AA193" s="90"/>
      <c r="AB193" s="91"/>
      <c r="AD193" s="91"/>
      <c r="AE193" s="91"/>
      <c r="AF193" s="91"/>
      <c r="AH193" s="91"/>
    </row>
    <row r="194" spans="9:34" s="89" customFormat="1" x14ac:dyDescent="0.25">
      <c r="I194" s="95"/>
      <c r="J194" s="96"/>
      <c r="AA194" s="90"/>
      <c r="AB194" s="91"/>
      <c r="AD194" s="91"/>
      <c r="AE194" s="91"/>
      <c r="AF194" s="91"/>
      <c r="AH194" s="91"/>
    </row>
    <row r="195" spans="9:34" s="89" customFormat="1" x14ac:dyDescent="0.25">
      <c r="I195" s="95"/>
      <c r="J195" s="96"/>
      <c r="AA195" s="90"/>
      <c r="AB195" s="91"/>
      <c r="AD195" s="91"/>
      <c r="AE195" s="91"/>
      <c r="AF195" s="91"/>
      <c r="AH195" s="91"/>
    </row>
    <row r="196" spans="9:34" s="89" customFormat="1" x14ac:dyDescent="0.25">
      <c r="I196" s="95"/>
      <c r="J196" s="96"/>
      <c r="AA196" s="90"/>
      <c r="AB196" s="91"/>
      <c r="AD196" s="91"/>
      <c r="AE196" s="91"/>
      <c r="AF196" s="91"/>
      <c r="AH196" s="91"/>
    </row>
    <row r="197" spans="9:34" s="89" customFormat="1" x14ac:dyDescent="0.25">
      <c r="I197" s="95"/>
      <c r="J197" s="96"/>
      <c r="AA197" s="90"/>
      <c r="AB197" s="91"/>
      <c r="AD197" s="91"/>
      <c r="AE197" s="91"/>
      <c r="AF197" s="91"/>
      <c r="AH197" s="91"/>
    </row>
    <row r="198" spans="9:34" s="89" customFormat="1" x14ac:dyDescent="0.25">
      <c r="I198" s="95"/>
      <c r="J198" s="96"/>
      <c r="AA198" s="90"/>
      <c r="AB198" s="91"/>
      <c r="AD198" s="91"/>
      <c r="AE198" s="91"/>
      <c r="AF198" s="91"/>
      <c r="AH198" s="91"/>
    </row>
    <row r="199" spans="9:34" s="89" customFormat="1" x14ac:dyDescent="0.25">
      <c r="I199" s="95"/>
      <c r="J199" s="96"/>
      <c r="AA199" s="90"/>
      <c r="AB199" s="91"/>
      <c r="AD199" s="91"/>
      <c r="AE199" s="91"/>
      <c r="AF199" s="91"/>
      <c r="AH199" s="91"/>
    </row>
    <row r="200" spans="9:34" s="89" customFormat="1" x14ac:dyDescent="0.25">
      <c r="I200" s="95"/>
      <c r="J200" s="96"/>
      <c r="AA200" s="90"/>
      <c r="AB200" s="91"/>
      <c r="AD200" s="91"/>
      <c r="AE200" s="91"/>
      <c r="AF200" s="91"/>
      <c r="AH200" s="91"/>
    </row>
    <row r="201" spans="9:34" s="89" customFormat="1" x14ac:dyDescent="0.25">
      <c r="I201" s="95"/>
      <c r="J201" s="96"/>
      <c r="AA201" s="90"/>
      <c r="AB201" s="91"/>
      <c r="AD201" s="91"/>
      <c r="AE201" s="91"/>
      <c r="AF201" s="91"/>
      <c r="AH201" s="91"/>
    </row>
    <row r="202" spans="9:34" s="89" customFormat="1" x14ac:dyDescent="0.25">
      <c r="I202" s="95"/>
      <c r="J202" s="96"/>
      <c r="AA202" s="90"/>
      <c r="AB202" s="91"/>
      <c r="AD202" s="91"/>
      <c r="AE202" s="91"/>
      <c r="AF202" s="91"/>
      <c r="AH202" s="91"/>
    </row>
    <row r="203" spans="9:34" s="89" customFormat="1" x14ac:dyDescent="0.25">
      <c r="I203" s="95"/>
      <c r="J203" s="96"/>
      <c r="AA203" s="90"/>
      <c r="AB203" s="91"/>
      <c r="AD203" s="91"/>
      <c r="AE203" s="91"/>
      <c r="AF203" s="91"/>
      <c r="AH203" s="91"/>
    </row>
    <row r="204" spans="9:34" s="89" customFormat="1" x14ac:dyDescent="0.25">
      <c r="I204" s="95"/>
      <c r="J204" s="96"/>
      <c r="AA204" s="90"/>
      <c r="AB204" s="91"/>
      <c r="AD204" s="91"/>
      <c r="AE204" s="91"/>
      <c r="AF204" s="91"/>
      <c r="AH204" s="91"/>
    </row>
    <row r="205" spans="9:34" s="89" customFormat="1" x14ac:dyDescent="0.25">
      <c r="I205" s="95"/>
      <c r="J205" s="96"/>
      <c r="AA205" s="90"/>
      <c r="AB205" s="91"/>
      <c r="AD205" s="91"/>
      <c r="AE205" s="91"/>
      <c r="AF205" s="91"/>
      <c r="AH205" s="91"/>
    </row>
    <row r="206" spans="9:34" s="89" customFormat="1" x14ac:dyDescent="0.25">
      <c r="I206" s="95"/>
      <c r="J206" s="96"/>
      <c r="AA206" s="90"/>
      <c r="AB206" s="91"/>
      <c r="AD206" s="91"/>
      <c r="AE206" s="91"/>
      <c r="AF206" s="91"/>
      <c r="AH206" s="91"/>
    </row>
    <row r="207" spans="9:34" s="89" customFormat="1" x14ac:dyDescent="0.25">
      <c r="I207" s="95"/>
      <c r="J207" s="96"/>
      <c r="AA207" s="90"/>
      <c r="AB207" s="91"/>
      <c r="AD207" s="91"/>
      <c r="AE207" s="91"/>
      <c r="AF207" s="91"/>
      <c r="AH207" s="91"/>
    </row>
    <row r="208" spans="9:34" s="89" customFormat="1" x14ac:dyDescent="0.25">
      <c r="I208" s="95"/>
      <c r="J208" s="96"/>
      <c r="AA208" s="90"/>
      <c r="AB208" s="91"/>
      <c r="AD208" s="91"/>
      <c r="AE208" s="91"/>
      <c r="AF208" s="91"/>
      <c r="AH208" s="91"/>
    </row>
    <row r="209" spans="9:34" s="89" customFormat="1" x14ac:dyDescent="0.25">
      <c r="I209" s="95"/>
      <c r="J209" s="96"/>
      <c r="AA209" s="90"/>
      <c r="AB209" s="91"/>
      <c r="AD209" s="91"/>
      <c r="AE209" s="91"/>
      <c r="AF209" s="91"/>
      <c r="AH209" s="91"/>
    </row>
    <row r="210" spans="9:34" s="89" customFormat="1" x14ac:dyDescent="0.25">
      <c r="I210" s="95"/>
      <c r="J210" s="96"/>
      <c r="AA210" s="90"/>
      <c r="AB210" s="91"/>
      <c r="AD210" s="91"/>
      <c r="AE210" s="91"/>
      <c r="AF210" s="91"/>
      <c r="AH210" s="91"/>
    </row>
    <row r="211" spans="9:34" s="89" customFormat="1" x14ac:dyDescent="0.25">
      <c r="I211" s="95"/>
      <c r="J211" s="96"/>
      <c r="AA211" s="90"/>
      <c r="AB211" s="91"/>
      <c r="AD211" s="91"/>
      <c r="AE211" s="91"/>
      <c r="AF211" s="91"/>
      <c r="AH211" s="91"/>
    </row>
    <row r="212" spans="9:34" s="89" customFormat="1" x14ac:dyDescent="0.25">
      <c r="I212" s="95"/>
      <c r="J212" s="96"/>
      <c r="AA212" s="90"/>
      <c r="AB212" s="91"/>
      <c r="AD212" s="91"/>
      <c r="AE212" s="91"/>
      <c r="AF212" s="91"/>
      <c r="AH212" s="91"/>
    </row>
    <row r="213" spans="9:34" s="89" customFormat="1" x14ac:dyDescent="0.25">
      <c r="I213" s="95"/>
      <c r="J213" s="96"/>
      <c r="AA213" s="90"/>
      <c r="AB213" s="91"/>
      <c r="AD213" s="91"/>
      <c r="AE213" s="91"/>
      <c r="AF213" s="91"/>
      <c r="AH213" s="91"/>
    </row>
    <row r="214" spans="9:34" s="89" customFormat="1" x14ac:dyDescent="0.25">
      <c r="I214" s="95"/>
      <c r="J214" s="96"/>
      <c r="AA214" s="90"/>
      <c r="AB214" s="91"/>
      <c r="AD214" s="91"/>
      <c r="AE214" s="91"/>
      <c r="AF214" s="91"/>
      <c r="AH214" s="91"/>
    </row>
    <row r="215" spans="9:34" s="89" customFormat="1" x14ac:dyDescent="0.25">
      <c r="I215" s="95"/>
      <c r="J215" s="96"/>
      <c r="AA215" s="90"/>
      <c r="AB215" s="91"/>
      <c r="AD215" s="91"/>
      <c r="AE215" s="91"/>
      <c r="AF215" s="91"/>
      <c r="AH215" s="91"/>
    </row>
    <row r="216" spans="9:34" s="89" customFormat="1" x14ac:dyDescent="0.25">
      <c r="I216" s="95"/>
      <c r="J216" s="96"/>
      <c r="AA216" s="90"/>
      <c r="AB216" s="91"/>
      <c r="AD216" s="91"/>
      <c r="AE216" s="91"/>
      <c r="AF216" s="91"/>
      <c r="AH216" s="91"/>
    </row>
    <row r="217" spans="9:34" s="89" customFormat="1" x14ac:dyDescent="0.25">
      <c r="I217" s="95"/>
      <c r="J217" s="96"/>
      <c r="AA217" s="90"/>
      <c r="AB217" s="91"/>
      <c r="AD217" s="91"/>
      <c r="AE217" s="91"/>
      <c r="AF217" s="91"/>
      <c r="AH217" s="91"/>
    </row>
    <row r="218" spans="9:34" s="89" customFormat="1" x14ac:dyDescent="0.25">
      <c r="I218" s="95"/>
      <c r="J218" s="96"/>
      <c r="AA218" s="90"/>
      <c r="AB218" s="91"/>
      <c r="AD218" s="91"/>
      <c r="AE218" s="91"/>
      <c r="AF218" s="91"/>
      <c r="AH218" s="91"/>
    </row>
    <row r="219" spans="9:34" s="89" customFormat="1" x14ac:dyDescent="0.25">
      <c r="I219" s="95"/>
      <c r="J219" s="96"/>
      <c r="AA219" s="90"/>
      <c r="AB219" s="91"/>
      <c r="AD219" s="91"/>
      <c r="AE219" s="91"/>
      <c r="AF219" s="91"/>
      <c r="AH219" s="91"/>
    </row>
    <row r="220" spans="9:34" s="89" customFormat="1" x14ac:dyDescent="0.25">
      <c r="I220" s="95"/>
      <c r="J220" s="96"/>
      <c r="AA220" s="90"/>
      <c r="AB220" s="91"/>
      <c r="AD220" s="91"/>
      <c r="AE220" s="91"/>
      <c r="AF220" s="91"/>
      <c r="AH220" s="91"/>
    </row>
    <row r="221" spans="9:34" s="89" customFormat="1" x14ac:dyDescent="0.25">
      <c r="I221" s="95"/>
      <c r="J221" s="96"/>
      <c r="AA221" s="90"/>
      <c r="AB221" s="91"/>
      <c r="AD221" s="91"/>
      <c r="AE221" s="91"/>
      <c r="AF221" s="91"/>
      <c r="AH221" s="91"/>
    </row>
    <row r="222" spans="9:34" s="89" customFormat="1" x14ac:dyDescent="0.25">
      <c r="I222" s="95"/>
      <c r="J222" s="96"/>
      <c r="AA222" s="90"/>
      <c r="AB222" s="91"/>
      <c r="AD222" s="91"/>
      <c r="AE222" s="91"/>
      <c r="AF222" s="91"/>
      <c r="AH222" s="91"/>
    </row>
    <row r="223" spans="9:34" s="89" customFormat="1" x14ac:dyDescent="0.25">
      <c r="I223" s="95"/>
      <c r="J223" s="96"/>
      <c r="AA223" s="90"/>
      <c r="AB223" s="91"/>
      <c r="AD223" s="91"/>
      <c r="AE223" s="91"/>
      <c r="AF223" s="91"/>
      <c r="AH223" s="91"/>
    </row>
    <row r="224" spans="9:34" s="89" customFormat="1" x14ac:dyDescent="0.25">
      <c r="I224" s="95"/>
      <c r="J224" s="96"/>
      <c r="AA224" s="90"/>
      <c r="AB224" s="91"/>
      <c r="AD224" s="91"/>
      <c r="AE224" s="91"/>
      <c r="AF224" s="91"/>
      <c r="AH224" s="91"/>
    </row>
    <row r="225" spans="9:34" s="89" customFormat="1" x14ac:dyDescent="0.25">
      <c r="I225" s="95"/>
      <c r="J225" s="96"/>
      <c r="AA225" s="90"/>
      <c r="AB225" s="91"/>
      <c r="AD225" s="91"/>
      <c r="AE225" s="91"/>
      <c r="AF225" s="91"/>
      <c r="AH225" s="91"/>
    </row>
    <row r="226" spans="9:34" s="89" customFormat="1" x14ac:dyDescent="0.25">
      <c r="I226" s="95"/>
      <c r="J226" s="96"/>
      <c r="AA226" s="90"/>
      <c r="AB226" s="91"/>
      <c r="AD226" s="91"/>
      <c r="AE226" s="91"/>
      <c r="AF226" s="91"/>
      <c r="AH226" s="91"/>
    </row>
    <row r="227" spans="9:34" s="89" customFormat="1" x14ac:dyDescent="0.25">
      <c r="I227" s="95"/>
      <c r="J227" s="96"/>
      <c r="AA227" s="90"/>
      <c r="AB227" s="91"/>
      <c r="AD227" s="91"/>
      <c r="AE227" s="91"/>
      <c r="AF227" s="91"/>
      <c r="AH227" s="91"/>
    </row>
    <row r="228" spans="9:34" s="89" customFormat="1" x14ac:dyDescent="0.25">
      <c r="I228" s="95"/>
      <c r="J228" s="96"/>
      <c r="AA228" s="90"/>
      <c r="AB228" s="91"/>
      <c r="AD228" s="91"/>
      <c r="AE228" s="91"/>
      <c r="AF228" s="91"/>
      <c r="AH228" s="91"/>
    </row>
    <row r="229" spans="9:34" s="89" customFormat="1" x14ac:dyDescent="0.25">
      <c r="I229" s="95"/>
      <c r="J229" s="96"/>
      <c r="AA229" s="90"/>
      <c r="AB229" s="91"/>
      <c r="AD229" s="91"/>
      <c r="AE229" s="91"/>
      <c r="AF229" s="91"/>
      <c r="AH229" s="91"/>
    </row>
    <row r="230" spans="9:34" s="89" customFormat="1" x14ac:dyDescent="0.25">
      <c r="I230" s="95"/>
      <c r="J230" s="96"/>
      <c r="AA230" s="90"/>
      <c r="AB230" s="91"/>
      <c r="AD230" s="91"/>
      <c r="AE230" s="91"/>
      <c r="AF230" s="91"/>
      <c r="AH230" s="91"/>
    </row>
    <row r="231" spans="9:34" s="89" customFormat="1" x14ac:dyDescent="0.25">
      <c r="I231" s="95"/>
      <c r="J231" s="96"/>
      <c r="AA231" s="90"/>
      <c r="AB231" s="91"/>
      <c r="AD231" s="91"/>
      <c r="AE231" s="91"/>
      <c r="AF231" s="91"/>
      <c r="AH231" s="91"/>
    </row>
    <row r="232" spans="9:34" s="89" customFormat="1" x14ac:dyDescent="0.25">
      <c r="I232" s="95"/>
      <c r="J232" s="96"/>
      <c r="AA232" s="90"/>
      <c r="AB232" s="91"/>
      <c r="AD232" s="91"/>
      <c r="AE232" s="91"/>
      <c r="AF232" s="91"/>
      <c r="AH232" s="91"/>
    </row>
    <row r="233" spans="9:34" s="89" customFormat="1" x14ac:dyDescent="0.25">
      <c r="I233" s="95"/>
      <c r="J233" s="96"/>
      <c r="AA233" s="90"/>
      <c r="AB233" s="91"/>
      <c r="AD233" s="91"/>
      <c r="AE233" s="91"/>
      <c r="AF233" s="91"/>
      <c r="AH233" s="91"/>
    </row>
    <row r="234" spans="9:34" s="89" customFormat="1" x14ac:dyDescent="0.25">
      <c r="I234" s="95"/>
      <c r="J234" s="96"/>
      <c r="AA234" s="90"/>
      <c r="AB234" s="91"/>
      <c r="AD234" s="91"/>
      <c r="AE234" s="91"/>
      <c r="AF234" s="91"/>
      <c r="AH234" s="91"/>
    </row>
    <row r="235" spans="9:34" s="89" customFormat="1" x14ac:dyDescent="0.25">
      <c r="I235" s="95"/>
      <c r="J235" s="96"/>
      <c r="AA235" s="90"/>
      <c r="AB235" s="91"/>
      <c r="AD235" s="91"/>
      <c r="AE235" s="91"/>
      <c r="AF235" s="91"/>
      <c r="AH235" s="91"/>
    </row>
    <row r="236" spans="9:34" s="89" customFormat="1" x14ac:dyDescent="0.25">
      <c r="I236" s="95"/>
      <c r="J236" s="96"/>
      <c r="AA236" s="90"/>
      <c r="AB236" s="91"/>
      <c r="AD236" s="91"/>
      <c r="AE236" s="91"/>
      <c r="AF236" s="91"/>
      <c r="AH236" s="91"/>
    </row>
    <row r="237" spans="9:34" s="89" customFormat="1" x14ac:dyDescent="0.25">
      <c r="I237" s="95"/>
      <c r="J237" s="96"/>
      <c r="AA237" s="90"/>
      <c r="AB237" s="91"/>
      <c r="AD237" s="91"/>
      <c r="AE237" s="91"/>
      <c r="AF237" s="91"/>
      <c r="AH237" s="91"/>
    </row>
    <row r="238" spans="9:34" s="89" customFormat="1" x14ac:dyDescent="0.25">
      <c r="I238" s="95"/>
      <c r="J238" s="96"/>
      <c r="AA238" s="90"/>
      <c r="AB238" s="91"/>
      <c r="AD238" s="91"/>
      <c r="AE238" s="91"/>
      <c r="AF238" s="91"/>
      <c r="AH238" s="91"/>
    </row>
    <row r="239" spans="9:34" s="89" customFormat="1" x14ac:dyDescent="0.25">
      <c r="I239" s="95"/>
      <c r="J239" s="96"/>
      <c r="AA239" s="91"/>
      <c r="AB239" s="91"/>
      <c r="AD239" s="91"/>
      <c r="AE239" s="91"/>
      <c r="AF239" s="91"/>
      <c r="AH239" s="91"/>
    </row>
    <row r="240" spans="9:34" s="89" customFormat="1" x14ac:dyDescent="0.25">
      <c r="I240" s="95"/>
      <c r="J240" s="96"/>
      <c r="AA240" s="91"/>
      <c r="AB240" s="91"/>
      <c r="AD240" s="91"/>
      <c r="AE240" s="91"/>
      <c r="AF240" s="91"/>
      <c r="AH240" s="91"/>
    </row>
    <row r="241" spans="9:34" s="89" customFormat="1" x14ac:dyDescent="0.25">
      <c r="I241" s="95"/>
      <c r="J241" s="96"/>
      <c r="AA241" s="91"/>
      <c r="AB241" s="91"/>
      <c r="AD241" s="91"/>
      <c r="AE241" s="91"/>
      <c r="AF241" s="91"/>
      <c r="AH241" s="91"/>
    </row>
    <row r="242" spans="9:34" s="89" customFormat="1" x14ac:dyDescent="0.25">
      <c r="I242" s="95"/>
      <c r="J242" s="96"/>
      <c r="AA242" s="91"/>
      <c r="AB242" s="91"/>
      <c r="AD242" s="91"/>
      <c r="AE242" s="91"/>
      <c r="AF242" s="91"/>
      <c r="AH242" s="91"/>
    </row>
    <row r="243" spans="9:34" s="89" customFormat="1" x14ac:dyDescent="0.25">
      <c r="I243" s="95"/>
      <c r="J243" s="96"/>
      <c r="AA243" s="91"/>
      <c r="AB243" s="91"/>
      <c r="AD243" s="91"/>
      <c r="AE243" s="91"/>
      <c r="AF243" s="91"/>
      <c r="AH243" s="91"/>
    </row>
    <row r="244" spans="9:34" s="89" customFormat="1" x14ac:dyDescent="0.25">
      <c r="I244" s="95"/>
      <c r="J244" s="96"/>
      <c r="AA244" s="91"/>
      <c r="AB244" s="91"/>
      <c r="AD244" s="91"/>
      <c r="AE244" s="91"/>
      <c r="AF244" s="91"/>
      <c r="AH244" s="91"/>
    </row>
    <row r="245" spans="9:34" s="89" customFormat="1" x14ac:dyDescent="0.25">
      <c r="I245" s="95"/>
      <c r="J245" s="96"/>
      <c r="AA245" s="91"/>
      <c r="AB245" s="91"/>
      <c r="AD245" s="91"/>
      <c r="AE245" s="91"/>
      <c r="AF245" s="91"/>
      <c r="AH245" s="91"/>
    </row>
    <row r="246" spans="9:34" s="89" customFormat="1" x14ac:dyDescent="0.25">
      <c r="I246" s="95"/>
      <c r="J246" s="96"/>
      <c r="AA246" s="91"/>
      <c r="AB246" s="91"/>
      <c r="AD246" s="91"/>
      <c r="AE246" s="91"/>
      <c r="AF246" s="91"/>
      <c r="AH246" s="91"/>
    </row>
    <row r="247" spans="9:34" s="89" customFormat="1" x14ac:dyDescent="0.25">
      <c r="I247" s="95"/>
      <c r="J247" s="96"/>
      <c r="AA247" s="91"/>
      <c r="AB247" s="91"/>
      <c r="AD247" s="91"/>
      <c r="AE247" s="91"/>
      <c r="AF247" s="91"/>
      <c r="AH247" s="91"/>
    </row>
    <row r="248" spans="9:34" s="89" customFormat="1" x14ac:dyDescent="0.25">
      <c r="I248" s="95"/>
      <c r="J248" s="96"/>
      <c r="AA248" s="91"/>
      <c r="AB248" s="91"/>
      <c r="AD248" s="91"/>
      <c r="AE248" s="91"/>
      <c r="AF248" s="91"/>
      <c r="AH248" s="91"/>
    </row>
    <row r="249" spans="9:34" s="89" customFormat="1" x14ac:dyDescent="0.25">
      <c r="I249" s="95"/>
      <c r="J249" s="96"/>
      <c r="AA249" s="91"/>
      <c r="AB249" s="91"/>
      <c r="AD249" s="91"/>
      <c r="AE249" s="91"/>
      <c r="AF249" s="91"/>
      <c r="AH249" s="91"/>
    </row>
    <row r="250" spans="9:34" s="89" customFormat="1" x14ac:dyDescent="0.25">
      <c r="I250" s="95"/>
      <c r="J250" s="96"/>
      <c r="AA250" s="91"/>
      <c r="AB250" s="91"/>
      <c r="AD250" s="91"/>
      <c r="AE250" s="91"/>
      <c r="AF250" s="91"/>
      <c r="AH250" s="91"/>
    </row>
    <row r="251" spans="9:34" s="89" customFormat="1" x14ac:dyDescent="0.25">
      <c r="I251" s="95"/>
      <c r="J251" s="96"/>
      <c r="AA251" s="91"/>
      <c r="AB251" s="91"/>
      <c r="AD251" s="91"/>
      <c r="AE251" s="91"/>
      <c r="AF251" s="91"/>
      <c r="AH251" s="91"/>
    </row>
    <row r="252" spans="9:34" s="89" customFormat="1" x14ac:dyDescent="0.25">
      <c r="I252" s="95"/>
      <c r="J252" s="96"/>
      <c r="AA252" s="91"/>
      <c r="AB252" s="91"/>
      <c r="AD252" s="91"/>
      <c r="AE252" s="91"/>
      <c r="AF252" s="91"/>
      <c r="AH252" s="91"/>
    </row>
    <row r="253" spans="9:34" s="89" customFormat="1" x14ac:dyDescent="0.25">
      <c r="I253" s="95"/>
      <c r="J253" s="96"/>
      <c r="AA253" s="91"/>
      <c r="AB253" s="91"/>
      <c r="AD253" s="91"/>
      <c r="AE253" s="91"/>
      <c r="AF253" s="91"/>
      <c r="AH253" s="91"/>
    </row>
    <row r="254" spans="9:34" s="89" customFormat="1" x14ac:dyDescent="0.25">
      <c r="I254" s="95"/>
      <c r="J254" s="96"/>
      <c r="AA254" s="91"/>
      <c r="AB254" s="91"/>
      <c r="AD254" s="91"/>
      <c r="AE254" s="91"/>
      <c r="AF254" s="91"/>
      <c r="AH254" s="91"/>
    </row>
    <row r="255" spans="9:34" s="89" customFormat="1" x14ac:dyDescent="0.25">
      <c r="I255" s="95"/>
      <c r="J255" s="96"/>
      <c r="AA255" s="91"/>
      <c r="AB255" s="91"/>
      <c r="AD255" s="91"/>
      <c r="AE255" s="91"/>
      <c r="AF255" s="91"/>
      <c r="AH255" s="91"/>
    </row>
    <row r="256" spans="9:34" s="89" customFormat="1" x14ac:dyDescent="0.25">
      <c r="I256" s="95"/>
      <c r="J256" s="96"/>
      <c r="AA256" s="91"/>
      <c r="AB256" s="91"/>
      <c r="AD256" s="91"/>
      <c r="AE256" s="91"/>
      <c r="AF256" s="91"/>
      <c r="AH256" s="91"/>
    </row>
    <row r="257" spans="9:34" s="89" customFormat="1" x14ac:dyDescent="0.25">
      <c r="I257" s="95"/>
      <c r="J257" s="96"/>
      <c r="AA257" s="91"/>
      <c r="AB257" s="91"/>
      <c r="AD257" s="91"/>
      <c r="AE257" s="91"/>
      <c r="AF257" s="91"/>
      <c r="AH257" s="91"/>
    </row>
    <row r="258" spans="9:34" s="89" customFormat="1" x14ac:dyDescent="0.25">
      <c r="I258" s="95"/>
      <c r="J258" s="96"/>
      <c r="AA258" s="91"/>
      <c r="AB258" s="91"/>
      <c r="AD258" s="91"/>
      <c r="AE258" s="91"/>
      <c r="AF258" s="91"/>
      <c r="AH258" s="91"/>
    </row>
    <row r="259" spans="9:34" s="89" customFormat="1" x14ac:dyDescent="0.25">
      <c r="I259" s="95"/>
      <c r="J259" s="96"/>
      <c r="AA259" s="91"/>
      <c r="AB259" s="91"/>
      <c r="AD259" s="91"/>
      <c r="AE259" s="91"/>
      <c r="AF259" s="91"/>
      <c r="AH259" s="91"/>
    </row>
    <row r="260" spans="9:34" s="89" customFormat="1" x14ac:dyDescent="0.25">
      <c r="I260" s="95"/>
      <c r="J260" s="96"/>
      <c r="AA260" s="91"/>
      <c r="AB260" s="91"/>
      <c r="AD260" s="91"/>
      <c r="AE260" s="91"/>
      <c r="AF260" s="91"/>
      <c r="AH260" s="91"/>
    </row>
    <row r="261" spans="9:34" s="89" customFormat="1" x14ac:dyDescent="0.25">
      <c r="I261" s="95"/>
      <c r="J261" s="96"/>
      <c r="AA261" s="91"/>
      <c r="AB261" s="91"/>
      <c r="AD261" s="91"/>
      <c r="AE261" s="91"/>
      <c r="AF261" s="91"/>
      <c r="AH261" s="91"/>
    </row>
    <row r="262" spans="9:34" s="89" customFormat="1" x14ac:dyDescent="0.25">
      <c r="I262" s="95"/>
      <c r="J262" s="96"/>
      <c r="AA262" s="91"/>
      <c r="AB262" s="91"/>
      <c r="AD262" s="91"/>
      <c r="AE262" s="91"/>
      <c r="AF262" s="91"/>
      <c r="AH262" s="91"/>
    </row>
    <row r="263" spans="9:34" s="89" customFormat="1" x14ac:dyDescent="0.25">
      <c r="I263" s="95"/>
      <c r="J263" s="96"/>
      <c r="AA263" s="91"/>
      <c r="AB263" s="91"/>
      <c r="AD263" s="91"/>
      <c r="AE263" s="91"/>
      <c r="AF263" s="91"/>
      <c r="AH263" s="91"/>
    </row>
    <row r="264" spans="9:34" s="89" customFormat="1" x14ac:dyDescent="0.25">
      <c r="I264" s="95"/>
      <c r="J264" s="96"/>
      <c r="AA264" s="91"/>
      <c r="AB264" s="91"/>
      <c r="AD264" s="91"/>
      <c r="AE264" s="91"/>
      <c r="AF264" s="91"/>
      <c r="AH264" s="91"/>
    </row>
    <row r="265" spans="9:34" s="89" customFormat="1" x14ac:dyDescent="0.25">
      <c r="I265" s="95"/>
      <c r="J265" s="96"/>
      <c r="AA265" s="91"/>
      <c r="AB265" s="91"/>
      <c r="AD265" s="91"/>
      <c r="AE265" s="91"/>
      <c r="AF265" s="91"/>
      <c r="AH265" s="91"/>
    </row>
    <row r="266" spans="9:34" s="89" customFormat="1" x14ac:dyDescent="0.25">
      <c r="I266" s="95"/>
      <c r="J266" s="96"/>
      <c r="AA266" s="91"/>
      <c r="AB266" s="91"/>
      <c r="AD266" s="91"/>
      <c r="AE266" s="91"/>
      <c r="AF266" s="91"/>
      <c r="AH266" s="91"/>
    </row>
    <row r="267" spans="9:34" s="89" customFormat="1" x14ac:dyDescent="0.25">
      <c r="I267" s="95"/>
      <c r="J267" s="96"/>
      <c r="AA267" s="91"/>
      <c r="AB267" s="91"/>
      <c r="AD267" s="91"/>
      <c r="AE267" s="91"/>
      <c r="AF267" s="91"/>
      <c r="AH267" s="91"/>
    </row>
    <row r="268" spans="9:34" s="89" customFormat="1" x14ac:dyDescent="0.25">
      <c r="I268" s="95"/>
      <c r="J268" s="96"/>
      <c r="AA268" s="91"/>
      <c r="AB268" s="91"/>
      <c r="AD268" s="91"/>
      <c r="AE268" s="91"/>
      <c r="AF268" s="91"/>
      <c r="AH268" s="91"/>
    </row>
    <row r="269" spans="9:34" s="89" customFormat="1" x14ac:dyDescent="0.25">
      <c r="I269" s="95"/>
      <c r="J269" s="96"/>
      <c r="AA269" s="91"/>
      <c r="AB269" s="91"/>
      <c r="AD269" s="91"/>
      <c r="AE269" s="91"/>
      <c r="AF269" s="91"/>
      <c r="AH269" s="91"/>
    </row>
    <row r="270" spans="9:34" s="89" customFormat="1" x14ac:dyDescent="0.25">
      <c r="I270" s="95"/>
      <c r="J270" s="96"/>
      <c r="AA270" s="91"/>
      <c r="AB270" s="91"/>
      <c r="AD270" s="91"/>
      <c r="AE270" s="91"/>
      <c r="AF270" s="91"/>
      <c r="AH270" s="91"/>
    </row>
    <row r="271" spans="9:34" s="89" customFormat="1" x14ac:dyDescent="0.25">
      <c r="I271" s="95"/>
      <c r="J271" s="96"/>
      <c r="AA271" s="91"/>
      <c r="AB271" s="91"/>
      <c r="AD271" s="91"/>
      <c r="AE271" s="91"/>
      <c r="AF271" s="91"/>
      <c r="AH271" s="91"/>
    </row>
    <row r="272" spans="9:34" s="89" customFormat="1" x14ac:dyDescent="0.25">
      <c r="I272" s="95"/>
      <c r="J272" s="96"/>
      <c r="AA272" s="91"/>
      <c r="AB272" s="91"/>
      <c r="AD272" s="91"/>
      <c r="AE272" s="91"/>
      <c r="AF272" s="91"/>
      <c r="AH272" s="91"/>
    </row>
    <row r="273" spans="9:34" s="89" customFormat="1" x14ac:dyDescent="0.25">
      <c r="I273" s="95"/>
      <c r="J273" s="96"/>
      <c r="AA273" s="91"/>
      <c r="AB273" s="91"/>
      <c r="AD273" s="91"/>
      <c r="AE273" s="91"/>
      <c r="AF273" s="91"/>
      <c r="AH273" s="91"/>
    </row>
    <row r="274" spans="9:34" s="89" customFormat="1" x14ac:dyDescent="0.25">
      <c r="I274" s="95"/>
      <c r="J274" s="96"/>
      <c r="AA274" s="91"/>
      <c r="AB274" s="91"/>
      <c r="AD274" s="91"/>
      <c r="AE274" s="91"/>
      <c r="AF274" s="91"/>
      <c r="AH274" s="91"/>
    </row>
    <row r="275" spans="9:34" s="89" customFormat="1" x14ac:dyDescent="0.25">
      <c r="I275" s="95"/>
      <c r="J275" s="96"/>
      <c r="AA275" s="91"/>
      <c r="AB275" s="91"/>
      <c r="AD275" s="91"/>
      <c r="AE275" s="91"/>
      <c r="AF275" s="91"/>
      <c r="AH275" s="91"/>
    </row>
    <row r="276" spans="9:34" s="89" customFormat="1" x14ac:dyDescent="0.25">
      <c r="I276" s="95"/>
      <c r="J276" s="96"/>
      <c r="AA276" s="91"/>
      <c r="AB276" s="91"/>
      <c r="AD276" s="91"/>
      <c r="AE276" s="91"/>
      <c r="AF276" s="91"/>
      <c r="AH276" s="91"/>
    </row>
    <row r="277" spans="9:34" s="89" customFormat="1" x14ac:dyDescent="0.25">
      <c r="I277" s="95"/>
      <c r="J277" s="96"/>
      <c r="AA277" s="91"/>
      <c r="AB277" s="91"/>
      <c r="AD277" s="91"/>
      <c r="AE277" s="91"/>
      <c r="AF277" s="91"/>
      <c r="AH277" s="91"/>
    </row>
    <row r="278" spans="9:34" s="89" customFormat="1" x14ac:dyDescent="0.25">
      <c r="I278" s="95"/>
      <c r="J278" s="96"/>
      <c r="AA278" s="91"/>
      <c r="AB278" s="91"/>
      <c r="AD278" s="91"/>
      <c r="AE278" s="91"/>
      <c r="AF278" s="91"/>
      <c r="AH278" s="91"/>
    </row>
    <row r="279" spans="9:34" s="89" customFormat="1" x14ac:dyDescent="0.25">
      <c r="I279" s="95"/>
      <c r="J279" s="96"/>
      <c r="AA279" s="91"/>
      <c r="AB279" s="91"/>
      <c r="AD279" s="91"/>
      <c r="AE279" s="91"/>
      <c r="AF279" s="91"/>
      <c r="AH279" s="91"/>
    </row>
    <row r="280" spans="9:34" s="89" customFormat="1" x14ac:dyDescent="0.25">
      <c r="I280" s="95"/>
      <c r="J280" s="96"/>
      <c r="AA280" s="91"/>
      <c r="AB280" s="91"/>
      <c r="AD280" s="91"/>
      <c r="AE280" s="91"/>
      <c r="AF280" s="91"/>
      <c r="AH280" s="91"/>
    </row>
    <row r="281" spans="9:34" s="89" customFormat="1" x14ac:dyDescent="0.25">
      <c r="I281" s="95"/>
      <c r="J281" s="96"/>
      <c r="AA281" s="91"/>
      <c r="AB281" s="91"/>
      <c r="AD281" s="91"/>
      <c r="AE281" s="91"/>
      <c r="AF281" s="91"/>
      <c r="AH281" s="91"/>
    </row>
    <row r="282" spans="9:34" s="89" customFormat="1" x14ac:dyDescent="0.25">
      <c r="I282" s="95"/>
      <c r="J282" s="96"/>
      <c r="AA282" s="91"/>
      <c r="AB282" s="91"/>
      <c r="AD282" s="91"/>
      <c r="AE282" s="91"/>
      <c r="AF282" s="91"/>
      <c r="AH282" s="91"/>
    </row>
    <row r="283" spans="9:34" s="89" customFormat="1" x14ac:dyDescent="0.25">
      <c r="I283" s="95"/>
      <c r="J283" s="96"/>
      <c r="AA283" s="91"/>
      <c r="AB283" s="91"/>
      <c r="AD283" s="91"/>
      <c r="AE283" s="91"/>
      <c r="AF283" s="91"/>
      <c r="AH283" s="91"/>
    </row>
    <row r="284" spans="9:34" s="89" customFormat="1" x14ac:dyDescent="0.25">
      <c r="I284" s="95"/>
      <c r="J284" s="96"/>
      <c r="AA284" s="91"/>
      <c r="AB284" s="91"/>
      <c r="AD284" s="91"/>
      <c r="AE284" s="91"/>
      <c r="AF284" s="91"/>
      <c r="AH284" s="91"/>
    </row>
    <row r="285" spans="9:34" s="89" customFormat="1" x14ac:dyDescent="0.25">
      <c r="I285" s="95"/>
      <c r="J285" s="96"/>
      <c r="AA285" s="91"/>
      <c r="AB285" s="91"/>
      <c r="AD285" s="91"/>
      <c r="AE285" s="91"/>
      <c r="AF285" s="91"/>
      <c r="AH285" s="91"/>
    </row>
    <row r="286" spans="9:34" s="89" customFormat="1" x14ac:dyDescent="0.25">
      <c r="I286" s="95"/>
      <c r="J286" s="96"/>
      <c r="AA286" s="91"/>
      <c r="AB286" s="91"/>
      <c r="AD286" s="91"/>
      <c r="AE286" s="91"/>
      <c r="AF286" s="91"/>
      <c r="AH286" s="91"/>
    </row>
    <row r="287" spans="9:34" s="89" customFormat="1" x14ac:dyDescent="0.25">
      <c r="I287" s="95"/>
      <c r="J287" s="96"/>
      <c r="AA287" s="91"/>
      <c r="AB287" s="91"/>
      <c r="AD287" s="91"/>
      <c r="AE287" s="91"/>
      <c r="AF287" s="91"/>
      <c r="AH287" s="91"/>
    </row>
    <row r="288" spans="9:34" s="89" customFormat="1" x14ac:dyDescent="0.25">
      <c r="I288" s="95"/>
      <c r="J288" s="96"/>
      <c r="AA288" s="91"/>
      <c r="AB288" s="91"/>
      <c r="AD288" s="91"/>
      <c r="AE288" s="91"/>
      <c r="AF288" s="91"/>
      <c r="AH288" s="91"/>
    </row>
    <row r="289" spans="9:34" s="89" customFormat="1" x14ac:dyDescent="0.25">
      <c r="I289" s="95"/>
      <c r="J289" s="96"/>
      <c r="AA289" s="91"/>
      <c r="AB289" s="91"/>
      <c r="AD289" s="91"/>
      <c r="AE289" s="91"/>
      <c r="AF289" s="91"/>
      <c r="AH289" s="91"/>
    </row>
    <row r="290" spans="9:34" s="89" customFormat="1" x14ac:dyDescent="0.25">
      <c r="I290" s="95"/>
      <c r="J290" s="96"/>
      <c r="AA290" s="91"/>
      <c r="AB290" s="91"/>
      <c r="AD290" s="91"/>
      <c r="AE290" s="91"/>
      <c r="AF290" s="91"/>
      <c r="AH290" s="91"/>
    </row>
    <row r="291" spans="9:34" s="89" customFormat="1" x14ac:dyDescent="0.25">
      <c r="I291" s="95"/>
      <c r="J291" s="96"/>
      <c r="AA291" s="91"/>
      <c r="AB291" s="91"/>
      <c r="AD291" s="91"/>
      <c r="AE291" s="91"/>
      <c r="AF291" s="91"/>
      <c r="AH291" s="91"/>
    </row>
    <row r="292" spans="9:34" s="89" customFormat="1" x14ac:dyDescent="0.25">
      <c r="I292" s="95"/>
      <c r="J292" s="96"/>
      <c r="AA292" s="91"/>
      <c r="AB292" s="91"/>
      <c r="AD292" s="91"/>
      <c r="AE292" s="91"/>
      <c r="AF292" s="91"/>
      <c r="AH292" s="91"/>
    </row>
    <row r="293" spans="9:34" s="89" customFormat="1" x14ac:dyDescent="0.25">
      <c r="I293" s="95"/>
      <c r="J293" s="96"/>
      <c r="AA293" s="91"/>
      <c r="AB293" s="91"/>
      <c r="AD293" s="91"/>
      <c r="AE293" s="91"/>
      <c r="AF293" s="91"/>
      <c r="AH293" s="91"/>
    </row>
    <row r="294" spans="9:34" s="89" customFormat="1" x14ac:dyDescent="0.25">
      <c r="I294" s="95"/>
      <c r="J294" s="96"/>
      <c r="AA294" s="91"/>
      <c r="AB294" s="91"/>
      <c r="AD294" s="91"/>
      <c r="AE294" s="91"/>
      <c r="AF294" s="91"/>
      <c r="AH294" s="91"/>
    </row>
    <row r="295" spans="9:34" s="89" customFormat="1" x14ac:dyDescent="0.25">
      <c r="I295" s="95"/>
      <c r="J295" s="96"/>
      <c r="AA295" s="91"/>
      <c r="AB295" s="91"/>
      <c r="AD295" s="91"/>
      <c r="AE295" s="91"/>
      <c r="AF295" s="91"/>
      <c r="AH295" s="91"/>
    </row>
    <row r="296" spans="9:34" s="89" customFormat="1" x14ac:dyDescent="0.25">
      <c r="I296" s="95"/>
      <c r="J296" s="96"/>
      <c r="AA296" s="91"/>
      <c r="AB296" s="91"/>
      <c r="AD296" s="91"/>
      <c r="AE296" s="91"/>
      <c r="AF296" s="91"/>
      <c r="AH296" s="91"/>
    </row>
    <row r="297" spans="9:34" s="89" customFormat="1" x14ac:dyDescent="0.25">
      <c r="I297" s="95"/>
      <c r="J297" s="96"/>
      <c r="AA297" s="91"/>
      <c r="AB297" s="91"/>
      <c r="AD297" s="91"/>
      <c r="AE297" s="91"/>
      <c r="AF297" s="91"/>
      <c r="AH297" s="91"/>
    </row>
    <row r="298" spans="9:34" s="89" customFormat="1" x14ac:dyDescent="0.25">
      <c r="I298" s="95"/>
      <c r="J298" s="96"/>
      <c r="AA298" s="91"/>
      <c r="AB298" s="91"/>
      <c r="AD298" s="91"/>
      <c r="AE298" s="91"/>
      <c r="AF298" s="91"/>
      <c r="AH298" s="91"/>
    </row>
    <row r="299" spans="9:34" s="89" customFormat="1" x14ac:dyDescent="0.25">
      <c r="I299" s="95"/>
      <c r="J299" s="96"/>
      <c r="AA299" s="91"/>
      <c r="AB299" s="91"/>
      <c r="AD299" s="91"/>
      <c r="AE299" s="91"/>
      <c r="AF299" s="91"/>
      <c r="AH299" s="91"/>
    </row>
    <row r="300" spans="9:34" s="89" customFormat="1" x14ac:dyDescent="0.25">
      <c r="I300" s="95"/>
      <c r="J300" s="96"/>
      <c r="AA300" s="91"/>
      <c r="AB300" s="91"/>
      <c r="AD300" s="91"/>
      <c r="AE300" s="91"/>
      <c r="AF300" s="91"/>
      <c r="AH300" s="91"/>
    </row>
    <row r="301" spans="9:34" s="89" customFormat="1" x14ac:dyDescent="0.25">
      <c r="I301" s="95"/>
      <c r="J301" s="96"/>
      <c r="AA301" s="91"/>
      <c r="AB301" s="91"/>
      <c r="AD301" s="91"/>
      <c r="AE301" s="91"/>
      <c r="AF301" s="91"/>
      <c r="AH301" s="91"/>
    </row>
    <row r="302" spans="9:34" s="89" customFormat="1" x14ac:dyDescent="0.25">
      <c r="I302" s="95"/>
      <c r="J302" s="96"/>
      <c r="AA302" s="91"/>
      <c r="AB302" s="91"/>
      <c r="AD302" s="91"/>
      <c r="AE302" s="91"/>
      <c r="AF302" s="91"/>
      <c r="AH302" s="91"/>
    </row>
    <row r="303" spans="9:34" s="89" customFormat="1" x14ac:dyDescent="0.25">
      <c r="I303" s="95"/>
      <c r="J303" s="96"/>
      <c r="AA303" s="91"/>
      <c r="AB303" s="91"/>
      <c r="AD303" s="91"/>
      <c r="AE303" s="91"/>
      <c r="AF303" s="91"/>
      <c r="AH303" s="91"/>
    </row>
    <row r="304" spans="9:34" s="89" customFormat="1" x14ac:dyDescent="0.25">
      <c r="I304" s="95"/>
      <c r="J304" s="96"/>
      <c r="AA304" s="91"/>
      <c r="AB304" s="91"/>
      <c r="AD304" s="91"/>
      <c r="AE304" s="91"/>
      <c r="AF304" s="91"/>
      <c r="AH304" s="91"/>
    </row>
    <row r="305" spans="9:34" s="89" customFormat="1" x14ac:dyDescent="0.25">
      <c r="I305" s="95"/>
      <c r="J305" s="96"/>
      <c r="AA305" s="91"/>
      <c r="AB305" s="91"/>
      <c r="AD305" s="91"/>
      <c r="AE305" s="91"/>
      <c r="AF305" s="91"/>
      <c r="AH305" s="91"/>
    </row>
    <row r="306" spans="9:34" s="89" customFormat="1" x14ac:dyDescent="0.25">
      <c r="I306" s="95"/>
      <c r="J306" s="96"/>
      <c r="AA306" s="91"/>
      <c r="AB306" s="91"/>
      <c r="AD306" s="91"/>
      <c r="AE306" s="91"/>
      <c r="AF306" s="91"/>
      <c r="AH306" s="91"/>
    </row>
    <row r="307" spans="9:34" s="89" customFormat="1" x14ac:dyDescent="0.25">
      <c r="I307" s="95"/>
      <c r="J307" s="96"/>
      <c r="AA307" s="91"/>
      <c r="AB307" s="91"/>
      <c r="AD307" s="91"/>
      <c r="AE307" s="91"/>
      <c r="AF307" s="91"/>
      <c r="AH307" s="91"/>
    </row>
    <row r="308" spans="9:34" s="89" customFormat="1" x14ac:dyDescent="0.25">
      <c r="I308" s="95"/>
      <c r="J308" s="96"/>
      <c r="AA308" s="91"/>
      <c r="AB308" s="91"/>
      <c r="AD308" s="91"/>
      <c r="AE308" s="91"/>
      <c r="AF308" s="91"/>
      <c r="AH308" s="91"/>
    </row>
    <row r="309" spans="9:34" s="89" customFormat="1" x14ac:dyDescent="0.25">
      <c r="I309" s="95"/>
      <c r="J309" s="96"/>
      <c r="AA309" s="91"/>
      <c r="AB309" s="91"/>
      <c r="AD309" s="91"/>
      <c r="AE309" s="91"/>
      <c r="AF309" s="91"/>
      <c r="AH309" s="91"/>
    </row>
    <row r="310" spans="9:34" s="89" customFormat="1" x14ac:dyDescent="0.25">
      <c r="I310" s="95"/>
      <c r="J310" s="96"/>
      <c r="AA310" s="91"/>
      <c r="AB310" s="91"/>
      <c r="AD310" s="91"/>
      <c r="AE310" s="91"/>
      <c r="AF310" s="91"/>
      <c r="AH310" s="91"/>
    </row>
    <row r="311" spans="9:34" s="89" customFormat="1" x14ac:dyDescent="0.25">
      <c r="I311" s="95"/>
      <c r="J311" s="96"/>
      <c r="AA311" s="91"/>
      <c r="AB311" s="91"/>
      <c r="AD311" s="91"/>
      <c r="AE311" s="91"/>
      <c r="AF311" s="91"/>
      <c r="AH311" s="91"/>
    </row>
    <row r="312" spans="9:34" s="89" customFormat="1" x14ac:dyDescent="0.25">
      <c r="I312" s="95"/>
      <c r="J312" s="96"/>
      <c r="AA312" s="91"/>
      <c r="AB312" s="91"/>
      <c r="AD312" s="91"/>
      <c r="AE312" s="91"/>
      <c r="AF312" s="91"/>
      <c r="AH312" s="91"/>
    </row>
    <row r="313" spans="9:34" s="89" customFormat="1" x14ac:dyDescent="0.25">
      <c r="I313" s="95"/>
      <c r="J313" s="96"/>
      <c r="AA313" s="91"/>
      <c r="AB313" s="91"/>
      <c r="AD313" s="91"/>
      <c r="AE313" s="91"/>
      <c r="AF313" s="91"/>
      <c r="AH313" s="91"/>
    </row>
    <row r="314" spans="9:34" s="89" customFormat="1" x14ac:dyDescent="0.25">
      <c r="I314" s="95"/>
      <c r="J314" s="96"/>
      <c r="AA314" s="91"/>
      <c r="AB314" s="91"/>
      <c r="AD314" s="91"/>
      <c r="AE314" s="91"/>
      <c r="AF314" s="91"/>
      <c r="AH314" s="91"/>
    </row>
    <row r="315" spans="9:34" s="89" customFormat="1" x14ac:dyDescent="0.25">
      <c r="I315" s="95"/>
      <c r="J315" s="96"/>
      <c r="AA315" s="91"/>
      <c r="AB315" s="91"/>
      <c r="AD315" s="91"/>
      <c r="AE315" s="91"/>
      <c r="AF315" s="91"/>
      <c r="AH315" s="91"/>
    </row>
    <row r="316" spans="9:34" s="89" customFormat="1" x14ac:dyDescent="0.25">
      <c r="I316" s="95"/>
      <c r="J316" s="96"/>
      <c r="AA316" s="91"/>
      <c r="AB316" s="91"/>
      <c r="AD316" s="91"/>
      <c r="AE316" s="91"/>
      <c r="AF316" s="91"/>
      <c r="AH316" s="91"/>
    </row>
    <row r="317" spans="9:34" s="89" customFormat="1" x14ac:dyDescent="0.25">
      <c r="I317" s="95"/>
      <c r="J317" s="96"/>
      <c r="AA317" s="91"/>
      <c r="AB317" s="91"/>
      <c r="AD317" s="91"/>
      <c r="AE317" s="91"/>
      <c r="AF317" s="91"/>
      <c r="AH317" s="91"/>
    </row>
    <row r="318" spans="9:34" s="89" customFormat="1" x14ac:dyDescent="0.25">
      <c r="I318" s="95"/>
      <c r="J318" s="96"/>
      <c r="AA318" s="91"/>
      <c r="AB318" s="91"/>
      <c r="AD318" s="91"/>
      <c r="AE318" s="91"/>
      <c r="AF318" s="91"/>
      <c r="AH318" s="91"/>
    </row>
    <row r="319" spans="9:34" s="89" customFormat="1" x14ac:dyDescent="0.25">
      <c r="I319" s="95"/>
      <c r="J319" s="96"/>
      <c r="AA319" s="91"/>
      <c r="AB319" s="91"/>
      <c r="AD319" s="91"/>
      <c r="AE319" s="91"/>
      <c r="AF319" s="91"/>
      <c r="AH319" s="91"/>
    </row>
    <row r="320" spans="9:34" s="89" customFormat="1" x14ac:dyDescent="0.25">
      <c r="I320" s="95"/>
      <c r="J320" s="96"/>
      <c r="AA320" s="91"/>
      <c r="AB320" s="91"/>
      <c r="AD320" s="91"/>
      <c r="AE320" s="91"/>
      <c r="AF320" s="91"/>
      <c r="AH320" s="91"/>
    </row>
    <row r="321" spans="9:34" s="89" customFormat="1" x14ac:dyDescent="0.25">
      <c r="I321" s="95"/>
      <c r="J321" s="96"/>
      <c r="AA321" s="91"/>
      <c r="AB321" s="91"/>
      <c r="AD321" s="91"/>
      <c r="AE321" s="91"/>
      <c r="AF321" s="91"/>
      <c r="AH321" s="91"/>
    </row>
    <row r="322" spans="9:34" s="89" customFormat="1" x14ac:dyDescent="0.25">
      <c r="I322" s="95"/>
      <c r="J322" s="96"/>
      <c r="AA322" s="91"/>
      <c r="AB322" s="91"/>
      <c r="AD322" s="91"/>
      <c r="AE322" s="91"/>
      <c r="AF322" s="91"/>
      <c r="AH322" s="91"/>
    </row>
    <row r="323" spans="9:34" s="89" customFormat="1" x14ac:dyDescent="0.25">
      <c r="I323" s="95"/>
      <c r="J323" s="96"/>
      <c r="AA323" s="91"/>
      <c r="AB323" s="91"/>
      <c r="AD323" s="91"/>
      <c r="AE323" s="91"/>
      <c r="AF323" s="91"/>
      <c r="AH323" s="91"/>
    </row>
    <row r="324" spans="9:34" s="89" customFormat="1" x14ac:dyDescent="0.25">
      <c r="I324" s="95"/>
      <c r="J324" s="96"/>
      <c r="AA324" s="91"/>
      <c r="AB324" s="91"/>
      <c r="AD324" s="91"/>
      <c r="AE324" s="91"/>
      <c r="AF324" s="91"/>
      <c r="AH324" s="91"/>
    </row>
    <row r="325" spans="9:34" s="89" customFormat="1" x14ac:dyDescent="0.25">
      <c r="I325" s="95"/>
      <c r="J325" s="96"/>
      <c r="AA325" s="91"/>
      <c r="AB325" s="91"/>
      <c r="AD325" s="91"/>
      <c r="AE325" s="91"/>
      <c r="AF325" s="91"/>
      <c r="AH325" s="91"/>
    </row>
    <row r="326" spans="9:34" s="89" customFormat="1" x14ac:dyDescent="0.25">
      <c r="I326" s="95"/>
      <c r="J326" s="96"/>
      <c r="AA326" s="91"/>
      <c r="AB326" s="91"/>
      <c r="AD326" s="91"/>
      <c r="AE326" s="91"/>
      <c r="AF326" s="91"/>
      <c r="AH326" s="91"/>
    </row>
    <row r="327" spans="9:34" s="89" customFormat="1" x14ac:dyDescent="0.25">
      <c r="I327" s="95"/>
      <c r="J327" s="96"/>
      <c r="AA327" s="91"/>
      <c r="AB327" s="91"/>
      <c r="AD327" s="91"/>
      <c r="AE327" s="91"/>
      <c r="AF327" s="91"/>
      <c r="AH327" s="91"/>
    </row>
    <row r="328" spans="9:34" s="89" customFormat="1" x14ac:dyDescent="0.25">
      <c r="I328" s="95"/>
      <c r="J328" s="96"/>
      <c r="AA328" s="91"/>
      <c r="AB328" s="91"/>
      <c r="AD328" s="91"/>
      <c r="AE328" s="91"/>
      <c r="AF328" s="91"/>
      <c r="AH328" s="91"/>
    </row>
    <row r="329" spans="9:34" s="89" customFormat="1" x14ac:dyDescent="0.25">
      <c r="I329" s="95"/>
      <c r="J329" s="96"/>
      <c r="AA329" s="91"/>
      <c r="AB329" s="91"/>
      <c r="AD329" s="91"/>
      <c r="AE329" s="91"/>
      <c r="AF329" s="91"/>
      <c r="AH329" s="91"/>
    </row>
    <row r="330" spans="9:34" s="89" customFormat="1" x14ac:dyDescent="0.25">
      <c r="I330" s="95"/>
      <c r="J330" s="96"/>
      <c r="AA330" s="91"/>
      <c r="AB330" s="91"/>
      <c r="AD330" s="91"/>
      <c r="AE330" s="91"/>
      <c r="AF330" s="91"/>
      <c r="AH330" s="91"/>
    </row>
    <row r="331" spans="9:34" s="89" customFormat="1" x14ac:dyDescent="0.25">
      <c r="I331" s="95"/>
      <c r="J331" s="96"/>
      <c r="AA331" s="91"/>
      <c r="AB331" s="91"/>
      <c r="AD331" s="91"/>
      <c r="AE331" s="91"/>
      <c r="AF331" s="91"/>
      <c r="AH331" s="91"/>
    </row>
    <row r="332" spans="9:34" s="89" customFormat="1" x14ac:dyDescent="0.25">
      <c r="I332" s="95"/>
      <c r="J332" s="96"/>
      <c r="AA332" s="91"/>
      <c r="AB332" s="91"/>
      <c r="AD332" s="91"/>
      <c r="AE332" s="91"/>
      <c r="AF332" s="91"/>
      <c r="AH332" s="91"/>
    </row>
    <row r="333" spans="9:34" s="89" customFormat="1" x14ac:dyDescent="0.25">
      <c r="I333" s="95"/>
      <c r="J333" s="96"/>
      <c r="AA333" s="91"/>
      <c r="AB333" s="91"/>
      <c r="AD333" s="91"/>
      <c r="AE333" s="91"/>
      <c r="AF333" s="91"/>
      <c r="AH333" s="91"/>
    </row>
    <row r="334" spans="9:34" s="89" customFormat="1" x14ac:dyDescent="0.25">
      <c r="I334" s="95"/>
      <c r="J334" s="96"/>
      <c r="AA334" s="91"/>
      <c r="AB334" s="91"/>
      <c r="AD334" s="91"/>
      <c r="AE334" s="91"/>
      <c r="AF334" s="91"/>
      <c r="AH334" s="91"/>
    </row>
    <row r="335" spans="9:34" s="89" customFormat="1" x14ac:dyDescent="0.25">
      <c r="I335" s="95"/>
      <c r="J335" s="96"/>
      <c r="AA335" s="91"/>
      <c r="AB335" s="91"/>
      <c r="AD335" s="91"/>
      <c r="AE335" s="91"/>
      <c r="AF335" s="91"/>
      <c r="AH335" s="91"/>
    </row>
    <row r="336" spans="9:34" s="89" customFormat="1" x14ac:dyDescent="0.25">
      <c r="I336" s="95"/>
      <c r="J336" s="96"/>
      <c r="AA336" s="91"/>
      <c r="AB336" s="91"/>
      <c r="AD336" s="91"/>
      <c r="AE336" s="91"/>
      <c r="AF336" s="91"/>
      <c r="AH336" s="91"/>
    </row>
    <row r="337" spans="9:34" s="89" customFormat="1" x14ac:dyDescent="0.25">
      <c r="I337" s="95"/>
      <c r="J337" s="96"/>
      <c r="AA337" s="91"/>
      <c r="AB337" s="91"/>
      <c r="AD337" s="91"/>
      <c r="AE337" s="91"/>
      <c r="AF337" s="91"/>
      <c r="AH337" s="91"/>
    </row>
    <row r="338" spans="9:34" s="89" customFormat="1" x14ac:dyDescent="0.25">
      <c r="I338" s="95"/>
      <c r="J338" s="96"/>
      <c r="AA338" s="91"/>
      <c r="AB338" s="91"/>
      <c r="AD338" s="91"/>
      <c r="AE338" s="91"/>
      <c r="AF338" s="91"/>
      <c r="AH338" s="91"/>
    </row>
    <row r="339" spans="9:34" s="89" customFormat="1" x14ac:dyDescent="0.25">
      <c r="I339" s="95"/>
      <c r="J339" s="96"/>
      <c r="AA339" s="91"/>
      <c r="AB339" s="91"/>
      <c r="AD339" s="91"/>
      <c r="AE339" s="91"/>
      <c r="AF339" s="91"/>
      <c r="AH339" s="91"/>
    </row>
    <row r="340" spans="9:34" s="89" customFormat="1" x14ac:dyDescent="0.25">
      <c r="I340" s="95"/>
      <c r="J340" s="96"/>
      <c r="AA340" s="91"/>
      <c r="AB340" s="91"/>
      <c r="AD340" s="91"/>
      <c r="AE340" s="91"/>
      <c r="AF340" s="91"/>
      <c r="AH340" s="91"/>
    </row>
    <row r="341" spans="9:34" s="89" customFormat="1" x14ac:dyDescent="0.25">
      <c r="I341" s="95"/>
      <c r="J341" s="96"/>
      <c r="AA341" s="91"/>
      <c r="AB341" s="91"/>
      <c r="AD341" s="91"/>
      <c r="AE341" s="91"/>
      <c r="AF341" s="91"/>
      <c r="AH341" s="91"/>
    </row>
    <row r="342" spans="9:34" s="89" customFormat="1" x14ac:dyDescent="0.25">
      <c r="I342" s="95"/>
      <c r="J342" s="96"/>
      <c r="AA342" s="91"/>
      <c r="AB342" s="91"/>
      <c r="AD342" s="91"/>
      <c r="AE342" s="91"/>
      <c r="AF342" s="91"/>
      <c r="AH342" s="91"/>
    </row>
    <row r="343" spans="9:34" s="89" customFormat="1" x14ac:dyDescent="0.25">
      <c r="I343" s="95"/>
      <c r="J343" s="96"/>
      <c r="AA343" s="91"/>
      <c r="AB343" s="91"/>
      <c r="AD343" s="91"/>
      <c r="AE343" s="91"/>
      <c r="AF343" s="91"/>
      <c r="AH343" s="91"/>
    </row>
    <row r="344" spans="9:34" s="89" customFormat="1" x14ac:dyDescent="0.25">
      <c r="I344" s="95"/>
      <c r="J344" s="96"/>
      <c r="AA344" s="91"/>
      <c r="AB344" s="91"/>
      <c r="AD344" s="91"/>
      <c r="AE344" s="91"/>
      <c r="AF344" s="91"/>
      <c r="AH344" s="91"/>
    </row>
    <row r="345" spans="9:34" s="89" customFormat="1" x14ac:dyDescent="0.25">
      <c r="I345" s="95"/>
      <c r="J345" s="96"/>
      <c r="AA345" s="91"/>
      <c r="AB345" s="91"/>
      <c r="AD345" s="91"/>
      <c r="AE345" s="91"/>
      <c r="AF345" s="91"/>
      <c r="AH345" s="91"/>
    </row>
    <row r="346" spans="9:34" s="89" customFormat="1" x14ac:dyDescent="0.25">
      <c r="I346" s="95"/>
      <c r="J346" s="96"/>
      <c r="AA346" s="91"/>
      <c r="AB346" s="91"/>
      <c r="AD346" s="91"/>
      <c r="AE346" s="91"/>
      <c r="AF346" s="91"/>
      <c r="AH346" s="91"/>
    </row>
    <row r="347" spans="9:34" s="89" customFormat="1" x14ac:dyDescent="0.25">
      <c r="I347" s="95"/>
      <c r="J347" s="96"/>
      <c r="AA347" s="91"/>
      <c r="AB347" s="91"/>
      <c r="AD347" s="91"/>
      <c r="AE347" s="91"/>
      <c r="AF347" s="91"/>
      <c r="AH347" s="91"/>
    </row>
    <row r="348" spans="9:34" s="89" customFormat="1" x14ac:dyDescent="0.25">
      <c r="I348" s="95"/>
      <c r="J348" s="96"/>
      <c r="AA348" s="91"/>
      <c r="AB348" s="91"/>
      <c r="AD348" s="91"/>
      <c r="AE348" s="91"/>
      <c r="AF348" s="91"/>
      <c r="AH348" s="91"/>
    </row>
    <row r="349" spans="9:34" s="89" customFormat="1" x14ac:dyDescent="0.25">
      <c r="I349" s="95"/>
      <c r="J349" s="96"/>
      <c r="AA349" s="91"/>
      <c r="AB349" s="91"/>
      <c r="AD349" s="91"/>
      <c r="AE349" s="91"/>
      <c r="AF349" s="91"/>
      <c r="AH349" s="91"/>
    </row>
    <row r="350" spans="9:34" s="89" customFormat="1" x14ac:dyDescent="0.25">
      <c r="I350" s="95"/>
      <c r="J350" s="96"/>
      <c r="AA350" s="91"/>
      <c r="AB350" s="91"/>
      <c r="AD350" s="91"/>
      <c r="AE350" s="91"/>
      <c r="AF350" s="91"/>
      <c r="AH350" s="91"/>
    </row>
    <row r="351" spans="9:34" s="89" customFormat="1" x14ac:dyDescent="0.25">
      <c r="I351" s="95"/>
      <c r="J351" s="96"/>
      <c r="AA351" s="91"/>
      <c r="AB351" s="91"/>
      <c r="AD351" s="91"/>
      <c r="AE351" s="91"/>
      <c r="AF351" s="91"/>
      <c r="AH351" s="91"/>
    </row>
    <row r="352" spans="9:34" s="89" customFormat="1" x14ac:dyDescent="0.25">
      <c r="I352" s="95"/>
      <c r="J352" s="96"/>
      <c r="AA352" s="91"/>
      <c r="AB352" s="91"/>
      <c r="AD352" s="91"/>
      <c r="AE352" s="91"/>
      <c r="AF352" s="91"/>
      <c r="AH352" s="91"/>
    </row>
    <row r="353" spans="9:34" s="89" customFormat="1" x14ac:dyDescent="0.25">
      <c r="I353" s="95"/>
      <c r="J353" s="96"/>
      <c r="AA353" s="91"/>
      <c r="AB353" s="91"/>
      <c r="AD353" s="91"/>
      <c r="AE353" s="91"/>
      <c r="AF353" s="91"/>
      <c r="AH353" s="91"/>
    </row>
    <row r="354" spans="9:34" s="89" customFormat="1" x14ac:dyDescent="0.25">
      <c r="I354" s="95"/>
      <c r="J354" s="96"/>
      <c r="AA354" s="91"/>
      <c r="AB354" s="91"/>
      <c r="AD354" s="91"/>
      <c r="AE354" s="91"/>
      <c r="AF354" s="91"/>
      <c r="AH354" s="91"/>
    </row>
    <row r="355" spans="9:34" s="89" customFormat="1" x14ac:dyDescent="0.25">
      <c r="I355" s="95"/>
      <c r="J355" s="96"/>
      <c r="AA355" s="91"/>
      <c r="AB355" s="91"/>
      <c r="AD355" s="91"/>
      <c r="AE355" s="91"/>
      <c r="AF355" s="91"/>
      <c r="AH355" s="91"/>
    </row>
    <row r="356" spans="9:34" s="89" customFormat="1" x14ac:dyDescent="0.25">
      <c r="I356" s="95"/>
      <c r="J356" s="96"/>
      <c r="AA356" s="91"/>
      <c r="AB356" s="91"/>
      <c r="AD356" s="91"/>
      <c r="AE356" s="91"/>
      <c r="AF356" s="91"/>
      <c r="AH356" s="91"/>
    </row>
    <row r="357" spans="9:34" s="89" customFormat="1" x14ac:dyDescent="0.25">
      <c r="I357" s="95"/>
      <c r="J357" s="96"/>
      <c r="AA357" s="91"/>
      <c r="AB357" s="91"/>
      <c r="AD357" s="91"/>
      <c r="AE357" s="91"/>
      <c r="AF357" s="91"/>
      <c r="AH357" s="91"/>
    </row>
    <row r="358" spans="9:34" s="89" customFormat="1" x14ac:dyDescent="0.25">
      <c r="I358" s="95"/>
      <c r="J358" s="96"/>
      <c r="AA358" s="91"/>
      <c r="AB358" s="91"/>
      <c r="AD358" s="91"/>
      <c r="AE358" s="91"/>
      <c r="AF358" s="91"/>
      <c r="AH358" s="91"/>
    </row>
    <row r="359" spans="9:34" s="89" customFormat="1" x14ac:dyDescent="0.25">
      <c r="I359" s="95"/>
      <c r="J359" s="96"/>
      <c r="AA359" s="91"/>
      <c r="AB359" s="91"/>
      <c r="AD359" s="91"/>
      <c r="AE359" s="91"/>
      <c r="AF359" s="91"/>
      <c r="AH359" s="91"/>
    </row>
    <row r="360" spans="9:34" s="89" customFormat="1" x14ac:dyDescent="0.25">
      <c r="I360" s="95"/>
      <c r="J360" s="96"/>
      <c r="AA360" s="91"/>
      <c r="AB360" s="91"/>
      <c r="AD360" s="91"/>
      <c r="AE360" s="91"/>
      <c r="AF360" s="91"/>
      <c r="AH360" s="91"/>
    </row>
    <row r="361" spans="9:34" s="89" customFormat="1" x14ac:dyDescent="0.25">
      <c r="I361" s="95"/>
      <c r="J361" s="96"/>
      <c r="AA361" s="91"/>
      <c r="AB361" s="91"/>
      <c r="AD361" s="91"/>
      <c r="AE361" s="91"/>
      <c r="AF361" s="91"/>
      <c r="AH361" s="91"/>
    </row>
    <row r="362" spans="9:34" s="89" customFormat="1" x14ac:dyDescent="0.25">
      <c r="I362" s="95"/>
      <c r="J362" s="96"/>
      <c r="AA362" s="91"/>
      <c r="AB362" s="91"/>
      <c r="AD362" s="91"/>
      <c r="AE362" s="91"/>
      <c r="AF362" s="91"/>
      <c r="AH362" s="91"/>
    </row>
    <row r="363" spans="9:34" s="89" customFormat="1" x14ac:dyDescent="0.25">
      <c r="I363" s="95"/>
      <c r="J363" s="96"/>
      <c r="AA363" s="91"/>
      <c r="AB363" s="91"/>
      <c r="AD363" s="91"/>
      <c r="AE363" s="91"/>
      <c r="AF363" s="91"/>
      <c r="AH363" s="91"/>
    </row>
    <row r="364" spans="9:34" s="89" customFormat="1" x14ac:dyDescent="0.25">
      <c r="I364" s="95"/>
      <c r="J364" s="96"/>
      <c r="AA364" s="91"/>
      <c r="AB364" s="91"/>
      <c r="AD364" s="91"/>
      <c r="AE364" s="91"/>
      <c r="AF364" s="91"/>
      <c r="AH364" s="91"/>
    </row>
    <row r="365" spans="9:34" s="89" customFormat="1" x14ac:dyDescent="0.25">
      <c r="I365" s="95"/>
      <c r="J365" s="96"/>
      <c r="AA365" s="91"/>
      <c r="AB365" s="91"/>
      <c r="AD365" s="91"/>
      <c r="AE365" s="91"/>
      <c r="AF365" s="91"/>
      <c r="AH365" s="91"/>
    </row>
    <row r="366" spans="9:34" s="89" customFormat="1" x14ac:dyDescent="0.25">
      <c r="I366" s="95"/>
      <c r="J366" s="96"/>
      <c r="AA366" s="91"/>
      <c r="AB366" s="91"/>
      <c r="AD366" s="91"/>
      <c r="AE366" s="91"/>
      <c r="AF366" s="91"/>
      <c r="AH366" s="91"/>
    </row>
    <row r="367" spans="9:34" s="89" customFormat="1" x14ac:dyDescent="0.25">
      <c r="I367" s="95"/>
      <c r="J367" s="96"/>
      <c r="AA367" s="91"/>
      <c r="AB367" s="91"/>
      <c r="AD367" s="91"/>
      <c r="AE367" s="91"/>
      <c r="AF367" s="91"/>
      <c r="AH367" s="91"/>
    </row>
    <row r="368" spans="9:34" s="89" customFormat="1" x14ac:dyDescent="0.25">
      <c r="I368" s="95"/>
      <c r="J368" s="96"/>
      <c r="AA368" s="91"/>
      <c r="AB368" s="91"/>
      <c r="AD368" s="91"/>
      <c r="AE368" s="91"/>
      <c r="AF368" s="91"/>
      <c r="AH368" s="91"/>
    </row>
    <row r="369" spans="9:34" s="89" customFormat="1" x14ac:dyDescent="0.25">
      <c r="I369" s="95"/>
      <c r="J369" s="96"/>
      <c r="AA369" s="91"/>
      <c r="AB369" s="91"/>
      <c r="AD369" s="91"/>
      <c r="AE369" s="91"/>
      <c r="AF369" s="91"/>
      <c r="AH369" s="91"/>
    </row>
    <row r="370" spans="9:34" s="89" customFormat="1" x14ac:dyDescent="0.25">
      <c r="I370" s="95"/>
      <c r="J370" s="96"/>
      <c r="AA370" s="91"/>
      <c r="AB370" s="91"/>
      <c r="AD370" s="91"/>
      <c r="AE370" s="91"/>
      <c r="AF370" s="91"/>
      <c r="AH370" s="91"/>
    </row>
    <row r="371" spans="9:34" s="89" customFormat="1" x14ac:dyDescent="0.25">
      <c r="I371" s="95"/>
      <c r="J371" s="96"/>
      <c r="AA371" s="91"/>
      <c r="AB371" s="91"/>
      <c r="AD371" s="91"/>
      <c r="AE371" s="91"/>
      <c r="AF371" s="91"/>
      <c r="AH371" s="91"/>
    </row>
    <row r="372" spans="9:34" s="89" customFormat="1" x14ac:dyDescent="0.25">
      <c r="I372" s="95"/>
      <c r="J372" s="96"/>
      <c r="AA372" s="91"/>
      <c r="AB372" s="91"/>
      <c r="AD372" s="91"/>
      <c r="AE372" s="91"/>
      <c r="AF372" s="91"/>
      <c r="AH372" s="91"/>
    </row>
    <row r="373" spans="9:34" s="89" customFormat="1" x14ac:dyDescent="0.25">
      <c r="I373" s="95"/>
      <c r="J373" s="96"/>
      <c r="AA373" s="91"/>
      <c r="AB373" s="91"/>
      <c r="AD373" s="91"/>
      <c r="AE373" s="91"/>
      <c r="AF373" s="91"/>
      <c r="AH373" s="91"/>
    </row>
    <row r="374" spans="9:34" s="89" customFormat="1" x14ac:dyDescent="0.25">
      <c r="I374" s="95"/>
      <c r="J374" s="96"/>
      <c r="AA374" s="91"/>
      <c r="AB374" s="91"/>
      <c r="AD374" s="91"/>
      <c r="AE374" s="91"/>
      <c r="AF374" s="91"/>
      <c r="AH374" s="91"/>
    </row>
    <row r="375" spans="9:34" s="89" customFormat="1" x14ac:dyDescent="0.25">
      <c r="I375" s="95"/>
      <c r="J375" s="96"/>
      <c r="AA375" s="91"/>
      <c r="AB375" s="91"/>
      <c r="AD375" s="91"/>
      <c r="AE375" s="91"/>
      <c r="AF375" s="91"/>
      <c r="AH375" s="91"/>
    </row>
    <row r="376" spans="9:34" s="89" customFormat="1" x14ac:dyDescent="0.25">
      <c r="I376" s="95"/>
      <c r="J376" s="96"/>
      <c r="AA376" s="91"/>
      <c r="AB376" s="91"/>
      <c r="AD376" s="91"/>
      <c r="AE376" s="91"/>
      <c r="AF376" s="91"/>
      <c r="AH376" s="91"/>
    </row>
    <row r="377" spans="9:34" s="89" customFormat="1" x14ac:dyDescent="0.25">
      <c r="I377" s="95"/>
      <c r="J377" s="96"/>
      <c r="AA377" s="91"/>
      <c r="AB377" s="91"/>
      <c r="AD377" s="91"/>
      <c r="AE377" s="91"/>
      <c r="AF377" s="91"/>
      <c r="AH377" s="91"/>
    </row>
    <row r="378" spans="9:34" s="89" customFormat="1" x14ac:dyDescent="0.25">
      <c r="I378" s="95"/>
      <c r="J378" s="96"/>
      <c r="AA378" s="91"/>
      <c r="AB378" s="91"/>
      <c r="AD378" s="91"/>
      <c r="AE378" s="91"/>
      <c r="AF378" s="91"/>
      <c r="AH378" s="91"/>
    </row>
    <row r="379" spans="9:34" s="89" customFormat="1" x14ac:dyDescent="0.25">
      <c r="I379" s="95"/>
      <c r="J379" s="96"/>
      <c r="AA379" s="91"/>
      <c r="AB379" s="91"/>
      <c r="AD379" s="91"/>
      <c r="AE379" s="91"/>
      <c r="AF379" s="91"/>
      <c r="AH379" s="91"/>
    </row>
    <row r="380" spans="9:34" s="89" customFormat="1" x14ac:dyDescent="0.25">
      <c r="I380" s="95"/>
      <c r="J380" s="96"/>
      <c r="AA380" s="91"/>
      <c r="AB380" s="91"/>
      <c r="AD380" s="91"/>
      <c r="AE380" s="91"/>
      <c r="AF380" s="91"/>
      <c r="AH380" s="91"/>
    </row>
    <row r="381" spans="9:34" s="89" customFormat="1" x14ac:dyDescent="0.25">
      <c r="I381" s="95"/>
      <c r="J381" s="96"/>
      <c r="AA381" s="91"/>
      <c r="AB381" s="91"/>
      <c r="AD381" s="91"/>
      <c r="AE381" s="91"/>
      <c r="AF381" s="91"/>
      <c r="AH381" s="91"/>
    </row>
    <row r="382" spans="9:34" s="89" customFormat="1" x14ac:dyDescent="0.25">
      <c r="I382" s="95"/>
      <c r="J382" s="96"/>
      <c r="AA382" s="91"/>
      <c r="AB382" s="91"/>
      <c r="AD382" s="91"/>
      <c r="AE382" s="91"/>
      <c r="AF382" s="91"/>
      <c r="AH382" s="91"/>
    </row>
    <row r="383" spans="9:34" s="89" customFormat="1" x14ac:dyDescent="0.25">
      <c r="I383" s="95"/>
      <c r="J383" s="96"/>
      <c r="AA383" s="91"/>
      <c r="AB383" s="91"/>
      <c r="AD383" s="91"/>
      <c r="AE383" s="91"/>
      <c r="AF383" s="91"/>
      <c r="AH383" s="91"/>
    </row>
    <row r="384" spans="9:34" s="89" customFormat="1" x14ac:dyDescent="0.25">
      <c r="I384" s="95"/>
      <c r="J384" s="96"/>
      <c r="AA384" s="91"/>
      <c r="AB384" s="91"/>
      <c r="AD384" s="91"/>
      <c r="AE384" s="91"/>
      <c r="AF384" s="91"/>
      <c r="AH384" s="91"/>
    </row>
    <row r="385" spans="1:55" s="89" customFormat="1" x14ac:dyDescent="0.25">
      <c r="I385" s="95"/>
      <c r="J385" s="96"/>
      <c r="M385"/>
      <c r="N385"/>
      <c r="O385"/>
      <c r="P385"/>
      <c r="Q385" s="22"/>
      <c r="R385" s="12"/>
      <c r="S385" s="19"/>
      <c r="AA385" s="91"/>
      <c r="AB385" s="91"/>
      <c r="AD385" s="91"/>
      <c r="AE385" s="91"/>
      <c r="AF385" s="91"/>
      <c r="AH385" s="91"/>
    </row>
    <row r="386" spans="1:55" s="89" customFormat="1" x14ac:dyDescent="0.25">
      <c r="I386" s="95"/>
      <c r="J386" s="96"/>
      <c r="M386"/>
      <c r="N386"/>
      <c r="O386"/>
      <c r="P386"/>
      <c r="Q386" s="22"/>
      <c r="R386" s="12"/>
      <c r="S386" s="19"/>
      <c r="AA386" s="91"/>
      <c r="AB386" s="91"/>
      <c r="AD386" s="91"/>
      <c r="AE386" s="91"/>
      <c r="AF386" s="91"/>
      <c r="AH386" s="91"/>
    </row>
    <row r="387" spans="1:55" s="89" customFormat="1" x14ac:dyDescent="0.25">
      <c r="I387" s="95"/>
      <c r="J387" s="96"/>
      <c r="M387"/>
      <c r="N387"/>
      <c r="O387"/>
      <c r="P387"/>
      <c r="Q387" s="22"/>
      <c r="R387" s="12"/>
      <c r="S387" s="19"/>
      <c r="AA387" s="91"/>
      <c r="AB387" s="91"/>
      <c r="AD387" s="91"/>
      <c r="AE387" s="91"/>
      <c r="AF387" s="91"/>
      <c r="AH387" s="91"/>
    </row>
    <row r="388" spans="1:55" s="89" customFormat="1" x14ac:dyDescent="0.25">
      <c r="I388" s="95"/>
      <c r="J388" s="96"/>
      <c r="M388"/>
      <c r="N388"/>
      <c r="O388"/>
      <c r="P388"/>
      <c r="Q388" s="22"/>
      <c r="R388" s="12"/>
      <c r="S388" s="19"/>
      <c r="AA388" s="91"/>
      <c r="AB388" s="91"/>
      <c r="AD388" s="91"/>
      <c r="AE388" s="91"/>
      <c r="AF388" s="91"/>
      <c r="AH388" s="91"/>
    </row>
    <row r="389" spans="1:55" s="89" customFormat="1" x14ac:dyDescent="0.25">
      <c r="I389" s="95"/>
      <c r="J389" s="96"/>
      <c r="M389"/>
      <c r="N389"/>
      <c r="O389"/>
      <c r="P389"/>
      <c r="Q389" s="22"/>
      <c r="R389" s="12"/>
      <c r="S389" s="19"/>
      <c r="AA389" s="91"/>
      <c r="AB389" s="91"/>
      <c r="AD389" s="91"/>
      <c r="AE389" s="91"/>
      <c r="AF389" s="91"/>
      <c r="AH389" s="91"/>
    </row>
    <row r="390" spans="1:55" s="89" customFormat="1" x14ac:dyDescent="0.25">
      <c r="I390" s="95"/>
      <c r="J390" s="96"/>
      <c r="M390"/>
      <c r="N390"/>
      <c r="O390"/>
      <c r="P390"/>
      <c r="Q390" s="22"/>
      <c r="R390" s="12"/>
      <c r="S390" s="19"/>
      <c r="AA390" s="91"/>
      <c r="AB390" s="91"/>
      <c r="AD390" s="91"/>
      <c r="AE390" s="91"/>
      <c r="AF390" s="91"/>
      <c r="AH390" s="91"/>
    </row>
    <row r="391" spans="1:55" s="89" customFormat="1" x14ac:dyDescent="0.25">
      <c r="I391" s="95"/>
      <c r="J391" s="96"/>
      <c r="M391"/>
      <c r="N391"/>
      <c r="O391"/>
      <c r="P391"/>
      <c r="Q391" s="22"/>
      <c r="R391" s="12"/>
      <c r="S391" s="19"/>
      <c r="AA391" s="91"/>
      <c r="AB391" s="91"/>
      <c r="AD391" s="91"/>
      <c r="AE391" s="91"/>
      <c r="AF391" s="91"/>
      <c r="AH391" s="91"/>
    </row>
    <row r="392" spans="1:55" s="89" customFormat="1" x14ac:dyDescent="0.25">
      <c r="I392" s="95"/>
      <c r="J392" s="96"/>
      <c r="M392"/>
      <c r="N392"/>
      <c r="O392"/>
      <c r="P392"/>
      <c r="Q392" s="22"/>
      <c r="R392" s="12"/>
      <c r="S392" s="19"/>
      <c r="AA392" s="91"/>
      <c r="AB392" s="46"/>
      <c r="AD392" s="91"/>
      <c r="AE392" s="91"/>
      <c r="AF392" s="91"/>
      <c r="AH392" s="91"/>
    </row>
    <row r="393" spans="1:55" s="89" customFormat="1" x14ac:dyDescent="0.25">
      <c r="A393"/>
      <c r="B393"/>
      <c r="C393"/>
      <c r="D393"/>
      <c r="E393"/>
      <c r="I393" s="95"/>
      <c r="J393" s="96"/>
      <c r="M393"/>
      <c r="N393"/>
      <c r="O393"/>
      <c r="P393"/>
      <c r="Q393" s="22"/>
      <c r="R393" s="12"/>
      <c r="S393" s="19"/>
      <c r="AA393" s="91"/>
      <c r="AB393" s="46"/>
      <c r="AD393" s="91"/>
      <c r="AE393" s="91"/>
      <c r="AF393" s="91"/>
      <c r="AH393" s="91"/>
    </row>
    <row r="394" spans="1:55" x14ac:dyDescent="0.25">
      <c r="G394" s="89"/>
      <c r="H394" s="89"/>
      <c r="I394" s="95"/>
      <c r="J394" s="96"/>
      <c r="K394" s="89"/>
      <c r="Q394" s="22"/>
      <c r="R394" s="12"/>
      <c r="S394" s="19"/>
      <c r="T394" s="89"/>
      <c r="X394" s="32"/>
      <c r="Y394" s="32"/>
      <c r="AA394" s="46"/>
      <c r="AB394" s="46"/>
      <c r="AC394" s="47"/>
      <c r="AD394" s="39">
        <f t="shared" ref="AD394:AD451" si="21">(SUM(AE394,AF394))-AH394</f>
        <v>0</v>
      </c>
      <c r="AE394" s="48"/>
      <c r="AF394" s="48"/>
      <c r="AH394" s="49">
        <f t="shared" ref="AH394:AH450" si="22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3">SUM(AW394,BD394,BC394)</f>
        <v>0</v>
      </c>
      <c r="BA394">
        <f t="shared" ref="BA394:BA404" si="24">(AX394*6)+(AY394*8)+(AZ394*5)</f>
        <v>0</v>
      </c>
      <c r="BC394">
        <f t="shared" ref="BC394:BC451" si="25">BB394*5</f>
        <v>0</v>
      </c>
    </row>
    <row r="395" spans="1:55" x14ac:dyDescent="0.25">
      <c r="G395" s="89"/>
      <c r="H395" s="89"/>
      <c r="I395" s="95"/>
      <c r="J395" s="96"/>
      <c r="K395" s="89"/>
      <c r="Q395" s="22"/>
      <c r="S395" s="19"/>
      <c r="T395" s="89"/>
      <c r="X395" s="32"/>
      <c r="Y395" s="32"/>
      <c r="AA395" s="46"/>
      <c r="AB395" s="46"/>
      <c r="AC395" s="47"/>
      <c r="AD395" s="39">
        <f t="shared" si="21"/>
        <v>0</v>
      </c>
      <c r="AE395" s="48"/>
      <c r="AF395" s="48"/>
      <c r="AH395" s="49">
        <f t="shared" si="22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3"/>
        <v>0</v>
      </c>
      <c r="BA395">
        <f t="shared" si="24"/>
        <v>0</v>
      </c>
      <c r="BC395">
        <f t="shared" si="25"/>
        <v>0</v>
      </c>
    </row>
    <row r="396" spans="1:55" x14ac:dyDescent="0.25">
      <c r="G396" s="89"/>
      <c r="H396" s="89"/>
      <c r="I396" s="95"/>
      <c r="J396" s="96"/>
      <c r="K396" s="89"/>
      <c r="Q396" s="22"/>
      <c r="S396" s="19"/>
      <c r="T396" s="89"/>
      <c r="X396" s="32"/>
      <c r="Y396" s="32"/>
      <c r="AA396" s="46"/>
      <c r="AB396" s="46"/>
      <c r="AC396" s="47"/>
      <c r="AD396" s="39">
        <f t="shared" si="21"/>
        <v>0</v>
      </c>
      <c r="AE396" s="48"/>
      <c r="AF396" s="48"/>
      <c r="AH396" s="49">
        <f t="shared" si="22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3"/>
        <v>0</v>
      </c>
      <c r="BA396">
        <f t="shared" si="24"/>
        <v>0</v>
      </c>
      <c r="BC396">
        <f t="shared" si="25"/>
        <v>0</v>
      </c>
    </row>
    <row r="397" spans="1:55" x14ac:dyDescent="0.25">
      <c r="G397" s="89"/>
      <c r="H397" s="89"/>
      <c r="I397" s="95"/>
      <c r="J397" s="96"/>
      <c r="K397" s="89"/>
      <c r="Q397" s="22"/>
      <c r="S397" s="19"/>
      <c r="X397" s="32"/>
      <c r="Y397" s="32"/>
      <c r="AA397" s="46"/>
      <c r="AB397" s="46"/>
      <c r="AC397" s="47"/>
      <c r="AD397" s="39">
        <f t="shared" si="21"/>
        <v>0</v>
      </c>
      <c r="AE397" s="48"/>
      <c r="AF397" s="48"/>
      <c r="AH397" s="49">
        <f t="shared" si="22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3"/>
        <v>0</v>
      </c>
      <c r="BA397">
        <f t="shared" si="24"/>
        <v>0</v>
      </c>
      <c r="BC397">
        <f t="shared" si="25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21"/>
        <v>0</v>
      </c>
      <c r="AE398" s="48"/>
      <c r="AF398" s="48"/>
      <c r="AH398" s="49">
        <f t="shared" si="22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3"/>
        <v>0</v>
      </c>
      <c r="BA398">
        <f t="shared" si="24"/>
        <v>0</v>
      </c>
      <c r="BC398">
        <f t="shared" si="25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21"/>
        <v>0</v>
      </c>
      <c r="AE399" s="48"/>
      <c r="AF399" s="48"/>
      <c r="AH399" s="49">
        <f t="shared" si="22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3"/>
        <v>0</v>
      </c>
      <c r="BA399">
        <f t="shared" si="24"/>
        <v>0</v>
      </c>
      <c r="BC399">
        <f t="shared" si="25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21"/>
        <v>0</v>
      </c>
      <c r="AE400" s="48"/>
      <c r="AF400" s="48"/>
      <c r="AH400" s="49">
        <f t="shared" si="22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3"/>
        <v>0</v>
      </c>
      <c r="BA400">
        <f t="shared" si="24"/>
        <v>0</v>
      </c>
      <c r="BC400">
        <f t="shared" si="25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21"/>
        <v>0</v>
      </c>
      <c r="AE401" s="48"/>
      <c r="AF401" s="48"/>
      <c r="AH401" s="49">
        <f t="shared" si="22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3"/>
        <v>0</v>
      </c>
      <c r="BA401">
        <f t="shared" si="24"/>
        <v>0</v>
      </c>
      <c r="BC401">
        <f t="shared" si="25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21"/>
        <v>0</v>
      </c>
      <c r="AE402" s="48"/>
      <c r="AF402" s="48"/>
      <c r="AH402" s="49">
        <f t="shared" si="22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3"/>
        <v>0</v>
      </c>
      <c r="BA402">
        <f t="shared" si="24"/>
        <v>0</v>
      </c>
      <c r="BC402">
        <f t="shared" si="25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21"/>
        <v>0</v>
      </c>
      <c r="AE403" s="48"/>
      <c r="AF403" s="48"/>
      <c r="AH403" s="49">
        <f t="shared" si="22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3"/>
        <v>0</v>
      </c>
      <c r="BA403">
        <f t="shared" si="24"/>
        <v>0</v>
      </c>
      <c r="BC403">
        <f t="shared" si="25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21"/>
        <v>0</v>
      </c>
      <c r="AE404" s="48"/>
      <c r="AF404" s="48"/>
      <c r="AH404" s="49">
        <f t="shared" si="22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3"/>
        <v>0</v>
      </c>
      <c r="BA404">
        <f t="shared" si="24"/>
        <v>0</v>
      </c>
      <c r="BC404">
        <f t="shared" si="25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21"/>
        <v>0</v>
      </c>
      <c r="AE405" s="48"/>
      <c r="AF405" s="48"/>
      <c r="AH405" s="49">
        <f t="shared" si="22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3"/>
        <v>0</v>
      </c>
      <c r="BA405">
        <f t="shared" ref="BA405:BA468" si="26">(AX405*6)+(AY405*8)+(AZ405*5)</f>
        <v>0</v>
      </c>
      <c r="BC405">
        <f t="shared" si="25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21"/>
        <v>0</v>
      </c>
      <c r="AE406" s="48"/>
      <c r="AF406" s="48"/>
      <c r="AH406" s="49">
        <f t="shared" si="22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3"/>
        <v>0</v>
      </c>
      <c r="BA406">
        <f t="shared" si="26"/>
        <v>0</v>
      </c>
      <c r="BC406">
        <f t="shared" si="25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21"/>
        <v>0</v>
      </c>
      <c r="AE407" s="48"/>
      <c r="AF407" s="48"/>
      <c r="AH407" s="49">
        <f t="shared" si="22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3"/>
        <v>0</v>
      </c>
      <c r="BA407">
        <f t="shared" si="26"/>
        <v>0</v>
      </c>
      <c r="BC407">
        <f t="shared" si="25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21"/>
        <v>0</v>
      </c>
      <c r="AE408" s="48"/>
      <c r="AF408" s="48"/>
      <c r="AH408" s="49">
        <f t="shared" si="22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3"/>
        <v>0</v>
      </c>
      <c r="BA408">
        <f t="shared" si="26"/>
        <v>0</v>
      </c>
      <c r="BC408">
        <f t="shared" si="25"/>
        <v>0</v>
      </c>
    </row>
    <row r="409" spans="17:55" x14ac:dyDescent="0.25">
      <c r="Q409" s="22"/>
      <c r="S409" s="19"/>
      <c r="X409" s="32"/>
      <c r="Y409" s="32"/>
      <c r="AA409" s="46"/>
      <c r="AB409" s="46"/>
      <c r="AC409" s="47"/>
      <c r="AD409" s="39">
        <f t="shared" si="21"/>
        <v>0</v>
      </c>
      <c r="AE409" s="48"/>
      <c r="AF409" s="48"/>
      <c r="AH409" s="49">
        <f t="shared" si="22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3"/>
        <v>0</v>
      </c>
      <c r="BA409">
        <f t="shared" si="26"/>
        <v>0</v>
      </c>
      <c r="BC409">
        <f t="shared" si="25"/>
        <v>0</v>
      </c>
    </row>
    <row r="410" spans="17:55" x14ac:dyDescent="0.25">
      <c r="Q410" s="22"/>
      <c r="S410" s="19"/>
      <c r="X410" s="32"/>
      <c r="Y410" s="32"/>
      <c r="AA410" s="46"/>
      <c r="AB410" s="46"/>
      <c r="AC410" s="47"/>
      <c r="AD410" s="39">
        <f t="shared" si="21"/>
        <v>0</v>
      </c>
      <c r="AE410" s="48"/>
      <c r="AF410" s="48"/>
      <c r="AH410" s="49">
        <f t="shared" si="22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3"/>
        <v>0</v>
      </c>
      <c r="BA410">
        <f t="shared" si="26"/>
        <v>0</v>
      </c>
      <c r="BC410">
        <f t="shared" si="25"/>
        <v>0</v>
      </c>
    </row>
    <row r="411" spans="17:55" x14ac:dyDescent="0.25">
      <c r="Q411" s="22"/>
      <c r="S411" s="19"/>
      <c r="X411" s="32"/>
      <c r="Y411" s="32"/>
      <c r="AA411" s="46"/>
      <c r="AB411" s="46"/>
      <c r="AC411" s="47"/>
      <c r="AD411" s="39">
        <f t="shared" si="21"/>
        <v>0</v>
      </c>
      <c r="AE411" s="48"/>
      <c r="AF411" s="48"/>
      <c r="AH411" s="49">
        <f t="shared" si="22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3"/>
        <v>0</v>
      </c>
      <c r="BA411">
        <f t="shared" si="26"/>
        <v>0</v>
      </c>
      <c r="BC411">
        <f t="shared" si="25"/>
        <v>0</v>
      </c>
    </row>
    <row r="412" spans="17:55" x14ac:dyDescent="0.25">
      <c r="Q412" s="22"/>
      <c r="S412" s="19"/>
      <c r="X412" s="32"/>
      <c r="Y412" s="32"/>
      <c r="AA412" s="46"/>
      <c r="AB412" s="46"/>
      <c r="AC412" s="47"/>
      <c r="AD412" s="39">
        <f t="shared" si="21"/>
        <v>0</v>
      </c>
      <c r="AE412" s="48"/>
      <c r="AF412" s="48"/>
      <c r="AH412" s="49">
        <f t="shared" si="22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3"/>
        <v>0</v>
      </c>
      <c r="BA412">
        <f t="shared" si="26"/>
        <v>0</v>
      </c>
      <c r="BC412">
        <f t="shared" si="25"/>
        <v>0</v>
      </c>
    </row>
    <row r="413" spans="17:55" x14ac:dyDescent="0.25">
      <c r="Q413" s="22"/>
      <c r="S413" s="19"/>
      <c r="X413" s="32"/>
      <c r="Y413" s="32"/>
      <c r="AA413" s="46"/>
      <c r="AB413" s="46"/>
      <c r="AC413" s="47"/>
      <c r="AD413" s="39">
        <f t="shared" si="21"/>
        <v>0</v>
      </c>
      <c r="AE413" s="48"/>
      <c r="AF413" s="48"/>
      <c r="AH413" s="49">
        <f t="shared" si="22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3"/>
        <v>0</v>
      </c>
      <c r="BA413">
        <f t="shared" si="26"/>
        <v>0</v>
      </c>
      <c r="BC413">
        <f t="shared" si="25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21"/>
        <v>0</v>
      </c>
      <c r="AE414" s="48"/>
      <c r="AF414" s="48"/>
      <c r="AH414" s="49">
        <f t="shared" si="22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3"/>
        <v>0</v>
      </c>
      <c r="BA414">
        <f t="shared" si="26"/>
        <v>0</v>
      </c>
      <c r="BC414">
        <f t="shared" si="25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21"/>
        <v>0</v>
      </c>
      <c r="AE415" s="48"/>
      <c r="AF415" s="48"/>
      <c r="AH415" s="49">
        <f t="shared" si="22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3"/>
        <v>0</v>
      </c>
      <c r="BA415">
        <f t="shared" si="26"/>
        <v>0</v>
      </c>
      <c r="BC415">
        <f t="shared" si="25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21"/>
        <v>0</v>
      </c>
      <c r="AE416" s="48"/>
      <c r="AF416" s="48"/>
      <c r="AH416" s="49">
        <f t="shared" si="22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3"/>
        <v>0</v>
      </c>
      <c r="BA416">
        <f t="shared" si="26"/>
        <v>0</v>
      </c>
      <c r="BC416">
        <f t="shared" si="25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21"/>
        <v>0</v>
      </c>
      <c r="AE417" s="48"/>
      <c r="AF417" s="48"/>
      <c r="AH417" s="49">
        <f t="shared" si="22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3"/>
        <v>0</v>
      </c>
      <c r="BA417">
        <f t="shared" si="26"/>
        <v>0</v>
      </c>
      <c r="BC417">
        <f t="shared" si="25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21"/>
        <v>0</v>
      </c>
      <c r="AE418" s="48"/>
      <c r="AF418" s="48"/>
      <c r="AH418" s="49">
        <f t="shared" si="22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3"/>
        <v>0</v>
      </c>
      <c r="BA418">
        <f t="shared" si="26"/>
        <v>0</v>
      </c>
      <c r="BC418">
        <f t="shared" si="25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21"/>
        <v>0</v>
      </c>
      <c r="AE419" s="48"/>
      <c r="AF419" s="48"/>
      <c r="AH419" s="49">
        <f t="shared" si="22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3"/>
        <v>0</v>
      </c>
      <c r="BA419">
        <f t="shared" si="26"/>
        <v>0</v>
      </c>
      <c r="BC419">
        <f t="shared" si="25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21"/>
        <v>0</v>
      </c>
      <c r="AE420" s="48"/>
      <c r="AF420" s="48"/>
      <c r="AH420" s="49">
        <f t="shared" si="22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3"/>
        <v>0</v>
      </c>
      <c r="BA420">
        <f t="shared" si="26"/>
        <v>0</v>
      </c>
      <c r="BC420">
        <f t="shared" si="25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21"/>
        <v>0</v>
      </c>
      <c r="AE421" s="48"/>
      <c r="AF421" s="48"/>
      <c r="AH421" s="49">
        <f t="shared" si="22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3"/>
        <v>0</v>
      </c>
      <c r="BA421">
        <f t="shared" si="26"/>
        <v>0</v>
      </c>
      <c r="BC421">
        <f t="shared" si="25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21"/>
        <v>0</v>
      </c>
      <c r="AE422" s="48"/>
      <c r="AF422" s="48"/>
      <c r="AH422" s="49">
        <f t="shared" si="22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3"/>
        <v>0</v>
      </c>
      <c r="BA422">
        <f t="shared" si="26"/>
        <v>0</v>
      </c>
      <c r="BC422">
        <f t="shared" si="25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21"/>
        <v>0</v>
      </c>
      <c r="AE423" s="48"/>
      <c r="AF423" s="48"/>
      <c r="AH423" s="49">
        <f t="shared" si="22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3"/>
        <v>0</v>
      </c>
      <c r="BA423">
        <f t="shared" si="26"/>
        <v>0</v>
      </c>
      <c r="BC423">
        <f t="shared" si="25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21"/>
        <v>0</v>
      </c>
      <c r="AE424" s="48"/>
      <c r="AF424" s="48"/>
      <c r="AH424" s="49">
        <f t="shared" si="22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3"/>
        <v>0</v>
      </c>
      <c r="BA424">
        <f t="shared" si="26"/>
        <v>0</v>
      </c>
      <c r="BC424">
        <f t="shared" si="25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21"/>
        <v>0</v>
      </c>
      <c r="AE425" s="48"/>
      <c r="AF425" s="48"/>
      <c r="AH425" s="49">
        <f t="shared" si="22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3"/>
        <v>0</v>
      </c>
      <c r="BA425">
        <f t="shared" si="26"/>
        <v>0</v>
      </c>
      <c r="BC425">
        <f t="shared" si="25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21"/>
        <v>0</v>
      </c>
      <c r="AE426" s="48"/>
      <c r="AF426" s="48"/>
      <c r="AH426" s="49">
        <f t="shared" si="22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3"/>
        <v>0</v>
      </c>
      <c r="BA426">
        <f t="shared" si="26"/>
        <v>0</v>
      </c>
      <c r="BC426">
        <f t="shared" si="25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21"/>
        <v>0</v>
      </c>
      <c r="AE427" s="48"/>
      <c r="AF427" s="48"/>
      <c r="AH427" s="49">
        <f t="shared" si="22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3"/>
        <v>0</v>
      </c>
      <c r="BA427">
        <f t="shared" si="26"/>
        <v>0</v>
      </c>
      <c r="BC427">
        <f t="shared" si="25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21"/>
        <v>0</v>
      </c>
      <c r="AE428" s="48"/>
      <c r="AF428" s="48"/>
      <c r="AH428" s="49">
        <f t="shared" si="22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3"/>
        <v>0</v>
      </c>
      <c r="BA428">
        <f t="shared" si="26"/>
        <v>0</v>
      </c>
      <c r="BC428">
        <f t="shared" si="25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21"/>
        <v>0</v>
      </c>
      <c r="AE429" s="48"/>
      <c r="AF429" s="48"/>
      <c r="AH429" s="49">
        <f t="shared" si="22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3"/>
        <v>0</v>
      </c>
      <c r="BA429">
        <f t="shared" si="26"/>
        <v>0</v>
      </c>
      <c r="BC429">
        <f t="shared" si="25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21"/>
        <v>0</v>
      </c>
      <c r="AE430" s="48"/>
      <c r="AF430" s="48"/>
      <c r="AH430" s="49">
        <f t="shared" si="22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3"/>
        <v>0</v>
      </c>
      <c r="BA430">
        <f t="shared" si="26"/>
        <v>0</v>
      </c>
      <c r="BC430">
        <f t="shared" si="25"/>
        <v>0</v>
      </c>
    </row>
    <row r="431" spans="17:55" x14ac:dyDescent="0.25">
      <c r="Q431" s="22"/>
      <c r="X431" s="32"/>
      <c r="Y431" s="32"/>
      <c r="AA431" s="46"/>
      <c r="AB431" s="46"/>
      <c r="AC431" s="47"/>
      <c r="AD431" s="39">
        <f t="shared" si="21"/>
        <v>0</v>
      </c>
      <c r="AE431" s="48"/>
      <c r="AF431" s="48"/>
      <c r="AH431" s="49">
        <f t="shared" si="22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3"/>
        <v>0</v>
      </c>
      <c r="BA431">
        <f t="shared" si="26"/>
        <v>0</v>
      </c>
      <c r="BC431">
        <f t="shared" si="25"/>
        <v>0</v>
      </c>
    </row>
    <row r="432" spans="17:55" x14ac:dyDescent="0.25">
      <c r="Q432" s="22"/>
      <c r="X432" s="32"/>
      <c r="Y432" s="32"/>
      <c r="AA432" s="46"/>
      <c r="AB432" s="46"/>
      <c r="AC432" s="47"/>
      <c r="AD432" s="39">
        <f t="shared" si="21"/>
        <v>0</v>
      </c>
      <c r="AE432" s="48"/>
      <c r="AF432" s="48"/>
      <c r="AH432" s="49">
        <f t="shared" si="22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3"/>
        <v>0</v>
      </c>
      <c r="BA432">
        <f t="shared" si="26"/>
        <v>0</v>
      </c>
      <c r="BC432">
        <f t="shared" si="25"/>
        <v>0</v>
      </c>
    </row>
    <row r="433" spans="17:55" x14ac:dyDescent="0.25">
      <c r="Q433" s="22"/>
      <c r="X433" s="32"/>
      <c r="Y433" s="32"/>
      <c r="AA433" s="46"/>
      <c r="AB433" s="46"/>
      <c r="AC433" s="47"/>
      <c r="AD433" s="39">
        <f t="shared" si="21"/>
        <v>0</v>
      </c>
      <c r="AE433" s="48"/>
      <c r="AF433" s="48"/>
      <c r="AH433" s="49">
        <f t="shared" si="22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3"/>
        <v>0</v>
      </c>
      <c r="BA433">
        <f t="shared" si="26"/>
        <v>0</v>
      </c>
      <c r="BC433">
        <f t="shared" si="25"/>
        <v>0</v>
      </c>
    </row>
    <row r="434" spans="17:55" x14ac:dyDescent="0.25">
      <c r="Q434" s="22"/>
      <c r="X434" s="32"/>
      <c r="Y434" s="32"/>
      <c r="AA434" s="46"/>
      <c r="AB434" s="46"/>
      <c r="AC434" s="47"/>
      <c r="AD434" s="39">
        <f t="shared" si="21"/>
        <v>0</v>
      </c>
      <c r="AE434" s="48"/>
      <c r="AF434" s="48"/>
      <c r="AH434" s="49">
        <f t="shared" si="22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3"/>
        <v>0</v>
      </c>
      <c r="BA434">
        <f t="shared" si="26"/>
        <v>0</v>
      </c>
      <c r="BC434">
        <f t="shared" si="25"/>
        <v>0</v>
      </c>
    </row>
    <row r="435" spans="17:55" x14ac:dyDescent="0.25">
      <c r="Q435" s="22"/>
      <c r="X435" s="32"/>
      <c r="Y435" s="32"/>
      <c r="AA435" s="46"/>
      <c r="AB435" s="46"/>
      <c r="AC435" s="47"/>
      <c r="AD435" s="39">
        <f t="shared" si="21"/>
        <v>0</v>
      </c>
      <c r="AE435" s="48"/>
      <c r="AF435" s="48"/>
      <c r="AH435" s="49">
        <f t="shared" si="22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3"/>
        <v>0</v>
      </c>
      <c r="BA435">
        <f t="shared" si="26"/>
        <v>0</v>
      </c>
      <c r="BC435">
        <f t="shared" si="25"/>
        <v>0</v>
      </c>
    </row>
    <row r="436" spans="17:55" x14ac:dyDescent="0.25">
      <c r="X436" s="32"/>
      <c r="Y436" s="32"/>
      <c r="AA436" s="46"/>
      <c r="AB436" s="46"/>
      <c r="AC436" s="47"/>
      <c r="AD436" s="39">
        <f t="shared" si="21"/>
        <v>0</v>
      </c>
      <c r="AE436" s="48"/>
      <c r="AF436" s="48"/>
      <c r="AH436" s="49">
        <f t="shared" si="22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3"/>
        <v>0</v>
      </c>
      <c r="BA436">
        <f t="shared" si="26"/>
        <v>0</v>
      </c>
      <c r="BC436">
        <f t="shared" si="25"/>
        <v>0</v>
      </c>
    </row>
    <row r="437" spans="17:55" x14ac:dyDescent="0.25">
      <c r="X437" s="32"/>
      <c r="Y437" s="32"/>
      <c r="AA437" s="46"/>
      <c r="AB437" s="46"/>
      <c r="AC437" s="47"/>
      <c r="AD437" s="39">
        <f t="shared" si="21"/>
        <v>0</v>
      </c>
      <c r="AE437" s="48"/>
      <c r="AF437" s="48"/>
      <c r="AH437" s="49">
        <f t="shared" si="22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3"/>
        <v>0</v>
      </c>
      <c r="BA437">
        <f t="shared" si="26"/>
        <v>0</v>
      </c>
      <c r="BC437">
        <f t="shared" si="25"/>
        <v>0</v>
      </c>
    </row>
    <row r="438" spans="17:55" x14ac:dyDescent="0.25">
      <c r="X438" s="32"/>
      <c r="Y438" s="32"/>
      <c r="AA438" s="46"/>
      <c r="AB438" s="46"/>
      <c r="AC438" s="47"/>
      <c r="AD438" s="39">
        <f t="shared" si="21"/>
        <v>0</v>
      </c>
      <c r="AE438" s="48"/>
      <c r="AF438" s="48"/>
      <c r="AH438" s="49">
        <f t="shared" si="22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3"/>
        <v>0</v>
      </c>
      <c r="BA438">
        <f t="shared" si="26"/>
        <v>0</v>
      </c>
      <c r="BC438">
        <f t="shared" si="25"/>
        <v>0</v>
      </c>
    </row>
    <row r="439" spans="17:55" x14ac:dyDescent="0.25">
      <c r="X439" s="32"/>
      <c r="Y439" s="32"/>
      <c r="AA439" s="46"/>
      <c r="AB439" s="46"/>
      <c r="AC439" s="47"/>
      <c r="AD439" s="39">
        <f t="shared" si="21"/>
        <v>0</v>
      </c>
      <c r="AE439" s="48"/>
      <c r="AF439" s="48"/>
      <c r="AH439" s="49">
        <f t="shared" si="22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3"/>
        <v>0</v>
      </c>
      <c r="BA439">
        <f t="shared" si="26"/>
        <v>0</v>
      </c>
      <c r="BC439">
        <f t="shared" si="25"/>
        <v>0</v>
      </c>
    </row>
    <row r="440" spans="17:55" x14ac:dyDescent="0.25">
      <c r="X440" s="32"/>
      <c r="Y440" s="32"/>
      <c r="AA440" s="46"/>
      <c r="AB440" s="46"/>
      <c r="AC440" s="47"/>
      <c r="AD440" s="39">
        <f t="shared" si="21"/>
        <v>0</v>
      </c>
      <c r="AE440" s="48"/>
      <c r="AF440" s="48"/>
      <c r="AH440" s="49">
        <f t="shared" si="22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3"/>
        <v>0</v>
      </c>
      <c r="BA440">
        <f t="shared" si="26"/>
        <v>0</v>
      </c>
      <c r="BC440">
        <f t="shared" si="25"/>
        <v>0</v>
      </c>
    </row>
    <row r="441" spans="17:55" x14ac:dyDescent="0.25">
      <c r="X441" s="32"/>
      <c r="Y441" s="32"/>
      <c r="AA441" s="46"/>
      <c r="AB441" s="46"/>
      <c r="AC441" s="47"/>
      <c r="AD441" s="39">
        <f t="shared" si="21"/>
        <v>0</v>
      </c>
      <c r="AE441" s="48"/>
      <c r="AF441" s="48"/>
      <c r="AH441" s="49">
        <f t="shared" si="22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3"/>
        <v>0</v>
      </c>
      <c r="BA441">
        <f t="shared" si="26"/>
        <v>0</v>
      </c>
      <c r="BC441">
        <f t="shared" si="25"/>
        <v>0</v>
      </c>
    </row>
    <row r="442" spans="17:55" x14ac:dyDescent="0.25">
      <c r="X442" s="32"/>
      <c r="Y442" s="32"/>
      <c r="AA442" s="46"/>
      <c r="AB442" s="46"/>
      <c r="AC442" s="47"/>
      <c r="AD442" s="39">
        <f t="shared" si="21"/>
        <v>0</v>
      </c>
      <c r="AE442" s="48"/>
      <c r="AF442" s="48"/>
      <c r="AH442" s="49">
        <f t="shared" si="22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3"/>
        <v>0</v>
      </c>
      <c r="BA442">
        <f t="shared" si="26"/>
        <v>0</v>
      </c>
      <c r="BC442">
        <f t="shared" si="25"/>
        <v>0</v>
      </c>
    </row>
    <row r="443" spans="17:55" x14ac:dyDescent="0.25">
      <c r="X443" s="32"/>
      <c r="Y443" s="32"/>
      <c r="AA443" s="46"/>
      <c r="AB443" s="46"/>
      <c r="AC443" s="47"/>
      <c r="AD443" s="39">
        <f t="shared" si="21"/>
        <v>0</v>
      </c>
      <c r="AE443" s="48"/>
      <c r="AF443" s="48"/>
      <c r="AH443" s="49">
        <f t="shared" si="22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3"/>
        <v>0</v>
      </c>
      <c r="BA443">
        <f t="shared" si="26"/>
        <v>0</v>
      </c>
      <c r="BC443">
        <f t="shared" si="25"/>
        <v>0</v>
      </c>
    </row>
    <row r="444" spans="17:55" x14ac:dyDescent="0.25">
      <c r="X444" s="32"/>
      <c r="Y444" s="32"/>
      <c r="AA444" s="46"/>
      <c r="AB444" s="46"/>
      <c r="AC444" s="47"/>
      <c r="AD444" s="39">
        <f t="shared" si="21"/>
        <v>0</v>
      </c>
      <c r="AE444" s="48"/>
      <c r="AF444" s="48"/>
      <c r="AH444" s="49">
        <f t="shared" si="22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3"/>
        <v>0</v>
      </c>
      <c r="BA444">
        <f t="shared" si="26"/>
        <v>0</v>
      </c>
      <c r="BC444">
        <f t="shared" si="25"/>
        <v>0</v>
      </c>
    </row>
    <row r="445" spans="17:55" x14ac:dyDescent="0.25">
      <c r="X445" s="32"/>
      <c r="Y445" s="32"/>
      <c r="AA445" s="46"/>
      <c r="AB445" s="46"/>
      <c r="AC445" s="47"/>
      <c r="AD445" s="39">
        <f t="shared" si="21"/>
        <v>0</v>
      </c>
      <c r="AE445" s="48"/>
      <c r="AF445" s="48"/>
      <c r="AH445" s="49">
        <f t="shared" si="22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3"/>
        <v>0</v>
      </c>
      <c r="BA445">
        <f t="shared" si="26"/>
        <v>0</v>
      </c>
      <c r="BC445">
        <f t="shared" si="25"/>
        <v>0</v>
      </c>
    </row>
    <row r="446" spans="17:55" x14ac:dyDescent="0.25">
      <c r="X446" s="32"/>
      <c r="Y446" s="32"/>
      <c r="AA446" s="46"/>
      <c r="AB446" s="46"/>
      <c r="AC446" s="47"/>
      <c r="AD446" s="39">
        <f t="shared" si="21"/>
        <v>0</v>
      </c>
      <c r="AE446" s="48"/>
      <c r="AF446" s="48"/>
      <c r="AH446" s="49">
        <f t="shared" si="22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3"/>
        <v>0</v>
      </c>
      <c r="BA446">
        <f t="shared" si="26"/>
        <v>0</v>
      </c>
      <c r="BC446">
        <f t="shared" si="25"/>
        <v>0</v>
      </c>
    </row>
    <row r="447" spans="17:55" x14ac:dyDescent="0.25">
      <c r="X447" s="32"/>
      <c r="Y447" s="32"/>
      <c r="AA447" s="46"/>
      <c r="AB447" s="46"/>
      <c r="AC447" s="47"/>
      <c r="AD447" s="39">
        <f t="shared" si="21"/>
        <v>0</v>
      </c>
      <c r="AE447" s="48"/>
      <c r="AF447" s="48"/>
      <c r="AH447" s="49">
        <f t="shared" si="22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3"/>
        <v>0</v>
      </c>
      <c r="BA447">
        <f t="shared" si="26"/>
        <v>0</v>
      </c>
      <c r="BC447">
        <f t="shared" si="25"/>
        <v>0</v>
      </c>
    </row>
    <row r="448" spans="17:55" x14ac:dyDescent="0.25">
      <c r="X448" s="32"/>
      <c r="Y448" s="32"/>
      <c r="AA448" s="46"/>
      <c r="AB448" s="46"/>
      <c r="AC448" s="47"/>
      <c r="AD448" s="39">
        <f t="shared" si="21"/>
        <v>0</v>
      </c>
      <c r="AE448" s="48"/>
      <c r="AF448" s="48"/>
      <c r="AH448" s="49">
        <f t="shared" si="22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3"/>
        <v>0</v>
      </c>
      <c r="BA448">
        <f t="shared" si="26"/>
        <v>0</v>
      </c>
      <c r="BC448">
        <f t="shared" si="25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21"/>
        <v>0</v>
      </c>
      <c r="AE449" s="48"/>
      <c r="AF449" s="48"/>
      <c r="AH449" s="49">
        <f t="shared" si="22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3"/>
        <v>0</v>
      </c>
      <c r="BA449">
        <f t="shared" si="26"/>
        <v>0</v>
      </c>
      <c r="BC449">
        <f t="shared" si="25"/>
        <v>0</v>
      </c>
    </row>
    <row r="450" spans="24:55" x14ac:dyDescent="0.25">
      <c r="AA450" s="46"/>
      <c r="AB450" s="46"/>
      <c r="AC450" s="47"/>
      <c r="AD450" s="39">
        <f t="shared" si="21"/>
        <v>0</v>
      </c>
      <c r="AE450" s="48"/>
      <c r="AF450" s="48"/>
      <c r="AH450" s="49">
        <f t="shared" si="22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3"/>
        <v>0</v>
      </c>
      <c r="BA450">
        <f t="shared" si="26"/>
        <v>0</v>
      </c>
      <c r="BC450">
        <f t="shared" si="25"/>
        <v>0</v>
      </c>
    </row>
    <row r="451" spans="24:55" x14ac:dyDescent="0.25">
      <c r="AA451" s="46"/>
      <c r="AB451" s="46"/>
      <c r="AC451" s="47"/>
      <c r="AD451" s="39">
        <f t="shared" si="21"/>
        <v>0</v>
      </c>
      <c r="AE451" s="48"/>
      <c r="AF451" s="48"/>
      <c r="AH451" s="49">
        <f t="shared" ref="AH451:AH514" si="27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8">SUM(AW451,BD451,BC451)</f>
        <v>0</v>
      </c>
      <c r="BA451">
        <f t="shared" si="26"/>
        <v>0</v>
      </c>
      <c r="BC451">
        <f t="shared" si="25"/>
        <v>0</v>
      </c>
    </row>
    <row r="452" spans="24:55" x14ac:dyDescent="0.25">
      <c r="AA452" s="46"/>
      <c r="AB452" s="46"/>
      <c r="AC452" s="47"/>
      <c r="AD452" s="39">
        <f t="shared" ref="AD452:AD515" si="29">(SUM(AE452,AF452))-AH452</f>
        <v>0</v>
      </c>
      <c r="AE452" s="48"/>
      <c r="AF452" s="48"/>
      <c r="AH452" s="49">
        <f t="shared" si="27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8"/>
        <v>0</v>
      </c>
      <c r="BA452">
        <f t="shared" si="26"/>
        <v>0</v>
      </c>
      <c r="BC452">
        <f t="shared" ref="BC452:BC515" si="30">BB452*5</f>
        <v>0</v>
      </c>
    </row>
    <row r="453" spans="24:55" x14ac:dyDescent="0.25">
      <c r="AA453" s="46"/>
      <c r="AB453" s="46"/>
      <c r="AC453" s="47"/>
      <c r="AD453" s="39">
        <f t="shared" si="29"/>
        <v>0</v>
      </c>
      <c r="AE453" s="48"/>
      <c r="AF453" s="48"/>
      <c r="AH453" s="49">
        <f t="shared" si="27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8"/>
        <v>0</v>
      </c>
      <c r="BA453">
        <f t="shared" si="26"/>
        <v>0</v>
      </c>
      <c r="BC453">
        <f t="shared" si="30"/>
        <v>0</v>
      </c>
    </row>
    <row r="454" spans="24:55" x14ac:dyDescent="0.25">
      <c r="AA454" s="46"/>
      <c r="AB454" s="46"/>
      <c r="AC454" s="47"/>
      <c r="AD454" s="39">
        <f t="shared" si="29"/>
        <v>0</v>
      </c>
      <c r="AE454" s="48"/>
      <c r="AF454" s="48"/>
      <c r="AH454" s="49">
        <f t="shared" si="27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8"/>
        <v>0</v>
      </c>
      <c r="BA454">
        <f t="shared" si="26"/>
        <v>0</v>
      </c>
      <c r="BC454">
        <f t="shared" si="30"/>
        <v>0</v>
      </c>
    </row>
    <row r="455" spans="24:55" x14ac:dyDescent="0.25">
      <c r="AA455" s="46"/>
      <c r="AB455" s="46"/>
      <c r="AC455" s="47"/>
      <c r="AD455" s="39">
        <f t="shared" si="29"/>
        <v>0</v>
      </c>
      <c r="AE455" s="48"/>
      <c r="AF455" s="48"/>
      <c r="AH455" s="49">
        <f t="shared" si="27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8"/>
        <v>0</v>
      </c>
      <c r="BA455">
        <f t="shared" si="26"/>
        <v>0</v>
      </c>
      <c r="BC455">
        <f t="shared" si="30"/>
        <v>0</v>
      </c>
    </row>
    <row r="456" spans="24:55" x14ac:dyDescent="0.25">
      <c r="AA456" s="46"/>
      <c r="AB456" s="46"/>
      <c r="AC456" s="47"/>
      <c r="AD456" s="39">
        <f t="shared" si="29"/>
        <v>0</v>
      </c>
      <c r="AE456" s="48"/>
      <c r="AF456" s="48"/>
      <c r="AH456" s="49">
        <f t="shared" si="27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8"/>
        <v>0</v>
      </c>
      <c r="BA456">
        <f t="shared" si="26"/>
        <v>0</v>
      </c>
      <c r="BC456">
        <f t="shared" si="30"/>
        <v>0</v>
      </c>
    </row>
    <row r="457" spans="24:55" x14ac:dyDescent="0.25">
      <c r="AA457" s="46"/>
      <c r="AB457" s="46"/>
      <c r="AC457" s="47"/>
      <c r="AD457" s="39">
        <f t="shared" si="29"/>
        <v>0</v>
      </c>
      <c r="AE457" s="48"/>
      <c r="AF457" s="48"/>
      <c r="AH457" s="49">
        <f t="shared" si="27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8"/>
        <v>0</v>
      </c>
      <c r="BA457">
        <f t="shared" si="26"/>
        <v>0</v>
      </c>
      <c r="BC457">
        <f t="shared" si="30"/>
        <v>0</v>
      </c>
    </row>
    <row r="458" spans="24:55" x14ac:dyDescent="0.25">
      <c r="AA458" s="46"/>
      <c r="AB458" s="46"/>
      <c r="AC458" s="47"/>
      <c r="AD458" s="39">
        <f t="shared" si="29"/>
        <v>0</v>
      </c>
      <c r="AE458" s="48"/>
      <c r="AF458" s="48"/>
      <c r="AH458" s="49">
        <f t="shared" si="27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8"/>
        <v>0</v>
      </c>
      <c r="BA458">
        <f t="shared" si="26"/>
        <v>0</v>
      </c>
      <c r="BC458">
        <f t="shared" si="30"/>
        <v>0</v>
      </c>
    </row>
    <row r="459" spans="24:55" x14ac:dyDescent="0.25">
      <c r="AA459" s="46"/>
      <c r="AB459" s="46"/>
      <c r="AC459" s="47"/>
      <c r="AD459" s="39">
        <f t="shared" si="29"/>
        <v>0</v>
      </c>
      <c r="AE459" s="48"/>
      <c r="AF459" s="48"/>
      <c r="AH459" s="49">
        <f t="shared" si="27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8"/>
        <v>0</v>
      </c>
      <c r="BA459">
        <f t="shared" si="26"/>
        <v>0</v>
      </c>
      <c r="BC459">
        <f t="shared" si="30"/>
        <v>0</v>
      </c>
    </row>
    <row r="460" spans="24:55" x14ac:dyDescent="0.25">
      <c r="AA460" s="46"/>
      <c r="AB460" s="46"/>
      <c r="AC460" s="47"/>
      <c r="AD460" s="39">
        <f t="shared" si="29"/>
        <v>0</v>
      </c>
      <c r="AE460" s="48"/>
      <c r="AF460" s="48"/>
      <c r="AH460" s="49">
        <f t="shared" si="27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8"/>
        <v>0</v>
      </c>
      <c r="BA460">
        <f t="shared" si="26"/>
        <v>0</v>
      </c>
      <c r="BC460">
        <f t="shared" si="30"/>
        <v>0</v>
      </c>
    </row>
    <row r="461" spans="24:55" x14ac:dyDescent="0.25">
      <c r="AA461" s="46"/>
      <c r="AB461" s="46"/>
      <c r="AC461" s="47"/>
      <c r="AD461" s="39">
        <f t="shared" si="29"/>
        <v>0</v>
      </c>
      <c r="AE461" s="48"/>
      <c r="AF461" s="48"/>
      <c r="AH461" s="49">
        <f t="shared" si="27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8"/>
        <v>0</v>
      </c>
      <c r="BA461">
        <f t="shared" si="26"/>
        <v>0</v>
      </c>
      <c r="BC461">
        <f t="shared" si="30"/>
        <v>0</v>
      </c>
    </row>
    <row r="462" spans="24:55" x14ac:dyDescent="0.25">
      <c r="AA462" s="46"/>
      <c r="AB462" s="46"/>
      <c r="AC462" s="47"/>
      <c r="AD462" s="39">
        <f t="shared" si="29"/>
        <v>0</v>
      </c>
      <c r="AE462" s="48"/>
      <c r="AF462" s="48"/>
      <c r="AH462" s="49">
        <f t="shared" si="27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8"/>
        <v>0</v>
      </c>
      <c r="BA462">
        <f t="shared" si="26"/>
        <v>0</v>
      </c>
      <c r="BC462">
        <f t="shared" si="30"/>
        <v>0</v>
      </c>
    </row>
    <row r="463" spans="24:55" x14ac:dyDescent="0.25">
      <c r="AA463" s="46"/>
      <c r="AB463" s="46"/>
      <c r="AC463" s="47"/>
      <c r="AD463" s="39">
        <f t="shared" si="29"/>
        <v>0</v>
      </c>
      <c r="AE463" s="48"/>
      <c r="AF463" s="48"/>
      <c r="AH463" s="49">
        <f t="shared" si="27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8"/>
        <v>0</v>
      </c>
      <c r="BA463">
        <f t="shared" si="26"/>
        <v>0</v>
      </c>
      <c r="BC463">
        <f t="shared" si="30"/>
        <v>0</v>
      </c>
    </row>
    <row r="464" spans="24:55" x14ac:dyDescent="0.25">
      <c r="AA464" s="46"/>
      <c r="AB464" s="46"/>
      <c r="AC464" s="47"/>
      <c r="AD464" s="39">
        <f t="shared" si="29"/>
        <v>0</v>
      </c>
      <c r="AE464" s="48"/>
      <c r="AF464" s="48"/>
      <c r="AH464" s="49">
        <f t="shared" si="27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8"/>
        <v>0</v>
      </c>
      <c r="BA464">
        <f t="shared" si="26"/>
        <v>0</v>
      </c>
      <c r="BC464">
        <f t="shared" si="30"/>
        <v>0</v>
      </c>
    </row>
    <row r="465" spans="27:55" x14ac:dyDescent="0.25">
      <c r="AA465" s="46"/>
      <c r="AB465" s="46"/>
      <c r="AC465" s="47"/>
      <c r="AD465" s="39">
        <f t="shared" si="29"/>
        <v>0</v>
      </c>
      <c r="AE465" s="48"/>
      <c r="AF465" s="48"/>
      <c r="AH465" s="49">
        <f t="shared" si="27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8"/>
        <v>0</v>
      </c>
      <c r="BA465">
        <f t="shared" si="26"/>
        <v>0</v>
      </c>
      <c r="BC465">
        <f t="shared" si="30"/>
        <v>0</v>
      </c>
    </row>
    <row r="466" spans="27:55" x14ac:dyDescent="0.25">
      <c r="AA466" s="46"/>
      <c r="AB466" s="46"/>
      <c r="AC466" s="47"/>
      <c r="AD466" s="39">
        <f t="shared" si="29"/>
        <v>0</v>
      </c>
      <c r="AE466" s="48"/>
      <c r="AF466" s="48"/>
      <c r="AH466" s="49">
        <f t="shared" si="27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8"/>
        <v>0</v>
      </c>
      <c r="BA466">
        <f t="shared" si="26"/>
        <v>0</v>
      </c>
      <c r="BC466">
        <f t="shared" si="30"/>
        <v>0</v>
      </c>
    </row>
    <row r="467" spans="27:55" x14ac:dyDescent="0.25">
      <c r="AA467" s="46"/>
      <c r="AB467" s="46"/>
      <c r="AC467" s="47"/>
      <c r="AD467" s="39">
        <f t="shared" si="29"/>
        <v>0</v>
      </c>
      <c r="AE467" s="48"/>
      <c r="AF467" s="48"/>
      <c r="AH467" s="49">
        <f t="shared" si="27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8"/>
        <v>0</v>
      </c>
      <c r="BA467">
        <f t="shared" si="26"/>
        <v>0</v>
      </c>
      <c r="BC467">
        <f t="shared" si="30"/>
        <v>0</v>
      </c>
    </row>
    <row r="468" spans="27:55" x14ac:dyDescent="0.25">
      <c r="AA468" s="46"/>
      <c r="AB468" s="46"/>
      <c r="AC468" s="47"/>
      <c r="AD468" s="39">
        <f t="shared" si="29"/>
        <v>0</v>
      </c>
      <c r="AE468" s="48"/>
      <c r="AF468" s="48"/>
      <c r="AH468" s="49">
        <f t="shared" si="27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8"/>
        <v>0</v>
      </c>
      <c r="BA468">
        <f t="shared" si="26"/>
        <v>0</v>
      </c>
      <c r="BC468">
        <f t="shared" si="30"/>
        <v>0</v>
      </c>
    </row>
    <row r="469" spans="27:55" x14ac:dyDescent="0.25">
      <c r="AA469" s="46"/>
      <c r="AB469" s="46"/>
      <c r="AC469" s="47"/>
      <c r="AD469" s="39">
        <f t="shared" si="29"/>
        <v>0</v>
      </c>
      <c r="AE469" s="48"/>
      <c r="AF469" s="48"/>
      <c r="AH469" s="49">
        <f t="shared" si="27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8"/>
        <v>0</v>
      </c>
      <c r="BA469">
        <f t="shared" ref="BA469:BA532" si="31">(AX469*6)+(AY469*8)+(AZ469*5)</f>
        <v>0</v>
      </c>
      <c r="BC469">
        <f t="shared" si="30"/>
        <v>0</v>
      </c>
    </row>
    <row r="470" spans="27:55" x14ac:dyDescent="0.25">
      <c r="AA470" s="46"/>
      <c r="AB470" s="46"/>
      <c r="AC470" s="47"/>
      <c r="AD470" s="39">
        <f t="shared" si="29"/>
        <v>0</v>
      </c>
      <c r="AE470" s="48"/>
      <c r="AF470" s="48"/>
      <c r="AH470" s="49">
        <f t="shared" si="27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8"/>
        <v>0</v>
      </c>
      <c r="BA470">
        <f t="shared" si="31"/>
        <v>0</v>
      </c>
      <c r="BC470">
        <f t="shared" si="30"/>
        <v>0</v>
      </c>
    </row>
    <row r="471" spans="27:55" x14ac:dyDescent="0.25">
      <c r="AA471" s="46"/>
      <c r="AB471" s="46"/>
      <c r="AC471" s="47"/>
      <c r="AD471" s="39">
        <f t="shared" si="29"/>
        <v>0</v>
      </c>
      <c r="AE471" s="48"/>
      <c r="AF471" s="48"/>
      <c r="AH471" s="49">
        <f t="shared" si="27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8"/>
        <v>0</v>
      </c>
      <c r="BA471">
        <f t="shared" si="31"/>
        <v>0</v>
      </c>
      <c r="BC471">
        <f t="shared" si="30"/>
        <v>0</v>
      </c>
    </row>
    <row r="472" spans="27:55" x14ac:dyDescent="0.25">
      <c r="AA472" s="46"/>
      <c r="AB472" s="46"/>
      <c r="AC472" s="47"/>
      <c r="AD472" s="39">
        <f t="shared" si="29"/>
        <v>0</v>
      </c>
      <c r="AE472" s="48"/>
      <c r="AF472" s="48"/>
      <c r="AH472" s="49">
        <f t="shared" si="27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8"/>
        <v>0</v>
      </c>
      <c r="BA472">
        <f t="shared" si="31"/>
        <v>0</v>
      </c>
      <c r="BC472">
        <f t="shared" si="30"/>
        <v>0</v>
      </c>
    </row>
    <row r="473" spans="27:55" x14ac:dyDescent="0.25">
      <c r="AA473" s="46"/>
      <c r="AB473" s="46"/>
      <c r="AC473" s="47"/>
      <c r="AD473" s="39">
        <f t="shared" si="29"/>
        <v>0</v>
      </c>
      <c r="AE473" s="48"/>
      <c r="AF473" s="48"/>
      <c r="AH473" s="49">
        <f t="shared" si="27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8"/>
        <v>0</v>
      </c>
      <c r="BA473">
        <f t="shared" si="31"/>
        <v>0</v>
      </c>
      <c r="BC473">
        <f t="shared" si="30"/>
        <v>0</v>
      </c>
    </row>
    <row r="474" spans="27:55" x14ac:dyDescent="0.25">
      <c r="AA474" s="46"/>
      <c r="AB474" s="46"/>
      <c r="AC474" s="47"/>
      <c r="AD474" s="39">
        <f t="shared" si="29"/>
        <v>0</v>
      </c>
      <c r="AE474" s="48"/>
      <c r="AF474" s="48"/>
      <c r="AH474" s="49">
        <f t="shared" si="27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8"/>
        <v>0</v>
      </c>
      <c r="BA474">
        <f t="shared" si="31"/>
        <v>0</v>
      </c>
      <c r="BC474">
        <f t="shared" si="30"/>
        <v>0</v>
      </c>
    </row>
    <row r="475" spans="27:55" x14ac:dyDescent="0.25">
      <c r="AA475" s="46"/>
      <c r="AB475" s="46"/>
      <c r="AC475" s="47"/>
      <c r="AD475" s="39">
        <f t="shared" si="29"/>
        <v>0</v>
      </c>
      <c r="AE475" s="48"/>
      <c r="AF475" s="48"/>
      <c r="AH475" s="49">
        <f t="shared" si="27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8"/>
        <v>0</v>
      </c>
      <c r="BA475">
        <f t="shared" si="31"/>
        <v>0</v>
      </c>
      <c r="BC475">
        <f t="shared" si="30"/>
        <v>0</v>
      </c>
    </row>
    <row r="476" spans="27:55" x14ac:dyDescent="0.25">
      <c r="AA476" s="46"/>
      <c r="AB476" s="46"/>
      <c r="AC476" s="47"/>
      <c r="AD476" s="39">
        <f t="shared" si="29"/>
        <v>0</v>
      </c>
      <c r="AE476" s="48"/>
      <c r="AF476" s="48"/>
      <c r="AH476" s="49">
        <f t="shared" si="27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8"/>
        <v>0</v>
      </c>
      <c r="BA476">
        <f t="shared" si="31"/>
        <v>0</v>
      </c>
      <c r="BC476">
        <f t="shared" si="30"/>
        <v>0</v>
      </c>
    </row>
    <row r="477" spans="27:55" x14ac:dyDescent="0.25">
      <c r="AA477" s="46"/>
      <c r="AB477" s="46"/>
      <c r="AC477" s="47"/>
      <c r="AD477" s="39">
        <f t="shared" si="29"/>
        <v>0</v>
      </c>
      <c r="AE477" s="48"/>
      <c r="AF477" s="48"/>
      <c r="AH477" s="49">
        <f t="shared" si="27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8"/>
        <v>0</v>
      </c>
      <c r="BA477">
        <f t="shared" si="31"/>
        <v>0</v>
      </c>
      <c r="BC477">
        <f t="shared" si="30"/>
        <v>0</v>
      </c>
    </row>
    <row r="478" spans="27:55" x14ac:dyDescent="0.25">
      <c r="AA478" s="46"/>
      <c r="AB478" s="46"/>
      <c r="AC478" s="47"/>
      <c r="AD478" s="39">
        <f t="shared" si="29"/>
        <v>0</v>
      </c>
      <c r="AE478" s="48"/>
      <c r="AF478" s="48"/>
      <c r="AH478" s="49">
        <f t="shared" si="27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8"/>
        <v>0</v>
      </c>
      <c r="BA478">
        <f t="shared" si="31"/>
        <v>0</v>
      </c>
      <c r="BC478">
        <f t="shared" si="30"/>
        <v>0</v>
      </c>
    </row>
    <row r="479" spans="27:55" x14ac:dyDescent="0.25">
      <c r="AA479" s="46"/>
      <c r="AB479" s="46"/>
      <c r="AC479" s="47"/>
      <c r="AD479" s="39">
        <f t="shared" si="29"/>
        <v>0</v>
      </c>
      <c r="AE479" s="48"/>
      <c r="AF479" s="48"/>
      <c r="AH479" s="49">
        <f t="shared" si="27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8"/>
        <v>0</v>
      </c>
      <c r="BA479">
        <f t="shared" si="31"/>
        <v>0</v>
      </c>
      <c r="BC479">
        <f t="shared" si="30"/>
        <v>0</v>
      </c>
    </row>
    <row r="480" spans="27:55" x14ac:dyDescent="0.25">
      <c r="AA480" s="46"/>
      <c r="AB480" s="46"/>
      <c r="AC480" s="47"/>
      <c r="AD480" s="39">
        <f t="shared" si="29"/>
        <v>0</v>
      </c>
      <c r="AE480" s="48"/>
      <c r="AF480" s="48"/>
      <c r="AH480" s="49">
        <f t="shared" si="27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8"/>
        <v>0</v>
      </c>
      <c r="BA480">
        <f t="shared" si="31"/>
        <v>0</v>
      </c>
      <c r="BC480">
        <f t="shared" si="30"/>
        <v>0</v>
      </c>
    </row>
    <row r="481" spans="27:55" x14ac:dyDescent="0.25">
      <c r="AA481" s="46"/>
      <c r="AB481" s="46"/>
      <c r="AC481" s="47"/>
      <c r="AD481" s="39">
        <f t="shared" si="29"/>
        <v>0</v>
      </c>
      <c r="AE481" s="48"/>
      <c r="AF481" s="48"/>
      <c r="AH481" s="49">
        <f t="shared" si="27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8"/>
        <v>0</v>
      </c>
      <c r="BA481">
        <f t="shared" si="31"/>
        <v>0</v>
      </c>
      <c r="BC481">
        <f t="shared" si="30"/>
        <v>0</v>
      </c>
    </row>
    <row r="482" spans="27:55" x14ac:dyDescent="0.25">
      <c r="AA482" s="46"/>
      <c r="AB482" s="46"/>
      <c r="AC482" s="47"/>
      <c r="AD482" s="39">
        <f t="shared" si="29"/>
        <v>0</v>
      </c>
      <c r="AE482" s="48"/>
      <c r="AF482" s="48"/>
      <c r="AH482" s="49">
        <f t="shared" si="27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8"/>
        <v>0</v>
      </c>
      <c r="BA482">
        <f t="shared" si="31"/>
        <v>0</v>
      </c>
      <c r="BC482">
        <f t="shared" si="30"/>
        <v>0</v>
      </c>
    </row>
    <row r="483" spans="27:55" x14ac:dyDescent="0.25">
      <c r="AA483" s="46"/>
      <c r="AB483" s="46"/>
      <c r="AC483" s="47"/>
      <c r="AD483" s="39">
        <f t="shared" si="29"/>
        <v>0</v>
      </c>
      <c r="AE483" s="48"/>
      <c r="AF483" s="48"/>
      <c r="AH483" s="49">
        <f t="shared" si="27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8"/>
        <v>0</v>
      </c>
      <c r="BA483">
        <f t="shared" si="31"/>
        <v>0</v>
      </c>
      <c r="BC483">
        <f t="shared" si="30"/>
        <v>0</v>
      </c>
    </row>
    <row r="484" spans="27:55" x14ac:dyDescent="0.25">
      <c r="AA484" s="46"/>
      <c r="AB484" s="46"/>
      <c r="AC484" s="47"/>
      <c r="AD484" s="39">
        <f t="shared" si="29"/>
        <v>0</v>
      </c>
      <c r="AE484" s="48"/>
      <c r="AF484" s="48"/>
      <c r="AH484" s="49">
        <f t="shared" si="27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8"/>
        <v>0</v>
      </c>
      <c r="BA484">
        <f t="shared" si="31"/>
        <v>0</v>
      </c>
      <c r="BC484">
        <f t="shared" si="30"/>
        <v>0</v>
      </c>
    </row>
    <row r="485" spans="27:55" x14ac:dyDescent="0.25">
      <c r="AA485" s="46"/>
      <c r="AB485" s="46"/>
      <c r="AC485" s="47"/>
      <c r="AD485" s="39">
        <f t="shared" si="29"/>
        <v>0</v>
      </c>
      <c r="AE485" s="48"/>
      <c r="AF485" s="48"/>
      <c r="AH485" s="49">
        <f t="shared" si="27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8"/>
        <v>0</v>
      </c>
      <c r="BA485">
        <f t="shared" si="31"/>
        <v>0</v>
      </c>
      <c r="BC485">
        <f t="shared" si="30"/>
        <v>0</v>
      </c>
    </row>
    <row r="486" spans="27:55" x14ac:dyDescent="0.25">
      <c r="AA486" s="46"/>
      <c r="AB486" s="46"/>
      <c r="AC486" s="47"/>
      <c r="AD486" s="39">
        <f t="shared" si="29"/>
        <v>0</v>
      </c>
      <c r="AE486" s="48"/>
      <c r="AF486" s="48"/>
      <c r="AH486" s="49">
        <f t="shared" si="27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8"/>
        <v>0</v>
      </c>
      <c r="BA486">
        <f t="shared" si="31"/>
        <v>0</v>
      </c>
      <c r="BC486">
        <f t="shared" si="30"/>
        <v>0</v>
      </c>
    </row>
    <row r="487" spans="27:55" x14ac:dyDescent="0.25">
      <c r="AA487" s="46"/>
      <c r="AB487" s="46"/>
      <c r="AC487" s="47"/>
      <c r="AD487" s="39">
        <f t="shared" si="29"/>
        <v>0</v>
      </c>
      <c r="AE487" s="48"/>
      <c r="AF487" s="48"/>
      <c r="AH487" s="49">
        <f t="shared" si="27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8"/>
        <v>0</v>
      </c>
      <c r="BA487">
        <f t="shared" si="31"/>
        <v>0</v>
      </c>
      <c r="BC487">
        <f t="shared" si="30"/>
        <v>0</v>
      </c>
    </row>
    <row r="488" spans="27:55" x14ac:dyDescent="0.25">
      <c r="AA488" s="46"/>
      <c r="AB488" s="46"/>
      <c r="AC488" s="47"/>
      <c r="AD488" s="39">
        <f t="shared" si="29"/>
        <v>0</v>
      </c>
      <c r="AE488" s="48"/>
      <c r="AF488" s="48"/>
      <c r="AH488" s="49">
        <f t="shared" si="27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8"/>
        <v>0</v>
      </c>
      <c r="BA488">
        <f t="shared" si="31"/>
        <v>0</v>
      </c>
      <c r="BC488">
        <f t="shared" si="30"/>
        <v>0</v>
      </c>
    </row>
    <row r="489" spans="27:55" x14ac:dyDescent="0.25">
      <c r="AA489" s="46"/>
      <c r="AB489" s="46"/>
      <c r="AC489" s="47"/>
      <c r="AD489" s="39">
        <f t="shared" si="29"/>
        <v>0</v>
      </c>
      <c r="AE489" s="48"/>
      <c r="AF489" s="48"/>
      <c r="AH489" s="49">
        <f t="shared" si="27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8"/>
        <v>0</v>
      </c>
      <c r="BA489">
        <f t="shared" si="31"/>
        <v>0</v>
      </c>
      <c r="BC489">
        <f t="shared" si="30"/>
        <v>0</v>
      </c>
    </row>
    <row r="490" spans="27:55" x14ac:dyDescent="0.25">
      <c r="AA490" s="46"/>
      <c r="AB490" s="46"/>
      <c r="AC490" s="47"/>
      <c r="AD490" s="39">
        <f t="shared" si="29"/>
        <v>0</v>
      </c>
      <c r="AE490" s="48"/>
      <c r="AF490" s="48"/>
      <c r="AH490" s="49">
        <f t="shared" si="27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8"/>
        <v>0</v>
      </c>
      <c r="BA490">
        <f t="shared" si="31"/>
        <v>0</v>
      </c>
      <c r="BC490">
        <f t="shared" si="30"/>
        <v>0</v>
      </c>
    </row>
    <row r="491" spans="27:55" x14ac:dyDescent="0.25">
      <c r="AA491" s="46"/>
      <c r="AB491" s="46"/>
      <c r="AC491" s="47"/>
      <c r="AD491" s="39">
        <f t="shared" si="29"/>
        <v>0</v>
      </c>
      <c r="AE491" s="48"/>
      <c r="AF491" s="48"/>
      <c r="AH491" s="49">
        <f t="shared" si="27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8"/>
        <v>0</v>
      </c>
      <c r="BA491">
        <f t="shared" si="31"/>
        <v>0</v>
      </c>
      <c r="BC491">
        <f t="shared" si="30"/>
        <v>0</v>
      </c>
    </row>
    <row r="492" spans="27:55" x14ac:dyDescent="0.25">
      <c r="AA492" s="46"/>
      <c r="AB492" s="46"/>
      <c r="AC492" s="47"/>
      <c r="AD492" s="39">
        <f t="shared" si="29"/>
        <v>0</v>
      </c>
      <c r="AE492" s="48"/>
      <c r="AF492" s="48"/>
      <c r="AH492" s="49">
        <f t="shared" si="27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8"/>
        <v>0</v>
      </c>
      <c r="BA492">
        <f t="shared" si="31"/>
        <v>0</v>
      </c>
      <c r="BC492">
        <f t="shared" si="30"/>
        <v>0</v>
      </c>
    </row>
    <row r="493" spans="27:55" x14ac:dyDescent="0.25">
      <c r="AA493" s="46"/>
      <c r="AB493" s="46"/>
      <c r="AC493" s="47"/>
      <c r="AD493" s="39">
        <f t="shared" si="29"/>
        <v>0</v>
      </c>
      <c r="AE493" s="48"/>
      <c r="AF493" s="48"/>
      <c r="AH493" s="49">
        <f t="shared" si="27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8"/>
        <v>0</v>
      </c>
      <c r="BA493">
        <f t="shared" si="31"/>
        <v>0</v>
      </c>
      <c r="BC493">
        <f t="shared" si="30"/>
        <v>0</v>
      </c>
    </row>
    <row r="494" spans="27:55" x14ac:dyDescent="0.25">
      <c r="AA494" s="46"/>
      <c r="AB494" s="46"/>
      <c r="AC494" s="47"/>
      <c r="AD494" s="39">
        <f t="shared" si="29"/>
        <v>0</v>
      </c>
      <c r="AE494" s="48"/>
      <c r="AF494" s="48"/>
      <c r="AH494" s="49">
        <f t="shared" si="27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8"/>
        <v>0</v>
      </c>
      <c r="BA494">
        <f t="shared" si="31"/>
        <v>0</v>
      </c>
      <c r="BC494">
        <f t="shared" si="30"/>
        <v>0</v>
      </c>
    </row>
    <row r="495" spans="27:55" x14ac:dyDescent="0.25">
      <c r="AA495" s="46"/>
      <c r="AB495" s="46"/>
      <c r="AC495" s="47"/>
      <c r="AD495" s="39">
        <f t="shared" si="29"/>
        <v>0</v>
      </c>
      <c r="AE495" s="48"/>
      <c r="AF495" s="48"/>
      <c r="AH495" s="49">
        <f t="shared" si="27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8"/>
        <v>0</v>
      </c>
      <c r="BA495">
        <f t="shared" si="31"/>
        <v>0</v>
      </c>
      <c r="BC495">
        <f t="shared" si="30"/>
        <v>0</v>
      </c>
    </row>
    <row r="496" spans="27:55" x14ac:dyDescent="0.25">
      <c r="AA496" s="46"/>
      <c r="AB496" s="46"/>
      <c r="AC496" s="47"/>
      <c r="AD496" s="39">
        <f t="shared" si="29"/>
        <v>0</v>
      </c>
      <c r="AE496" s="48"/>
      <c r="AF496" s="48"/>
      <c r="AH496" s="49">
        <f t="shared" si="27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8"/>
        <v>0</v>
      </c>
      <c r="BA496">
        <f t="shared" si="31"/>
        <v>0</v>
      </c>
      <c r="BC496">
        <f t="shared" si="30"/>
        <v>0</v>
      </c>
    </row>
    <row r="497" spans="27:55" x14ac:dyDescent="0.25">
      <c r="AA497" s="46"/>
      <c r="AB497" s="46"/>
      <c r="AC497" s="47"/>
      <c r="AD497" s="39">
        <f t="shared" si="29"/>
        <v>0</v>
      </c>
      <c r="AE497" s="48"/>
      <c r="AF497" s="48"/>
      <c r="AH497" s="49">
        <f t="shared" si="27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8"/>
        <v>0</v>
      </c>
      <c r="BA497">
        <f t="shared" si="31"/>
        <v>0</v>
      </c>
      <c r="BC497">
        <f t="shared" si="30"/>
        <v>0</v>
      </c>
    </row>
    <row r="498" spans="27:55" x14ac:dyDescent="0.25">
      <c r="AA498" s="46"/>
      <c r="AB498" s="46"/>
      <c r="AC498" s="47"/>
      <c r="AD498" s="39">
        <f t="shared" si="29"/>
        <v>0</v>
      </c>
      <c r="AE498" s="48"/>
      <c r="AF498" s="48"/>
      <c r="AH498" s="49">
        <f t="shared" si="27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8"/>
        <v>0</v>
      </c>
      <c r="BA498">
        <f t="shared" si="31"/>
        <v>0</v>
      </c>
      <c r="BC498">
        <f t="shared" si="30"/>
        <v>0</v>
      </c>
    </row>
    <row r="499" spans="27:55" x14ac:dyDescent="0.25">
      <c r="AA499" s="46"/>
      <c r="AB499" s="46"/>
      <c r="AC499" s="47"/>
      <c r="AD499" s="39">
        <f t="shared" si="29"/>
        <v>0</v>
      </c>
      <c r="AE499" s="48"/>
      <c r="AF499" s="48"/>
      <c r="AH499" s="49">
        <f t="shared" si="27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8"/>
        <v>0</v>
      </c>
      <c r="BA499">
        <f t="shared" si="31"/>
        <v>0</v>
      </c>
      <c r="BC499">
        <f t="shared" si="30"/>
        <v>0</v>
      </c>
    </row>
    <row r="500" spans="27:55" x14ac:dyDescent="0.25">
      <c r="AA500" s="46"/>
      <c r="AB500" s="46"/>
      <c r="AC500" s="47"/>
      <c r="AD500" s="39">
        <f t="shared" si="29"/>
        <v>0</v>
      </c>
      <c r="AE500" s="48"/>
      <c r="AF500" s="48"/>
      <c r="AH500" s="49">
        <f t="shared" si="27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8"/>
        <v>0</v>
      </c>
      <c r="BA500">
        <f t="shared" si="31"/>
        <v>0</v>
      </c>
      <c r="BC500">
        <f t="shared" si="30"/>
        <v>0</v>
      </c>
    </row>
    <row r="501" spans="27:55" x14ac:dyDescent="0.25">
      <c r="AA501" s="46"/>
      <c r="AB501" s="46"/>
      <c r="AC501" s="47"/>
      <c r="AD501" s="39">
        <f t="shared" si="29"/>
        <v>0</v>
      </c>
      <c r="AE501" s="48"/>
      <c r="AF501" s="48"/>
      <c r="AH501" s="49">
        <f t="shared" si="27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8"/>
        <v>0</v>
      </c>
      <c r="BA501">
        <f t="shared" si="31"/>
        <v>0</v>
      </c>
      <c r="BC501">
        <f t="shared" si="30"/>
        <v>0</v>
      </c>
    </row>
    <row r="502" spans="27:55" x14ac:dyDescent="0.25">
      <c r="AA502" s="46"/>
      <c r="AB502" s="46"/>
      <c r="AC502" s="47"/>
      <c r="AD502" s="39">
        <f t="shared" si="29"/>
        <v>0</v>
      </c>
      <c r="AE502" s="48"/>
      <c r="AF502" s="48"/>
      <c r="AH502" s="49">
        <f t="shared" si="27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8"/>
        <v>0</v>
      </c>
      <c r="BA502">
        <f t="shared" si="31"/>
        <v>0</v>
      </c>
      <c r="BC502">
        <f t="shared" si="30"/>
        <v>0</v>
      </c>
    </row>
    <row r="503" spans="27:55" x14ac:dyDescent="0.25">
      <c r="AA503" s="46"/>
      <c r="AB503" s="46"/>
      <c r="AC503" s="47"/>
      <c r="AD503" s="39">
        <f t="shared" si="29"/>
        <v>0</v>
      </c>
      <c r="AE503" s="48"/>
      <c r="AF503" s="48"/>
      <c r="AH503" s="49">
        <f t="shared" si="27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8"/>
        <v>0</v>
      </c>
      <c r="BA503">
        <f t="shared" si="31"/>
        <v>0</v>
      </c>
      <c r="BC503">
        <f t="shared" si="30"/>
        <v>0</v>
      </c>
    </row>
    <row r="504" spans="27:55" x14ac:dyDescent="0.25">
      <c r="AA504" s="46"/>
      <c r="AB504" s="46"/>
      <c r="AC504" s="47"/>
      <c r="AD504" s="39">
        <f t="shared" si="29"/>
        <v>0</v>
      </c>
      <c r="AE504" s="48"/>
      <c r="AF504" s="48"/>
      <c r="AH504" s="49">
        <f t="shared" si="27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8"/>
        <v>0</v>
      </c>
      <c r="BA504">
        <f t="shared" si="31"/>
        <v>0</v>
      </c>
      <c r="BC504">
        <f t="shared" si="30"/>
        <v>0</v>
      </c>
    </row>
    <row r="505" spans="27:55" x14ac:dyDescent="0.25">
      <c r="AA505" s="46"/>
      <c r="AB505" s="46"/>
      <c r="AC505" s="47"/>
      <c r="AD505" s="39">
        <f t="shared" si="29"/>
        <v>0</v>
      </c>
      <c r="AE505" s="48"/>
      <c r="AF505" s="48"/>
      <c r="AH505" s="49">
        <f t="shared" si="27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8"/>
        <v>0</v>
      </c>
      <c r="BA505">
        <f t="shared" si="31"/>
        <v>0</v>
      </c>
      <c r="BC505">
        <f t="shared" si="30"/>
        <v>0</v>
      </c>
    </row>
    <row r="506" spans="27:55" x14ac:dyDescent="0.25">
      <c r="AA506" s="46"/>
      <c r="AB506" s="46"/>
      <c r="AC506" s="47"/>
      <c r="AD506" s="39">
        <f t="shared" si="29"/>
        <v>0</v>
      </c>
      <c r="AE506" s="48"/>
      <c r="AF506" s="48"/>
      <c r="AH506" s="49">
        <f t="shared" si="27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8"/>
        <v>0</v>
      </c>
      <c r="BA506">
        <f t="shared" si="31"/>
        <v>0</v>
      </c>
      <c r="BC506">
        <f t="shared" si="30"/>
        <v>0</v>
      </c>
    </row>
    <row r="507" spans="27:55" x14ac:dyDescent="0.25">
      <c r="AA507" s="46"/>
      <c r="AB507" s="46"/>
      <c r="AC507" s="47"/>
      <c r="AD507" s="39">
        <f t="shared" si="29"/>
        <v>0</v>
      </c>
      <c r="AE507" s="48"/>
      <c r="AF507" s="48"/>
      <c r="AH507" s="49">
        <f t="shared" si="27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8"/>
        <v>0</v>
      </c>
      <c r="BA507">
        <f t="shared" si="31"/>
        <v>0</v>
      </c>
      <c r="BC507">
        <f t="shared" si="30"/>
        <v>0</v>
      </c>
    </row>
    <row r="508" spans="27:55" x14ac:dyDescent="0.25">
      <c r="AA508" s="46"/>
      <c r="AB508" s="46"/>
      <c r="AC508" s="47"/>
      <c r="AD508" s="39">
        <f t="shared" si="29"/>
        <v>0</v>
      </c>
      <c r="AE508" s="48"/>
      <c r="AF508" s="48"/>
      <c r="AH508" s="49">
        <f t="shared" si="27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8"/>
        <v>0</v>
      </c>
      <c r="BA508">
        <f t="shared" si="31"/>
        <v>0</v>
      </c>
      <c r="BC508">
        <f t="shared" si="30"/>
        <v>0</v>
      </c>
    </row>
    <row r="509" spans="27:55" x14ac:dyDescent="0.25">
      <c r="AA509" s="46"/>
      <c r="AB509" s="46"/>
      <c r="AC509" s="47"/>
      <c r="AD509" s="39">
        <f t="shared" si="29"/>
        <v>0</v>
      </c>
      <c r="AE509" s="48"/>
      <c r="AF509" s="48"/>
      <c r="AH509" s="49">
        <f t="shared" si="27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8"/>
        <v>0</v>
      </c>
      <c r="BA509">
        <f t="shared" si="31"/>
        <v>0</v>
      </c>
      <c r="BC509">
        <f t="shared" si="30"/>
        <v>0</v>
      </c>
    </row>
    <row r="510" spans="27:55" x14ac:dyDescent="0.25">
      <c r="AA510" s="46"/>
      <c r="AB510" s="46"/>
      <c r="AC510" s="47"/>
      <c r="AD510" s="39">
        <f t="shared" si="29"/>
        <v>0</v>
      </c>
      <c r="AE510" s="48"/>
      <c r="AF510" s="48"/>
      <c r="AH510" s="49">
        <f t="shared" si="27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8"/>
        <v>0</v>
      </c>
      <c r="BA510">
        <f t="shared" si="31"/>
        <v>0</v>
      </c>
      <c r="BC510">
        <f t="shared" si="30"/>
        <v>0</v>
      </c>
    </row>
    <row r="511" spans="27:55" x14ac:dyDescent="0.25">
      <c r="AA511" s="46"/>
      <c r="AB511" s="46"/>
      <c r="AC511" s="47"/>
      <c r="AD511" s="39">
        <f t="shared" si="29"/>
        <v>0</v>
      </c>
      <c r="AE511" s="48"/>
      <c r="AF511" s="48"/>
      <c r="AH511" s="49">
        <f t="shared" si="27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8"/>
        <v>0</v>
      </c>
      <c r="BA511">
        <f t="shared" si="31"/>
        <v>0</v>
      </c>
      <c r="BC511">
        <f t="shared" si="30"/>
        <v>0</v>
      </c>
    </row>
    <row r="512" spans="27:55" x14ac:dyDescent="0.25">
      <c r="AA512" s="46"/>
      <c r="AB512" s="46"/>
      <c r="AC512" s="47"/>
      <c r="AD512" s="39">
        <f t="shared" si="29"/>
        <v>0</v>
      </c>
      <c r="AE512" s="48"/>
      <c r="AF512" s="48"/>
      <c r="AH512" s="49">
        <f t="shared" si="27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8"/>
        <v>0</v>
      </c>
      <c r="BA512">
        <f t="shared" si="31"/>
        <v>0</v>
      </c>
      <c r="BC512">
        <f t="shared" si="30"/>
        <v>0</v>
      </c>
    </row>
    <row r="513" spans="27:55" x14ac:dyDescent="0.25">
      <c r="AA513" s="46"/>
      <c r="AB513" s="46"/>
      <c r="AC513" s="47"/>
      <c r="AD513" s="39">
        <f t="shared" si="29"/>
        <v>0</v>
      </c>
      <c r="AE513" s="48"/>
      <c r="AF513" s="48"/>
      <c r="AH513" s="49">
        <f t="shared" si="27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8"/>
        <v>0</v>
      </c>
      <c r="BA513">
        <f t="shared" si="31"/>
        <v>0</v>
      </c>
      <c r="BC513">
        <f t="shared" si="30"/>
        <v>0</v>
      </c>
    </row>
    <row r="514" spans="27:55" x14ac:dyDescent="0.25">
      <c r="AA514" s="46"/>
      <c r="AB514" s="46"/>
      <c r="AC514" s="47"/>
      <c r="AD514" s="39">
        <f t="shared" si="29"/>
        <v>0</v>
      </c>
      <c r="AE514" s="48"/>
      <c r="AF514" s="48"/>
      <c r="AH514" s="49">
        <f t="shared" si="27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8"/>
        <v>0</v>
      </c>
      <c r="BA514">
        <f t="shared" si="31"/>
        <v>0</v>
      </c>
      <c r="BC514">
        <f t="shared" si="30"/>
        <v>0</v>
      </c>
    </row>
    <row r="515" spans="27:55" x14ac:dyDescent="0.25">
      <c r="AA515" s="46"/>
      <c r="AB515" s="46"/>
      <c r="AC515" s="47"/>
      <c r="AD515" s="39">
        <f t="shared" si="29"/>
        <v>0</v>
      </c>
      <c r="AE515" s="48"/>
      <c r="AF515" s="48"/>
      <c r="AH515" s="49">
        <f t="shared" ref="AH515:AH577" si="32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3">SUM(AW515,BD515,BC515)</f>
        <v>0</v>
      </c>
      <c r="BA515">
        <f t="shared" si="31"/>
        <v>0</v>
      </c>
      <c r="BC515">
        <f t="shared" si="30"/>
        <v>0</v>
      </c>
    </row>
    <row r="516" spans="27:55" x14ac:dyDescent="0.25">
      <c r="AA516" s="46"/>
      <c r="AB516" s="46"/>
      <c r="AC516" s="47"/>
      <c r="AD516" s="39">
        <f t="shared" ref="AD516:AD519" si="34">(SUM(AE516,AF516))-AH516</f>
        <v>0</v>
      </c>
      <c r="AE516" s="48"/>
      <c r="AF516" s="48"/>
      <c r="AH516" s="49">
        <f t="shared" si="32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3"/>
        <v>0</v>
      </c>
      <c r="BA516">
        <f t="shared" si="31"/>
        <v>0</v>
      </c>
      <c r="BC516">
        <f t="shared" ref="BC516:BC579" si="35">BB516*5</f>
        <v>0</v>
      </c>
    </row>
    <row r="517" spans="27:55" x14ac:dyDescent="0.25">
      <c r="AA517" s="46"/>
      <c r="AB517" s="46"/>
      <c r="AC517" s="47"/>
      <c r="AD517" s="39">
        <f t="shared" si="34"/>
        <v>0</v>
      </c>
      <c r="AE517" s="48"/>
      <c r="AF517" s="48"/>
      <c r="AH517" s="49">
        <f t="shared" si="32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3"/>
        <v>0</v>
      </c>
      <c r="BA517">
        <f t="shared" si="31"/>
        <v>0</v>
      </c>
      <c r="BC517">
        <f t="shared" si="35"/>
        <v>0</v>
      </c>
    </row>
    <row r="518" spans="27:55" x14ac:dyDescent="0.25">
      <c r="AA518" s="46"/>
      <c r="AC518" s="47"/>
      <c r="AD518" s="39">
        <f t="shared" si="34"/>
        <v>0</v>
      </c>
      <c r="AE518" s="48"/>
      <c r="AF518" s="48"/>
      <c r="AH518" s="49">
        <f t="shared" si="32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3"/>
        <v>0</v>
      </c>
      <c r="BA518">
        <f t="shared" si="31"/>
        <v>0</v>
      </c>
      <c r="BC518">
        <f t="shared" si="35"/>
        <v>0</v>
      </c>
    </row>
    <row r="519" spans="27:55" x14ac:dyDescent="0.25">
      <c r="AA519" s="46"/>
      <c r="AC519" s="47"/>
      <c r="AD519" s="39">
        <f t="shared" si="34"/>
        <v>0</v>
      </c>
      <c r="AE519" s="48"/>
      <c r="AF519" s="48"/>
      <c r="AH519" s="49">
        <f t="shared" si="32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3"/>
        <v>0</v>
      </c>
      <c r="BA519">
        <f t="shared" si="31"/>
        <v>0</v>
      </c>
      <c r="BC519">
        <f t="shared" si="35"/>
        <v>0</v>
      </c>
    </row>
    <row r="520" spans="27:55" x14ac:dyDescent="0.25">
      <c r="AH520" s="49">
        <f t="shared" si="32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3"/>
        <v>0</v>
      </c>
      <c r="BA520">
        <f t="shared" si="31"/>
        <v>0</v>
      </c>
      <c r="BC520">
        <f t="shared" si="35"/>
        <v>0</v>
      </c>
    </row>
    <row r="521" spans="27:55" x14ac:dyDescent="0.25">
      <c r="AH521" s="49">
        <f t="shared" si="32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3"/>
        <v>0</v>
      </c>
      <c r="BA521">
        <f t="shared" si="31"/>
        <v>0</v>
      </c>
      <c r="BC521">
        <f t="shared" si="35"/>
        <v>0</v>
      </c>
    </row>
    <row r="522" spans="27:55" x14ac:dyDescent="0.25">
      <c r="AH522" s="49">
        <f t="shared" si="32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3"/>
        <v>0</v>
      </c>
      <c r="BA522">
        <f t="shared" si="31"/>
        <v>0</v>
      </c>
      <c r="BC522">
        <f t="shared" si="35"/>
        <v>0</v>
      </c>
    </row>
    <row r="523" spans="27:55" x14ac:dyDescent="0.25">
      <c r="AH523" s="49">
        <f t="shared" si="32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3"/>
        <v>0</v>
      </c>
      <c r="BA523">
        <f t="shared" si="31"/>
        <v>0</v>
      </c>
      <c r="BC523">
        <f t="shared" si="35"/>
        <v>0</v>
      </c>
    </row>
    <row r="524" spans="27:55" x14ac:dyDescent="0.25">
      <c r="AH524" s="49">
        <f t="shared" si="32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3"/>
        <v>0</v>
      </c>
      <c r="BA524">
        <f t="shared" si="31"/>
        <v>0</v>
      </c>
      <c r="BC524">
        <f t="shared" si="35"/>
        <v>0</v>
      </c>
    </row>
    <row r="525" spans="27:55" x14ac:dyDescent="0.25">
      <c r="AH525" s="49">
        <f t="shared" si="32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3"/>
        <v>0</v>
      </c>
      <c r="BA525">
        <f t="shared" si="31"/>
        <v>0</v>
      </c>
      <c r="BC525">
        <f t="shared" si="35"/>
        <v>0</v>
      </c>
    </row>
    <row r="526" spans="27:55" x14ac:dyDescent="0.25">
      <c r="AH526" s="49">
        <f t="shared" si="32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3"/>
        <v>0</v>
      </c>
      <c r="BA526">
        <f t="shared" si="31"/>
        <v>0</v>
      </c>
      <c r="BC526">
        <f t="shared" si="35"/>
        <v>0</v>
      </c>
    </row>
    <row r="527" spans="27:55" x14ac:dyDescent="0.25">
      <c r="AH527" s="49">
        <f t="shared" si="32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3"/>
        <v>0</v>
      </c>
      <c r="BA527">
        <f t="shared" si="31"/>
        <v>0</v>
      </c>
      <c r="BC527">
        <f t="shared" si="35"/>
        <v>0</v>
      </c>
    </row>
    <row r="528" spans="27:55" x14ac:dyDescent="0.25">
      <c r="AH528" s="49">
        <f t="shared" si="32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3"/>
        <v>0</v>
      </c>
      <c r="BA528">
        <f t="shared" si="31"/>
        <v>0</v>
      </c>
      <c r="BC528">
        <f t="shared" si="35"/>
        <v>0</v>
      </c>
    </row>
    <row r="529" spans="34:55" x14ac:dyDescent="0.25">
      <c r="AH529" s="49">
        <f t="shared" si="32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3"/>
        <v>0</v>
      </c>
      <c r="BA529">
        <f t="shared" si="31"/>
        <v>0</v>
      </c>
      <c r="BC529">
        <f t="shared" si="35"/>
        <v>0</v>
      </c>
    </row>
    <row r="530" spans="34:55" x14ac:dyDescent="0.25">
      <c r="AH530" s="49">
        <f t="shared" si="32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3"/>
        <v>0</v>
      </c>
      <c r="BA530">
        <f t="shared" si="31"/>
        <v>0</v>
      </c>
      <c r="BC530">
        <f t="shared" si="35"/>
        <v>0</v>
      </c>
    </row>
    <row r="531" spans="34:55" x14ac:dyDescent="0.25">
      <c r="AH531" s="49">
        <f t="shared" si="32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3"/>
        <v>0</v>
      </c>
      <c r="BA531">
        <f t="shared" si="31"/>
        <v>0</v>
      </c>
      <c r="BC531">
        <f t="shared" si="35"/>
        <v>0</v>
      </c>
    </row>
    <row r="532" spans="34:55" x14ac:dyDescent="0.25">
      <c r="AH532" s="49">
        <f t="shared" si="32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3"/>
        <v>0</v>
      </c>
      <c r="BA532">
        <f t="shared" si="31"/>
        <v>0</v>
      </c>
      <c r="BC532">
        <f t="shared" si="35"/>
        <v>0</v>
      </c>
    </row>
    <row r="533" spans="34:55" x14ac:dyDescent="0.25">
      <c r="AH533" s="49">
        <f t="shared" si="32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3"/>
        <v>0</v>
      </c>
      <c r="BA533">
        <f t="shared" ref="BA533:BA596" si="36">(AX533*6)+(AY533*8)+(AZ533*5)</f>
        <v>0</v>
      </c>
      <c r="BC533">
        <f t="shared" si="35"/>
        <v>0</v>
      </c>
    </row>
    <row r="534" spans="34:55" x14ac:dyDescent="0.25">
      <c r="AH534" s="49">
        <f t="shared" si="32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3"/>
        <v>0</v>
      </c>
      <c r="BA534">
        <f t="shared" si="36"/>
        <v>0</v>
      </c>
      <c r="BC534">
        <f t="shared" si="35"/>
        <v>0</v>
      </c>
    </row>
    <row r="535" spans="34:55" x14ac:dyDescent="0.25">
      <c r="AH535" s="49">
        <f t="shared" si="32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3"/>
        <v>0</v>
      </c>
      <c r="BA535">
        <f t="shared" si="36"/>
        <v>0</v>
      </c>
      <c r="BC535">
        <f t="shared" si="35"/>
        <v>0</v>
      </c>
    </row>
    <row r="536" spans="34:55" x14ac:dyDescent="0.25">
      <c r="AH536" s="49">
        <f t="shared" si="32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3"/>
        <v>0</v>
      </c>
      <c r="BA536">
        <f t="shared" si="36"/>
        <v>0</v>
      </c>
      <c r="BC536">
        <f t="shared" si="35"/>
        <v>0</v>
      </c>
    </row>
    <row r="537" spans="34:55" x14ac:dyDescent="0.25">
      <c r="AH537" s="49">
        <f t="shared" si="32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3"/>
        <v>0</v>
      </c>
      <c r="BA537">
        <f t="shared" si="36"/>
        <v>0</v>
      </c>
      <c r="BC537">
        <f t="shared" si="35"/>
        <v>0</v>
      </c>
    </row>
    <row r="538" spans="34:55" x14ac:dyDescent="0.25">
      <c r="AH538" s="49">
        <f t="shared" si="32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3"/>
        <v>0</v>
      </c>
      <c r="BA538">
        <f t="shared" si="36"/>
        <v>0</v>
      </c>
      <c r="BC538">
        <f t="shared" si="35"/>
        <v>0</v>
      </c>
    </row>
    <row r="539" spans="34:55" x14ac:dyDescent="0.25">
      <c r="AH539" s="49">
        <f t="shared" si="32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3"/>
        <v>0</v>
      </c>
      <c r="BA539">
        <f t="shared" si="36"/>
        <v>0</v>
      </c>
      <c r="BC539">
        <f t="shared" si="35"/>
        <v>0</v>
      </c>
    </row>
    <row r="540" spans="34:55" x14ac:dyDescent="0.25">
      <c r="AH540" s="49">
        <f t="shared" si="32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3"/>
        <v>0</v>
      </c>
      <c r="BA540">
        <f t="shared" si="36"/>
        <v>0</v>
      </c>
      <c r="BC540">
        <f t="shared" si="35"/>
        <v>0</v>
      </c>
    </row>
    <row r="541" spans="34:55" x14ac:dyDescent="0.25">
      <c r="AH541" s="49">
        <f t="shared" si="32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3"/>
        <v>0</v>
      </c>
      <c r="BA541">
        <f t="shared" si="36"/>
        <v>0</v>
      </c>
      <c r="BC541">
        <f t="shared" si="35"/>
        <v>0</v>
      </c>
    </row>
    <row r="542" spans="34:55" x14ac:dyDescent="0.25">
      <c r="AH542" s="49">
        <f t="shared" si="32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3"/>
        <v>0</v>
      </c>
      <c r="BA542">
        <f t="shared" si="36"/>
        <v>0</v>
      </c>
      <c r="BC542">
        <f t="shared" si="35"/>
        <v>0</v>
      </c>
    </row>
    <row r="543" spans="34:55" x14ac:dyDescent="0.25">
      <c r="AH543" s="49">
        <f t="shared" si="32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3"/>
        <v>0</v>
      </c>
      <c r="BA543">
        <f t="shared" si="36"/>
        <v>0</v>
      </c>
      <c r="BC543">
        <f t="shared" si="35"/>
        <v>0</v>
      </c>
    </row>
    <row r="544" spans="34:55" x14ac:dyDescent="0.25">
      <c r="AH544" s="49">
        <f t="shared" si="32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3"/>
        <v>0</v>
      </c>
      <c r="BA544">
        <f t="shared" si="36"/>
        <v>0</v>
      </c>
      <c r="BC544">
        <f t="shared" si="35"/>
        <v>0</v>
      </c>
    </row>
    <row r="545" spans="34:55" x14ac:dyDescent="0.25">
      <c r="AH545" s="49">
        <f t="shared" si="32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3"/>
        <v>0</v>
      </c>
      <c r="BA545">
        <f t="shared" si="36"/>
        <v>0</v>
      </c>
      <c r="BC545">
        <f t="shared" si="35"/>
        <v>0</v>
      </c>
    </row>
    <row r="546" spans="34:55" x14ac:dyDescent="0.25">
      <c r="AH546" s="49">
        <f t="shared" si="32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3"/>
        <v>0</v>
      </c>
      <c r="BA546">
        <f t="shared" si="36"/>
        <v>0</v>
      </c>
      <c r="BC546">
        <f t="shared" si="35"/>
        <v>0</v>
      </c>
    </row>
    <row r="547" spans="34:55" x14ac:dyDescent="0.25">
      <c r="AH547" s="49">
        <f t="shared" si="32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3"/>
        <v>0</v>
      </c>
      <c r="BA547">
        <f t="shared" si="36"/>
        <v>0</v>
      </c>
      <c r="BC547">
        <f t="shared" si="35"/>
        <v>0</v>
      </c>
    </row>
    <row r="548" spans="34:55" x14ac:dyDescent="0.25">
      <c r="AH548" s="49">
        <f t="shared" si="32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3"/>
        <v>0</v>
      </c>
      <c r="BA548">
        <f t="shared" si="36"/>
        <v>0</v>
      </c>
      <c r="BC548">
        <f t="shared" si="35"/>
        <v>0</v>
      </c>
    </row>
    <row r="549" spans="34:55" x14ac:dyDescent="0.25">
      <c r="AH549" s="49">
        <f t="shared" si="32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3"/>
        <v>0</v>
      </c>
      <c r="BA549">
        <f t="shared" si="36"/>
        <v>0</v>
      </c>
      <c r="BC549">
        <f t="shared" si="35"/>
        <v>0</v>
      </c>
    </row>
    <row r="550" spans="34:55" x14ac:dyDescent="0.25">
      <c r="AH550" s="49">
        <f t="shared" si="32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3"/>
        <v>0</v>
      </c>
      <c r="BA550">
        <f t="shared" si="36"/>
        <v>0</v>
      </c>
      <c r="BC550">
        <f t="shared" si="35"/>
        <v>0</v>
      </c>
    </row>
    <row r="551" spans="34:55" x14ac:dyDescent="0.25">
      <c r="AH551" s="49">
        <f t="shared" si="32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3"/>
        <v>0</v>
      </c>
      <c r="BA551">
        <f t="shared" si="36"/>
        <v>0</v>
      </c>
      <c r="BC551">
        <f t="shared" si="35"/>
        <v>0</v>
      </c>
    </row>
    <row r="552" spans="34:55" x14ac:dyDescent="0.25">
      <c r="AH552" s="49">
        <f t="shared" si="32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3"/>
        <v>0</v>
      </c>
      <c r="BA552">
        <f t="shared" si="36"/>
        <v>0</v>
      </c>
      <c r="BC552">
        <f t="shared" si="35"/>
        <v>0</v>
      </c>
    </row>
    <row r="553" spans="34:55" x14ac:dyDescent="0.25">
      <c r="AH553" s="49">
        <f t="shared" si="32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3"/>
        <v>0</v>
      </c>
      <c r="BA553">
        <f t="shared" si="36"/>
        <v>0</v>
      </c>
      <c r="BC553">
        <f t="shared" si="35"/>
        <v>0</v>
      </c>
    </row>
    <row r="554" spans="34:55" x14ac:dyDescent="0.25">
      <c r="AH554" s="49">
        <f t="shared" si="32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3"/>
        <v>0</v>
      </c>
      <c r="BA554">
        <f t="shared" si="36"/>
        <v>0</v>
      </c>
      <c r="BC554">
        <f t="shared" si="35"/>
        <v>0</v>
      </c>
    </row>
    <row r="555" spans="34:55" x14ac:dyDescent="0.25">
      <c r="AH555" s="49">
        <f t="shared" si="32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3"/>
        <v>0</v>
      </c>
      <c r="BA555">
        <f t="shared" si="36"/>
        <v>0</v>
      </c>
      <c r="BC555">
        <f t="shared" si="35"/>
        <v>0</v>
      </c>
    </row>
    <row r="556" spans="34:55" x14ac:dyDescent="0.25">
      <c r="AH556" s="49">
        <f t="shared" si="32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3"/>
        <v>0</v>
      </c>
      <c r="BA556">
        <f t="shared" si="36"/>
        <v>0</v>
      </c>
      <c r="BC556">
        <f t="shared" si="35"/>
        <v>0</v>
      </c>
    </row>
    <row r="557" spans="34:55" x14ac:dyDescent="0.25">
      <c r="AH557" s="49">
        <f t="shared" si="32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3"/>
        <v>0</v>
      </c>
      <c r="BA557">
        <f t="shared" si="36"/>
        <v>0</v>
      </c>
      <c r="BC557">
        <f t="shared" si="35"/>
        <v>0</v>
      </c>
    </row>
    <row r="558" spans="34:55" x14ac:dyDescent="0.25">
      <c r="AH558" s="49">
        <f t="shared" si="32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3"/>
        <v>0</v>
      </c>
      <c r="BA558">
        <f t="shared" si="36"/>
        <v>0</v>
      </c>
      <c r="BC558">
        <f t="shared" si="35"/>
        <v>0</v>
      </c>
    </row>
    <row r="559" spans="34:55" x14ac:dyDescent="0.25">
      <c r="AH559" s="49">
        <f t="shared" si="32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3"/>
        <v>0</v>
      </c>
      <c r="BA559">
        <f t="shared" si="36"/>
        <v>0</v>
      </c>
      <c r="BC559">
        <f t="shared" si="35"/>
        <v>0</v>
      </c>
    </row>
    <row r="560" spans="34:55" x14ac:dyDescent="0.25">
      <c r="AH560" s="49">
        <f t="shared" si="32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3"/>
        <v>0</v>
      </c>
      <c r="BA560">
        <f t="shared" si="36"/>
        <v>0</v>
      </c>
      <c r="BC560">
        <f t="shared" si="35"/>
        <v>0</v>
      </c>
    </row>
    <row r="561" spans="34:55" x14ac:dyDescent="0.25">
      <c r="AH561" s="49">
        <f t="shared" si="32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3"/>
        <v>0</v>
      </c>
      <c r="BA561">
        <f t="shared" si="36"/>
        <v>0</v>
      </c>
      <c r="BC561">
        <f t="shared" si="35"/>
        <v>0</v>
      </c>
    </row>
    <row r="562" spans="34:55" x14ac:dyDescent="0.25">
      <c r="AH562" s="49">
        <f t="shared" si="32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3"/>
        <v>0</v>
      </c>
      <c r="BA562">
        <f t="shared" si="36"/>
        <v>0</v>
      </c>
      <c r="BC562">
        <f t="shared" si="35"/>
        <v>0</v>
      </c>
    </row>
    <row r="563" spans="34:55" x14ac:dyDescent="0.25">
      <c r="AH563" s="49">
        <f t="shared" si="32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3"/>
        <v>0</v>
      </c>
      <c r="BA563">
        <f t="shared" si="36"/>
        <v>0</v>
      </c>
      <c r="BC563">
        <f t="shared" si="35"/>
        <v>0</v>
      </c>
    </row>
    <row r="564" spans="34:55" x14ac:dyDescent="0.25">
      <c r="AH564" s="49">
        <f t="shared" si="32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3"/>
        <v>0</v>
      </c>
      <c r="BA564">
        <f t="shared" si="36"/>
        <v>0</v>
      </c>
      <c r="BC564">
        <f t="shared" si="35"/>
        <v>0</v>
      </c>
    </row>
    <row r="565" spans="34:55" x14ac:dyDescent="0.25">
      <c r="AH565" s="49">
        <f t="shared" si="32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3"/>
        <v>0</v>
      </c>
      <c r="BA565">
        <f t="shared" si="36"/>
        <v>0</v>
      </c>
      <c r="BC565">
        <f t="shared" si="35"/>
        <v>0</v>
      </c>
    </row>
    <row r="566" spans="34:55" x14ac:dyDescent="0.25">
      <c r="AH566" s="49">
        <f t="shared" si="32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3"/>
        <v>0</v>
      </c>
      <c r="BA566">
        <f t="shared" si="36"/>
        <v>0</v>
      </c>
      <c r="BC566">
        <f t="shared" si="35"/>
        <v>0</v>
      </c>
    </row>
    <row r="567" spans="34:55" x14ac:dyDescent="0.25">
      <c r="AH567" s="49">
        <f t="shared" si="32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3"/>
        <v>0</v>
      </c>
      <c r="BA567">
        <f t="shared" si="36"/>
        <v>0</v>
      </c>
      <c r="BC567">
        <f t="shared" si="35"/>
        <v>0</v>
      </c>
    </row>
    <row r="568" spans="34:55" x14ac:dyDescent="0.25">
      <c r="AH568" s="49">
        <f t="shared" si="32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3"/>
        <v>0</v>
      </c>
      <c r="BA568">
        <f t="shared" si="36"/>
        <v>0</v>
      </c>
      <c r="BC568">
        <f t="shared" si="35"/>
        <v>0</v>
      </c>
    </row>
    <row r="569" spans="34:55" x14ac:dyDescent="0.25">
      <c r="AH569" s="49">
        <f t="shared" si="32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3"/>
        <v>0</v>
      </c>
      <c r="BA569">
        <f t="shared" si="36"/>
        <v>0</v>
      </c>
      <c r="BC569">
        <f t="shared" si="35"/>
        <v>0</v>
      </c>
    </row>
    <row r="570" spans="34:55" x14ac:dyDescent="0.25">
      <c r="AH570" s="49">
        <f t="shared" si="32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3"/>
        <v>0</v>
      </c>
      <c r="BA570">
        <f t="shared" si="36"/>
        <v>0</v>
      </c>
      <c r="BC570">
        <f t="shared" si="35"/>
        <v>0</v>
      </c>
    </row>
    <row r="571" spans="34:55" x14ac:dyDescent="0.25">
      <c r="AH571" s="49">
        <f t="shared" si="32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3"/>
        <v>0</v>
      </c>
      <c r="BA571">
        <f t="shared" si="36"/>
        <v>0</v>
      </c>
      <c r="BC571">
        <f t="shared" si="35"/>
        <v>0</v>
      </c>
    </row>
    <row r="572" spans="34:55" x14ac:dyDescent="0.25">
      <c r="AH572" s="49">
        <f t="shared" si="32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3"/>
        <v>0</v>
      </c>
      <c r="BA572">
        <f t="shared" si="36"/>
        <v>0</v>
      </c>
      <c r="BC572">
        <f t="shared" si="35"/>
        <v>0</v>
      </c>
    </row>
    <row r="573" spans="34:55" x14ac:dyDescent="0.25">
      <c r="AH573" s="49">
        <f t="shared" si="32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3"/>
        <v>0</v>
      </c>
      <c r="BA573">
        <f t="shared" si="36"/>
        <v>0</v>
      </c>
      <c r="BC573">
        <f t="shared" si="35"/>
        <v>0</v>
      </c>
    </row>
    <row r="574" spans="34:55" x14ac:dyDescent="0.25">
      <c r="AH574" s="49">
        <f t="shared" si="32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3"/>
        <v>0</v>
      </c>
      <c r="BA574">
        <f t="shared" si="36"/>
        <v>0</v>
      </c>
      <c r="BC574">
        <f t="shared" si="35"/>
        <v>0</v>
      </c>
    </row>
    <row r="575" spans="34:55" x14ac:dyDescent="0.25">
      <c r="AH575" s="49">
        <f t="shared" si="32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3"/>
        <v>0</v>
      </c>
      <c r="BA575">
        <f t="shared" si="36"/>
        <v>0</v>
      </c>
      <c r="BC575">
        <f t="shared" si="35"/>
        <v>0</v>
      </c>
    </row>
    <row r="576" spans="34:55" x14ac:dyDescent="0.25">
      <c r="AH576" s="49">
        <f t="shared" si="32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3"/>
        <v>0</v>
      </c>
      <c r="BA576">
        <f t="shared" si="36"/>
        <v>0</v>
      </c>
      <c r="BC576">
        <f t="shared" si="35"/>
        <v>0</v>
      </c>
    </row>
    <row r="577" spans="34:55" x14ac:dyDescent="0.25">
      <c r="AH577" s="49">
        <f t="shared" si="32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3"/>
        <v>0</v>
      </c>
      <c r="BA577">
        <f t="shared" si="36"/>
        <v>0</v>
      </c>
      <c r="BC577">
        <f t="shared" si="35"/>
        <v>0</v>
      </c>
    </row>
    <row r="578" spans="34:55" x14ac:dyDescent="0.25">
      <c r="AV578">
        <f t="shared" si="33"/>
        <v>0</v>
      </c>
      <c r="BA578">
        <f t="shared" si="36"/>
        <v>0</v>
      </c>
      <c r="BC578">
        <f t="shared" si="35"/>
        <v>0</v>
      </c>
    </row>
    <row r="579" spans="34:55" x14ac:dyDescent="0.25">
      <c r="AV579">
        <f t="shared" ref="AV579:AV597" si="37">SUM(AW579,BD579,BC579)</f>
        <v>0</v>
      </c>
      <c r="BA579">
        <f t="shared" si="36"/>
        <v>0</v>
      </c>
      <c r="BC579">
        <f t="shared" si="35"/>
        <v>0</v>
      </c>
    </row>
    <row r="580" spans="34:55" x14ac:dyDescent="0.25">
      <c r="AV580">
        <f t="shared" si="37"/>
        <v>0</v>
      </c>
      <c r="BA580">
        <f t="shared" si="36"/>
        <v>0</v>
      </c>
      <c r="BC580">
        <f t="shared" ref="BC580:BC592" si="38">BB580*5</f>
        <v>0</v>
      </c>
    </row>
    <row r="581" spans="34:55" x14ac:dyDescent="0.25">
      <c r="AV581">
        <f t="shared" si="37"/>
        <v>0</v>
      </c>
      <c r="BA581">
        <f t="shared" si="36"/>
        <v>0</v>
      </c>
      <c r="BC581">
        <f t="shared" si="38"/>
        <v>0</v>
      </c>
    </row>
    <row r="582" spans="34:55" x14ac:dyDescent="0.25">
      <c r="AV582">
        <f t="shared" si="37"/>
        <v>0</v>
      </c>
      <c r="BA582">
        <f t="shared" si="36"/>
        <v>0</v>
      </c>
      <c r="BC582">
        <f t="shared" si="38"/>
        <v>0</v>
      </c>
    </row>
    <row r="583" spans="34:55" x14ac:dyDescent="0.25">
      <c r="AV583">
        <f t="shared" si="37"/>
        <v>0</v>
      </c>
      <c r="BA583">
        <f t="shared" si="36"/>
        <v>0</v>
      </c>
      <c r="BC583">
        <f t="shared" si="38"/>
        <v>0</v>
      </c>
    </row>
    <row r="584" spans="34:55" x14ac:dyDescent="0.25">
      <c r="AV584">
        <f t="shared" si="37"/>
        <v>0</v>
      </c>
      <c r="BA584">
        <f t="shared" si="36"/>
        <v>0</v>
      </c>
      <c r="BC584">
        <f t="shared" si="38"/>
        <v>0</v>
      </c>
    </row>
    <row r="585" spans="34:55" x14ac:dyDescent="0.25">
      <c r="AV585">
        <f t="shared" si="37"/>
        <v>0</v>
      </c>
      <c r="BA585">
        <f t="shared" si="36"/>
        <v>0</v>
      </c>
      <c r="BC585">
        <f t="shared" si="38"/>
        <v>0</v>
      </c>
    </row>
    <row r="586" spans="34:55" x14ac:dyDescent="0.25">
      <c r="AV586">
        <f t="shared" si="37"/>
        <v>0</v>
      </c>
      <c r="BA586">
        <f t="shared" si="36"/>
        <v>0</v>
      </c>
      <c r="BC586">
        <f t="shared" si="38"/>
        <v>0</v>
      </c>
    </row>
    <row r="587" spans="34:55" x14ac:dyDescent="0.25">
      <c r="AV587">
        <f t="shared" si="37"/>
        <v>0</v>
      </c>
      <c r="BA587">
        <f t="shared" si="36"/>
        <v>0</v>
      </c>
      <c r="BC587">
        <f t="shared" si="38"/>
        <v>0</v>
      </c>
    </row>
    <row r="588" spans="34:55" x14ac:dyDescent="0.25">
      <c r="AV588">
        <f t="shared" si="37"/>
        <v>0</v>
      </c>
      <c r="BA588">
        <f t="shared" si="36"/>
        <v>0</v>
      </c>
      <c r="BC588">
        <f t="shared" si="38"/>
        <v>0</v>
      </c>
    </row>
    <row r="589" spans="34:55" x14ac:dyDescent="0.25">
      <c r="AV589">
        <f t="shared" si="37"/>
        <v>0</v>
      </c>
      <c r="BA589">
        <f t="shared" si="36"/>
        <v>0</v>
      </c>
      <c r="BC589">
        <f t="shared" si="38"/>
        <v>0</v>
      </c>
    </row>
    <row r="590" spans="34:55" x14ac:dyDescent="0.25">
      <c r="AV590">
        <f t="shared" si="37"/>
        <v>0</v>
      </c>
      <c r="BA590">
        <f t="shared" si="36"/>
        <v>0</v>
      </c>
      <c r="BC590">
        <f t="shared" si="38"/>
        <v>0</v>
      </c>
    </row>
    <row r="591" spans="34:55" x14ac:dyDescent="0.25">
      <c r="AV591">
        <f t="shared" si="37"/>
        <v>0</v>
      </c>
      <c r="BA591">
        <f t="shared" si="36"/>
        <v>0</v>
      </c>
      <c r="BC591">
        <f t="shared" si="38"/>
        <v>0</v>
      </c>
    </row>
    <row r="592" spans="34:55" x14ac:dyDescent="0.25">
      <c r="AV592">
        <f t="shared" si="37"/>
        <v>0</v>
      </c>
      <c r="BA592">
        <f t="shared" si="36"/>
        <v>0</v>
      </c>
      <c r="BC592">
        <f t="shared" si="38"/>
        <v>0</v>
      </c>
    </row>
    <row r="593" spans="48:53" x14ac:dyDescent="0.25">
      <c r="AV593">
        <f t="shared" si="37"/>
        <v>0</v>
      </c>
      <c r="BA593">
        <f t="shared" si="36"/>
        <v>0</v>
      </c>
    </row>
    <row r="594" spans="48:53" x14ac:dyDescent="0.25">
      <c r="AV594">
        <f t="shared" si="37"/>
        <v>0</v>
      </c>
      <c r="BA594">
        <f t="shared" si="36"/>
        <v>0</v>
      </c>
    </row>
    <row r="595" spans="48:53" x14ac:dyDescent="0.25">
      <c r="AV595">
        <f t="shared" si="37"/>
        <v>0</v>
      </c>
      <c r="BA595">
        <f t="shared" si="36"/>
        <v>0</v>
      </c>
    </row>
    <row r="596" spans="48:53" x14ac:dyDescent="0.25">
      <c r="AV596">
        <f t="shared" si="37"/>
        <v>0</v>
      </c>
      <c r="BA596">
        <f t="shared" si="36"/>
        <v>0</v>
      </c>
    </row>
    <row r="597" spans="48:53" x14ac:dyDescent="0.25">
      <c r="AV597">
        <f t="shared" si="37"/>
        <v>0</v>
      </c>
      <c r="BA597">
        <f t="shared" ref="BA597:BA660" si="39">(AX597*6)+(AY597*8)+(AZ597*5)</f>
        <v>0</v>
      </c>
    </row>
    <row r="598" spans="48:53" x14ac:dyDescent="0.25">
      <c r="BA598">
        <f t="shared" si="39"/>
        <v>0</v>
      </c>
    </row>
    <row r="599" spans="48:53" x14ac:dyDescent="0.25">
      <c r="BA599">
        <f t="shared" si="39"/>
        <v>0</v>
      </c>
    </row>
    <row r="600" spans="48:53" x14ac:dyDescent="0.25">
      <c r="BA600">
        <f t="shared" si="39"/>
        <v>0</v>
      </c>
    </row>
    <row r="601" spans="48:53" x14ac:dyDescent="0.25">
      <c r="BA601">
        <f t="shared" si="39"/>
        <v>0</v>
      </c>
    </row>
    <row r="602" spans="48:53" x14ac:dyDescent="0.25">
      <c r="BA602">
        <f t="shared" si="39"/>
        <v>0</v>
      </c>
    </row>
    <row r="603" spans="48:53" x14ac:dyDescent="0.25">
      <c r="BA603">
        <f t="shared" si="39"/>
        <v>0</v>
      </c>
    </row>
    <row r="604" spans="48:53" x14ac:dyDescent="0.25">
      <c r="BA604">
        <f t="shared" si="39"/>
        <v>0</v>
      </c>
    </row>
    <row r="605" spans="48:53" x14ac:dyDescent="0.25">
      <c r="BA605">
        <f t="shared" si="39"/>
        <v>0</v>
      </c>
    </row>
    <row r="606" spans="48:53" x14ac:dyDescent="0.25">
      <c r="BA606">
        <f t="shared" si="39"/>
        <v>0</v>
      </c>
    </row>
    <row r="607" spans="48:53" x14ac:dyDescent="0.25">
      <c r="BA607">
        <f t="shared" si="39"/>
        <v>0</v>
      </c>
    </row>
    <row r="608" spans="48:53" x14ac:dyDescent="0.25">
      <c r="BA608">
        <f t="shared" si="39"/>
        <v>0</v>
      </c>
    </row>
    <row r="609" spans="53:53" x14ac:dyDescent="0.25">
      <c r="BA609">
        <f t="shared" si="39"/>
        <v>0</v>
      </c>
    </row>
    <row r="610" spans="53:53" x14ac:dyDescent="0.25">
      <c r="BA610">
        <f t="shared" si="39"/>
        <v>0</v>
      </c>
    </row>
    <row r="611" spans="53:53" x14ac:dyDescent="0.25">
      <c r="BA611">
        <f t="shared" si="39"/>
        <v>0</v>
      </c>
    </row>
    <row r="612" spans="53:53" x14ac:dyDescent="0.25">
      <c r="BA612">
        <f t="shared" si="39"/>
        <v>0</v>
      </c>
    </row>
    <row r="613" spans="53:53" x14ac:dyDescent="0.25">
      <c r="BA613">
        <f t="shared" si="39"/>
        <v>0</v>
      </c>
    </row>
    <row r="614" spans="53:53" x14ac:dyDescent="0.25">
      <c r="BA614">
        <f t="shared" si="39"/>
        <v>0</v>
      </c>
    </row>
    <row r="615" spans="53:53" x14ac:dyDescent="0.25">
      <c r="BA615">
        <f t="shared" si="39"/>
        <v>0</v>
      </c>
    </row>
    <row r="616" spans="53:53" x14ac:dyDescent="0.25">
      <c r="BA616">
        <f t="shared" si="39"/>
        <v>0</v>
      </c>
    </row>
    <row r="617" spans="53:53" x14ac:dyDescent="0.25">
      <c r="BA617">
        <f t="shared" si="39"/>
        <v>0</v>
      </c>
    </row>
    <row r="618" spans="53:53" x14ac:dyDescent="0.25">
      <c r="BA618">
        <f t="shared" si="39"/>
        <v>0</v>
      </c>
    </row>
    <row r="619" spans="53:53" x14ac:dyDescent="0.25">
      <c r="BA619">
        <f t="shared" si="39"/>
        <v>0</v>
      </c>
    </row>
    <row r="620" spans="53:53" x14ac:dyDescent="0.25">
      <c r="BA620">
        <f t="shared" si="39"/>
        <v>0</v>
      </c>
    </row>
    <row r="621" spans="53:53" x14ac:dyDescent="0.25">
      <c r="BA621">
        <f t="shared" si="39"/>
        <v>0</v>
      </c>
    </row>
    <row r="622" spans="53:53" x14ac:dyDescent="0.25">
      <c r="BA622">
        <f t="shared" si="39"/>
        <v>0</v>
      </c>
    </row>
    <row r="623" spans="53:53" x14ac:dyDescent="0.25">
      <c r="BA623">
        <f t="shared" si="39"/>
        <v>0</v>
      </c>
    </row>
    <row r="624" spans="53:53" x14ac:dyDescent="0.25">
      <c r="BA624">
        <f t="shared" si="39"/>
        <v>0</v>
      </c>
    </row>
    <row r="625" spans="53:53" x14ac:dyDescent="0.25">
      <c r="BA625">
        <f t="shared" si="39"/>
        <v>0</v>
      </c>
    </row>
    <row r="626" spans="53:53" x14ac:dyDescent="0.25">
      <c r="BA626">
        <f t="shared" si="39"/>
        <v>0</v>
      </c>
    </row>
    <row r="627" spans="53:53" x14ac:dyDescent="0.25">
      <c r="BA627">
        <f t="shared" si="39"/>
        <v>0</v>
      </c>
    </row>
    <row r="628" spans="53:53" x14ac:dyDescent="0.25">
      <c r="BA628">
        <f t="shared" si="39"/>
        <v>0</v>
      </c>
    </row>
    <row r="629" spans="53:53" x14ac:dyDescent="0.25">
      <c r="BA629">
        <f t="shared" si="39"/>
        <v>0</v>
      </c>
    </row>
    <row r="630" spans="53:53" x14ac:dyDescent="0.25">
      <c r="BA630">
        <f t="shared" si="39"/>
        <v>0</v>
      </c>
    </row>
    <row r="631" spans="53:53" x14ac:dyDescent="0.25">
      <c r="BA631">
        <f t="shared" si="39"/>
        <v>0</v>
      </c>
    </row>
    <row r="632" spans="53:53" x14ac:dyDescent="0.25">
      <c r="BA632">
        <f t="shared" si="39"/>
        <v>0</v>
      </c>
    </row>
    <row r="633" spans="53:53" x14ac:dyDescent="0.25">
      <c r="BA633">
        <f t="shared" si="39"/>
        <v>0</v>
      </c>
    </row>
    <row r="634" spans="53:53" x14ac:dyDescent="0.25">
      <c r="BA634">
        <f t="shared" si="39"/>
        <v>0</v>
      </c>
    </row>
    <row r="635" spans="53:53" x14ac:dyDescent="0.25">
      <c r="BA635">
        <f t="shared" si="39"/>
        <v>0</v>
      </c>
    </row>
    <row r="636" spans="53:53" x14ac:dyDescent="0.25">
      <c r="BA636">
        <f t="shared" si="39"/>
        <v>0</v>
      </c>
    </row>
    <row r="637" spans="53:53" x14ac:dyDescent="0.25">
      <c r="BA637">
        <f t="shared" si="39"/>
        <v>0</v>
      </c>
    </row>
    <row r="638" spans="53:53" x14ac:dyDescent="0.25">
      <c r="BA638">
        <f t="shared" si="39"/>
        <v>0</v>
      </c>
    </row>
    <row r="639" spans="53:53" x14ac:dyDescent="0.25">
      <c r="BA639">
        <f t="shared" si="39"/>
        <v>0</v>
      </c>
    </row>
    <row r="640" spans="53:53" x14ac:dyDescent="0.25">
      <c r="BA640">
        <f t="shared" si="39"/>
        <v>0</v>
      </c>
    </row>
    <row r="641" spans="53:53" x14ac:dyDescent="0.25">
      <c r="BA641">
        <f t="shared" si="39"/>
        <v>0</v>
      </c>
    </row>
    <row r="642" spans="53:53" x14ac:dyDescent="0.25">
      <c r="BA642">
        <f t="shared" si="39"/>
        <v>0</v>
      </c>
    </row>
    <row r="643" spans="53:53" x14ac:dyDescent="0.25">
      <c r="BA643">
        <f t="shared" si="39"/>
        <v>0</v>
      </c>
    </row>
    <row r="644" spans="53:53" x14ac:dyDescent="0.25">
      <c r="BA644">
        <f t="shared" si="39"/>
        <v>0</v>
      </c>
    </row>
    <row r="645" spans="53:53" x14ac:dyDescent="0.25">
      <c r="BA645">
        <f t="shared" si="39"/>
        <v>0</v>
      </c>
    </row>
    <row r="646" spans="53:53" x14ac:dyDescent="0.25">
      <c r="BA646">
        <f t="shared" si="39"/>
        <v>0</v>
      </c>
    </row>
    <row r="647" spans="53:53" x14ac:dyDescent="0.25">
      <c r="BA647">
        <f t="shared" si="39"/>
        <v>0</v>
      </c>
    </row>
    <row r="648" spans="53:53" x14ac:dyDescent="0.25">
      <c r="BA648">
        <f t="shared" si="39"/>
        <v>0</v>
      </c>
    </row>
    <row r="649" spans="53:53" x14ac:dyDescent="0.25">
      <c r="BA649">
        <f t="shared" si="39"/>
        <v>0</v>
      </c>
    </row>
    <row r="650" spans="53:53" x14ac:dyDescent="0.25">
      <c r="BA650">
        <f t="shared" si="39"/>
        <v>0</v>
      </c>
    </row>
    <row r="651" spans="53:53" x14ac:dyDescent="0.25">
      <c r="BA651">
        <f t="shared" si="39"/>
        <v>0</v>
      </c>
    </row>
    <row r="652" spans="53:53" x14ac:dyDescent="0.25">
      <c r="BA652">
        <f t="shared" si="39"/>
        <v>0</v>
      </c>
    </row>
    <row r="653" spans="53:53" x14ac:dyDescent="0.25">
      <c r="BA653">
        <f t="shared" si="39"/>
        <v>0</v>
      </c>
    </row>
    <row r="654" spans="53:53" x14ac:dyDescent="0.25">
      <c r="BA654">
        <f t="shared" si="39"/>
        <v>0</v>
      </c>
    </row>
    <row r="655" spans="53:53" x14ac:dyDescent="0.25">
      <c r="BA655">
        <f t="shared" si="39"/>
        <v>0</v>
      </c>
    </row>
    <row r="656" spans="53:53" x14ac:dyDescent="0.25">
      <c r="BA656">
        <f t="shared" si="39"/>
        <v>0</v>
      </c>
    </row>
    <row r="657" spans="53:53" x14ac:dyDescent="0.25">
      <c r="BA657">
        <f t="shared" si="39"/>
        <v>0</v>
      </c>
    </row>
    <row r="658" spans="53:53" x14ac:dyDescent="0.25">
      <c r="BA658">
        <f t="shared" si="39"/>
        <v>0</v>
      </c>
    </row>
    <row r="659" spans="53:53" x14ac:dyDescent="0.25">
      <c r="BA659">
        <f t="shared" si="39"/>
        <v>0</v>
      </c>
    </row>
    <row r="660" spans="53:53" x14ac:dyDescent="0.25">
      <c r="BA660">
        <f t="shared" si="39"/>
        <v>0</v>
      </c>
    </row>
    <row r="661" spans="53:53" x14ac:dyDescent="0.25">
      <c r="BA661">
        <f t="shared" ref="BA661:BA724" si="40">(AX661*6)+(AY661*8)+(AZ661*5)</f>
        <v>0</v>
      </c>
    </row>
    <row r="662" spans="53:53" x14ac:dyDescent="0.25">
      <c r="BA662">
        <f t="shared" si="40"/>
        <v>0</v>
      </c>
    </row>
    <row r="663" spans="53:53" x14ac:dyDescent="0.25">
      <c r="BA663">
        <f t="shared" si="40"/>
        <v>0</v>
      </c>
    </row>
    <row r="664" spans="53:53" x14ac:dyDescent="0.25">
      <c r="BA664">
        <f t="shared" si="40"/>
        <v>0</v>
      </c>
    </row>
    <row r="665" spans="53:53" x14ac:dyDescent="0.25">
      <c r="BA665">
        <f t="shared" si="40"/>
        <v>0</v>
      </c>
    </row>
    <row r="666" spans="53:53" x14ac:dyDescent="0.25">
      <c r="BA666">
        <f t="shared" si="40"/>
        <v>0</v>
      </c>
    </row>
    <row r="667" spans="53:53" x14ac:dyDescent="0.25">
      <c r="BA667">
        <f t="shared" si="40"/>
        <v>0</v>
      </c>
    </row>
    <row r="668" spans="53:53" x14ac:dyDescent="0.25">
      <c r="BA668">
        <f t="shared" si="40"/>
        <v>0</v>
      </c>
    </row>
    <row r="669" spans="53:53" x14ac:dyDescent="0.25">
      <c r="BA669">
        <f t="shared" si="40"/>
        <v>0</v>
      </c>
    </row>
    <row r="670" spans="53:53" x14ac:dyDescent="0.25">
      <c r="BA670">
        <f t="shared" si="40"/>
        <v>0</v>
      </c>
    </row>
    <row r="671" spans="53:53" x14ac:dyDescent="0.25">
      <c r="BA671">
        <f t="shared" si="40"/>
        <v>0</v>
      </c>
    </row>
    <row r="672" spans="53:53" x14ac:dyDescent="0.25">
      <c r="BA672">
        <f t="shared" si="40"/>
        <v>0</v>
      </c>
    </row>
    <row r="673" spans="53:53" x14ac:dyDescent="0.25">
      <c r="BA673">
        <f t="shared" si="40"/>
        <v>0</v>
      </c>
    </row>
    <row r="674" spans="53:53" x14ac:dyDescent="0.25">
      <c r="BA674">
        <f t="shared" si="40"/>
        <v>0</v>
      </c>
    </row>
    <row r="675" spans="53:53" x14ac:dyDescent="0.25">
      <c r="BA675">
        <f t="shared" si="40"/>
        <v>0</v>
      </c>
    </row>
    <row r="676" spans="53:53" x14ac:dyDescent="0.25">
      <c r="BA676">
        <f t="shared" si="40"/>
        <v>0</v>
      </c>
    </row>
    <row r="677" spans="53:53" x14ac:dyDescent="0.25">
      <c r="BA677">
        <f t="shared" si="40"/>
        <v>0</v>
      </c>
    </row>
    <row r="678" spans="53:53" x14ac:dyDescent="0.25">
      <c r="BA678">
        <f t="shared" si="40"/>
        <v>0</v>
      </c>
    </row>
    <row r="679" spans="53:53" x14ac:dyDescent="0.25">
      <c r="BA679">
        <f t="shared" si="40"/>
        <v>0</v>
      </c>
    </row>
    <row r="680" spans="53:53" x14ac:dyDescent="0.25">
      <c r="BA680">
        <f t="shared" si="40"/>
        <v>0</v>
      </c>
    </row>
    <row r="681" spans="53:53" x14ac:dyDescent="0.25">
      <c r="BA681">
        <f t="shared" si="40"/>
        <v>0</v>
      </c>
    </row>
    <row r="682" spans="53:53" x14ac:dyDescent="0.25">
      <c r="BA682">
        <f t="shared" si="40"/>
        <v>0</v>
      </c>
    </row>
    <row r="683" spans="53:53" x14ac:dyDescent="0.25">
      <c r="BA683">
        <f t="shared" si="40"/>
        <v>0</v>
      </c>
    </row>
    <row r="684" spans="53:53" x14ac:dyDescent="0.25">
      <c r="BA684">
        <f t="shared" si="40"/>
        <v>0</v>
      </c>
    </row>
    <row r="685" spans="53:53" x14ac:dyDescent="0.25">
      <c r="BA685">
        <f t="shared" si="40"/>
        <v>0</v>
      </c>
    </row>
    <row r="686" spans="53:53" x14ac:dyDescent="0.25">
      <c r="BA686">
        <f t="shared" si="40"/>
        <v>0</v>
      </c>
    </row>
    <row r="687" spans="53:53" x14ac:dyDescent="0.25">
      <c r="BA687">
        <f t="shared" si="40"/>
        <v>0</v>
      </c>
    </row>
    <row r="688" spans="53:53" x14ac:dyDescent="0.25">
      <c r="BA688">
        <f t="shared" si="40"/>
        <v>0</v>
      </c>
    </row>
    <row r="689" spans="53:53" x14ac:dyDescent="0.25">
      <c r="BA689">
        <f t="shared" si="40"/>
        <v>0</v>
      </c>
    </row>
    <row r="690" spans="53:53" x14ac:dyDescent="0.25">
      <c r="BA690">
        <f t="shared" si="40"/>
        <v>0</v>
      </c>
    </row>
    <row r="691" spans="53:53" x14ac:dyDescent="0.25">
      <c r="BA691">
        <f t="shared" si="40"/>
        <v>0</v>
      </c>
    </row>
    <row r="692" spans="53:53" x14ac:dyDescent="0.25">
      <c r="BA692">
        <f t="shared" si="40"/>
        <v>0</v>
      </c>
    </row>
    <row r="693" spans="53:53" x14ac:dyDescent="0.25">
      <c r="BA693">
        <f t="shared" si="40"/>
        <v>0</v>
      </c>
    </row>
    <row r="694" spans="53:53" x14ac:dyDescent="0.25">
      <c r="BA694">
        <f t="shared" si="40"/>
        <v>0</v>
      </c>
    </row>
    <row r="695" spans="53:53" x14ac:dyDescent="0.25">
      <c r="BA695">
        <f t="shared" si="40"/>
        <v>0</v>
      </c>
    </row>
    <row r="696" spans="53:53" x14ac:dyDescent="0.25">
      <c r="BA696">
        <f t="shared" si="40"/>
        <v>0</v>
      </c>
    </row>
    <row r="697" spans="53:53" x14ac:dyDescent="0.25">
      <c r="BA697">
        <f t="shared" si="40"/>
        <v>0</v>
      </c>
    </row>
    <row r="698" spans="53:53" x14ac:dyDescent="0.25">
      <c r="BA698">
        <f t="shared" si="40"/>
        <v>0</v>
      </c>
    </row>
    <row r="699" spans="53:53" x14ac:dyDescent="0.25">
      <c r="BA699">
        <f t="shared" si="40"/>
        <v>0</v>
      </c>
    </row>
    <row r="700" spans="53:53" x14ac:dyDescent="0.25">
      <c r="BA700">
        <f t="shared" si="40"/>
        <v>0</v>
      </c>
    </row>
    <row r="701" spans="53:53" x14ac:dyDescent="0.25">
      <c r="BA701">
        <f t="shared" si="40"/>
        <v>0</v>
      </c>
    </row>
    <row r="702" spans="53:53" x14ac:dyDescent="0.25">
      <c r="BA702">
        <f t="shared" si="40"/>
        <v>0</v>
      </c>
    </row>
    <row r="703" spans="53:53" x14ac:dyDescent="0.25">
      <c r="BA703">
        <f t="shared" si="40"/>
        <v>0</v>
      </c>
    </row>
    <row r="704" spans="53:53" x14ac:dyDescent="0.25">
      <c r="BA704">
        <f t="shared" si="40"/>
        <v>0</v>
      </c>
    </row>
    <row r="705" spans="53:53" x14ac:dyDescent="0.25">
      <c r="BA705">
        <f t="shared" si="40"/>
        <v>0</v>
      </c>
    </row>
    <row r="706" spans="53:53" x14ac:dyDescent="0.25">
      <c r="BA706">
        <f t="shared" si="40"/>
        <v>0</v>
      </c>
    </row>
    <row r="707" spans="53:53" x14ac:dyDescent="0.25">
      <c r="BA707">
        <f t="shared" si="40"/>
        <v>0</v>
      </c>
    </row>
    <row r="708" spans="53:53" x14ac:dyDescent="0.25">
      <c r="BA708">
        <f t="shared" si="40"/>
        <v>0</v>
      </c>
    </row>
    <row r="709" spans="53:53" x14ac:dyDescent="0.25">
      <c r="BA709">
        <f t="shared" si="40"/>
        <v>0</v>
      </c>
    </row>
    <row r="710" spans="53:53" x14ac:dyDescent="0.25">
      <c r="BA710">
        <f t="shared" si="40"/>
        <v>0</v>
      </c>
    </row>
    <row r="711" spans="53:53" x14ac:dyDescent="0.25">
      <c r="BA711">
        <f t="shared" si="40"/>
        <v>0</v>
      </c>
    </row>
    <row r="712" spans="53:53" x14ac:dyDescent="0.25">
      <c r="BA712">
        <f t="shared" si="40"/>
        <v>0</v>
      </c>
    </row>
    <row r="713" spans="53:53" x14ac:dyDescent="0.25">
      <c r="BA713">
        <f t="shared" si="40"/>
        <v>0</v>
      </c>
    </row>
    <row r="714" spans="53:53" x14ac:dyDescent="0.25">
      <c r="BA714">
        <f t="shared" si="40"/>
        <v>0</v>
      </c>
    </row>
    <row r="715" spans="53:53" x14ac:dyDescent="0.25">
      <c r="BA715">
        <f t="shared" si="40"/>
        <v>0</v>
      </c>
    </row>
    <row r="716" spans="53:53" x14ac:dyDescent="0.25">
      <c r="BA716">
        <f t="shared" si="40"/>
        <v>0</v>
      </c>
    </row>
    <row r="717" spans="53:53" x14ac:dyDescent="0.25">
      <c r="BA717">
        <f t="shared" si="40"/>
        <v>0</v>
      </c>
    </row>
    <row r="718" spans="53:53" x14ac:dyDescent="0.25">
      <c r="BA718">
        <f t="shared" si="40"/>
        <v>0</v>
      </c>
    </row>
    <row r="719" spans="53:53" x14ac:dyDescent="0.25">
      <c r="BA719">
        <f t="shared" si="40"/>
        <v>0</v>
      </c>
    </row>
    <row r="720" spans="53:53" x14ac:dyDescent="0.25">
      <c r="BA720">
        <f t="shared" si="40"/>
        <v>0</v>
      </c>
    </row>
    <row r="721" spans="53:53" x14ac:dyDescent="0.25">
      <c r="BA721">
        <f t="shared" si="40"/>
        <v>0</v>
      </c>
    </row>
    <row r="722" spans="53:53" x14ac:dyDescent="0.25">
      <c r="BA722">
        <f t="shared" si="40"/>
        <v>0</v>
      </c>
    </row>
    <row r="723" spans="53:53" x14ac:dyDescent="0.25">
      <c r="BA723">
        <f t="shared" si="40"/>
        <v>0</v>
      </c>
    </row>
    <row r="724" spans="53:53" x14ac:dyDescent="0.25">
      <c r="BA724">
        <f t="shared" si="40"/>
        <v>0</v>
      </c>
    </row>
    <row r="725" spans="53:53" x14ac:dyDescent="0.25">
      <c r="BA725">
        <f t="shared" ref="BA725:BA788" si="41">(AX725*6)+(AY725*8)+(AZ725*5)</f>
        <v>0</v>
      </c>
    </row>
    <row r="726" spans="53:53" x14ac:dyDescent="0.25">
      <c r="BA726">
        <f t="shared" si="41"/>
        <v>0</v>
      </c>
    </row>
    <row r="727" spans="53:53" x14ac:dyDescent="0.25">
      <c r="BA727">
        <f t="shared" si="41"/>
        <v>0</v>
      </c>
    </row>
    <row r="728" spans="53:53" x14ac:dyDescent="0.25">
      <c r="BA728">
        <f t="shared" si="41"/>
        <v>0</v>
      </c>
    </row>
    <row r="729" spans="53:53" x14ac:dyDescent="0.25">
      <c r="BA729">
        <f t="shared" si="41"/>
        <v>0</v>
      </c>
    </row>
    <row r="730" spans="53:53" x14ac:dyDescent="0.25">
      <c r="BA730">
        <f t="shared" si="41"/>
        <v>0</v>
      </c>
    </row>
    <row r="731" spans="53:53" x14ac:dyDescent="0.25">
      <c r="BA731">
        <f t="shared" si="41"/>
        <v>0</v>
      </c>
    </row>
    <row r="732" spans="53:53" x14ac:dyDescent="0.25">
      <c r="BA732">
        <f t="shared" si="41"/>
        <v>0</v>
      </c>
    </row>
    <row r="733" spans="53:53" x14ac:dyDescent="0.25">
      <c r="BA733">
        <f t="shared" si="41"/>
        <v>0</v>
      </c>
    </row>
    <row r="734" spans="53:53" x14ac:dyDescent="0.25">
      <c r="BA734">
        <f t="shared" si="41"/>
        <v>0</v>
      </c>
    </row>
    <row r="735" spans="53:53" x14ac:dyDescent="0.25">
      <c r="BA735">
        <f t="shared" si="41"/>
        <v>0</v>
      </c>
    </row>
    <row r="736" spans="53:53" x14ac:dyDescent="0.25">
      <c r="BA736">
        <f t="shared" si="41"/>
        <v>0</v>
      </c>
    </row>
    <row r="737" spans="53:53" x14ac:dyDescent="0.25">
      <c r="BA737">
        <f t="shared" si="41"/>
        <v>0</v>
      </c>
    </row>
    <row r="738" spans="53:53" x14ac:dyDescent="0.25">
      <c r="BA738">
        <f t="shared" si="41"/>
        <v>0</v>
      </c>
    </row>
    <row r="739" spans="53:53" x14ac:dyDescent="0.25">
      <c r="BA739">
        <f t="shared" si="41"/>
        <v>0</v>
      </c>
    </row>
    <row r="740" spans="53:53" x14ac:dyDescent="0.25">
      <c r="BA740">
        <f t="shared" si="41"/>
        <v>0</v>
      </c>
    </row>
    <row r="741" spans="53:53" x14ac:dyDescent="0.25">
      <c r="BA741">
        <f t="shared" si="41"/>
        <v>0</v>
      </c>
    </row>
    <row r="742" spans="53:53" x14ac:dyDescent="0.25">
      <c r="BA742">
        <f t="shared" si="41"/>
        <v>0</v>
      </c>
    </row>
    <row r="743" spans="53:53" x14ac:dyDescent="0.25">
      <c r="BA743">
        <f t="shared" si="41"/>
        <v>0</v>
      </c>
    </row>
    <row r="744" spans="53:53" x14ac:dyDescent="0.25">
      <c r="BA744">
        <f t="shared" si="41"/>
        <v>0</v>
      </c>
    </row>
    <row r="745" spans="53:53" x14ac:dyDescent="0.25">
      <c r="BA745">
        <f t="shared" si="41"/>
        <v>0</v>
      </c>
    </row>
    <row r="746" spans="53:53" x14ac:dyDescent="0.25">
      <c r="BA746">
        <f t="shared" si="41"/>
        <v>0</v>
      </c>
    </row>
    <row r="747" spans="53:53" x14ac:dyDescent="0.25">
      <c r="BA747">
        <f t="shared" si="41"/>
        <v>0</v>
      </c>
    </row>
    <row r="748" spans="53:53" x14ac:dyDescent="0.25">
      <c r="BA748">
        <f t="shared" si="41"/>
        <v>0</v>
      </c>
    </row>
    <row r="749" spans="53:53" x14ac:dyDescent="0.25">
      <c r="BA749">
        <f t="shared" si="41"/>
        <v>0</v>
      </c>
    </row>
    <row r="750" spans="53:53" x14ac:dyDescent="0.25">
      <c r="BA750">
        <f t="shared" si="41"/>
        <v>0</v>
      </c>
    </row>
    <row r="751" spans="53:53" x14ac:dyDescent="0.25">
      <c r="BA751">
        <f t="shared" si="41"/>
        <v>0</v>
      </c>
    </row>
    <row r="752" spans="53:53" x14ac:dyDescent="0.25">
      <c r="BA752">
        <f t="shared" si="41"/>
        <v>0</v>
      </c>
    </row>
    <row r="753" spans="53:53" x14ac:dyDescent="0.25">
      <c r="BA753">
        <f t="shared" si="41"/>
        <v>0</v>
      </c>
    </row>
    <row r="754" spans="53:53" x14ac:dyDescent="0.25">
      <c r="BA754">
        <f t="shared" si="41"/>
        <v>0</v>
      </c>
    </row>
    <row r="755" spans="53:53" x14ac:dyDescent="0.25">
      <c r="BA755">
        <f t="shared" si="41"/>
        <v>0</v>
      </c>
    </row>
    <row r="756" spans="53:53" x14ac:dyDescent="0.25">
      <c r="BA756">
        <f t="shared" si="41"/>
        <v>0</v>
      </c>
    </row>
    <row r="757" spans="53:53" x14ac:dyDescent="0.25">
      <c r="BA757">
        <f t="shared" si="41"/>
        <v>0</v>
      </c>
    </row>
    <row r="758" spans="53:53" x14ac:dyDescent="0.25">
      <c r="BA758">
        <f t="shared" si="41"/>
        <v>0</v>
      </c>
    </row>
    <row r="759" spans="53:53" x14ac:dyDescent="0.25">
      <c r="BA759">
        <f t="shared" si="41"/>
        <v>0</v>
      </c>
    </row>
    <row r="760" spans="53:53" x14ac:dyDescent="0.25">
      <c r="BA760">
        <f t="shared" si="41"/>
        <v>0</v>
      </c>
    </row>
    <row r="761" spans="53:53" x14ac:dyDescent="0.25">
      <c r="BA761">
        <f t="shared" si="41"/>
        <v>0</v>
      </c>
    </row>
    <row r="762" spans="53:53" x14ac:dyDescent="0.25">
      <c r="BA762">
        <f t="shared" si="41"/>
        <v>0</v>
      </c>
    </row>
    <row r="763" spans="53:53" x14ac:dyDescent="0.25">
      <c r="BA763">
        <f t="shared" si="41"/>
        <v>0</v>
      </c>
    </row>
    <row r="764" spans="53:53" x14ac:dyDescent="0.25">
      <c r="BA764">
        <f t="shared" si="41"/>
        <v>0</v>
      </c>
    </row>
    <row r="765" spans="53:53" x14ac:dyDescent="0.25">
      <c r="BA765">
        <f t="shared" si="41"/>
        <v>0</v>
      </c>
    </row>
    <row r="766" spans="53:53" x14ac:dyDescent="0.25">
      <c r="BA766">
        <f t="shared" si="41"/>
        <v>0</v>
      </c>
    </row>
    <row r="767" spans="53:53" x14ac:dyDescent="0.25">
      <c r="BA767">
        <f t="shared" si="41"/>
        <v>0</v>
      </c>
    </row>
    <row r="768" spans="53:53" x14ac:dyDescent="0.25">
      <c r="BA768">
        <f t="shared" si="41"/>
        <v>0</v>
      </c>
    </row>
    <row r="769" spans="53:53" x14ac:dyDescent="0.25">
      <c r="BA769">
        <f t="shared" si="41"/>
        <v>0</v>
      </c>
    </row>
    <row r="770" spans="53:53" x14ac:dyDescent="0.25">
      <c r="BA770">
        <f t="shared" si="41"/>
        <v>0</v>
      </c>
    </row>
    <row r="771" spans="53:53" x14ac:dyDescent="0.25">
      <c r="BA771">
        <f t="shared" si="41"/>
        <v>0</v>
      </c>
    </row>
    <row r="772" spans="53:53" x14ac:dyDescent="0.25">
      <c r="BA772">
        <f t="shared" si="41"/>
        <v>0</v>
      </c>
    </row>
    <row r="773" spans="53:53" x14ac:dyDescent="0.25">
      <c r="BA773">
        <f t="shared" si="41"/>
        <v>0</v>
      </c>
    </row>
    <row r="774" spans="53:53" x14ac:dyDescent="0.25">
      <c r="BA774">
        <f t="shared" si="41"/>
        <v>0</v>
      </c>
    </row>
    <row r="775" spans="53:53" x14ac:dyDescent="0.25">
      <c r="BA775">
        <f t="shared" si="41"/>
        <v>0</v>
      </c>
    </row>
    <row r="776" spans="53:53" x14ac:dyDescent="0.25">
      <c r="BA776">
        <f t="shared" si="41"/>
        <v>0</v>
      </c>
    </row>
    <row r="777" spans="53:53" x14ac:dyDescent="0.25">
      <c r="BA777">
        <f t="shared" si="41"/>
        <v>0</v>
      </c>
    </row>
    <row r="778" spans="53:53" x14ac:dyDescent="0.25">
      <c r="BA778">
        <f t="shared" si="41"/>
        <v>0</v>
      </c>
    </row>
    <row r="779" spans="53:53" x14ac:dyDescent="0.25">
      <c r="BA779">
        <f t="shared" si="41"/>
        <v>0</v>
      </c>
    </row>
    <row r="780" spans="53:53" x14ac:dyDescent="0.25">
      <c r="BA780">
        <f t="shared" si="41"/>
        <v>0</v>
      </c>
    </row>
    <row r="781" spans="53:53" x14ac:dyDescent="0.25">
      <c r="BA781">
        <f t="shared" si="41"/>
        <v>0</v>
      </c>
    </row>
    <row r="782" spans="53:53" x14ac:dyDescent="0.25">
      <c r="BA782">
        <f t="shared" si="41"/>
        <v>0</v>
      </c>
    </row>
    <row r="783" spans="53:53" x14ac:dyDescent="0.25">
      <c r="BA783">
        <f t="shared" si="41"/>
        <v>0</v>
      </c>
    </row>
    <row r="784" spans="53:53" x14ac:dyDescent="0.25">
      <c r="BA784">
        <f t="shared" si="41"/>
        <v>0</v>
      </c>
    </row>
    <row r="785" spans="53:53" x14ac:dyDescent="0.25">
      <c r="BA785">
        <f t="shared" si="41"/>
        <v>0</v>
      </c>
    </row>
    <row r="786" spans="53:53" x14ac:dyDescent="0.25">
      <c r="BA786">
        <f t="shared" si="41"/>
        <v>0</v>
      </c>
    </row>
    <row r="787" spans="53:53" x14ac:dyDescent="0.25">
      <c r="BA787">
        <f t="shared" si="41"/>
        <v>0</v>
      </c>
    </row>
    <row r="788" spans="53:53" x14ac:dyDescent="0.25">
      <c r="BA788">
        <f t="shared" si="41"/>
        <v>0</v>
      </c>
    </row>
    <row r="789" spans="53:53" x14ac:dyDescent="0.25">
      <c r="BA789">
        <f t="shared" ref="BA789:BA852" si="42">(AX789*6)+(AY789*8)+(AZ789*5)</f>
        <v>0</v>
      </c>
    </row>
    <row r="790" spans="53:53" x14ac:dyDescent="0.25">
      <c r="BA790">
        <f t="shared" si="42"/>
        <v>0</v>
      </c>
    </row>
    <row r="791" spans="53:53" x14ac:dyDescent="0.25">
      <c r="BA791">
        <f t="shared" si="42"/>
        <v>0</v>
      </c>
    </row>
    <row r="792" spans="53:53" x14ac:dyDescent="0.25">
      <c r="BA792">
        <f t="shared" si="42"/>
        <v>0</v>
      </c>
    </row>
    <row r="793" spans="53:53" x14ac:dyDescent="0.25">
      <c r="BA793">
        <f t="shared" si="42"/>
        <v>0</v>
      </c>
    </row>
    <row r="794" spans="53:53" x14ac:dyDescent="0.25">
      <c r="BA794">
        <f t="shared" si="42"/>
        <v>0</v>
      </c>
    </row>
    <row r="795" spans="53:53" x14ac:dyDescent="0.25">
      <c r="BA795">
        <f t="shared" si="42"/>
        <v>0</v>
      </c>
    </row>
    <row r="796" spans="53:53" x14ac:dyDescent="0.25">
      <c r="BA796">
        <f t="shared" si="42"/>
        <v>0</v>
      </c>
    </row>
    <row r="797" spans="53:53" x14ac:dyDescent="0.25">
      <c r="BA797">
        <f t="shared" si="42"/>
        <v>0</v>
      </c>
    </row>
    <row r="798" spans="53:53" x14ac:dyDescent="0.25">
      <c r="BA798">
        <f t="shared" si="42"/>
        <v>0</v>
      </c>
    </row>
    <row r="799" spans="53:53" x14ac:dyDescent="0.25">
      <c r="BA799">
        <f t="shared" si="42"/>
        <v>0</v>
      </c>
    </row>
    <row r="800" spans="53:53" x14ac:dyDescent="0.25">
      <c r="BA800">
        <f t="shared" si="42"/>
        <v>0</v>
      </c>
    </row>
    <row r="801" spans="53:53" x14ac:dyDescent="0.25">
      <c r="BA801">
        <f t="shared" si="42"/>
        <v>0</v>
      </c>
    </row>
    <row r="802" spans="53:53" x14ac:dyDescent="0.25">
      <c r="BA802">
        <f t="shared" si="42"/>
        <v>0</v>
      </c>
    </row>
    <row r="803" spans="53:53" x14ac:dyDescent="0.25">
      <c r="BA803">
        <f t="shared" si="42"/>
        <v>0</v>
      </c>
    </row>
    <row r="804" spans="53:53" x14ac:dyDescent="0.25">
      <c r="BA804">
        <f t="shared" si="42"/>
        <v>0</v>
      </c>
    </row>
    <row r="805" spans="53:53" x14ac:dyDescent="0.25">
      <c r="BA805">
        <f t="shared" si="42"/>
        <v>0</v>
      </c>
    </row>
    <row r="806" spans="53:53" x14ac:dyDescent="0.25">
      <c r="BA806">
        <f t="shared" si="42"/>
        <v>0</v>
      </c>
    </row>
    <row r="807" spans="53:53" x14ac:dyDescent="0.25">
      <c r="BA807">
        <f t="shared" si="42"/>
        <v>0</v>
      </c>
    </row>
    <row r="808" spans="53:53" x14ac:dyDescent="0.25">
      <c r="BA808">
        <f t="shared" si="42"/>
        <v>0</v>
      </c>
    </row>
    <row r="809" spans="53:53" x14ac:dyDescent="0.25">
      <c r="BA809">
        <f t="shared" si="42"/>
        <v>0</v>
      </c>
    </row>
    <row r="810" spans="53:53" x14ac:dyDescent="0.25">
      <c r="BA810">
        <f t="shared" si="42"/>
        <v>0</v>
      </c>
    </row>
    <row r="811" spans="53:53" x14ac:dyDescent="0.25">
      <c r="BA811">
        <f t="shared" si="42"/>
        <v>0</v>
      </c>
    </row>
    <row r="812" spans="53:53" x14ac:dyDescent="0.25">
      <c r="BA812">
        <f t="shared" si="42"/>
        <v>0</v>
      </c>
    </row>
    <row r="813" spans="53:53" x14ac:dyDescent="0.25">
      <c r="BA813">
        <f t="shared" si="42"/>
        <v>0</v>
      </c>
    </row>
    <row r="814" spans="53:53" x14ac:dyDescent="0.25">
      <c r="BA814">
        <f t="shared" si="42"/>
        <v>0</v>
      </c>
    </row>
    <row r="815" spans="53:53" x14ac:dyDescent="0.25">
      <c r="BA815">
        <f t="shared" si="42"/>
        <v>0</v>
      </c>
    </row>
    <row r="816" spans="53:53" x14ac:dyDescent="0.25">
      <c r="BA816">
        <f t="shared" si="42"/>
        <v>0</v>
      </c>
    </row>
    <row r="817" spans="53:53" x14ac:dyDescent="0.25">
      <c r="BA817">
        <f t="shared" si="42"/>
        <v>0</v>
      </c>
    </row>
    <row r="818" spans="53:53" x14ac:dyDescent="0.25">
      <c r="BA818">
        <f t="shared" si="42"/>
        <v>0</v>
      </c>
    </row>
    <row r="819" spans="53:53" x14ac:dyDescent="0.25">
      <c r="BA819">
        <f t="shared" si="42"/>
        <v>0</v>
      </c>
    </row>
    <row r="820" spans="53:53" x14ac:dyDescent="0.25">
      <c r="BA820">
        <f t="shared" si="42"/>
        <v>0</v>
      </c>
    </row>
    <row r="821" spans="53:53" x14ac:dyDescent="0.25">
      <c r="BA821">
        <f t="shared" si="42"/>
        <v>0</v>
      </c>
    </row>
    <row r="822" spans="53:53" x14ac:dyDescent="0.25">
      <c r="BA822">
        <f t="shared" si="42"/>
        <v>0</v>
      </c>
    </row>
    <row r="823" spans="53:53" x14ac:dyDescent="0.25">
      <c r="BA823">
        <f t="shared" si="42"/>
        <v>0</v>
      </c>
    </row>
    <row r="824" spans="53:53" x14ac:dyDescent="0.25">
      <c r="BA824">
        <f t="shared" si="42"/>
        <v>0</v>
      </c>
    </row>
    <row r="825" spans="53:53" x14ac:dyDescent="0.25">
      <c r="BA825">
        <f t="shared" si="42"/>
        <v>0</v>
      </c>
    </row>
    <row r="826" spans="53:53" x14ac:dyDescent="0.25">
      <c r="BA826">
        <f t="shared" si="42"/>
        <v>0</v>
      </c>
    </row>
    <row r="827" spans="53:53" x14ac:dyDescent="0.25">
      <c r="BA827">
        <f t="shared" si="42"/>
        <v>0</v>
      </c>
    </row>
    <row r="828" spans="53:53" x14ac:dyDescent="0.25">
      <c r="BA828">
        <f t="shared" si="42"/>
        <v>0</v>
      </c>
    </row>
    <row r="829" spans="53:53" x14ac:dyDescent="0.25">
      <c r="BA829">
        <f t="shared" si="42"/>
        <v>0</v>
      </c>
    </row>
    <row r="830" spans="53:53" x14ac:dyDescent="0.25">
      <c r="BA830">
        <f t="shared" si="42"/>
        <v>0</v>
      </c>
    </row>
    <row r="831" spans="53:53" x14ac:dyDescent="0.25">
      <c r="BA831">
        <f t="shared" si="42"/>
        <v>0</v>
      </c>
    </row>
    <row r="832" spans="53:53" x14ac:dyDescent="0.25">
      <c r="BA832">
        <f t="shared" si="42"/>
        <v>0</v>
      </c>
    </row>
    <row r="833" spans="53:53" x14ac:dyDescent="0.25">
      <c r="BA833">
        <f t="shared" si="42"/>
        <v>0</v>
      </c>
    </row>
    <row r="834" spans="53:53" x14ac:dyDescent="0.25">
      <c r="BA834">
        <f t="shared" si="42"/>
        <v>0</v>
      </c>
    </row>
    <row r="835" spans="53:53" x14ac:dyDescent="0.25">
      <c r="BA835">
        <f t="shared" si="42"/>
        <v>0</v>
      </c>
    </row>
    <row r="836" spans="53:53" x14ac:dyDescent="0.25">
      <c r="BA836">
        <f t="shared" si="42"/>
        <v>0</v>
      </c>
    </row>
    <row r="837" spans="53:53" x14ac:dyDescent="0.25">
      <c r="BA837">
        <f t="shared" si="42"/>
        <v>0</v>
      </c>
    </row>
    <row r="838" spans="53:53" x14ac:dyDescent="0.25">
      <c r="BA838">
        <f t="shared" si="42"/>
        <v>0</v>
      </c>
    </row>
    <row r="839" spans="53:53" x14ac:dyDescent="0.25">
      <c r="BA839">
        <f t="shared" si="42"/>
        <v>0</v>
      </c>
    </row>
    <row r="840" spans="53:53" x14ac:dyDescent="0.25">
      <c r="BA840">
        <f t="shared" si="42"/>
        <v>0</v>
      </c>
    </row>
    <row r="841" spans="53:53" x14ac:dyDescent="0.25">
      <c r="BA841">
        <f t="shared" si="42"/>
        <v>0</v>
      </c>
    </row>
    <row r="842" spans="53:53" x14ac:dyDescent="0.25">
      <c r="BA842">
        <f t="shared" si="42"/>
        <v>0</v>
      </c>
    </row>
    <row r="843" spans="53:53" x14ac:dyDescent="0.25">
      <c r="BA843">
        <f t="shared" si="42"/>
        <v>0</v>
      </c>
    </row>
    <row r="844" spans="53:53" x14ac:dyDescent="0.25">
      <c r="BA844">
        <f t="shared" si="42"/>
        <v>0</v>
      </c>
    </row>
    <row r="845" spans="53:53" x14ac:dyDescent="0.25">
      <c r="BA845">
        <f t="shared" si="42"/>
        <v>0</v>
      </c>
    </row>
    <row r="846" spans="53:53" x14ac:dyDescent="0.25">
      <c r="BA846">
        <f t="shared" si="42"/>
        <v>0</v>
      </c>
    </row>
    <row r="847" spans="53:53" x14ac:dyDescent="0.25">
      <c r="BA847">
        <f t="shared" si="42"/>
        <v>0</v>
      </c>
    </row>
    <row r="848" spans="53:53" x14ac:dyDescent="0.25">
      <c r="BA848">
        <f t="shared" si="42"/>
        <v>0</v>
      </c>
    </row>
    <row r="849" spans="53:53" x14ac:dyDescent="0.25">
      <c r="BA849">
        <f t="shared" si="42"/>
        <v>0</v>
      </c>
    </row>
    <row r="850" spans="53:53" x14ac:dyDescent="0.25">
      <c r="BA850">
        <f t="shared" si="42"/>
        <v>0</v>
      </c>
    </row>
    <row r="851" spans="53:53" x14ac:dyDescent="0.25">
      <c r="BA851">
        <f t="shared" si="42"/>
        <v>0</v>
      </c>
    </row>
    <row r="852" spans="53:53" x14ac:dyDescent="0.25">
      <c r="BA852">
        <f t="shared" si="42"/>
        <v>0</v>
      </c>
    </row>
    <row r="853" spans="53:53" x14ac:dyDescent="0.25">
      <c r="BA853">
        <f t="shared" ref="BA853:BA916" si="43">(AX853*6)+(AY853*8)+(AZ853*5)</f>
        <v>0</v>
      </c>
    </row>
    <row r="854" spans="53:53" x14ac:dyDescent="0.25">
      <c r="BA854">
        <f t="shared" si="43"/>
        <v>0</v>
      </c>
    </row>
    <row r="855" spans="53:53" x14ac:dyDescent="0.25">
      <c r="BA855">
        <f t="shared" si="43"/>
        <v>0</v>
      </c>
    </row>
    <row r="856" spans="53:53" x14ac:dyDescent="0.25">
      <c r="BA856">
        <f t="shared" si="43"/>
        <v>0</v>
      </c>
    </row>
    <row r="857" spans="53:53" x14ac:dyDescent="0.25">
      <c r="BA857">
        <f t="shared" si="43"/>
        <v>0</v>
      </c>
    </row>
    <row r="858" spans="53:53" x14ac:dyDescent="0.25">
      <c r="BA858">
        <f t="shared" si="43"/>
        <v>0</v>
      </c>
    </row>
    <row r="859" spans="53:53" x14ac:dyDescent="0.25">
      <c r="BA859">
        <f t="shared" si="43"/>
        <v>0</v>
      </c>
    </row>
    <row r="860" spans="53:53" x14ac:dyDescent="0.25">
      <c r="BA860">
        <f t="shared" si="43"/>
        <v>0</v>
      </c>
    </row>
    <row r="861" spans="53:53" x14ac:dyDescent="0.25">
      <c r="BA861">
        <f t="shared" si="43"/>
        <v>0</v>
      </c>
    </row>
    <row r="862" spans="53:53" x14ac:dyDescent="0.25">
      <c r="BA862">
        <f t="shared" si="43"/>
        <v>0</v>
      </c>
    </row>
    <row r="863" spans="53:53" x14ac:dyDescent="0.25">
      <c r="BA863">
        <f t="shared" si="43"/>
        <v>0</v>
      </c>
    </row>
    <row r="864" spans="53:53" x14ac:dyDescent="0.25">
      <c r="BA864">
        <f t="shared" si="43"/>
        <v>0</v>
      </c>
    </row>
    <row r="865" spans="53:53" x14ac:dyDescent="0.25">
      <c r="BA865">
        <f t="shared" si="43"/>
        <v>0</v>
      </c>
    </row>
    <row r="866" spans="53:53" x14ac:dyDescent="0.25">
      <c r="BA866">
        <f t="shared" si="43"/>
        <v>0</v>
      </c>
    </row>
    <row r="867" spans="53:53" x14ac:dyDescent="0.25">
      <c r="BA867">
        <f t="shared" si="43"/>
        <v>0</v>
      </c>
    </row>
    <row r="868" spans="53:53" x14ac:dyDescent="0.25">
      <c r="BA868">
        <f t="shared" si="43"/>
        <v>0</v>
      </c>
    </row>
    <row r="869" spans="53:53" x14ac:dyDescent="0.25">
      <c r="BA869">
        <f t="shared" si="43"/>
        <v>0</v>
      </c>
    </row>
    <row r="870" spans="53:53" x14ac:dyDescent="0.25">
      <c r="BA870">
        <f t="shared" si="43"/>
        <v>0</v>
      </c>
    </row>
    <row r="871" spans="53:53" x14ac:dyDescent="0.25">
      <c r="BA871">
        <f t="shared" si="43"/>
        <v>0</v>
      </c>
    </row>
    <row r="872" spans="53:53" x14ac:dyDescent="0.25">
      <c r="BA872">
        <f t="shared" si="43"/>
        <v>0</v>
      </c>
    </row>
    <row r="873" spans="53:53" x14ac:dyDescent="0.25">
      <c r="BA873">
        <f t="shared" si="43"/>
        <v>0</v>
      </c>
    </row>
    <row r="874" spans="53:53" x14ac:dyDescent="0.25">
      <c r="BA874">
        <f t="shared" si="43"/>
        <v>0</v>
      </c>
    </row>
    <row r="875" spans="53:53" x14ac:dyDescent="0.25">
      <c r="BA875">
        <f t="shared" si="43"/>
        <v>0</v>
      </c>
    </row>
    <row r="876" spans="53:53" x14ac:dyDescent="0.25">
      <c r="BA876">
        <f t="shared" si="43"/>
        <v>0</v>
      </c>
    </row>
    <row r="877" spans="53:53" x14ac:dyDescent="0.25">
      <c r="BA877">
        <f t="shared" si="43"/>
        <v>0</v>
      </c>
    </row>
    <row r="878" spans="53:53" x14ac:dyDescent="0.25">
      <c r="BA878">
        <f t="shared" si="43"/>
        <v>0</v>
      </c>
    </row>
    <row r="879" spans="53:53" x14ac:dyDescent="0.25">
      <c r="BA879">
        <f t="shared" si="43"/>
        <v>0</v>
      </c>
    </row>
    <row r="880" spans="53:53" x14ac:dyDescent="0.25">
      <c r="BA880">
        <f t="shared" si="43"/>
        <v>0</v>
      </c>
    </row>
    <row r="881" spans="53:53" x14ac:dyDescent="0.25">
      <c r="BA881">
        <f t="shared" si="43"/>
        <v>0</v>
      </c>
    </row>
    <row r="882" spans="53:53" x14ac:dyDescent="0.25">
      <c r="BA882">
        <f t="shared" si="43"/>
        <v>0</v>
      </c>
    </row>
    <row r="883" spans="53:53" x14ac:dyDescent="0.25">
      <c r="BA883">
        <f t="shared" si="43"/>
        <v>0</v>
      </c>
    </row>
    <row r="884" spans="53:53" x14ac:dyDescent="0.25">
      <c r="BA884">
        <f t="shared" si="43"/>
        <v>0</v>
      </c>
    </row>
    <row r="885" spans="53:53" x14ac:dyDescent="0.25">
      <c r="BA885">
        <f t="shared" si="43"/>
        <v>0</v>
      </c>
    </row>
    <row r="886" spans="53:53" x14ac:dyDescent="0.25">
      <c r="BA886">
        <f t="shared" si="43"/>
        <v>0</v>
      </c>
    </row>
    <row r="887" spans="53:53" x14ac:dyDescent="0.25">
      <c r="BA887">
        <f t="shared" si="43"/>
        <v>0</v>
      </c>
    </row>
    <row r="888" spans="53:53" x14ac:dyDescent="0.25">
      <c r="BA888">
        <f t="shared" si="43"/>
        <v>0</v>
      </c>
    </row>
    <row r="889" spans="53:53" x14ac:dyDescent="0.25">
      <c r="BA889">
        <f t="shared" si="43"/>
        <v>0</v>
      </c>
    </row>
    <row r="890" spans="53:53" x14ac:dyDescent="0.25">
      <c r="BA890">
        <f t="shared" si="43"/>
        <v>0</v>
      </c>
    </row>
    <row r="891" spans="53:53" x14ac:dyDescent="0.25">
      <c r="BA891">
        <f t="shared" si="43"/>
        <v>0</v>
      </c>
    </row>
    <row r="892" spans="53:53" x14ac:dyDescent="0.25">
      <c r="BA892">
        <f t="shared" si="43"/>
        <v>0</v>
      </c>
    </row>
    <row r="893" spans="53:53" x14ac:dyDescent="0.25">
      <c r="BA893">
        <f t="shared" si="43"/>
        <v>0</v>
      </c>
    </row>
    <row r="894" spans="53:53" x14ac:dyDescent="0.25">
      <c r="BA894">
        <f t="shared" si="43"/>
        <v>0</v>
      </c>
    </row>
    <row r="895" spans="53:53" x14ac:dyDescent="0.25">
      <c r="BA895">
        <f t="shared" si="43"/>
        <v>0</v>
      </c>
    </row>
    <row r="896" spans="53:53" x14ac:dyDescent="0.25">
      <c r="BA896">
        <f t="shared" si="43"/>
        <v>0</v>
      </c>
    </row>
    <row r="897" spans="53:53" x14ac:dyDescent="0.25">
      <c r="BA897">
        <f t="shared" si="43"/>
        <v>0</v>
      </c>
    </row>
    <row r="898" spans="53:53" x14ac:dyDescent="0.25">
      <c r="BA898">
        <f t="shared" si="43"/>
        <v>0</v>
      </c>
    </row>
    <row r="899" spans="53:53" x14ac:dyDescent="0.25">
      <c r="BA899">
        <f t="shared" si="43"/>
        <v>0</v>
      </c>
    </row>
    <row r="900" spans="53:53" x14ac:dyDescent="0.25">
      <c r="BA900">
        <f t="shared" si="43"/>
        <v>0</v>
      </c>
    </row>
    <row r="901" spans="53:53" x14ac:dyDescent="0.25">
      <c r="BA901">
        <f t="shared" si="43"/>
        <v>0</v>
      </c>
    </row>
    <row r="902" spans="53:53" x14ac:dyDescent="0.25">
      <c r="BA902">
        <f t="shared" si="43"/>
        <v>0</v>
      </c>
    </row>
    <row r="903" spans="53:53" x14ac:dyDescent="0.25">
      <c r="BA903">
        <f t="shared" si="43"/>
        <v>0</v>
      </c>
    </row>
    <row r="904" spans="53:53" x14ac:dyDescent="0.25">
      <c r="BA904">
        <f t="shared" si="43"/>
        <v>0</v>
      </c>
    </row>
    <row r="905" spans="53:53" x14ac:dyDescent="0.25">
      <c r="BA905">
        <f t="shared" si="43"/>
        <v>0</v>
      </c>
    </row>
    <row r="906" spans="53:53" x14ac:dyDescent="0.25">
      <c r="BA906">
        <f t="shared" si="43"/>
        <v>0</v>
      </c>
    </row>
    <row r="907" spans="53:53" x14ac:dyDescent="0.25">
      <c r="BA907">
        <f t="shared" si="43"/>
        <v>0</v>
      </c>
    </row>
    <row r="908" spans="53:53" x14ac:dyDescent="0.25">
      <c r="BA908">
        <f t="shared" si="43"/>
        <v>0</v>
      </c>
    </row>
    <row r="909" spans="53:53" x14ac:dyDescent="0.25">
      <c r="BA909">
        <f t="shared" si="43"/>
        <v>0</v>
      </c>
    </row>
    <row r="910" spans="53:53" x14ac:dyDescent="0.25">
      <c r="BA910">
        <f t="shared" si="43"/>
        <v>0</v>
      </c>
    </row>
    <row r="911" spans="53:53" x14ac:dyDescent="0.25">
      <c r="BA911">
        <f t="shared" si="43"/>
        <v>0</v>
      </c>
    </row>
    <row r="912" spans="53:53" x14ac:dyDescent="0.25">
      <c r="BA912">
        <f t="shared" si="43"/>
        <v>0</v>
      </c>
    </row>
    <row r="913" spans="53:53" x14ac:dyDescent="0.25">
      <c r="BA913">
        <f t="shared" si="43"/>
        <v>0</v>
      </c>
    </row>
    <row r="914" spans="53:53" x14ac:dyDescent="0.25">
      <c r="BA914">
        <f t="shared" si="43"/>
        <v>0</v>
      </c>
    </row>
    <row r="915" spans="53:53" x14ac:dyDescent="0.25">
      <c r="BA915">
        <f t="shared" si="43"/>
        <v>0</v>
      </c>
    </row>
    <row r="916" spans="53:53" x14ac:dyDescent="0.25">
      <c r="BA916">
        <f t="shared" si="43"/>
        <v>0</v>
      </c>
    </row>
    <row r="917" spans="53:53" x14ac:dyDescent="0.25">
      <c r="BA917">
        <f t="shared" ref="BA917:BA963" si="44">(AX917*6)+(AY917*8)+(AZ917*5)</f>
        <v>0</v>
      </c>
    </row>
    <row r="918" spans="53:53" x14ac:dyDescent="0.25">
      <c r="BA918">
        <f t="shared" si="44"/>
        <v>0</v>
      </c>
    </row>
    <row r="919" spans="53:53" x14ac:dyDescent="0.25">
      <c r="BA919">
        <f t="shared" si="44"/>
        <v>0</v>
      </c>
    </row>
    <row r="920" spans="53:53" x14ac:dyDescent="0.25">
      <c r="BA920">
        <f t="shared" si="44"/>
        <v>0</v>
      </c>
    </row>
    <row r="921" spans="53:53" x14ac:dyDescent="0.25">
      <c r="BA921">
        <f t="shared" si="44"/>
        <v>0</v>
      </c>
    </row>
    <row r="922" spans="53:53" x14ac:dyDescent="0.25">
      <c r="BA922">
        <f t="shared" si="44"/>
        <v>0</v>
      </c>
    </row>
    <row r="923" spans="53:53" x14ac:dyDescent="0.25">
      <c r="BA923">
        <f t="shared" si="44"/>
        <v>0</v>
      </c>
    </row>
    <row r="924" spans="53:53" x14ac:dyDescent="0.25">
      <c r="BA924">
        <f t="shared" si="44"/>
        <v>0</v>
      </c>
    </row>
    <row r="925" spans="53:53" x14ac:dyDescent="0.25">
      <c r="BA925">
        <f t="shared" si="44"/>
        <v>0</v>
      </c>
    </row>
    <row r="926" spans="53:53" x14ac:dyDescent="0.25">
      <c r="BA926">
        <f t="shared" si="44"/>
        <v>0</v>
      </c>
    </row>
    <row r="927" spans="53:53" x14ac:dyDescent="0.25">
      <c r="BA927">
        <f t="shared" si="44"/>
        <v>0</v>
      </c>
    </row>
    <row r="928" spans="53:53" x14ac:dyDescent="0.25">
      <c r="BA928">
        <f t="shared" si="44"/>
        <v>0</v>
      </c>
    </row>
    <row r="929" spans="53:53" x14ac:dyDescent="0.25">
      <c r="BA929">
        <f t="shared" si="44"/>
        <v>0</v>
      </c>
    </row>
    <row r="930" spans="53:53" x14ac:dyDescent="0.25">
      <c r="BA930">
        <f t="shared" si="44"/>
        <v>0</v>
      </c>
    </row>
    <row r="931" spans="53:53" x14ac:dyDescent="0.25">
      <c r="BA931">
        <f t="shared" si="44"/>
        <v>0</v>
      </c>
    </row>
    <row r="932" spans="53:53" x14ac:dyDescent="0.25">
      <c r="BA932">
        <f t="shared" si="44"/>
        <v>0</v>
      </c>
    </row>
    <row r="933" spans="53:53" x14ac:dyDescent="0.25">
      <c r="BA933">
        <f t="shared" si="44"/>
        <v>0</v>
      </c>
    </row>
    <row r="934" spans="53:53" x14ac:dyDescent="0.25">
      <c r="BA934">
        <f t="shared" si="44"/>
        <v>0</v>
      </c>
    </row>
    <row r="935" spans="53:53" x14ac:dyDescent="0.25">
      <c r="BA935">
        <f t="shared" si="44"/>
        <v>0</v>
      </c>
    </row>
    <row r="936" spans="53:53" x14ac:dyDescent="0.25">
      <c r="BA936">
        <f t="shared" si="44"/>
        <v>0</v>
      </c>
    </row>
    <row r="937" spans="53:53" x14ac:dyDescent="0.25">
      <c r="BA937">
        <f t="shared" si="44"/>
        <v>0</v>
      </c>
    </row>
    <row r="938" spans="53:53" x14ac:dyDescent="0.25">
      <c r="BA938">
        <f t="shared" si="44"/>
        <v>0</v>
      </c>
    </row>
    <row r="939" spans="53:53" x14ac:dyDescent="0.25">
      <c r="BA939">
        <f t="shared" si="44"/>
        <v>0</v>
      </c>
    </row>
    <row r="940" spans="53:53" x14ac:dyDescent="0.25">
      <c r="BA940">
        <f t="shared" si="44"/>
        <v>0</v>
      </c>
    </row>
    <row r="941" spans="53:53" x14ac:dyDescent="0.25">
      <c r="BA941">
        <f t="shared" si="44"/>
        <v>0</v>
      </c>
    </row>
    <row r="942" spans="53:53" x14ac:dyDescent="0.25">
      <c r="BA942">
        <f t="shared" si="44"/>
        <v>0</v>
      </c>
    </row>
    <row r="943" spans="53:53" x14ac:dyDescent="0.25">
      <c r="BA943">
        <f t="shared" si="44"/>
        <v>0</v>
      </c>
    </row>
    <row r="944" spans="53:53" x14ac:dyDescent="0.25">
      <c r="BA944">
        <f t="shared" si="44"/>
        <v>0</v>
      </c>
    </row>
    <row r="945" spans="53:53" x14ac:dyDescent="0.25">
      <c r="BA945">
        <f t="shared" si="44"/>
        <v>0</v>
      </c>
    </row>
    <row r="946" spans="53:53" x14ac:dyDescent="0.25">
      <c r="BA946">
        <f t="shared" si="44"/>
        <v>0</v>
      </c>
    </row>
    <row r="947" spans="53:53" x14ac:dyDescent="0.25">
      <c r="BA947">
        <f t="shared" si="44"/>
        <v>0</v>
      </c>
    </row>
    <row r="948" spans="53:53" x14ac:dyDescent="0.25">
      <c r="BA948">
        <f t="shared" si="44"/>
        <v>0</v>
      </c>
    </row>
    <row r="949" spans="53:53" x14ac:dyDescent="0.25">
      <c r="BA949">
        <f t="shared" si="44"/>
        <v>0</v>
      </c>
    </row>
    <row r="950" spans="53:53" x14ac:dyDescent="0.25">
      <c r="BA950">
        <f t="shared" si="44"/>
        <v>0</v>
      </c>
    </row>
    <row r="951" spans="53:53" x14ac:dyDescent="0.25">
      <c r="BA951">
        <f t="shared" si="44"/>
        <v>0</v>
      </c>
    </row>
    <row r="952" spans="53:53" x14ac:dyDescent="0.25">
      <c r="BA952">
        <f t="shared" si="44"/>
        <v>0</v>
      </c>
    </row>
    <row r="953" spans="53:53" x14ac:dyDescent="0.25">
      <c r="BA953">
        <f t="shared" si="44"/>
        <v>0</v>
      </c>
    </row>
    <row r="954" spans="53:53" x14ac:dyDescent="0.25">
      <c r="BA954">
        <f t="shared" si="44"/>
        <v>0</v>
      </c>
    </row>
    <row r="955" spans="53:53" x14ac:dyDescent="0.25">
      <c r="BA955">
        <f t="shared" si="44"/>
        <v>0</v>
      </c>
    </row>
    <row r="956" spans="53:53" x14ac:dyDescent="0.25">
      <c r="BA956">
        <f t="shared" si="44"/>
        <v>0</v>
      </c>
    </row>
    <row r="957" spans="53:53" x14ac:dyDescent="0.25">
      <c r="BA957">
        <f t="shared" si="44"/>
        <v>0</v>
      </c>
    </row>
    <row r="958" spans="53:53" x14ac:dyDescent="0.25">
      <c r="BA958">
        <f t="shared" si="44"/>
        <v>0</v>
      </c>
    </row>
    <row r="959" spans="53:53" x14ac:dyDescent="0.25">
      <c r="BA959">
        <f t="shared" si="44"/>
        <v>0</v>
      </c>
    </row>
    <row r="960" spans="53:53" x14ac:dyDescent="0.25">
      <c r="BA960">
        <f t="shared" si="44"/>
        <v>0</v>
      </c>
    </row>
    <row r="961" spans="53:53" x14ac:dyDescent="0.25">
      <c r="BA961">
        <f t="shared" si="44"/>
        <v>0</v>
      </c>
    </row>
    <row r="962" spans="53:53" x14ac:dyDescent="0.25">
      <c r="BA962">
        <f t="shared" si="44"/>
        <v>0</v>
      </c>
    </row>
    <row r="963" spans="53:53" x14ac:dyDescent="0.25">
      <c r="BA963">
        <f t="shared" si="4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1" t="s">
        <v>434</v>
      </c>
      <c r="E1" s="81"/>
    </row>
    <row r="2" spans="2:7" x14ac:dyDescent="0.25">
      <c r="B2" s="81" t="s">
        <v>433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261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432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385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2018-08-22T15:57:12Z</dcterms:modified>
</cp:coreProperties>
</file>