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T526" i="1"/>
  <c r="AO526" i="1"/>
  <c r="AA526" i="1" s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T348" i="1"/>
  <c r="AA348" i="1"/>
  <c r="W348" i="1" s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T329" i="1"/>
  <c r="AO329" i="1"/>
  <c r="AA329" i="1" s="1"/>
  <c r="W329" i="1" s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T298" i="1"/>
  <c r="AO298" i="1"/>
  <c r="AA298" i="1" s="1"/>
  <c r="W298" i="1" s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T182" i="1"/>
  <c r="AO182" i="1"/>
  <c r="AA182" i="1" s="1"/>
  <c r="W182" i="1" s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L6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N7" i="1" l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<sst xmlns="http://schemas.openxmlformats.org/spreadsheetml/2006/main" count="185" uniqueCount="144">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</sst>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CFCF"/>
      <color rgb="FFFF9797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17" sqref="A17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9"/>
      <c r="AQ1" s="69"/>
      <c r="AR1" s="69"/>
      <c r="AS1" s="69"/>
      <c r="AT1" s="69"/>
      <c r="AU1" s="69"/>
      <c r="AV1" s="69"/>
      <c r="AW1" s="69"/>
      <c r="AZ1" s="40"/>
    </row>
    <row r="2" spans="1:54" x14ac:dyDescent="0.25">
      <c r="B2" s="57" t="s">
        <v>17</v>
      </c>
      <c r="C2" s="58">
        <v>13000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4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70" t="s">
        <v>97</v>
      </c>
      <c r="AP2" s="71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2" t="s">
        <v>104</v>
      </c>
      <c r="AW2" s="71" t="s">
        <v>105</v>
      </c>
      <c r="AY2" s="8"/>
      <c r="AZ2" s="73" t="s">
        <v>106</v>
      </c>
      <c r="BA2" s="73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13000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1"/>
      <c r="AZ3" s="74"/>
      <c r="BA3" s="74"/>
      <c r="BB3" s="61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7" t="s">
        <v>18</v>
      </c>
      <c r="N4" s="89">
        <f>SUM(L3,L9,N7)</f>
        <v>34944.5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1"/>
      <c r="AZ4" s="61" t="s">
        <v>108</v>
      </c>
      <c r="BA4" s="61">
        <f>(SUM((AP3:AP519)))-(SUM((AT3:AT519)))</f>
        <v>10</v>
      </c>
      <c r="BB4" s="61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9"/>
      <c r="R5" s="59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9" t="s">
        <v>131</v>
      </c>
      <c r="AE5" s="59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3">
        <v>12</v>
      </c>
      <c r="AY5" s="61"/>
      <c r="AZ5" s="61"/>
      <c r="BA5" s="61"/>
      <c r="BB5" s="61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84.5</v>
      </c>
      <c r="M6" s="31"/>
      <c r="N6" s="31"/>
      <c r="O6" s="85"/>
      <c r="P6" s="85" t="s">
        <v>117</v>
      </c>
      <c r="Q6" s="59"/>
      <c r="R6" s="59"/>
      <c r="T6" s="49">
        <v>42958</v>
      </c>
      <c r="U6" s="50" t="s">
        <v>92</v>
      </c>
      <c r="V6" s="82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3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8"/>
      <c r="AZ6" s="61"/>
      <c r="BA6" s="61"/>
      <c r="BB6" s="61"/>
    </row>
    <row r="7" spans="1:54" x14ac:dyDescent="0.25">
      <c r="I7" s="31"/>
      <c r="J7" s="31"/>
      <c r="K7" s="31"/>
      <c r="L7" s="31"/>
      <c r="M7" s="86" t="s">
        <v>118</v>
      </c>
      <c r="N7" s="88">
        <f>SUM(P7,L6)</f>
        <v>4484.5</v>
      </c>
      <c r="O7" s="85"/>
      <c r="P7" s="84">
        <f>(SUM(R11:R499))-(SUM(E11:E500))</f>
        <v>4400</v>
      </c>
      <c r="Q7" s="59"/>
      <c r="R7" s="59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3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6"/>
      <c r="AA8" s="53">
        <f t="shared" si="0"/>
        <v>258</v>
      </c>
      <c r="AB8">
        <v>0</v>
      </c>
      <c r="AC8" s="83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3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90" t="s">
        <v>124</v>
      </c>
      <c r="T10" s="49">
        <v>42962</v>
      </c>
      <c r="U10" s="50" t="s">
        <v>91</v>
      </c>
      <c r="V10" s="51"/>
      <c r="W10" s="43">
        <f t="shared" si="3"/>
        <v>0</v>
      </c>
      <c r="X10" s="52"/>
      <c r="Y10" s="52"/>
      <c r="AA10" s="53">
        <f t="shared" si="0"/>
        <v>0</v>
      </c>
      <c r="AI10" s="18"/>
      <c r="AO10">
        <f t="shared" si="1"/>
        <v>0</v>
      </c>
      <c r="AT10">
        <f t="shared" si="2"/>
        <v>0</v>
      </c>
      <c r="AV10">
        <f t="shared" si="4"/>
        <v>0</v>
      </c>
    </row>
    <row r="11" spans="1:54" x14ac:dyDescent="0.25">
      <c r="A11" s="33"/>
      <c r="E11" s="40"/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/>
      <c r="W11" s="43">
        <f t="shared" si="3"/>
        <v>0</v>
      </c>
      <c r="X11" s="52"/>
      <c r="Y11" s="52"/>
      <c r="AA11" s="53">
        <f t="shared" si="0"/>
        <v>0</v>
      </c>
      <c r="AO11">
        <f t="shared" si="1"/>
        <v>0</v>
      </c>
      <c r="AT11">
        <f t="shared" si="2"/>
        <v>0</v>
      </c>
      <c r="AV11">
        <f t="shared" si="4"/>
        <v>0</v>
      </c>
    </row>
    <row r="12" spans="1:54" x14ac:dyDescent="0.25"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/>
      <c r="W12" s="43">
        <f t="shared" si="3"/>
        <v>0</v>
      </c>
      <c r="X12" s="52"/>
      <c r="Y12" s="76"/>
      <c r="AA12" s="53">
        <f t="shared" si="0"/>
        <v>0</v>
      </c>
      <c r="AO12">
        <f t="shared" si="1"/>
        <v>0</v>
      </c>
      <c r="AT12">
        <f t="shared" si="2"/>
        <v>0</v>
      </c>
      <c r="AV12">
        <f t="shared" si="4"/>
        <v>0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91">
        <f>SUM((L13:L23))</f>
        <v>5120</v>
      </c>
      <c r="N13" s="37" t="s">
        <v>120</v>
      </c>
      <c r="O13" s="37" t="s">
        <v>126</v>
      </c>
      <c r="P13" s="37" t="s">
        <v>122</v>
      </c>
      <c r="Q13" s="92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/>
      <c r="W13" s="43">
        <f t="shared" si="3"/>
        <v>0</v>
      </c>
      <c r="X13" s="52"/>
      <c r="Y13" s="52"/>
      <c r="AA13" s="53">
        <f t="shared" si="0"/>
        <v>0</v>
      </c>
      <c r="AO13">
        <f t="shared" si="1"/>
        <v>0</v>
      </c>
      <c r="AT13">
        <f t="shared" si="2"/>
        <v>0</v>
      </c>
      <c r="AU13" s="77"/>
      <c r="AV13">
        <f t="shared" si="4"/>
        <v>0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/>
      <c r="W14" s="43">
        <f t="shared" si="3"/>
        <v>0</v>
      </c>
      <c r="X14" s="52"/>
      <c r="Y14" s="52"/>
      <c r="AA14" s="53">
        <f t="shared" si="0"/>
        <v>0</v>
      </c>
      <c r="AO14">
        <f t="shared" si="1"/>
        <v>0</v>
      </c>
      <c r="AT14">
        <f t="shared" si="2"/>
        <v>0</v>
      </c>
      <c r="AV14">
        <f t="shared" si="4"/>
        <v>0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/>
      <c r="P15" s="37"/>
      <c r="Q15" s="39"/>
      <c r="R15" s="39"/>
      <c r="T15" s="49">
        <v>42967</v>
      </c>
      <c r="U15" s="50" t="s">
        <v>94</v>
      </c>
      <c r="V15" s="75"/>
      <c r="W15" s="43">
        <f t="shared" si="3"/>
        <v>0</v>
      </c>
      <c r="X15" s="52"/>
      <c r="Y15" s="52"/>
      <c r="AA15" s="53">
        <f t="shared" si="0"/>
        <v>0</v>
      </c>
      <c r="AF15" s="18"/>
      <c r="AO15">
        <f t="shared" si="1"/>
        <v>0</v>
      </c>
      <c r="AT15">
        <f t="shared" si="2"/>
        <v>0</v>
      </c>
      <c r="AV15">
        <f t="shared" si="4"/>
        <v>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/>
      <c r="W16" s="43">
        <f t="shared" si="3"/>
        <v>0</v>
      </c>
      <c r="X16" s="52"/>
      <c r="Y16" s="52"/>
      <c r="AA16" s="78">
        <f t="shared" si="0"/>
        <v>0</v>
      </c>
      <c r="AE16" s="18"/>
      <c r="AO16">
        <f t="shared" si="1"/>
        <v>0</v>
      </c>
      <c r="AT16">
        <f t="shared" si="2"/>
        <v>0</v>
      </c>
      <c r="AV16">
        <f t="shared" si="4"/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/>
      <c r="W17" s="43">
        <f t="shared" si="3"/>
        <v>0</v>
      </c>
      <c r="X17" s="52"/>
      <c r="Y17" s="76"/>
      <c r="AA17" s="53">
        <f t="shared" si="0"/>
        <v>0</v>
      </c>
      <c r="AD17" s="40"/>
      <c r="AL17" s="40"/>
      <c r="AO17">
        <f t="shared" si="1"/>
        <v>0</v>
      </c>
      <c r="AT17">
        <f>(AQ17*8)+(AS17*5)</f>
        <v>0</v>
      </c>
      <c r="AV17">
        <f t="shared" si="4"/>
        <v>0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9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80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6"/>
      <c r="Y22" s="76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1" t="s">
        <v>31</v>
      </c>
      <c r="H24" s="61" t="s">
        <v>26</v>
      </c>
      <c r="I24" s="61" t="s">
        <v>35</v>
      </c>
      <c r="J24" s="63">
        <v>1800</v>
      </c>
      <c r="K24" s="66">
        <v>0</v>
      </c>
      <c r="L24" s="67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81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1" t="s">
        <v>32</v>
      </c>
      <c r="H25" s="61" t="s">
        <v>27</v>
      </c>
      <c r="I25" s="61" t="s">
        <v>34</v>
      </c>
      <c r="J25" s="63">
        <v>10000</v>
      </c>
      <c r="K25" s="66">
        <v>0</v>
      </c>
      <c r="L25" s="67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81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8" t="s">
        <v>30</v>
      </c>
      <c r="H26" s="61" t="s">
        <v>29</v>
      </c>
      <c r="I26" s="61" t="s">
        <v>48</v>
      </c>
      <c r="J26" s="63">
        <f>85*7</f>
        <v>595</v>
      </c>
      <c r="K26" s="66"/>
      <c r="L26" s="67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1" t="s">
        <v>33</v>
      </c>
      <c r="H27" s="61" t="s">
        <v>29</v>
      </c>
      <c r="I27" s="61" t="s">
        <v>47</v>
      </c>
      <c r="J27" s="63">
        <v>234</v>
      </c>
      <c r="K27" s="66"/>
      <c r="L27" s="67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1" t="s">
        <v>73</v>
      </c>
      <c r="H28" s="61" t="s">
        <v>28</v>
      </c>
      <c r="I28" s="61" t="s">
        <v>74</v>
      </c>
      <c r="J28" s="63">
        <v>80</v>
      </c>
      <c r="K28" s="66"/>
      <c r="L28" s="67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60">
        <v>42789</v>
      </c>
      <c r="H29" s="61" t="s">
        <v>75</v>
      </c>
      <c r="I29" s="61" t="s">
        <v>76</v>
      </c>
      <c r="J29" s="63">
        <v>100</v>
      </c>
      <c r="K29" s="66"/>
      <c r="L29" s="67">
        <v>0</v>
      </c>
      <c r="N29" s="37"/>
      <c r="O29" s="37"/>
      <c r="P29" s="37"/>
      <c r="Q29" s="39"/>
      <c r="R29" s="39"/>
      <c r="T29" s="49"/>
      <c r="U29" s="50"/>
      <c r="V29" s="51"/>
      <c r="W29" s="79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60">
        <v>42794</v>
      </c>
      <c r="H30" s="61" t="s">
        <v>77</v>
      </c>
      <c r="I30" s="62" t="s">
        <v>78</v>
      </c>
      <c r="J30" s="63">
        <v>10</v>
      </c>
      <c r="K30" s="66"/>
      <c r="L30" s="67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81"/>
    </row>
    <row r="31" spans="3:54" x14ac:dyDescent="0.25">
      <c r="C31" s="13"/>
      <c r="D31" s="12"/>
      <c r="E31" s="14"/>
      <c r="G31" s="65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5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81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1"/>
      <c r="H33" s="61" t="s">
        <v>82</v>
      </c>
      <c r="I33" s="61" t="s">
        <v>83</v>
      </c>
      <c r="J33" s="63">
        <v>160</v>
      </c>
      <c r="K33" s="66">
        <v>0</v>
      </c>
      <c r="L33" s="67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1"/>
      <c r="H36" s="61" t="s">
        <v>86</v>
      </c>
      <c r="I36" s="61" t="s">
        <v>87</v>
      </c>
      <c r="J36" s="63">
        <v>200</v>
      </c>
      <c r="K36" s="66"/>
      <c r="L36" s="67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/>
      <c r="L38" s="20">
        <f t="shared" ref="L38:L84" si="7">J38-K38</f>
        <v>2200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2"/>
      <c r="W44" s="43">
        <f t="shared" si="3"/>
        <v>0</v>
      </c>
      <c r="X44" s="52"/>
      <c r="Y44" s="52"/>
      <c r="AA44" s="53">
        <f t="shared" si="0"/>
        <v>0</v>
      </c>
      <c r="AC44" s="83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3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2017-08-15T04:30:06Z</dcterms:modified>
</cp:coreProperties>
</file>