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tamo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4" i="1" l="1"/>
  <c r="BB87" i="1"/>
  <c r="AU87" i="1"/>
  <c r="AG87" i="1"/>
  <c r="AC87" i="1"/>
  <c r="BB88" i="1"/>
  <c r="AU88" i="1"/>
  <c r="AG88" i="1"/>
  <c r="AC88" i="1"/>
  <c r="BB89" i="1"/>
  <c r="BB90" i="1"/>
  <c r="AU90" i="1"/>
  <c r="AG90" i="1"/>
  <c r="AC90" i="1"/>
  <c r="BB91" i="1"/>
  <c r="AU91" i="1"/>
  <c r="AG91" i="1"/>
  <c r="AC91" i="1"/>
  <c r="BB92" i="1"/>
  <c r="BB93" i="1"/>
  <c r="AU93" i="1"/>
  <c r="AG93" i="1"/>
  <c r="AC93" i="1"/>
  <c r="BB94" i="1"/>
  <c r="AU94" i="1"/>
  <c r="AG94" i="1"/>
  <c r="AC94" i="1"/>
  <c r="BB95" i="1"/>
  <c r="AU95" i="1"/>
  <c r="AG95" i="1"/>
  <c r="AC95" i="1"/>
  <c r="BB96" i="1"/>
  <c r="AU96" i="1"/>
  <c r="AG96" i="1"/>
  <c r="AC96" i="1"/>
  <c r="BB97" i="1"/>
  <c r="AU97" i="1"/>
  <c r="AG97" i="1"/>
  <c r="AC97" i="1"/>
  <c r="BB98" i="1"/>
  <c r="AU98" i="1"/>
  <c r="AG98" i="1"/>
  <c r="AC98" i="1"/>
  <c r="BB99" i="1"/>
  <c r="AU99" i="1"/>
  <c r="AG99" i="1"/>
  <c r="AC99" i="1"/>
  <c r="BB100" i="1"/>
  <c r="AU100" i="1"/>
  <c r="AG100" i="1"/>
  <c r="AC100" i="1"/>
  <c r="BB101" i="1"/>
  <c r="AU101" i="1"/>
  <c r="AG101" i="1"/>
  <c r="AC101" i="1"/>
  <c r="BB102" i="1"/>
  <c r="BB103" i="1"/>
  <c r="AU103" i="1"/>
  <c r="AG103" i="1"/>
  <c r="AC103" i="1"/>
  <c r="BB104" i="1"/>
  <c r="AU104" i="1"/>
  <c r="AG104" i="1"/>
  <c r="AC104" i="1"/>
  <c r="BB105" i="1"/>
  <c r="AU105" i="1"/>
  <c r="AG105" i="1"/>
  <c r="AC105" i="1"/>
  <c r="BB106" i="1"/>
  <c r="AU106" i="1"/>
  <c r="AG106" i="1"/>
  <c r="AC106" i="1"/>
  <c r="BB107" i="1"/>
  <c r="AU107" i="1"/>
  <c r="AG107" i="1"/>
  <c r="AC107" i="1"/>
  <c r="BB108" i="1"/>
  <c r="AU108" i="1"/>
  <c r="AG108" i="1"/>
  <c r="AC108" i="1"/>
  <c r="BB109" i="1"/>
  <c r="AU109" i="1"/>
  <c r="AG109" i="1"/>
  <c r="AC109" i="1"/>
  <c r="BB110" i="1"/>
  <c r="BB111" i="1"/>
  <c r="AU111" i="1"/>
  <c r="AG111" i="1"/>
  <c r="AC111" i="1"/>
  <c r="BB112" i="1"/>
  <c r="AU112" i="1"/>
  <c r="AG112" i="1"/>
  <c r="AC112" i="1"/>
  <c r="BB113" i="1"/>
  <c r="AU113" i="1"/>
  <c r="AG113" i="1"/>
  <c r="AC113" i="1"/>
  <c r="BB114" i="1"/>
  <c r="AU114" i="1"/>
  <c r="AG114" i="1"/>
  <c r="AC114" i="1"/>
  <c r="BB115" i="1"/>
  <c r="AU115" i="1"/>
  <c r="BB116" i="1"/>
  <c r="BB117" i="1"/>
  <c r="AU117" i="1"/>
  <c r="BB118" i="1"/>
  <c r="AU118" i="1"/>
  <c r="BB119" i="1"/>
  <c r="AU119" i="1"/>
  <c r="BB120" i="1"/>
  <c r="AU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9" i="1"/>
  <c r="AG89" i="1"/>
  <c r="AC89" i="1"/>
  <c r="AU92" i="1"/>
  <c r="AG92" i="1"/>
  <c r="AC92" i="1"/>
  <c r="AU102" i="1"/>
  <c r="AG102" i="1"/>
  <c r="AC102" i="1"/>
  <c r="AU110" i="1"/>
  <c r="AG110" i="1"/>
  <c r="AC110" i="1"/>
  <c r="AU116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" i="1"/>
  <c r="T7" i="1"/>
  <c r="R15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/>
  <c r="R7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/>
  <c r="R23" i="1"/>
  <c r="AU27" i="1"/>
  <c r="AG27" i="1"/>
  <c r="AC27" i="1"/>
  <c r="AU28" i="1"/>
  <c r="AG28" i="1"/>
  <c r="AC28" i="1"/>
  <c r="AU29" i="1"/>
  <c r="AG29" i="1"/>
  <c r="AC29" i="1"/>
  <c r="AU30" i="1"/>
  <c r="AG30" i="1"/>
  <c r="AC30" i="1"/>
  <c r="AU31" i="1"/>
  <c r="AG31" i="1"/>
  <c r="AC31" i="1"/>
  <c r="AU32" i="1"/>
  <c r="AG32" i="1"/>
  <c r="AC32" i="1"/>
  <c r="AU33" i="1"/>
  <c r="AG33" i="1"/>
  <c r="AC33" i="1"/>
  <c r="AU34" i="1"/>
  <c r="AG34" i="1"/>
  <c r="AC34" i="1"/>
  <c r="AU35" i="1"/>
  <c r="AG35" i="1"/>
  <c r="AC35" i="1"/>
  <c r="AU36" i="1"/>
  <c r="AG36" i="1"/>
  <c r="AC36" i="1"/>
  <c r="AU37" i="1"/>
  <c r="AG37" i="1"/>
  <c r="AC37" i="1"/>
  <c r="AU38" i="1"/>
  <c r="AG38" i="1"/>
  <c r="AC38" i="1"/>
  <c r="AU39" i="1"/>
  <c r="AG39" i="1"/>
  <c r="AC39" i="1"/>
  <c r="AU40" i="1"/>
  <c r="AG40" i="1"/>
  <c r="AC40" i="1"/>
  <c r="AU41" i="1"/>
  <c r="AG41" i="1"/>
  <c r="AC41" i="1"/>
  <c r="AU42" i="1"/>
  <c r="AG42" i="1"/>
  <c r="AC42" i="1"/>
  <c r="AU43" i="1"/>
  <c r="AG43" i="1"/>
  <c r="AC43" i="1"/>
  <c r="AU44" i="1"/>
  <c r="AG44" i="1"/>
  <c r="AC44" i="1"/>
  <c r="AU45" i="1"/>
  <c r="AG45" i="1"/>
  <c r="AC45" i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/>
  <c r="AZ592" i="1"/>
  <c r="BB591" i="1"/>
  <c r="AU591" i="1"/>
  <c r="AZ591" i="1"/>
  <c r="BB590" i="1"/>
  <c r="AU590" i="1"/>
  <c r="AZ590" i="1"/>
  <c r="BB589" i="1"/>
  <c r="AU589" i="1"/>
  <c r="AZ589" i="1"/>
  <c r="BB588" i="1"/>
  <c r="AU588" i="1"/>
  <c r="AZ588" i="1"/>
  <c r="BB587" i="1"/>
  <c r="AU587" i="1"/>
  <c r="AZ587" i="1"/>
  <c r="BB586" i="1"/>
  <c r="AU586" i="1"/>
  <c r="AZ586" i="1"/>
  <c r="BB585" i="1"/>
  <c r="AU585" i="1"/>
  <c r="AZ585" i="1"/>
  <c r="BB584" i="1"/>
  <c r="AU584" i="1"/>
  <c r="AZ584" i="1"/>
  <c r="BB583" i="1"/>
  <c r="AU583" i="1"/>
  <c r="AZ583" i="1"/>
  <c r="BB582" i="1"/>
  <c r="AU582" i="1"/>
  <c r="AZ582" i="1"/>
  <c r="BB581" i="1"/>
  <c r="AU581" i="1"/>
  <c r="AZ581" i="1"/>
  <c r="BB580" i="1"/>
  <c r="AU580" i="1"/>
  <c r="AZ580" i="1"/>
  <c r="BB579" i="1"/>
  <c r="AU579" i="1"/>
  <c r="AZ579" i="1"/>
  <c r="BB578" i="1"/>
  <c r="AU578" i="1"/>
  <c r="AZ578" i="1"/>
  <c r="BB577" i="1"/>
  <c r="AU577" i="1"/>
  <c r="AG577" i="1"/>
  <c r="AZ577" i="1"/>
  <c r="BB576" i="1"/>
  <c r="AU576" i="1"/>
  <c r="AG576" i="1"/>
  <c r="AZ576" i="1"/>
  <c r="BB575" i="1"/>
  <c r="AU575" i="1"/>
  <c r="AG575" i="1"/>
  <c r="AZ575" i="1"/>
  <c r="BB574" i="1"/>
  <c r="AU574" i="1"/>
  <c r="AG574" i="1"/>
  <c r="AZ574" i="1"/>
  <c r="BB573" i="1"/>
  <c r="AU573" i="1"/>
  <c r="AG573" i="1"/>
  <c r="AZ573" i="1"/>
  <c r="BB572" i="1"/>
  <c r="AU572" i="1"/>
  <c r="AG572" i="1"/>
  <c r="AZ572" i="1"/>
  <c r="BB571" i="1"/>
  <c r="AU571" i="1"/>
  <c r="AG571" i="1"/>
  <c r="AZ571" i="1"/>
  <c r="BB570" i="1"/>
  <c r="AU570" i="1"/>
  <c r="AG570" i="1"/>
  <c r="AZ570" i="1"/>
  <c r="BB569" i="1"/>
  <c r="AU569" i="1"/>
  <c r="AG569" i="1"/>
  <c r="AZ569" i="1"/>
  <c r="BB568" i="1"/>
  <c r="AU568" i="1"/>
  <c r="AG568" i="1"/>
  <c r="AZ568" i="1"/>
  <c r="BB567" i="1"/>
  <c r="AU567" i="1"/>
  <c r="AG567" i="1"/>
  <c r="AZ567" i="1"/>
  <c r="BB566" i="1"/>
  <c r="AU566" i="1"/>
  <c r="AG566" i="1"/>
  <c r="AZ566" i="1"/>
  <c r="BB565" i="1"/>
  <c r="AU565" i="1"/>
  <c r="AG565" i="1"/>
  <c r="AZ565" i="1"/>
  <c r="BB564" i="1"/>
  <c r="AU564" i="1"/>
  <c r="AG564" i="1"/>
  <c r="AZ564" i="1"/>
  <c r="BB563" i="1"/>
  <c r="AU563" i="1"/>
  <c r="AG563" i="1"/>
  <c r="AZ563" i="1"/>
  <c r="BB562" i="1"/>
  <c r="AU562" i="1"/>
  <c r="AG562" i="1"/>
  <c r="AZ562" i="1"/>
  <c r="BB561" i="1"/>
  <c r="AU561" i="1"/>
  <c r="AG561" i="1"/>
  <c r="AZ561" i="1"/>
  <c r="BB560" i="1"/>
  <c r="AU560" i="1"/>
  <c r="AG560" i="1"/>
  <c r="AZ560" i="1"/>
  <c r="BB559" i="1"/>
  <c r="AU559" i="1"/>
  <c r="AG559" i="1"/>
  <c r="AZ559" i="1"/>
  <c r="BB558" i="1"/>
  <c r="AU558" i="1"/>
  <c r="AG558" i="1"/>
  <c r="AZ558" i="1"/>
  <c r="BB557" i="1"/>
  <c r="AU557" i="1"/>
  <c r="AG557" i="1"/>
  <c r="AZ557" i="1"/>
  <c r="BB556" i="1"/>
  <c r="AU556" i="1"/>
  <c r="AG556" i="1"/>
  <c r="AZ556" i="1"/>
  <c r="BB555" i="1"/>
  <c r="AU555" i="1"/>
  <c r="AG555" i="1"/>
  <c r="AZ555" i="1"/>
  <c r="BB554" i="1"/>
  <c r="AU554" i="1"/>
  <c r="AG554" i="1"/>
  <c r="AZ554" i="1"/>
  <c r="BB553" i="1"/>
  <c r="AU553" i="1"/>
  <c r="AG553" i="1"/>
  <c r="AZ553" i="1"/>
  <c r="BB552" i="1"/>
  <c r="AU552" i="1"/>
  <c r="AG552" i="1"/>
  <c r="AZ552" i="1"/>
  <c r="BB551" i="1"/>
  <c r="AU551" i="1"/>
  <c r="AG551" i="1"/>
  <c r="AZ551" i="1"/>
  <c r="BB550" i="1"/>
  <c r="AU550" i="1"/>
  <c r="AG550" i="1"/>
  <c r="AZ550" i="1"/>
  <c r="BB549" i="1"/>
  <c r="AU549" i="1"/>
  <c r="AG549" i="1"/>
  <c r="AZ549" i="1"/>
  <c r="BB548" i="1"/>
  <c r="AU548" i="1"/>
  <c r="AG548" i="1"/>
  <c r="AZ548" i="1"/>
  <c r="BB547" i="1"/>
  <c r="AU547" i="1"/>
  <c r="AG547" i="1"/>
  <c r="AZ547" i="1"/>
  <c r="BB546" i="1"/>
  <c r="AU546" i="1"/>
  <c r="AG546" i="1"/>
  <c r="AZ546" i="1"/>
  <c r="BB545" i="1"/>
  <c r="AU545" i="1"/>
  <c r="AG545" i="1"/>
  <c r="AZ545" i="1"/>
  <c r="BB544" i="1"/>
  <c r="AU544" i="1"/>
  <c r="AG544" i="1"/>
  <c r="AZ544" i="1"/>
  <c r="BB543" i="1"/>
  <c r="AU543" i="1"/>
  <c r="AG543" i="1"/>
  <c r="AZ543" i="1"/>
  <c r="BB542" i="1"/>
  <c r="AU542" i="1"/>
  <c r="AG542" i="1"/>
  <c r="AZ542" i="1"/>
  <c r="BB541" i="1"/>
  <c r="AU541" i="1"/>
  <c r="AG541" i="1"/>
  <c r="AZ541" i="1"/>
  <c r="BB540" i="1"/>
  <c r="AU540" i="1"/>
  <c r="AG540" i="1"/>
  <c r="AZ540" i="1"/>
  <c r="BB539" i="1"/>
  <c r="AU539" i="1"/>
  <c r="AG539" i="1"/>
  <c r="AZ539" i="1"/>
  <c r="BB538" i="1"/>
  <c r="AU538" i="1"/>
  <c r="AG538" i="1"/>
  <c r="AZ538" i="1"/>
  <c r="BB537" i="1"/>
  <c r="AU537" i="1"/>
  <c r="AG537" i="1"/>
  <c r="AZ537" i="1"/>
  <c r="BB536" i="1"/>
  <c r="AU536" i="1"/>
  <c r="AG536" i="1"/>
  <c r="AZ536" i="1"/>
  <c r="BB535" i="1"/>
  <c r="AU535" i="1"/>
  <c r="AG535" i="1"/>
  <c r="AZ535" i="1"/>
  <c r="BB534" i="1"/>
  <c r="AU534" i="1"/>
  <c r="AG534" i="1"/>
  <c r="AZ534" i="1"/>
  <c r="BB533" i="1"/>
  <c r="AU533" i="1"/>
  <c r="AG533" i="1"/>
  <c r="AZ533" i="1"/>
  <c r="BB532" i="1"/>
  <c r="AU532" i="1"/>
  <c r="AG532" i="1"/>
  <c r="AZ532" i="1"/>
  <c r="BB531" i="1"/>
  <c r="AU531" i="1"/>
  <c r="AG531" i="1"/>
  <c r="AZ531" i="1"/>
  <c r="BB530" i="1"/>
  <c r="AU530" i="1"/>
  <c r="AG530" i="1"/>
  <c r="AZ530" i="1"/>
  <c r="BB529" i="1"/>
  <c r="AU529" i="1"/>
  <c r="AG529" i="1"/>
  <c r="AZ529" i="1"/>
  <c r="BB528" i="1"/>
  <c r="AU528" i="1"/>
  <c r="AG528" i="1"/>
  <c r="AZ528" i="1"/>
  <c r="BB527" i="1"/>
  <c r="AU527" i="1"/>
  <c r="AG527" i="1"/>
  <c r="AZ527" i="1"/>
  <c r="BB526" i="1"/>
  <c r="AU526" i="1"/>
  <c r="AG526" i="1"/>
  <c r="AZ526" i="1"/>
  <c r="BB525" i="1"/>
  <c r="AU525" i="1"/>
  <c r="AG525" i="1"/>
  <c r="AZ525" i="1"/>
  <c r="BB524" i="1"/>
  <c r="AU524" i="1"/>
  <c r="AG524" i="1"/>
  <c r="AZ524" i="1"/>
  <c r="BB523" i="1"/>
  <c r="AU523" i="1"/>
  <c r="AG523" i="1"/>
  <c r="AZ523" i="1"/>
  <c r="BB522" i="1"/>
  <c r="AU522" i="1"/>
  <c r="AG522" i="1"/>
  <c r="AZ522" i="1"/>
  <c r="BB521" i="1"/>
  <c r="AU521" i="1"/>
  <c r="AG521" i="1"/>
  <c r="AZ521" i="1"/>
  <c r="BB520" i="1"/>
  <c r="AU520" i="1"/>
  <c r="AG520" i="1"/>
  <c r="AZ520" i="1"/>
  <c r="BB519" i="1"/>
  <c r="AU519" i="1"/>
  <c r="AG519" i="1"/>
  <c r="AC519" i="1"/>
  <c r="AZ519" i="1"/>
  <c r="BB518" i="1"/>
  <c r="AU518" i="1"/>
  <c r="AG518" i="1"/>
  <c r="AC518" i="1"/>
  <c r="AZ518" i="1"/>
  <c r="BB517" i="1"/>
  <c r="AU517" i="1"/>
  <c r="AG517" i="1"/>
  <c r="AC517" i="1"/>
  <c r="AZ517" i="1"/>
  <c r="BB516" i="1"/>
  <c r="AU516" i="1"/>
  <c r="AG516" i="1"/>
  <c r="AC516" i="1"/>
  <c r="AZ516" i="1"/>
  <c r="BB515" i="1"/>
  <c r="AU515" i="1"/>
  <c r="AG515" i="1"/>
  <c r="AC515" i="1"/>
  <c r="AZ515" i="1"/>
  <c r="BB514" i="1"/>
  <c r="AU514" i="1"/>
  <c r="AG514" i="1"/>
  <c r="AC514" i="1"/>
  <c r="AZ514" i="1"/>
  <c r="BB513" i="1"/>
  <c r="AU513" i="1"/>
  <c r="AG513" i="1"/>
  <c r="AC513" i="1"/>
  <c r="AZ513" i="1"/>
  <c r="BB512" i="1"/>
  <c r="AU512" i="1"/>
  <c r="AG512" i="1"/>
  <c r="AC512" i="1"/>
  <c r="AZ512" i="1"/>
  <c r="BB511" i="1"/>
  <c r="AU511" i="1"/>
  <c r="AG511" i="1"/>
  <c r="AC511" i="1"/>
  <c r="AZ511" i="1"/>
  <c r="BB510" i="1"/>
  <c r="AU510" i="1"/>
  <c r="AG510" i="1"/>
  <c r="AC510" i="1"/>
  <c r="AZ510" i="1"/>
  <c r="BB509" i="1"/>
  <c r="AU509" i="1"/>
  <c r="AG509" i="1"/>
  <c r="AC509" i="1"/>
  <c r="AZ509" i="1"/>
  <c r="BB508" i="1"/>
  <c r="AU508" i="1"/>
  <c r="AG508" i="1"/>
  <c r="AC508" i="1"/>
  <c r="AZ508" i="1"/>
  <c r="BB507" i="1"/>
  <c r="AU507" i="1"/>
  <c r="AG507" i="1"/>
  <c r="AC507" i="1"/>
  <c r="AZ507" i="1"/>
  <c r="BB506" i="1"/>
  <c r="AU506" i="1"/>
  <c r="AG506" i="1"/>
  <c r="AC506" i="1"/>
  <c r="AZ506" i="1"/>
  <c r="BB505" i="1"/>
  <c r="AU505" i="1"/>
  <c r="AG505" i="1"/>
  <c r="AC505" i="1"/>
  <c r="AZ505" i="1"/>
  <c r="BB504" i="1"/>
  <c r="AU504" i="1"/>
  <c r="AG504" i="1"/>
  <c r="AC504" i="1"/>
  <c r="AZ504" i="1"/>
  <c r="BB503" i="1"/>
  <c r="AU503" i="1"/>
  <c r="AG503" i="1"/>
  <c r="AC503" i="1"/>
  <c r="AZ503" i="1"/>
  <c r="BB502" i="1"/>
  <c r="AU502" i="1"/>
  <c r="AG502" i="1"/>
  <c r="AC502" i="1"/>
  <c r="AZ502" i="1"/>
  <c r="BB501" i="1"/>
  <c r="AU501" i="1"/>
  <c r="AG501" i="1"/>
  <c r="AC501" i="1"/>
  <c r="AZ501" i="1"/>
  <c r="BB500" i="1"/>
  <c r="AU500" i="1"/>
  <c r="AG500" i="1"/>
  <c r="AC500" i="1"/>
  <c r="AZ500" i="1"/>
  <c r="BB499" i="1"/>
  <c r="AU499" i="1"/>
  <c r="AG499" i="1"/>
  <c r="AC499" i="1"/>
  <c r="AZ499" i="1"/>
  <c r="BB498" i="1"/>
  <c r="AU498" i="1"/>
  <c r="AG498" i="1"/>
  <c r="AC498" i="1"/>
  <c r="AZ498" i="1"/>
  <c r="BB497" i="1"/>
  <c r="AU497" i="1"/>
  <c r="AG497" i="1"/>
  <c r="AC497" i="1"/>
  <c r="AZ497" i="1"/>
  <c r="BB496" i="1"/>
  <c r="AU496" i="1"/>
  <c r="AG496" i="1"/>
  <c r="AC496" i="1"/>
  <c r="AZ496" i="1"/>
  <c r="BB495" i="1"/>
  <c r="AU495" i="1"/>
  <c r="AG495" i="1"/>
  <c r="AC495" i="1"/>
  <c r="AZ495" i="1"/>
  <c r="BB494" i="1"/>
  <c r="AU494" i="1"/>
  <c r="AG494" i="1"/>
  <c r="AC494" i="1"/>
  <c r="AZ494" i="1"/>
  <c r="BB493" i="1"/>
  <c r="AU493" i="1"/>
  <c r="AG493" i="1"/>
  <c r="AC493" i="1"/>
  <c r="AZ493" i="1"/>
  <c r="BB492" i="1"/>
  <c r="AU492" i="1"/>
  <c r="AG492" i="1"/>
  <c r="AC492" i="1"/>
  <c r="AZ492" i="1"/>
  <c r="BB491" i="1"/>
  <c r="AU491" i="1"/>
  <c r="AG491" i="1"/>
  <c r="AC491" i="1"/>
  <c r="AZ491" i="1"/>
  <c r="BB490" i="1"/>
  <c r="AU490" i="1"/>
  <c r="AG490" i="1"/>
  <c r="AC490" i="1"/>
  <c r="AZ490" i="1"/>
  <c r="BB489" i="1"/>
  <c r="AU489" i="1"/>
  <c r="AG489" i="1"/>
  <c r="AC489" i="1"/>
  <c r="AZ489" i="1"/>
  <c r="BB488" i="1"/>
  <c r="AU488" i="1"/>
  <c r="AG488" i="1"/>
  <c r="AC488" i="1"/>
  <c r="AZ488" i="1"/>
  <c r="BB487" i="1"/>
  <c r="AU487" i="1"/>
  <c r="AG487" i="1"/>
  <c r="AC487" i="1"/>
  <c r="AZ487" i="1"/>
  <c r="BB486" i="1"/>
  <c r="AU486" i="1"/>
  <c r="AG486" i="1"/>
  <c r="AC486" i="1"/>
  <c r="AZ486" i="1"/>
  <c r="BB485" i="1"/>
  <c r="AU485" i="1"/>
  <c r="AG485" i="1"/>
  <c r="AC485" i="1"/>
  <c r="AZ485" i="1"/>
  <c r="BB484" i="1"/>
  <c r="AU484" i="1"/>
  <c r="AG484" i="1"/>
  <c r="AC484" i="1"/>
  <c r="AZ484" i="1"/>
  <c r="BB483" i="1"/>
  <c r="AU483" i="1"/>
  <c r="AG483" i="1"/>
  <c r="AC483" i="1"/>
  <c r="AZ483" i="1"/>
  <c r="BB482" i="1"/>
  <c r="AU482" i="1"/>
  <c r="AG482" i="1"/>
  <c r="AC482" i="1"/>
  <c r="AZ482" i="1"/>
  <c r="BB481" i="1"/>
  <c r="AU481" i="1"/>
  <c r="AG481" i="1"/>
  <c r="AC481" i="1"/>
  <c r="AZ481" i="1"/>
  <c r="BB480" i="1"/>
  <c r="AU480" i="1"/>
  <c r="AG480" i="1"/>
  <c r="AC480" i="1"/>
  <c r="AZ480" i="1"/>
  <c r="BB479" i="1"/>
  <c r="AU479" i="1"/>
  <c r="AG479" i="1"/>
  <c r="AC479" i="1"/>
  <c r="AZ479" i="1"/>
  <c r="BB478" i="1"/>
  <c r="AU478" i="1"/>
  <c r="AG478" i="1"/>
  <c r="AC478" i="1"/>
  <c r="AZ478" i="1"/>
  <c r="BB477" i="1"/>
  <c r="AU477" i="1"/>
  <c r="AG477" i="1"/>
  <c r="AC477" i="1"/>
  <c r="AZ477" i="1"/>
  <c r="BB476" i="1"/>
  <c r="AU476" i="1"/>
  <c r="AG476" i="1"/>
  <c r="AC476" i="1"/>
  <c r="AZ476" i="1"/>
  <c r="BB475" i="1"/>
  <c r="AU475" i="1"/>
  <c r="AG475" i="1"/>
  <c r="AC475" i="1"/>
  <c r="AZ475" i="1"/>
  <c r="BB474" i="1"/>
  <c r="AU474" i="1"/>
  <c r="AG474" i="1"/>
  <c r="AC474" i="1"/>
  <c r="AZ474" i="1"/>
  <c r="BB473" i="1"/>
  <c r="AU473" i="1"/>
  <c r="AG473" i="1"/>
  <c r="AC473" i="1"/>
  <c r="AZ473" i="1"/>
  <c r="BB472" i="1"/>
  <c r="AU472" i="1"/>
  <c r="AG472" i="1"/>
  <c r="AC472" i="1"/>
  <c r="AZ472" i="1"/>
  <c r="BB471" i="1"/>
  <c r="AU471" i="1"/>
  <c r="AG471" i="1"/>
  <c r="AC471" i="1"/>
  <c r="AZ471" i="1"/>
  <c r="BB470" i="1"/>
  <c r="AU470" i="1"/>
  <c r="AG470" i="1"/>
  <c r="AC470" i="1"/>
  <c r="AZ470" i="1"/>
  <c r="BB469" i="1"/>
  <c r="AU469" i="1"/>
  <c r="AG469" i="1"/>
  <c r="AC469" i="1"/>
  <c r="AZ469" i="1"/>
  <c r="BB468" i="1"/>
  <c r="AU468" i="1"/>
  <c r="AG468" i="1"/>
  <c r="AC468" i="1"/>
  <c r="AZ468" i="1"/>
  <c r="BB467" i="1"/>
  <c r="AU467" i="1"/>
  <c r="AG467" i="1"/>
  <c r="AC467" i="1"/>
  <c r="AZ467" i="1"/>
  <c r="BB466" i="1"/>
  <c r="AU466" i="1"/>
  <c r="AG466" i="1"/>
  <c r="AC466" i="1"/>
  <c r="AZ466" i="1"/>
  <c r="BB465" i="1"/>
  <c r="AU465" i="1"/>
  <c r="AG465" i="1"/>
  <c r="AC465" i="1"/>
  <c r="AZ465" i="1"/>
  <c r="BB464" i="1"/>
  <c r="AU464" i="1"/>
  <c r="AG464" i="1"/>
  <c r="AC464" i="1"/>
  <c r="AZ464" i="1"/>
  <c r="BB463" i="1"/>
  <c r="AU463" i="1"/>
  <c r="AG463" i="1"/>
  <c r="AC463" i="1"/>
  <c r="AZ463" i="1"/>
  <c r="BB462" i="1"/>
  <c r="AU462" i="1"/>
  <c r="AG462" i="1"/>
  <c r="AC462" i="1"/>
  <c r="AZ462" i="1"/>
  <c r="BB461" i="1"/>
  <c r="AU461" i="1"/>
  <c r="AG461" i="1"/>
  <c r="AC461" i="1"/>
  <c r="AZ461" i="1"/>
  <c r="BB460" i="1"/>
  <c r="AU460" i="1"/>
  <c r="AG460" i="1"/>
  <c r="AC460" i="1"/>
  <c r="AZ460" i="1"/>
  <c r="BB459" i="1"/>
  <c r="AU459" i="1"/>
  <c r="AG459" i="1"/>
  <c r="AC459" i="1"/>
  <c r="AZ459" i="1"/>
  <c r="BB458" i="1"/>
  <c r="AU458" i="1"/>
  <c r="AG458" i="1"/>
  <c r="AC458" i="1"/>
  <c r="AZ458" i="1"/>
  <c r="BB457" i="1"/>
  <c r="AU457" i="1"/>
  <c r="AG457" i="1"/>
  <c r="AC457" i="1"/>
  <c r="AZ457" i="1"/>
  <c r="BB456" i="1"/>
  <c r="AU456" i="1"/>
  <c r="AG456" i="1"/>
  <c r="AC456" i="1"/>
  <c r="AZ456" i="1"/>
  <c r="BB455" i="1"/>
  <c r="AU455" i="1"/>
  <c r="AG455" i="1"/>
  <c r="AC455" i="1"/>
  <c r="AZ455" i="1"/>
  <c r="BB454" i="1"/>
  <c r="AU454" i="1"/>
  <c r="AG454" i="1"/>
  <c r="AC454" i="1"/>
  <c r="AZ454" i="1"/>
  <c r="BB453" i="1"/>
  <c r="AU453" i="1"/>
  <c r="AG453" i="1"/>
  <c r="AC453" i="1"/>
  <c r="AZ453" i="1"/>
  <c r="BB452" i="1"/>
  <c r="AU452" i="1"/>
  <c r="AG452" i="1"/>
  <c r="AC452" i="1"/>
  <c r="AZ452" i="1"/>
  <c r="BB451" i="1"/>
  <c r="AU451" i="1"/>
  <c r="AG451" i="1"/>
  <c r="AC451" i="1"/>
  <c r="AZ451" i="1"/>
  <c r="BB450" i="1"/>
  <c r="AU450" i="1"/>
  <c r="AG450" i="1"/>
  <c r="AC450" i="1"/>
  <c r="AZ450" i="1"/>
  <c r="BB449" i="1"/>
  <c r="AU449" i="1"/>
  <c r="AG449" i="1"/>
  <c r="AC449" i="1"/>
  <c r="AZ449" i="1"/>
  <c r="BB448" i="1"/>
  <c r="AU448" i="1"/>
  <c r="AG448" i="1"/>
  <c r="AC448" i="1"/>
  <c r="AZ448" i="1"/>
  <c r="BB447" i="1"/>
  <c r="AU447" i="1"/>
  <c r="AG447" i="1"/>
  <c r="AC447" i="1"/>
  <c r="AZ447" i="1"/>
  <c r="BB446" i="1"/>
  <c r="AU446" i="1"/>
  <c r="AG446" i="1"/>
  <c r="AC446" i="1"/>
  <c r="AZ446" i="1"/>
  <c r="BB445" i="1"/>
  <c r="AU445" i="1"/>
  <c r="AG445" i="1"/>
  <c r="AC445" i="1"/>
  <c r="AZ445" i="1"/>
  <c r="BB444" i="1"/>
  <c r="AU444" i="1"/>
  <c r="AG444" i="1"/>
  <c r="AC444" i="1"/>
  <c r="AZ444" i="1"/>
  <c r="BB443" i="1"/>
  <c r="AU443" i="1"/>
  <c r="AG443" i="1"/>
  <c r="AC443" i="1"/>
  <c r="AZ443" i="1"/>
  <c r="BB442" i="1"/>
  <c r="AU442" i="1"/>
  <c r="AG442" i="1"/>
  <c r="AC442" i="1"/>
  <c r="AZ442" i="1"/>
  <c r="BB441" i="1"/>
  <c r="AU441" i="1"/>
  <c r="AG441" i="1"/>
  <c r="AC441" i="1"/>
  <c r="AZ441" i="1"/>
  <c r="BB440" i="1"/>
  <c r="AU440" i="1"/>
  <c r="AG440" i="1"/>
  <c r="AC440" i="1"/>
  <c r="AZ440" i="1"/>
  <c r="BB439" i="1"/>
  <c r="AU439" i="1"/>
  <c r="AG439" i="1"/>
  <c r="AC439" i="1"/>
  <c r="AZ439" i="1"/>
  <c r="BB438" i="1"/>
  <c r="AU438" i="1"/>
  <c r="AG438" i="1"/>
  <c r="AC438" i="1"/>
  <c r="AZ438" i="1"/>
  <c r="BB437" i="1"/>
  <c r="AU437" i="1"/>
  <c r="AG437" i="1"/>
  <c r="AC437" i="1"/>
  <c r="AZ437" i="1"/>
  <c r="BB436" i="1"/>
  <c r="AU436" i="1"/>
  <c r="AG436" i="1"/>
  <c r="AC436" i="1"/>
  <c r="AZ436" i="1"/>
  <c r="BB435" i="1"/>
  <c r="AU435" i="1"/>
  <c r="AG435" i="1"/>
  <c r="AC435" i="1"/>
  <c r="AZ435" i="1"/>
  <c r="BB434" i="1"/>
  <c r="AU434" i="1"/>
  <c r="AG434" i="1"/>
  <c r="AC434" i="1"/>
  <c r="AZ434" i="1"/>
  <c r="BB433" i="1"/>
  <c r="AU433" i="1"/>
  <c r="AG433" i="1"/>
  <c r="AC433" i="1"/>
  <c r="AZ433" i="1"/>
  <c r="BB432" i="1"/>
  <c r="AU432" i="1"/>
  <c r="AG432" i="1"/>
  <c r="AC432" i="1"/>
  <c r="AZ432" i="1"/>
  <c r="BB431" i="1"/>
  <c r="AU431" i="1"/>
  <c r="AG431" i="1"/>
  <c r="AC431" i="1"/>
  <c r="AZ431" i="1"/>
  <c r="BB430" i="1"/>
  <c r="AU430" i="1"/>
  <c r="AG430" i="1"/>
  <c r="AC430" i="1"/>
  <c r="AZ430" i="1"/>
  <c r="BB429" i="1"/>
  <c r="AU429" i="1"/>
  <c r="AG429" i="1"/>
  <c r="AC429" i="1"/>
  <c r="AZ429" i="1"/>
  <c r="BB428" i="1"/>
  <c r="AU428" i="1"/>
  <c r="AG428" i="1"/>
  <c r="AC428" i="1"/>
  <c r="AZ428" i="1"/>
  <c r="BB427" i="1"/>
  <c r="AU427" i="1"/>
  <c r="AG427" i="1"/>
  <c r="AC427" i="1"/>
  <c r="AZ427" i="1"/>
  <c r="BB426" i="1"/>
  <c r="AU426" i="1"/>
  <c r="AG426" i="1"/>
  <c r="AC426" i="1"/>
  <c r="AZ426" i="1"/>
  <c r="BB425" i="1"/>
  <c r="AU425" i="1"/>
  <c r="AG425" i="1"/>
  <c r="AC425" i="1"/>
  <c r="AZ425" i="1"/>
  <c r="BB424" i="1"/>
  <c r="AU424" i="1"/>
  <c r="AG424" i="1"/>
  <c r="AC424" i="1"/>
  <c r="AZ424" i="1"/>
  <c r="BB423" i="1"/>
  <c r="AU423" i="1"/>
  <c r="AG423" i="1"/>
  <c r="AC423" i="1"/>
  <c r="AZ423" i="1"/>
  <c r="BB422" i="1"/>
  <c r="AU422" i="1"/>
  <c r="AG422" i="1"/>
  <c r="AC422" i="1"/>
  <c r="AZ422" i="1"/>
  <c r="BB421" i="1"/>
  <c r="AU421" i="1"/>
  <c r="AG421" i="1"/>
  <c r="AC421" i="1"/>
  <c r="AZ421" i="1"/>
  <c r="BB420" i="1"/>
  <c r="AU420" i="1"/>
  <c r="AG420" i="1"/>
  <c r="AC420" i="1"/>
  <c r="AZ420" i="1"/>
  <c r="BB419" i="1"/>
  <c r="AU419" i="1"/>
  <c r="AG419" i="1"/>
  <c r="AC419" i="1"/>
  <c r="AZ419" i="1"/>
  <c r="BB418" i="1"/>
  <c r="AU418" i="1"/>
  <c r="AG418" i="1"/>
  <c r="AC418" i="1"/>
  <c r="AZ418" i="1"/>
  <c r="BB417" i="1"/>
  <c r="AU417" i="1"/>
  <c r="AG417" i="1"/>
  <c r="AC417" i="1"/>
  <c r="AZ417" i="1"/>
  <c r="BB416" i="1"/>
  <c r="AU416" i="1"/>
  <c r="AG416" i="1"/>
  <c r="AC416" i="1"/>
  <c r="AZ416" i="1"/>
  <c r="BB415" i="1"/>
  <c r="AU415" i="1"/>
  <c r="AG415" i="1"/>
  <c r="AC415" i="1"/>
  <c r="AZ415" i="1"/>
  <c r="BB414" i="1"/>
  <c r="AU414" i="1"/>
  <c r="AG414" i="1"/>
  <c r="AC414" i="1"/>
  <c r="AZ414" i="1"/>
  <c r="BB413" i="1"/>
  <c r="AU413" i="1"/>
  <c r="AG413" i="1"/>
  <c r="AC413" i="1"/>
  <c r="AZ413" i="1"/>
  <c r="BB412" i="1"/>
  <c r="AU412" i="1"/>
  <c r="AG412" i="1"/>
  <c r="AC412" i="1"/>
  <c r="AZ412" i="1"/>
  <c r="BB411" i="1"/>
  <c r="AU411" i="1"/>
  <c r="AG411" i="1"/>
  <c r="AC411" i="1"/>
  <c r="AZ411" i="1"/>
  <c r="BB410" i="1"/>
  <c r="AU410" i="1"/>
  <c r="AG410" i="1"/>
  <c r="AC410" i="1"/>
  <c r="AZ410" i="1"/>
  <c r="BB409" i="1"/>
  <c r="AU409" i="1"/>
  <c r="AG409" i="1"/>
  <c r="AC409" i="1"/>
  <c r="AZ409" i="1"/>
  <c r="BB408" i="1"/>
  <c r="AU408" i="1"/>
  <c r="AG408" i="1"/>
  <c r="AC408" i="1"/>
  <c r="AZ408" i="1"/>
  <c r="BB407" i="1"/>
  <c r="AU407" i="1"/>
  <c r="AG407" i="1"/>
  <c r="AC407" i="1"/>
  <c r="AZ407" i="1"/>
  <c r="BB406" i="1"/>
  <c r="AU406" i="1"/>
  <c r="AG406" i="1"/>
  <c r="AC406" i="1"/>
  <c r="AZ406" i="1"/>
  <c r="BB405" i="1"/>
  <c r="AU405" i="1"/>
  <c r="AG405" i="1"/>
  <c r="AC405" i="1"/>
  <c r="AZ405" i="1"/>
  <c r="BB404" i="1"/>
  <c r="AU404" i="1"/>
  <c r="AG404" i="1"/>
  <c r="AC404" i="1"/>
  <c r="AZ404" i="1"/>
  <c r="BB403" i="1"/>
  <c r="AU403" i="1"/>
  <c r="AG403" i="1"/>
  <c r="AC403" i="1"/>
  <c r="AZ403" i="1"/>
  <c r="BB402" i="1"/>
  <c r="AU402" i="1"/>
  <c r="AG402" i="1"/>
  <c r="AC402" i="1"/>
  <c r="AZ402" i="1"/>
  <c r="BB401" i="1"/>
  <c r="AU401" i="1"/>
  <c r="AG401" i="1"/>
  <c r="AC401" i="1"/>
  <c r="AZ401" i="1"/>
  <c r="BB400" i="1"/>
  <c r="AU400" i="1"/>
  <c r="AG400" i="1"/>
  <c r="AC400" i="1"/>
  <c r="AZ400" i="1"/>
  <c r="BB399" i="1"/>
  <c r="AU399" i="1"/>
  <c r="AG399" i="1"/>
  <c r="AC399" i="1"/>
  <c r="AZ399" i="1"/>
  <c r="BB398" i="1"/>
  <c r="AU398" i="1"/>
  <c r="AG398" i="1"/>
  <c r="AC398" i="1"/>
  <c r="AZ398" i="1"/>
  <c r="BB397" i="1"/>
  <c r="AU397" i="1"/>
  <c r="AG397" i="1"/>
  <c r="AC397" i="1"/>
  <c r="AZ397" i="1"/>
  <c r="BB396" i="1"/>
  <c r="AU396" i="1"/>
  <c r="AG396" i="1"/>
  <c r="AC396" i="1"/>
  <c r="AZ396" i="1"/>
  <c r="BB395" i="1"/>
  <c r="AU395" i="1"/>
  <c r="AG395" i="1"/>
  <c r="AC395" i="1"/>
  <c r="AZ395" i="1"/>
  <c r="BB394" i="1"/>
  <c r="AU394" i="1"/>
  <c r="AG394" i="1"/>
  <c r="AC394" i="1"/>
  <c r="AZ394" i="1"/>
  <c r="AU86" i="1"/>
  <c r="AG86" i="1"/>
  <c r="AC86" i="1"/>
  <c r="AU85" i="1"/>
  <c r="AG85" i="1"/>
  <c r="AC85" i="1"/>
  <c r="AU84" i="1"/>
  <c r="AG84" i="1"/>
  <c r="AC84" i="1"/>
  <c r="AU83" i="1"/>
  <c r="AG83" i="1"/>
  <c r="AC83" i="1"/>
  <c r="AU82" i="1"/>
  <c r="AG82" i="1"/>
  <c r="AC82" i="1"/>
  <c r="AU81" i="1"/>
  <c r="AG81" i="1"/>
  <c r="AC81" i="1"/>
  <c r="AU80" i="1"/>
  <c r="AG80" i="1"/>
  <c r="AC80" i="1"/>
  <c r="AU79" i="1"/>
  <c r="AG79" i="1"/>
  <c r="AC79" i="1"/>
  <c r="AU78" i="1"/>
  <c r="AG78" i="1"/>
  <c r="AC78" i="1"/>
  <c r="AU77" i="1"/>
  <c r="AG77" i="1"/>
  <c r="AC77" i="1"/>
  <c r="AU76" i="1"/>
  <c r="AG76" i="1"/>
  <c r="AC76" i="1"/>
  <c r="AU75" i="1"/>
  <c r="AG75" i="1"/>
  <c r="AC75" i="1"/>
  <c r="AU74" i="1"/>
  <c r="AG74" i="1"/>
  <c r="AC74" i="1"/>
  <c r="AU73" i="1"/>
  <c r="AG73" i="1"/>
  <c r="AC73" i="1"/>
  <c r="AU72" i="1"/>
  <c r="AG72" i="1"/>
  <c r="AC72" i="1"/>
  <c r="AU71" i="1"/>
  <c r="AG71" i="1"/>
  <c r="AC71" i="1"/>
  <c r="AU70" i="1"/>
  <c r="AG70" i="1"/>
  <c r="AC70" i="1"/>
  <c r="AU69" i="1"/>
  <c r="AG69" i="1"/>
  <c r="AC69" i="1"/>
  <c r="AU68" i="1"/>
  <c r="AG68" i="1"/>
  <c r="AC68" i="1"/>
  <c r="AU67" i="1"/>
  <c r="AG67" i="1"/>
  <c r="AC67" i="1"/>
  <c r="AU66" i="1"/>
  <c r="AG66" i="1"/>
  <c r="AC66" i="1"/>
  <c r="AU65" i="1"/>
  <c r="AG65" i="1"/>
  <c r="AC65" i="1"/>
  <c r="AU64" i="1"/>
  <c r="AG64" i="1"/>
  <c r="AC64" i="1"/>
  <c r="AU63" i="1"/>
  <c r="AG63" i="1"/>
  <c r="AC63" i="1"/>
  <c r="AU62" i="1"/>
  <c r="AG62" i="1"/>
  <c r="AC62" i="1"/>
  <c r="AU61" i="1"/>
  <c r="AG61" i="1"/>
  <c r="AC61" i="1"/>
  <c r="AU60" i="1"/>
  <c r="AG60" i="1"/>
  <c r="AC60" i="1"/>
  <c r="AU59" i="1"/>
  <c r="AG59" i="1"/>
  <c r="AC59" i="1"/>
  <c r="AU58" i="1"/>
  <c r="AG58" i="1"/>
  <c r="AC58" i="1"/>
  <c r="AU57" i="1"/>
  <c r="AG57" i="1"/>
  <c r="AC57" i="1"/>
  <c r="AU56" i="1"/>
  <c r="AG56" i="1"/>
  <c r="AC56" i="1"/>
  <c r="AU55" i="1"/>
  <c r="AG55" i="1"/>
  <c r="AC55" i="1"/>
  <c r="AU54" i="1"/>
  <c r="AG54" i="1"/>
  <c r="AC54" i="1"/>
  <c r="AU53" i="1"/>
  <c r="AG53" i="1"/>
  <c r="AC53" i="1"/>
  <c r="AU52" i="1"/>
  <c r="AG52" i="1"/>
  <c r="AC52" i="1"/>
  <c r="AU51" i="1"/>
  <c r="AG51" i="1"/>
  <c r="AC51" i="1"/>
  <c r="AU50" i="1"/>
  <c r="AG50" i="1"/>
  <c r="AC50" i="1"/>
  <c r="AU49" i="1"/>
  <c r="AG49" i="1"/>
  <c r="AC49" i="1"/>
  <c r="AU48" i="1"/>
  <c r="AG48" i="1"/>
  <c r="AC48" i="1"/>
  <c r="AU47" i="1"/>
  <c r="AU46" i="1"/>
  <c r="AG46" i="1"/>
  <c r="AC46" i="1"/>
  <c r="BB26" i="1"/>
  <c r="AU26" i="1"/>
  <c r="AG26" i="1"/>
  <c r="AC26" i="1"/>
  <c r="AZ26" i="1"/>
  <c r="BB25" i="1"/>
  <c r="AU25" i="1"/>
  <c r="AG25" i="1"/>
  <c r="AC25" i="1"/>
  <c r="AZ25" i="1"/>
  <c r="BB24" i="1"/>
  <c r="AU24" i="1"/>
  <c r="AG24" i="1"/>
  <c r="AC24" i="1"/>
  <c r="BB23" i="1"/>
  <c r="AU23" i="1"/>
  <c r="AG23" i="1"/>
  <c r="AC23" i="1"/>
  <c r="AZ23" i="1"/>
  <c r="BB22" i="1"/>
  <c r="AU22" i="1"/>
  <c r="AG22" i="1"/>
  <c r="AC22" i="1"/>
  <c r="AZ22" i="1"/>
  <c r="BB21" i="1"/>
  <c r="AU21" i="1"/>
  <c r="AG21" i="1"/>
  <c r="AC21" i="1"/>
  <c r="AZ21" i="1"/>
  <c r="BB20" i="1"/>
  <c r="AU20" i="1"/>
  <c r="AG20" i="1"/>
  <c r="AC20" i="1"/>
  <c r="AZ20" i="1"/>
  <c r="BB19" i="1"/>
  <c r="AU19" i="1"/>
  <c r="AG19" i="1"/>
  <c r="AC19" i="1"/>
  <c r="BB18" i="1"/>
  <c r="AU18" i="1"/>
  <c r="AG18" i="1"/>
  <c r="AC18" i="1"/>
  <c r="AZ18" i="1"/>
  <c r="BB17" i="1"/>
  <c r="AU17" i="1"/>
  <c r="AG17" i="1"/>
  <c r="AC17" i="1"/>
  <c r="AZ17" i="1"/>
  <c r="BB16" i="1"/>
  <c r="AU16" i="1"/>
  <c r="AG16" i="1"/>
  <c r="AC16" i="1"/>
  <c r="AZ16" i="1"/>
  <c r="BB15" i="1"/>
  <c r="AU15" i="1"/>
  <c r="AG15" i="1"/>
  <c r="AC15" i="1"/>
  <c r="AZ15" i="1"/>
  <c r="BB14" i="1"/>
  <c r="AU14" i="1"/>
  <c r="AG14" i="1"/>
  <c r="AC14" i="1"/>
  <c r="AZ14" i="1"/>
  <c r="BB13" i="1"/>
  <c r="AU13" i="1"/>
  <c r="AG13" i="1"/>
  <c r="AC13" i="1"/>
  <c r="AZ13" i="1"/>
  <c r="BB12" i="1"/>
  <c r="AU12" i="1"/>
  <c r="AG12" i="1"/>
  <c r="AC12" i="1"/>
  <c r="AZ12" i="1"/>
  <c r="BB11" i="1"/>
  <c r="AU11" i="1"/>
  <c r="AG11" i="1"/>
  <c r="AC11" i="1"/>
  <c r="AZ11" i="1"/>
  <c r="BB10" i="1"/>
  <c r="AU10" i="1"/>
  <c r="AG10" i="1"/>
  <c r="AC10" i="1"/>
  <c r="AZ10" i="1"/>
  <c r="BB9" i="1"/>
  <c r="AU9" i="1"/>
  <c r="AG9" i="1"/>
  <c r="AC9" i="1"/>
  <c r="AZ9" i="1"/>
  <c r="BB8" i="1"/>
  <c r="AU8" i="1"/>
  <c r="AG8" i="1"/>
  <c r="AC8" i="1"/>
  <c r="AZ8" i="1"/>
  <c r="BB7" i="1"/>
  <c r="AU7" i="1"/>
  <c r="AG7" i="1"/>
  <c r="AC7" i="1"/>
  <c r="AZ7" i="1"/>
  <c r="BB6" i="1"/>
  <c r="AU6" i="1"/>
  <c r="AG6" i="1"/>
  <c r="AC6" i="1"/>
  <c r="AZ6" i="1"/>
  <c r="BB5" i="1"/>
  <c r="AU5" i="1"/>
  <c r="AG5" i="1"/>
  <c r="AC5" i="1"/>
  <c r="AZ5" i="1"/>
  <c r="BB4" i="1"/>
  <c r="AU4" i="1"/>
  <c r="AG4" i="1"/>
  <c r="AC4" i="1"/>
  <c r="AZ4" i="1"/>
  <c r="BB3" i="1"/>
  <c r="AU3" i="1"/>
  <c r="AG3" i="1"/>
  <c r="AC3" i="1"/>
  <c r="AZ3" i="1"/>
  <c r="AG47" i="1"/>
  <c r="AC47" i="1"/>
  <c r="N6" i="1"/>
  <c r="P7" i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/>
  <c r="R11" i="1"/>
  <c r="R9" i="1"/>
  <c r="P4" i="1"/>
</calcChain>
</file>

<file path=xl/sharedStrings.xml><?xml version="1.0" encoding="utf-8"?>
<sst xmlns="http://schemas.openxmlformats.org/spreadsheetml/2006/main" count="355" uniqueCount="212">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</sst>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D2" sqref="D2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43220</v>
      </c>
      <c r="E1" s="56"/>
      <c r="F1" s="110" t="s">
        <v>101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2">
        <v>7763</v>
      </c>
      <c r="E2" s="56"/>
      <c r="F2" s="111">
        <f>N3-D2</f>
        <v>4613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6"/>
      <c r="K3" s="5"/>
      <c r="L3" s="5"/>
      <c r="M3" s="17" t="s">
        <v>7</v>
      </c>
      <c r="N3" s="25">
        <f>(SUM(D2,(K11:K501)))-(SUM((J11:J501),(I11:I501)))</f>
        <v>12376</v>
      </c>
      <c r="O3" s="5"/>
      <c r="P3" s="5"/>
      <c r="Z3" s="47">
        <v>43221</v>
      </c>
      <c r="AA3" s="48" t="s">
        <v>68</v>
      </c>
      <c r="AB3" s="49" t="s">
        <v>144</v>
      </c>
      <c r="AC3" s="41">
        <f>(SUM(AD3,AE3))-AG3</f>
        <v>74</v>
      </c>
      <c r="AD3" s="50">
        <v>80</v>
      </c>
      <c r="AE3" s="50"/>
      <c r="AG3" s="51">
        <f t="shared" ref="AG3:AG66" si="0">SUM(AH3,AK3,AL3,AM3,AN3,AO3,AP3,AQ3,AR3,AS3,AT3,AU3)</f>
        <v>6</v>
      </c>
      <c r="AH3">
        <v>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6</v>
      </c>
      <c r="AV3" s="56"/>
      <c r="AW3" s="123">
        <v>4</v>
      </c>
      <c r="AX3" s="123"/>
      <c r="AY3" s="123">
        <v>5</v>
      </c>
      <c r="AZ3" s="56">
        <f t="shared" ref="AZ3:AZ16" si="2">(AW3*6)+(AY3*5)</f>
        <v>49</v>
      </c>
      <c r="BA3" s="56"/>
      <c r="BB3">
        <f>BA3*5</f>
        <v>0</v>
      </c>
      <c r="BC3" s="38">
        <v>6</v>
      </c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36489</v>
      </c>
      <c r="Z4" s="47">
        <v>43222</v>
      </c>
      <c r="AA4" s="48" t="s">
        <v>73</v>
      </c>
      <c r="AB4" s="49"/>
      <c r="AC4" s="41">
        <f t="shared" ref="AC4:AC67" si="3">(SUM(AD4,AE4))-AG4</f>
        <v>4</v>
      </c>
      <c r="AD4" s="50">
        <v>80</v>
      </c>
      <c r="AE4" s="50"/>
      <c r="AG4" s="51">
        <f t="shared" si="0"/>
        <v>76</v>
      </c>
      <c r="AH4">
        <v>60</v>
      </c>
      <c r="AI4" s="56" t="s">
        <v>115</v>
      </c>
      <c r="AJ4" s="56" t="s">
        <v>126</v>
      </c>
      <c r="AK4" s="56">
        <v>10</v>
      </c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6</v>
      </c>
      <c r="AV4" s="56"/>
      <c r="AW4" s="56"/>
      <c r="AX4" s="56"/>
      <c r="AY4" s="56"/>
      <c r="AZ4" s="56">
        <f t="shared" si="2"/>
        <v>0</v>
      </c>
      <c r="BA4" s="56"/>
      <c r="BB4">
        <f t="shared" ref="BB4:BB67" si="4">BA4*5</f>
        <v>0</v>
      </c>
      <c r="BC4">
        <v>6</v>
      </c>
      <c r="BE4" s="57"/>
      <c r="BF4" s="57" t="s">
        <v>85</v>
      </c>
      <c r="BG4" s="57">
        <f>(SUM((AV3:AV519)))-(SUM((AZ3:AZ519)))</f>
        <v>39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4" t="s">
        <v>105</v>
      </c>
      <c r="T5" s="112"/>
      <c r="Z5" s="47">
        <v>43223</v>
      </c>
      <c r="AA5" s="48" t="s">
        <v>44</v>
      </c>
      <c r="AB5" s="49"/>
      <c r="AC5" s="41">
        <f t="shared" si="3"/>
        <v>-186</v>
      </c>
      <c r="AD5" s="50">
        <v>80</v>
      </c>
      <c r="AE5" s="50"/>
      <c r="AG5" s="51">
        <f t="shared" si="0"/>
        <v>266</v>
      </c>
      <c r="AH5">
        <v>60</v>
      </c>
      <c r="AI5" s="56" t="s">
        <v>100</v>
      </c>
      <c r="AJ5" s="56" t="s">
        <v>150</v>
      </c>
      <c r="AK5" s="56">
        <v>200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6</v>
      </c>
      <c r="AV5" s="56"/>
      <c r="AW5" s="56"/>
      <c r="AX5" s="56"/>
      <c r="AY5" s="56"/>
      <c r="AZ5" s="56">
        <f t="shared" si="2"/>
        <v>0</v>
      </c>
      <c r="BA5" s="56"/>
      <c r="BB5">
        <f t="shared" si="4"/>
        <v>0</v>
      </c>
      <c r="BC5" s="73">
        <v>6</v>
      </c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(SUM((W11:W299),(AC3:AC500),(I11:I501)))-(SUM((X11:X499)))</f>
        <v>381</v>
      </c>
      <c r="O6" s="30"/>
      <c r="P6" s="30"/>
      <c r="Q6" s="75"/>
      <c r="R6" s="75" t="s">
        <v>89</v>
      </c>
      <c r="S6" s="113"/>
      <c r="T6" s="113"/>
      <c r="Z6" s="47">
        <v>43224</v>
      </c>
      <c r="AA6" s="48" t="s">
        <v>69</v>
      </c>
      <c r="AB6" s="72" t="s">
        <v>145</v>
      </c>
      <c r="AC6" s="41">
        <f t="shared" si="3"/>
        <v>-26</v>
      </c>
      <c r="AD6" s="50">
        <v>80</v>
      </c>
      <c r="AE6" s="50"/>
      <c r="AG6" s="51">
        <f t="shared" si="0"/>
        <v>106</v>
      </c>
      <c r="AH6">
        <v>100</v>
      </c>
      <c r="AI6" s="98" t="s">
        <v>102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6</v>
      </c>
      <c r="AV6" s="56"/>
      <c r="AW6" s="56"/>
      <c r="AX6" s="56"/>
      <c r="AY6" s="56"/>
      <c r="AZ6" s="56">
        <f t="shared" si="2"/>
        <v>0</v>
      </c>
      <c r="BA6" s="56"/>
      <c r="BB6">
        <f t="shared" si="4"/>
        <v>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-11807</v>
      </c>
      <c r="Q7" s="75"/>
      <c r="R7" s="74">
        <f>(SUM(X11:X499))-(SUM(K11:K501))</f>
        <v>-12188</v>
      </c>
      <c r="S7" s="113"/>
      <c r="T7" s="115">
        <f>E9</f>
        <v>11260</v>
      </c>
      <c r="Z7" s="47">
        <v>43225</v>
      </c>
      <c r="AA7" s="48" t="s">
        <v>70</v>
      </c>
      <c r="AB7" s="49" t="s">
        <v>146</v>
      </c>
      <c r="AC7" s="41">
        <f t="shared" si="3"/>
        <v>0</v>
      </c>
      <c r="AD7" s="50">
        <v>150</v>
      </c>
      <c r="AE7" s="50"/>
      <c r="AG7" s="51">
        <f t="shared" si="0"/>
        <v>150</v>
      </c>
      <c r="AH7">
        <v>100</v>
      </c>
      <c r="AI7" s="98" t="s">
        <v>118</v>
      </c>
      <c r="AJ7" s="56" t="s">
        <v>149</v>
      </c>
      <c r="AK7" s="56">
        <v>20</v>
      </c>
      <c r="AL7" s="56">
        <v>30</v>
      </c>
      <c r="AM7" s="56"/>
      <c r="AN7" s="56"/>
      <c r="AO7" s="56"/>
      <c r="AP7" s="56"/>
      <c r="AQ7" s="56"/>
      <c r="AR7" s="56"/>
      <c r="AS7" s="56"/>
      <c r="AT7" s="56"/>
      <c r="AU7">
        <f t="shared" si="1"/>
        <v>0</v>
      </c>
      <c r="AV7" s="56"/>
      <c r="AW7" s="56"/>
      <c r="AX7" s="56"/>
      <c r="AY7" s="56"/>
      <c r="AZ7" s="56">
        <f t="shared" si="2"/>
        <v>0</v>
      </c>
      <c r="BA7" s="56"/>
      <c r="BB7">
        <f t="shared" si="4"/>
        <v>0</v>
      </c>
    </row>
    <row r="8" spans="1:60" x14ac:dyDescent="0.25">
      <c r="Z8" s="47">
        <v>43226</v>
      </c>
      <c r="AA8" s="48" t="s">
        <v>71</v>
      </c>
      <c r="AB8" s="49" t="s">
        <v>147</v>
      </c>
      <c r="AC8" s="41">
        <f t="shared" si="3"/>
        <v>-75</v>
      </c>
      <c r="AD8" s="50">
        <v>0</v>
      </c>
      <c r="AE8" s="67"/>
      <c r="AG8" s="51">
        <f t="shared" si="0"/>
        <v>75</v>
      </c>
      <c r="AH8">
        <v>0</v>
      </c>
      <c r="AI8" s="98"/>
      <c r="AJ8" s="56" t="s">
        <v>125</v>
      </c>
      <c r="AK8" s="56">
        <v>75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/>
      <c r="AZ8" s="56">
        <f t="shared" si="2"/>
        <v>0</v>
      </c>
      <c r="BA8" s="56"/>
      <c r="BB8">
        <f t="shared" si="4"/>
        <v>0</v>
      </c>
    </row>
    <row r="9" spans="1:60" x14ac:dyDescent="0.25">
      <c r="A9" s="61"/>
      <c r="B9" s="61"/>
      <c r="C9" s="116" t="s">
        <v>106</v>
      </c>
      <c r="D9" s="61"/>
      <c r="E9" s="44">
        <f>SUM(E10:E499)</f>
        <v>11260</v>
      </c>
      <c r="G9" s="10" t="s">
        <v>16</v>
      </c>
      <c r="H9" s="7"/>
      <c r="I9" s="7"/>
      <c r="J9" s="7"/>
      <c r="K9" s="7"/>
      <c r="M9" s="15" t="s">
        <v>104</v>
      </c>
      <c r="N9" s="15"/>
      <c r="O9" s="15"/>
      <c r="P9" s="19"/>
      <c r="Q9" s="16" t="s">
        <v>25</v>
      </c>
      <c r="R9" s="15">
        <f>SUM(R11:R481)</f>
        <v>35920</v>
      </c>
      <c r="T9" s="32" t="s">
        <v>40</v>
      </c>
      <c r="U9" s="33"/>
      <c r="V9" s="33"/>
      <c r="W9" s="33"/>
      <c r="X9" s="33"/>
      <c r="Z9" s="47">
        <v>43227</v>
      </c>
      <c r="AA9" s="48" t="s">
        <v>72</v>
      </c>
      <c r="AB9" s="49" t="s">
        <v>148</v>
      </c>
      <c r="AC9" s="41">
        <f t="shared" si="3"/>
        <v>-27</v>
      </c>
      <c r="AD9" s="50">
        <v>120</v>
      </c>
      <c r="AE9" s="50"/>
      <c r="AG9" s="51">
        <f t="shared" si="0"/>
        <v>147</v>
      </c>
      <c r="AH9">
        <v>50</v>
      </c>
      <c r="AI9" s="98" t="s">
        <v>119</v>
      </c>
      <c r="AJ9" s="56" t="s">
        <v>153</v>
      </c>
      <c r="AK9" s="56">
        <v>32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65</v>
      </c>
      <c r="AV9" s="56">
        <v>50</v>
      </c>
      <c r="AW9" s="56"/>
      <c r="AX9" s="56"/>
      <c r="AY9" s="56"/>
      <c r="AZ9" s="56">
        <f t="shared" si="2"/>
        <v>0</v>
      </c>
      <c r="BA9" s="56"/>
      <c r="BB9">
        <f t="shared" si="4"/>
        <v>0</v>
      </c>
      <c r="BC9">
        <v>15</v>
      </c>
      <c r="BD9" s="38"/>
    </row>
    <row r="10" spans="1:60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43228</v>
      </c>
      <c r="AA10" s="48" t="s">
        <v>68</v>
      </c>
      <c r="AB10" s="49" t="s">
        <v>174</v>
      </c>
      <c r="AC10" s="41">
        <f t="shared" si="3"/>
        <v>10</v>
      </c>
      <c r="AD10" s="50">
        <v>80</v>
      </c>
      <c r="AE10" s="50"/>
      <c r="AG10" s="51">
        <f t="shared" si="0"/>
        <v>70</v>
      </c>
      <c r="AH10">
        <v>70</v>
      </c>
      <c r="AI10" s="98" t="s">
        <v>115</v>
      </c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7">
        <v>43223</v>
      </c>
      <c r="H11" s="56" t="s">
        <v>138</v>
      </c>
      <c r="I11" s="56"/>
      <c r="J11" s="56">
        <v>160</v>
      </c>
      <c r="K11" s="98"/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6">P11-Q11</f>
        <v>5000</v>
      </c>
      <c r="T11" s="36">
        <v>43221</v>
      </c>
      <c r="U11" s="35" t="s">
        <v>142</v>
      </c>
      <c r="V11" s="35"/>
      <c r="W11" s="37">
        <v>1150</v>
      </c>
      <c r="X11" s="37"/>
      <c r="Z11" s="47">
        <v>43229</v>
      </c>
      <c r="AA11" s="48" t="s">
        <v>73</v>
      </c>
      <c r="AB11" s="49" t="s">
        <v>158</v>
      </c>
      <c r="AC11" s="41">
        <f t="shared" si="3"/>
        <v>-720</v>
      </c>
      <c r="AD11" s="50">
        <v>80</v>
      </c>
      <c r="AE11" s="50"/>
      <c r="AG11" s="51">
        <f t="shared" si="0"/>
        <v>800</v>
      </c>
      <c r="AH11">
        <v>400</v>
      </c>
      <c r="AI11" s="98" t="s">
        <v>159</v>
      </c>
      <c r="AJ11" s="56" t="s">
        <v>160</v>
      </c>
      <c r="AK11" s="56">
        <v>400</v>
      </c>
      <c r="AL11" s="56"/>
      <c r="AM11" s="56"/>
      <c r="AN11" s="56"/>
      <c r="AO11" s="56"/>
      <c r="AP11" s="56"/>
      <c r="AQ11" s="56"/>
      <c r="AR11" s="56"/>
      <c r="AS11" s="56"/>
      <c r="AT11" s="56"/>
      <c r="AU11">
        <f t="shared" si="1"/>
        <v>0</v>
      </c>
      <c r="AV11" s="56"/>
      <c r="AW11" s="56"/>
      <c r="AX11" s="56"/>
      <c r="AY11" s="56"/>
      <c r="AZ11" s="56">
        <f t="shared" si="2"/>
        <v>0</v>
      </c>
      <c r="BA11" s="56"/>
      <c r="BB11">
        <f t="shared" si="4"/>
        <v>0</v>
      </c>
    </row>
    <row r="12" spans="1:60" x14ac:dyDescent="0.25">
      <c r="A12" t="s">
        <v>111</v>
      </c>
      <c r="B12" t="s">
        <v>112</v>
      </c>
      <c r="C12">
        <v>560</v>
      </c>
      <c r="D12" s="38">
        <v>400</v>
      </c>
      <c r="E12">
        <f t="shared" si="5"/>
        <v>160</v>
      </c>
      <c r="G12" s="117">
        <v>43230</v>
      </c>
      <c r="H12" s="56" t="s">
        <v>207</v>
      </c>
      <c r="I12" s="56"/>
      <c r="J12" s="56">
        <v>65</v>
      </c>
      <c r="K12" s="98"/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6"/>
        <v>3000</v>
      </c>
      <c r="T12" s="117">
        <v>43224</v>
      </c>
      <c r="U12" t="s">
        <v>117</v>
      </c>
      <c r="V12" t="s">
        <v>130</v>
      </c>
      <c r="W12">
        <v>4000</v>
      </c>
      <c r="X12" s="37">
        <v>4000</v>
      </c>
      <c r="Z12" s="47">
        <v>43230</v>
      </c>
      <c r="AA12" s="48" t="s">
        <v>44</v>
      </c>
      <c r="AB12" s="49" t="s">
        <v>161</v>
      </c>
      <c r="AC12" s="41">
        <f>(SUM(AD12,AE12))-AG12</f>
        <v>-70</v>
      </c>
      <c r="AD12" s="50">
        <v>70</v>
      </c>
      <c r="AE12" s="109"/>
      <c r="AG12" s="51">
        <f t="shared" si="0"/>
        <v>140</v>
      </c>
      <c r="AH12">
        <v>70</v>
      </c>
      <c r="AI12" s="98" t="s">
        <v>165</v>
      </c>
      <c r="AJ12" s="56" t="s">
        <v>125</v>
      </c>
      <c r="AK12" s="56">
        <v>40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30</v>
      </c>
      <c r="AV12" s="56">
        <v>30</v>
      </c>
      <c r="AW12" s="56">
        <v>1</v>
      </c>
      <c r="AX12" s="56"/>
      <c r="AY12" s="56">
        <v>2</v>
      </c>
      <c r="AZ12" s="56">
        <f t="shared" si="2"/>
        <v>16</v>
      </c>
      <c r="BA12" s="56"/>
      <c r="BB12">
        <f t="shared" si="4"/>
        <v>0</v>
      </c>
    </row>
    <row r="13" spans="1:60" x14ac:dyDescent="0.25">
      <c r="A13" s="117" t="s">
        <v>113</v>
      </c>
      <c r="B13" t="s">
        <v>114</v>
      </c>
      <c r="C13">
        <v>8000</v>
      </c>
      <c r="D13" s="38"/>
      <c r="E13">
        <f t="shared" si="5"/>
        <v>8000</v>
      </c>
      <c r="G13" s="97">
        <v>43224</v>
      </c>
      <c r="H13" s="56" t="s">
        <v>139</v>
      </c>
      <c r="I13" s="56"/>
      <c r="J13" s="56">
        <v>6900</v>
      </c>
      <c r="K13" s="56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6"/>
        <v>1100</v>
      </c>
      <c r="S13" s="81">
        <f>SUM((R13:R23))</f>
        <v>5120</v>
      </c>
      <c r="T13" s="36">
        <v>43226</v>
      </c>
      <c r="U13" s="35" t="s">
        <v>127</v>
      </c>
      <c r="V13" s="35" t="s">
        <v>143</v>
      </c>
      <c r="W13" s="37">
        <v>700</v>
      </c>
      <c r="X13" s="37"/>
      <c r="Y13" s="56"/>
      <c r="Z13" s="47">
        <v>43231</v>
      </c>
      <c r="AA13" s="48" t="s">
        <v>69</v>
      </c>
      <c r="AB13" s="49" t="s">
        <v>162</v>
      </c>
      <c r="AC13" s="41">
        <f>(SUM(AD13,AE13))-AG13</f>
        <v>-70</v>
      </c>
      <c r="AD13" s="50">
        <v>80</v>
      </c>
      <c r="AE13" s="50"/>
      <c r="AG13" s="51">
        <f t="shared" si="0"/>
        <v>150</v>
      </c>
      <c r="AH13">
        <v>150</v>
      </c>
      <c r="AI13" s="98" t="s">
        <v>164</v>
      </c>
      <c r="AJ13" s="56"/>
      <c r="AK13" s="122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07"/>
      <c r="BB13">
        <f t="shared" si="4"/>
        <v>0</v>
      </c>
    </row>
    <row r="14" spans="1:60" x14ac:dyDescent="0.25">
      <c r="A14" s="117" t="s">
        <v>129</v>
      </c>
      <c r="B14" t="s">
        <v>128</v>
      </c>
      <c r="C14">
        <v>1300</v>
      </c>
      <c r="E14">
        <f t="shared" si="5"/>
        <v>1300</v>
      </c>
      <c r="G14" s="97">
        <v>43224</v>
      </c>
      <c r="H14" s="56" t="s">
        <v>140</v>
      </c>
      <c r="I14" s="99"/>
      <c r="J14" s="100"/>
      <c r="K14" s="101">
        <v>4000</v>
      </c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6"/>
        <v>600</v>
      </c>
      <c r="T14" s="36">
        <v>43228</v>
      </c>
      <c r="U14" s="57" t="s">
        <v>157</v>
      </c>
      <c r="V14" s="35"/>
      <c r="W14" s="37">
        <v>100</v>
      </c>
      <c r="X14" s="37"/>
      <c r="Z14" s="47">
        <v>43232</v>
      </c>
      <c r="AA14" s="48" t="s">
        <v>70</v>
      </c>
      <c r="AB14" s="49" t="s">
        <v>171</v>
      </c>
      <c r="AC14" s="41">
        <f t="shared" si="3"/>
        <v>50</v>
      </c>
      <c r="AD14" s="50">
        <v>200</v>
      </c>
      <c r="AE14" s="50"/>
      <c r="AG14" s="51">
        <f t="shared" si="0"/>
        <v>150</v>
      </c>
      <c r="AH14">
        <v>100</v>
      </c>
      <c r="AI14" s="98" t="s">
        <v>167</v>
      </c>
      <c r="AJ14" s="56" t="s">
        <v>168</v>
      </c>
      <c r="AK14" s="56">
        <v>50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7">
        <v>43224</v>
      </c>
      <c r="H15" s="56" t="s">
        <v>141</v>
      </c>
      <c r="I15" s="99"/>
      <c r="J15" s="100">
        <v>2000</v>
      </c>
      <c r="K15" s="101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43234</v>
      </c>
      <c r="U15" s="35" t="s">
        <v>157</v>
      </c>
      <c r="V15" s="35"/>
      <c r="W15" s="37">
        <v>200</v>
      </c>
      <c r="X15" s="37"/>
      <c r="Z15" s="47">
        <v>43233</v>
      </c>
      <c r="AA15" s="48" t="s">
        <v>71</v>
      </c>
      <c r="AB15" s="72" t="s">
        <v>172</v>
      </c>
      <c r="AC15" s="41">
        <f t="shared" si="3"/>
        <v>0</v>
      </c>
      <c r="AD15" s="50">
        <v>0</v>
      </c>
      <c r="AE15" s="50"/>
      <c r="AG15" s="51">
        <f t="shared" si="0"/>
        <v>0</v>
      </c>
      <c r="AH15"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5"/>
        <v>0</v>
      </c>
      <c r="G16" s="97">
        <v>43236</v>
      </c>
      <c r="H16" s="56" t="s">
        <v>178</v>
      </c>
      <c r="I16" s="56">
        <v>2100</v>
      </c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6"/>
        <v>120</v>
      </c>
      <c r="T16" s="36">
        <v>43236</v>
      </c>
      <c r="U16" s="35" t="s">
        <v>127</v>
      </c>
      <c r="V16" s="35"/>
      <c r="W16" s="37">
        <v>500</v>
      </c>
      <c r="X16" s="37"/>
      <c r="Z16" s="47">
        <v>43234</v>
      </c>
      <c r="AA16" s="48" t="s">
        <v>72</v>
      </c>
      <c r="AB16" s="49" t="s">
        <v>156</v>
      </c>
      <c r="AC16" s="41">
        <f t="shared" si="3"/>
        <v>38</v>
      </c>
      <c r="AD16" s="50">
        <v>120</v>
      </c>
      <c r="AE16" s="50">
        <v>200</v>
      </c>
      <c r="AF16" t="s">
        <v>169</v>
      </c>
      <c r="AG16" s="68">
        <f t="shared" si="0"/>
        <v>282</v>
      </c>
      <c r="AH16">
        <v>50</v>
      </c>
      <c r="AI16" s="56" t="s">
        <v>166</v>
      </c>
      <c r="AJ16" s="56" t="s">
        <v>170</v>
      </c>
      <c r="AK16" s="56">
        <v>80</v>
      </c>
      <c r="AL16" s="56">
        <v>130</v>
      </c>
      <c r="AM16" s="56"/>
      <c r="AN16" s="56"/>
      <c r="AO16" s="56"/>
      <c r="AP16" s="56"/>
      <c r="AQ16" s="56"/>
      <c r="AR16" s="56"/>
      <c r="AS16" s="56"/>
      <c r="AT16" s="56"/>
      <c r="AU16">
        <f t="shared" si="1"/>
        <v>22</v>
      </c>
      <c r="AV16" s="56">
        <v>22</v>
      </c>
      <c r="AW16" s="56">
        <v>2</v>
      </c>
      <c r="AX16" s="56"/>
      <c r="AY16" s="56">
        <v>2</v>
      </c>
      <c r="AZ16" s="56">
        <f t="shared" si="2"/>
        <v>22</v>
      </c>
      <c r="BA16" s="56"/>
      <c r="BB16">
        <f t="shared" si="4"/>
        <v>0</v>
      </c>
    </row>
    <row r="17" spans="1:60" x14ac:dyDescent="0.25">
      <c r="E17">
        <f t="shared" si="5"/>
        <v>0</v>
      </c>
      <c r="G17" s="97">
        <v>43237</v>
      </c>
      <c r="H17" s="56" t="s">
        <v>179</v>
      </c>
      <c r="I17" s="56"/>
      <c r="J17" s="56">
        <v>150</v>
      </c>
      <c r="K17" s="56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6"/>
        <v>500</v>
      </c>
      <c r="T17" s="36"/>
      <c r="U17" s="35"/>
      <c r="V17" s="35"/>
      <c r="W17" s="37"/>
      <c r="X17" s="37"/>
      <c r="Z17" s="47">
        <v>43235</v>
      </c>
      <c r="AA17" s="48" t="s">
        <v>68</v>
      </c>
      <c r="AB17" s="49" t="s">
        <v>173</v>
      </c>
      <c r="AC17" s="41">
        <f t="shared" si="3"/>
        <v>-85</v>
      </c>
      <c r="AD17" s="50">
        <v>80</v>
      </c>
      <c r="AE17" s="67"/>
      <c r="AG17" s="51">
        <f t="shared" si="0"/>
        <v>165</v>
      </c>
      <c r="AH17">
        <v>150</v>
      </c>
      <c r="AI17" s="56" t="s">
        <v>163</v>
      </c>
      <c r="AJ17" s="98"/>
      <c r="AK17" s="56"/>
      <c r="AL17" s="56"/>
      <c r="AM17" s="56"/>
      <c r="AN17" s="56"/>
      <c r="AO17" s="56"/>
      <c r="AP17" s="56"/>
      <c r="AQ17" s="56"/>
      <c r="AR17" s="106"/>
      <c r="AS17" s="56"/>
      <c r="AT17" s="56"/>
      <c r="AU17">
        <f t="shared" si="1"/>
        <v>15</v>
      </c>
      <c r="AV17" s="56"/>
      <c r="AW17" s="56"/>
      <c r="AX17" s="56"/>
      <c r="AY17" s="56"/>
      <c r="AZ17" s="56">
        <f>(AW17*8)+(AY17*5)</f>
        <v>0</v>
      </c>
      <c r="BA17" s="56">
        <v>3</v>
      </c>
      <c r="BB17">
        <f t="shared" si="4"/>
        <v>15</v>
      </c>
    </row>
    <row r="18" spans="1:60" x14ac:dyDescent="0.25">
      <c r="E18">
        <f t="shared" si="5"/>
        <v>0</v>
      </c>
      <c r="G18" s="97" t="s">
        <v>211</v>
      </c>
      <c r="H18" s="56" t="s">
        <v>208</v>
      </c>
      <c r="I18" s="56"/>
      <c r="J18" s="56">
        <v>200</v>
      </c>
      <c r="K18" s="56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6"/>
        <v>150</v>
      </c>
      <c r="T18" s="36"/>
      <c r="U18" s="35"/>
      <c r="V18" s="35"/>
      <c r="W18" s="37"/>
      <c r="X18" s="37"/>
      <c r="Z18" s="47">
        <v>43236</v>
      </c>
      <c r="AA18" s="48" t="s">
        <v>73</v>
      </c>
      <c r="AB18" s="72" t="s">
        <v>155</v>
      </c>
      <c r="AC18" s="69">
        <f t="shared" si="3"/>
        <v>-2265</v>
      </c>
      <c r="AD18" s="50">
        <v>80</v>
      </c>
      <c r="AE18" s="50"/>
      <c r="AG18" s="51">
        <f t="shared" si="0"/>
        <v>2345</v>
      </c>
      <c r="AH18">
        <v>85</v>
      </c>
      <c r="AI18" s="56" t="s">
        <v>115</v>
      </c>
      <c r="AJ18" s="98" t="s">
        <v>175</v>
      </c>
      <c r="AK18" s="100">
        <v>2100</v>
      </c>
      <c r="AL18" s="56">
        <v>50</v>
      </c>
      <c r="AM18" s="56">
        <v>50</v>
      </c>
      <c r="AN18" s="56">
        <v>50</v>
      </c>
      <c r="AO18" s="56"/>
      <c r="AP18" s="56"/>
      <c r="AQ18" s="56"/>
      <c r="AR18" s="56"/>
      <c r="AS18" s="56"/>
      <c r="AT18" s="56"/>
      <c r="AU18">
        <f t="shared" si="1"/>
        <v>10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</row>
    <row r="19" spans="1:60" x14ac:dyDescent="0.25">
      <c r="E19">
        <f t="shared" si="5"/>
        <v>0</v>
      </c>
      <c r="G19" s="125">
        <v>43249</v>
      </c>
      <c r="H19" s="126" t="s">
        <v>206</v>
      </c>
      <c r="I19" s="127"/>
      <c r="J19" s="128"/>
      <c r="K19" s="129">
        <v>12188</v>
      </c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6"/>
        <v>100</v>
      </c>
      <c r="T19" s="36"/>
      <c r="U19" s="35"/>
      <c r="V19" s="35"/>
      <c r="W19" s="37"/>
      <c r="X19" s="37"/>
      <c r="Z19" s="47">
        <v>43237</v>
      </c>
      <c r="AA19" s="48" t="s">
        <v>44</v>
      </c>
      <c r="AB19" s="49" t="s">
        <v>154</v>
      </c>
      <c r="AC19" s="41">
        <f t="shared" si="3"/>
        <v>140</v>
      </c>
      <c r="AD19" s="50">
        <v>150</v>
      </c>
      <c r="AE19" s="50"/>
      <c r="AG19" s="51">
        <f>SUM(AH19,AJ19,AK19,AL19,AM19,AN19,AP19,AQ19,AR19,AS19,AT19,AU19)</f>
        <v>10</v>
      </c>
      <c r="AH19">
        <v>0</v>
      </c>
      <c r="AI19" s="56" t="s">
        <v>176</v>
      </c>
      <c r="AJ19" s="98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10</v>
      </c>
      <c r="AV19" s="106"/>
      <c r="AW19" s="56"/>
      <c r="AX19" s="56"/>
      <c r="AY19" s="56"/>
      <c r="AZ19" s="56">
        <f>(AW19*8)+(AY19*5)</f>
        <v>0</v>
      </c>
      <c r="BA19" s="56">
        <v>2</v>
      </c>
      <c r="BB19">
        <f t="shared" si="4"/>
        <v>10</v>
      </c>
      <c r="BH19" s="38"/>
    </row>
    <row r="20" spans="1:60" x14ac:dyDescent="0.25">
      <c r="A20" s="73"/>
      <c r="E20">
        <f t="shared" si="5"/>
        <v>0</v>
      </c>
      <c r="G20" s="97"/>
      <c r="H20" s="56"/>
      <c r="I20" s="99"/>
      <c r="J20" s="100"/>
      <c r="K20" s="101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6"/>
        <v>850</v>
      </c>
      <c r="T20" s="36"/>
      <c r="U20" s="35"/>
      <c r="V20" s="35"/>
      <c r="W20" s="37"/>
      <c r="Z20" s="47">
        <v>43238</v>
      </c>
      <c r="AA20" s="48" t="s">
        <v>69</v>
      </c>
      <c r="AB20" s="49" t="s">
        <v>177</v>
      </c>
      <c r="AC20" s="41">
        <f t="shared" si="3"/>
        <v>-90</v>
      </c>
      <c r="AD20" s="50">
        <v>100</v>
      </c>
      <c r="AE20" s="50"/>
      <c r="AG20" s="51">
        <f t="shared" si="0"/>
        <v>190</v>
      </c>
      <c r="AH20">
        <v>150</v>
      </c>
      <c r="AI20" s="56" t="s">
        <v>185</v>
      </c>
      <c r="AJ20" s="98" t="s">
        <v>153</v>
      </c>
      <c r="AK20" s="56">
        <v>30</v>
      </c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10</v>
      </c>
      <c r="AV20" s="56"/>
      <c r="AW20" s="56"/>
      <c r="AX20" s="106"/>
      <c r="AY20" s="106"/>
      <c r="AZ20" s="56">
        <f>(AW20*6)+(AX20*8)+(AY20*5)</f>
        <v>0</v>
      </c>
      <c r="BA20" s="56">
        <v>2</v>
      </c>
      <c r="BB20">
        <f t="shared" si="4"/>
        <v>10</v>
      </c>
    </row>
    <row r="21" spans="1:60" x14ac:dyDescent="0.25">
      <c r="E21">
        <f t="shared" si="5"/>
        <v>0</v>
      </c>
      <c r="G21" s="97"/>
      <c r="H21" s="56"/>
      <c r="I21" s="99"/>
      <c r="J21" s="100"/>
      <c r="K21" s="101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6"/>
        <v>300</v>
      </c>
      <c r="T21" s="36"/>
      <c r="U21" s="35"/>
      <c r="V21" s="35"/>
      <c r="W21" s="37"/>
      <c r="X21" s="37"/>
      <c r="Z21" s="47">
        <v>43239</v>
      </c>
      <c r="AA21" s="48" t="s">
        <v>70</v>
      </c>
      <c r="AB21" s="49" t="s">
        <v>181</v>
      </c>
      <c r="AC21" s="41">
        <f t="shared" si="3"/>
        <v>-550</v>
      </c>
      <c r="AD21" s="50"/>
      <c r="AE21" s="70"/>
      <c r="AG21" s="51">
        <f t="shared" si="0"/>
        <v>550</v>
      </c>
      <c r="AH21">
        <v>500</v>
      </c>
      <c r="AI21" s="98" t="s">
        <v>181</v>
      </c>
      <c r="AJ21" s="98" t="s">
        <v>182</v>
      </c>
      <c r="AK21" s="98">
        <v>50</v>
      </c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6"/>
      <c r="AZ21" s="56">
        <f t="shared" ref="AZ21:AZ84" si="7">(AW21*6)+(AX21*8)+(AY21*5)</f>
        <v>0</v>
      </c>
      <c r="BA21" s="56"/>
      <c r="BB21">
        <f t="shared" si="4"/>
        <v>0</v>
      </c>
    </row>
    <row r="22" spans="1:60" x14ac:dyDescent="0.25">
      <c r="E22">
        <f t="shared" si="5"/>
        <v>0</v>
      </c>
      <c r="G22" s="97"/>
      <c r="H22" s="56"/>
      <c r="I22" s="99"/>
      <c r="J22" s="100"/>
      <c r="K22" s="101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6"/>
        <v>100</v>
      </c>
      <c r="T22" s="36"/>
      <c r="U22" s="35"/>
      <c r="V22" s="35"/>
      <c r="W22" s="37"/>
      <c r="X22" s="37"/>
      <c r="Z22" s="47">
        <v>43240</v>
      </c>
      <c r="AA22" s="48" t="s">
        <v>71</v>
      </c>
      <c r="AB22" s="49" t="s">
        <v>184</v>
      </c>
      <c r="AC22" s="41">
        <f t="shared" si="3"/>
        <v>-50</v>
      </c>
      <c r="AD22" s="67"/>
      <c r="AE22" s="67"/>
      <c r="AG22" s="51">
        <f t="shared" si="0"/>
        <v>50</v>
      </c>
      <c r="AH22">
        <v>0</v>
      </c>
      <c r="AI22" s="56"/>
      <c r="AJ22" s="56" t="s">
        <v>125</v>
      </c>
      <c r="AK22" s="56">
        <v>50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5"/>
        <v>0</v>
      </c>
      <c r="G23" s="97"/>
      <c r="H23" s="56"/>
      <c r="I23" s="99"/>
      <c r="J23" s="100"/>
      <c r="K23" s="101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6"/>
        <v>300</v>
      </c>
      <c r="T23" s="36"/>
      <c r="U23" s="35"/>
      <c r="V23" s="35"/>
      <c r="W23" s="37"/>
      <c r="X23" s="37"/>
      <c r="Y23" s="73"/>
      <c r="Z23" s="47">
        <v>43241</v>
      </c>
      <c r="AA23" s="48" t="s">
        <v>72</v>
      </c>
      <c r="AB23" s="49" t="s">
        <v>183</v>
      </c>
      <c r="AC23" s="41">
        <f t="shared" si="3"/>
        <v>-115</v>
      </c>
      <c r="AD23" s="50">
        <v>170</v>
      </c>
      <c r="AE23" s="50"/>
      <c r="AG23" s="51">
        <f t="shared" si="0"/>
        <v>285</v>
      </c>
      <c r="AH23">
        <v>160</v>
      </c>
      <c r="AI23" s="56" t="s">
        <v>186</v>
      </c>
      <c r="AJ23" s="56" t="s">
        <v>189</v>
      </c>
      <c r="AK23" s="56">
        <v>30</v>
      </c>
      <c r="AL23" s="106">
        <v>20</v>
      </c>
      <c r="AM23" s="56">
        <v>15</v>
      </c>
      <c r="AN23" s="56"/>
      <c r="AO23" s="56"/>
      <c r="AP23" s="56"/>
      <c r="AQ23" s="56"/>
      <c r="AR23" s="56"/>
      <c r="AS23" s="56"/>
      <c r="AT23" s="56"/>
      <c r="AU23" s="38">
        <f t="shared" si="1"/>
        <v>60</v>
      </c>
      <c r="AV23" s="56">
        <v>50</v>
      </c>
      <c r="AW23" s="56"/>
      <c r="AX23" s="56"/>
      <c r="AY23" s="56">
        <v>1</v>
      </c>
      <c r="AZ23" s="56">
        <f t="shared" si="7"/>
        <v>5</v>
      </c>
      <c r="BA23" s="56">
        <v>2</v>
      </c>
      <c r="BB23">
        <f t="shared" si="4"/>
        <v>10</v>
      </c>
    </row>
    <row r="24" spans="1:60" x14ac:dyDescent="0.25">
      <c r="E24">
        <f t="shared" si="5"/>
        <v>0</v>
      </c>
      <c r="G24" s="97"/>
      <c r="H24" s="56"/>
      <c r="I24" s="99"/>
      <c r="J24" s="100"/>
      <c r="K24" s="101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57"/>
      <c r="V24" s="35"/>
      <c r="W24" s="37"/>
      <c r="X24" s="37"/>
      <c r="Z24" s="47">
        <v>43242</v>
      </c>
      <c r="AA24" s="48" t="s">
        <v>68</v>
      </c>
      <c r="AB24" s="118" t="s">
        <v>188</v>
      </c>
      <c r="AC24" s="41">
        <f t="shared" si="3"/>
        <v>222</v>
      </c>
      <c r="AD24" s="50">
        <v>600</v>
      </c>
      <c r="AE24" s="50"/>
      <c r="AG24" s="51">
        <f t="shared" si="0"/>
        <v>378</v>
      </c>
      <c r="AH24">
        <v>128</v>
      </c>
      <c r="AI24" s="56" t="s">
        <v>187</v>
      </c>
      <c r="AJ24" s="56" t="s">
        <v>190</v>
      </c>
      <c r="AK24" s="56">
        <v>30</v>
      </c>
      <c r="AL24" s="93">
        <v>220</v>
      </c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6"/>
      <c r="AX24" s="56"/>
      <c r="AY24" s="56">
        <v>3</v>
      </c>
      <c r="AZ24" s="56">
        <f t="shared" si="7"/>
        <v>15</v>
      </c>
      <c r="BA24" s="56"/>
      <c r="BB24">
        <f t="shared" si="4"/>
        <v>0</v>
      </c>
    </row>
    <row r="25" spans="1:60" x14ac:dyDescent="0.25">
      <c r="E25">
        <f t="shared" si="5"/>
        <v>0</v>
      </c>
      <c r="G25" s="97"/>
      <c r="H25" s="56"/>
      <c r="I25" s="99"/>
      <c r="J25" s="100"/>
      <c r="K25" s="101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43243</v>
      </c>
      <c r="AA25" s="48" t="s">
        <v>73</v>
      </c>
      <c r="AB25" s="49" t="s">
        <v>192</v>
      </c>
      <c r="AC25" s="41">
        <f t="shared" si="3"/>
        <v>-5</v>
      </c>
      <c r="AD25" s="50"/>
      <c r="AE25" s="50"/>
      <c r="AG25" s="51">
        <f t="shared" si="0"/>
        <v>5</v>
      </c>
      <c r="AH25">
        <v>0</v>
      </c>
      <c r="AI25" s="56" t="s">
        <v>191</v>
      </c>
      <c r="AJ25" s="56" t="s">
        <v>193</v>
      </c>
      <c r="AK25" s="56">
        <v>5</v>
      </c>
      <c r="AL25" s="56"/>
      <c r="AM25" s="56"/>
      <c r="AN25" s="93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>
        <v>5</v>
      </c>
      <c r="AZ25" s="56">
        <f t="shared" si="7"/>
        <v>25</v>
      </c>
      <c r="BA25" s="56"/>
      <c r="BB25">
        <f t="shared" si="4"/>
        <v>0</v>
      </c>
    </row>
    <row r="26" spans="1:60" x14ac:dyDescent="0.25">
      <c r="E26">
        <f t="shared" si="5"/>
        <v>0</v>
      </c>
      <c r="G26" s="97"/>
      <c r="H26" s="56"/>
      <c r="I26" s="99"/>
      <c r="J26" s="100"/>
      <c r="K26" s="101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/>
      <c r="U26" s="57"/>
      <c r="V26" s="57"/>
      <c r="W26" s="37"/>
      <c r="X26" s="37"/>
      <c r="Z26" s="47">
        <v>43244</v>
      </c>
      <c r="AA26" s="48" t="s">
        <v>44</v>
      </c>
      <c r="AB26" s="49" t="s">
        <v>194</v>
      </c>
      <c r="AC26" s="41">
        <f t="shared" si="3"/>
        <v>-404</v>
      </c>
      <c r="AD26" s="50">
        <v>0</v>
      </c>
      <c r="AE26" s="124">
        <v>-110</v>
      </c>
      <c r="AF26" s="12" t="s">
        <v>197</v>
      </c>
      <c r="AG26" s="51">
        <f t="shared" si="0"/>
        <v>294</v>
      </c>
      <c r="AH26">
        <v>62</v>
      </c>
      <c r="AI26" s="56" t="s">
        <v>195</v>
      </c>
      <c r="AJ26" s="56" t="s">
        <v>196</v>
      </c>
      <c r="AK26" s="56">
        <v>30</v>
      </c>
      <c r="AL26" s="56">
        <v>7</v>
      </c>
      <c r="AM26" s="56">
        <v>15</v>
      </c>
      <c r="AN26" s="56">
        <v>5</v>
      </c>
      <c r="AO26" s="56">
        <v>170</v>
      </c>
      <c r="AP26" s="56"/>
      <c r="AQ26" s="56"/>
      <c r="AR26" s="56"/>
      <c r="AS26" s="56"/>
      <c r="AT26" s="56"/>
      <c r="AU26">
        <f t="shared" si="1"/>
        <v>5</v>
      </c>
      <c r="AV26" s="56"/>
      <c r="AW26" s="56"/>
      <c r="AX26" s="56"/>
      <c r="AY26" s="56"/>
      <c r="AZ26" s="56">
        <f t="shared" si="7"/>
        <v>0</v>
      </c>
      <c r="BA26" s="56">
        <v>1</v>
      </c>
      <c r="BB26">
        <f t="shared" si="4"/>
        <v>5</v>
      </c>
    </row>
    <row r="27" spans="1:60" x14ac:dyDescent="0.25">
      <c r="E27">
        <f t="shared" si="5"/>
        <v>0</v>
      </c>
      <c r="G27" s="97"/>
      <c r="H27" s="56"/>
      <c r="I27" s="99"/>
      <c r="J27" s="100"/>
      <c r="K27" s="101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43245</v>
      </c>
      <c r="AA27" s="48" t="s">
        <v>69</v>
      </c>
      <c r="AB27" s="49" t="s">
        <v>202</v>
      </c>
      <c r="AC27" s="41">
        <f t="shared" si="3"/>
        <v>-233</v>
      </c>
      <c r="AD27" s="50">
        <v>0</v>
      </c>
      <c r="AE27" s="50"/>
      <c r="AG27" s="51">
        <f t="shared" si="0"/>
        <v>233</v>
      </c>
      <c r="AH27" s="38">
        <v>30</v>
      </c>
      <c r="AI27" s="56" t="s">
        <v>201</v>
      </c>
      <c r="AJ27" s="56" t="s">
        <v>203</v>
      </c>
      <c r="AK27" s="106">
        <v>30</v>
      </c>
      <c r="AL27" s="56">
        <v>150</v>
      </c>
      <c r="AM27" s="56">
        <v>18</v>
      </c>
      <c r="AN27" s="56"/>
      <c r="AO27" s="56"/>
      <c r="AP27" s="56"/>
      <c r="AQ27" s="56"/>
      <c r="AR27" s="56"/>
      <c r="AS27" s="56"/>
      <c r="AT27" s="56"/>
      <c r="AU27">
        <f t="shared" si="1"/>
        <v>5</v>
      </c>
      <c r="AV27" s="56"/>
      <c r="AW27" s="56">
        <v>1</v>
      </c>
      <c r="AX27" s="56"/>
      <c r="AY27" s="56">
        <v>1</v>
      </c>
      <c r="AZ27" s="56">
        <f t="shared" si="7"/>
        <v>11</v>
      </c>
      <c r="BA27" s="56">
        <v>1</v>
      </c>
      <c r="BB27">
        <f t="shared" si="4"/>
        <v>5</v>
      </c>
    </row>
    <row r="28" spans="1:60" x14ac:dyDescent="0.25">
      <c r="E28">
        <f t="shared" si="5"/>
        <v>0</v>
      </c>
      <c r="G28" s="97"/>
      <c r="H28" s="56"/>
      <c r="I28" s="99"/>
      <c r="J28" s="100"/>
      <c r="K28" s="101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43246</v>
      </c>
      <c r="AA28" s="48" t="s">
        <v>70</v>
      </c>
      <c r="AB28" s="49" t="s">
        <v>199</v>
      </c>
      <c r="AC28" s="41">
        <f t="shared" si="3"/>
        <v>-50</v>
      </c>
      <c r="AD28" s="50">
        <v>0</v>
      </c>
      <c r="AE28" s="50"/>
      <c r="AG28" s="51">
        <f t="shared" si="0"/>
        <v>50</v>
      </c>
      <c r="AH28">
        <v>20</v>
      </c>
      <c r="AI28" s="56" t="s">
        <v>118</v>
      </c>
      <c r="AJ28" s="56" t="s">
        <v>204</v>
      </c>
      <c r="AK28" s="56">
        <v>20</v>
      </c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10</v>
      </c>
      <c r="AV28" s="56"/>
      <c r="AW28" s="56"/>
      <c r="AX28" s="56"/>
      <c r="AY28" s="56"/>
      <c r="AZ28" s="56">
        <f t="shared" si="7"/>
        <v>0</v>
      </c>
      <c r="BA28" s="56">
        <v>2</v>
      </c>
      <c r="BB28">
        <f t="shared" si="4"/>
        <v>10</v>
      </c>
    </row>
    <row r="29" spans="1:60" x14ac:dyDescent="0.25">
      <c r="E29">
        <f t="shared" si="5"/>
        <v>0</v>
      </c>
      <c r="G29" s="97"/>
      <c r="H29" s="56"/>
      <c r="I29" s="99"/>
      <c r="J29" s="100"/>
      <c r="K29" s="101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43247</v>
      </c>
      <c r="AA29" s="48" t="s">
        <v>71</v>
      </c>
      <c r="AB29" s="49" t="s">
        <v>200</v>
      </c>
      <c r="AC29" s="69">
        <f t="shared" si="3"/>
        <v>-20</v>
      </c>
      <c r="AD29" s="50">
        <v>0</v>
      </c>
      <c r="AE29" s="83"/>
      <c r="AG29" s="51">
        <f t="shared" si="0"/>
        <v>20</v>
      </c>
      <c r="AH29">
        <v>0</v>
      </c>
      <c r="AI29" s="56" t="s">
        <v>205</v>
      </c>
      <c r="AJ29" s="56"/>
      <c r="AK29" s="56">
        <v>20</v>
      </c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6"/>
      <c r="AW29" s="56"/>
      <c r="AX29" s="56"/>
      <c r="AY29" s="106"/>
      <c r="AZ29" s="56">
        <f t="shared" si="7"/>
        <v>0</v>
      </c>
      <c r="BA29" s="106"/>
      <c r="BB29">
        <f t="shared" si="4"/>
        <v>0</v>
      </c>
    </row>
    <row r="30" spans="1:60" x14ac:dyDescent="0.25">
      <c r="E30">
        <f t="shared" si="5"/>
        <v>0</v>
      </c>
      <c r="G30" s="97"/>
      <c r="H30" s="56"/>
      <c r="I30" s="99"/>
      <c r="J30" s="100"/>
      <c r="K30" s="101"/>
      <c r="M30" s="18"/>
      <c r="N30" s="18" t="s">
        <v>26</v>
      </c>
      <c r="O30" s="18" t="s">
        <v>99</v>
      </c>
      <c r="P30" s="23">
        <v>2900</v>
      </c>
      <c r="Q30" s="22">
        <v>1550</v>
      </c>
      <c r="R30" s="20">
        <f t="shared" si="8"/>
        <v>1350</v>
      </c>
      <c r="T30" s="36"/>
      <c r="U30" s="57"/>
      <c r="V30" s="57"/>
      <c r="W30" s="37"/>
      <c r="X30" s="37"/>
      <c r="Z30" s="47">
        <v>43248</v>
      </c>
      <c r="AA30" s="48" t="s">
        <v>72</v>
      </c>
      <c r="AB30" s="49" t="s">
        <v>209</v>
      </c>
      <c r="AC30" s="41">
        <f t="shared" si="3"/>
        <v>134</v>
      </c>
      <c r="AD30" s="50">
        <v>500</v>
      </c>
      <c r="AE30" s="50"/>
      <c r="AG30" s="51">
        <f t="shared" si="0"/>
        <v>366</v>
      </c>
      <c r="AH30">
        <v>156</v>
      </c>
      <c r="AI30" s="56" t="s">
        <v>198</v>
      </c>
      <c r="AJ30" s="56" t="s">
        <v>210</v>
      </c>
      <c r="AK30" s="56">
        <v>30</v>
      </c>
      <c r="AL30" s="56">
        <v>70</v>
      </c>
      <c r="AM30" s="56">
        <v>60</v>
      </c>
      <c r="AN30" s="56"/>
      <c r="AO30" s="56"/>
      <c r="AP30" s="56"/>
      <c r="AQ30" s="56"/>
      <c r="AR30" s="56"/>
      <c r="AS30" s="56"/>
      <c r="AT30" s="56"/>
      <c r="AU30">
        <f t="shared" si="1"/>
        <v>50</v>
      </c>
      <c r="AV30" s="93">
        <v>50</v>
      </c>
      <c r="AW30" s="56"/>
      <c r="AX30" s="56"/>
      <c r="AY30" s="56">
        <v>2</v>
      </c>
      <c r="AZ30" s="56">
        <f t="shared" si="7"/>
        <v>10</v>
      </c>
      <c r="BA30" s="56"/>
      <c r="BB30">
        <f t="shared" si="4"/>
        <v>0</v>
      </c>
    </row>
    <row r="31" spans="1:60" x14ac:dyDescent="0.25">
      <c r="E31">
        <f t="shared" si="5"/>
        <v>0</v>
      </c>
      <c r="G31" s="97"/>
      <c r="H31" s="56"/>
      <c r="I31" s="99"/>
      <c r="J31" s="100"/>
      <c r="K31" s="101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43249</v>
      </c>
      <c r="AA31" s="48" t="s">
        <v>68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>
        <v>2</v>
      </c>
      <c r="AZ31" s="56">
        <f t="shared" si="7"/>
        <v>10</v>
      </c>
      <c r="BA31" s="100"/>
      <c r="BB31">
        <f t="shared" si="4"/>
        <v>0</v>
      </c>
    </row>
    <row r="32" spans="1:60" x14ac:dyDescent="0.25">
      <c r="E32">
        <f t="shared" si="5"/>
        <v>0</v>
      </c>
      <c r="G32" s="97"/>
      <c r="H32" s="56"/>
      <c r="I32" s="99"/>
      <c r="J32" s="100"/>
      <c r="K32" s="101"/>
      <c r="M32" s="18"/>
      <c r="N32" s="18" t="s">
        <v>26</v>
      </c>
      <c r="O32" s="18" t="s">
        <v>103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43250</v>
      </c>
      <c r="AA32" s="48" t="s">
        <v>73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5"/>
        <v>0</v>
      </c>
      <c r="G33" s="97"/>
      <c r="H33" s="56"/>
      <c r="I33" s="99"/>
      <c r="J33" s="100"/>
      <c r="K33" s="101"/>
      <c r="M33" s="59">
        <v>43117</v>
      </c>
      <c r="N33" s="18" t="s">
        <v>23</v>
      </c>
      <c r="O33" s="18" t="s">
        <v>116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43251</v>
      </c>
      <c r="AA33" s="48" t="s">
        <v>44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6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5"/>
        <v>0</v>
      </c>
      <c r="G34" s="97"/>
      <c r="H34" s="56"/>
      <c r="I34" s="99"/>
      <c r="J34" s="100"/>
      <c r="K34" s="101"/>
      <c r="M34" s="18" t="s">
        <v>120</v>
      </c>
      <c r="N34" s="18" t="s">
        <v>26</v>
      </c>
      <c r="O34" s="18" t="s">
        <v>121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43252</v>
      </c>
      <c r="AA34" s="48" t="s">
        <v>69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5"/>
        <v>0</v>
      </c>
      <c r="G35" s="97"/>
      <c r="H35" s="56"/>
      <c r="I35" s="99"/>
      <c r="J35" s="100"/>
      <c r="K35" s="101"/>
      <c r="M35" s="18"/>
      <c r="N35" s="18" t="s">
        <v>122</v>
      </c>
      <c r="O35" s="18" t="s">
        <v>123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43253</v>
      </c>
      <c r="AA35" s="48" t="s">
        <v>70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5"/>
        <v>0</v>
      </c>
      <c r="G36" s="97"/>
      <c r="H36" s="56"/>
      <c r="I36" s="99"/>
      <c r="J36" s="100"/>
      <c r="K36" s="101"/>
      <c r="M36" s="18"/>
      <c r="N36" s="18" t="s">
        <v>26</v>
      </c>
      <c r="O36" s="18" t="s">
        <v>124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43254</v>
      </c>
      <c r="AA36" s="48" t="s">
        <v>71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5"/>
        <v>0</v>
      </c>
      <c r="G37" s="97"/>
      <c r="H37" s="56"/>
      <c r="I37" s="99"/>
      <c r="J37" s="100"/>
      <c r="K37" s="101"/>
      <c r="M37" s="59">
        <v>43236</v>
      </c>
      <c r="N37" s="18" t="s">
        <v>23</v>
      </c>
      <c r="O37" s="18" t="s">
        <v>180</v>
      </c>
      <c r="P37" s="23">
        <v>2100</v>
      </c>
      <c r="Q37" s="22"/>
      <c r="R37" s="20">
        <f t="shared" si="8"/>
        <v>2100</v>
      </c>
      <c r="T37" s="36"/>
      <c r="U37" s="35"/>
      <c r="V37" s="35"/>
      <c r="W37" s="37"/>
      <c r="X37" s="37"/>
      <c r="Z37" s="47">
        <v>43255</v>
      </c>
      <c r="AA37" s="48" t="s">
        <v>72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5"/>
        <v>0</v>
      </c>
      <c r="G38" s="97"/>
      <c r="H38" s="56"/>
      <c r="I38" s="99"/>
      <c r="J38" s="100"/>
      <c r="K38" s="101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43256</v>
      </c>
      <c r="AA38" s="48" t="s">
        <v>68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0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5"/>
        <v>0</v>
      </c>
      <c r="G39" s="102"/>
      <c r="H39" s="56"/>
      <c r="I39" s="99"/>
      <c r="J39" s="100"/>
      <c r="K39" s="101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43257</v>
      </c>
      <c r="AA39" s="48" t="s">
        <v>73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5"/>
        <v>0</v>
      </c>
      <c r="G40" s="97"/>
      <c r="H40" s="56"/>
      <c r="I40" s="99"/>
      <c r="J40" s="100"/>
      <c r="K40" s="101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43258</v>
      </c>
      <c r="AA40" s="48" t="s">
        <v>44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5"/>
        <v>0</v>
      </c>
      <c r="G41" s="97"/>
      <c r="H41" s="56"/>
      <c r="I41" s="99"/>
      <c r="J41" s="100"/>
      <c r="K41" s="101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43259</v>
      </c>
      <c r="AA41" s="48" t="s">
        <v>69</v>
      </c>
      <c r="AB41" s="49"/>
      <c r="AC41" s="41">
        <f t="shared" si="3"/>
        <v>0</v>
      </c>
      <c r="AD41" s="50"/>
      <c r="AE41" s="108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5"/>
        <v>0</v>
      </c>
      <c r="G42" s="97"/>
      <c r="H42" s="56"/>
      <c r="I42" s="99"/>
      <c r="J42" s="100"/>
      <c r="K42" s="101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43260</v>
      </c>
      <c r="AA42" s="48" t="s">
        <v>70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5"/>
        <v>0</v>
      </c>
      <c r="G43" s="97"/>
      <c r="H43" s="56"/>
      <c r="I43" s="99"/>
      <c r="J43" s="100"/>
      <c r="K43" s="101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43261</v>
      </c>
      <c r="AA43" s="48" t="s">
        <v>71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0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5"/>
        <v>0</v>
      </c>
      <c r="G44" s="97"/>
      <c r="H44" s="56"/>
      <c r="I44" s="99"/>
      <c r="J44" s="100"/>
      <c r="K44" s="101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121"/>
      <c r="Z44" s="47">
        <v>43262</v>
      </c>
      <c r="AA44" s="48" t="s">
        <v>72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9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0"/>
      <c r="AW44" s="100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5"/>
        <v>0</v>
      </c>
      <c r="G45" s="97"/>
      <c r="H45" s="56"/>
      <c r="I45" s="99"/>
      <c r="J45" s="100"/>
      <c r="K45" s="101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121"/>
      <c r="X45" s="37"/>
      <c r="Z45" s="47">
        <v>43263</v>
      </c>
      <c r="AA45" s="48" t="s">
        <v>68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98"/>
      <c r="AJ45" s="56"/>
      <c r="AK45" s="100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5"/>
        <v>0</v>
      </c>
      <c r="G46" s="97"/>
      <c r="H46" s="56"/>
      <c r="I46" s="56"/>
      <c r="J46" s="100"/>
      <c r="K46" s="56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43264</v>
      </c>
      <c r="AA46" s="48" t="s">
        <v>73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98"/>
      <c r="AJ46" s="9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5"/>
        <v>0</v>
      </c>
      <c r="G47" s="97"/>
      <c r="H47" s="56"/>
      <c r="I47" s="56"/>
      <c r="J47" s="56"/>
      <c r="K47" s="101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43265</v>
      </c>
      <c r="AA47" s="48" t="s">
        <v>44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9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5"/>
        <v>0</v>
      </c>
      <c r="G48" s="97"/>
      <c r="H48" s="56"/>
      <c r="I48" s="99"/>
      <c r="J48" s="100"/>
      <c r="K48" s="101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43266</v>
      </c>
      <c r="AA48" s="48" t="s">
        <v>69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5"/>
        <v>0</v>
      </c>
      <c r="G49" s="97"/>
      <c r="H49" s="56"/>
      <c r="I49" s="99"/>
      <c r="J49" s="100"/>
      <c r="K49" s="101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43267</v>
      </c>
      <c r="AA49" s="48" t="s">
        <v>70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5"/>
        <v>0</v>
      </c>
      <c r="G50" s="97"/>
      <c r="H50" s="56"/>
      <c r="I50" s="99"/>
      <c r="J50" s="100"/>
      <c r="K50" s="101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43268</v>
      </c>
      <c r="AA50" s="48" t="s">
        <v>71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5"/>
        <v>0</v>
      </c>
      <c r="G51" s="97"/>
      <c r="H51" s="56"/>
      <c r="I51" s="99"/>
      <c r="J51" s="100"/>
      <c r="K51" s="101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43269</v>
      </c>
      <c r="AA51" s="48" t="s">
        <v>72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5"/>
        <v>0</v>
      </c>
      <c r="G52" s="97"/>
      <c r="H52" s="56"/>
      <c r="I52" s="99"/>
      <c r="J52" s="100"/>
      <c r="K52" s="101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43270</v>
      </c>
      <c r="AA52" s="48" t="s">
        <v>68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5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43271</v>
      </c>
      <c r="AA53" s="48" t="s">
        <v>73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0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5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43272</v>
      </c>
      <c r="AA54" s="48" t="s">
        <v>44</v>
      </c>
      <c r="AB54" s="49"/>
      <c r="AC54" s="41">
        <f t="shared" si="3"/>
        <v>0</v>
      </c>
      <c r="AD54" s="50"/>
      <c r="AE54" s="84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5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43273</v>
      </c>
      <c r="AA55" s="48" t="s">
        <v>69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5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43274</v>
      </c>
      <c r="AA56" s="48" t="s">
        <v>70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100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5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43275</v>
      </c>
      <c r="AA57" s="48" t="s">
        <v>71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5"/>
      <c r="AI57" s="56"/>
      <c r="AJ57" s="56"/>
      <c r="AK57" s="100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5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43276</v>
      </c>
      <c r="AA58" s="48" t="s">
        <v>72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5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43277</v>
      </c>
      <c r="AA59" s="48" t="s">
        <v>68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5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43278</v>
      </c>
      <c r="AA60" s="48" t="s">
        <v>73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5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43279</v>
      </c>
      <c r="AA61" s="48" t="s">
        <v>44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5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43280</v>
      </c>
      <c r="AA62" s="48" t="s">
        <v>69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93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5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43281</v>
      </c>
      <c r="AA63" s="48" t="s">
        <v>70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5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43282</v>
      </c>
      <c r="AA64" s="48" t="s">
        <v>71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7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5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43283</v>
      </c>
      <c r="AA65" s="48" t="s">
        <v>72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5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43284</v>
      </c>
      <c r="AA66" s="48" t="s">
        <v>68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5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43285</v>
      </c>
      <c r="AA67" s="48" t="s">
        <v>73</v>
      </c>
      <c r="AB67" s="49"/>
      <c r="AC67" s="41">
        <f t="shared" si="3"/>
        <v>0</v>
      </c>
      <c r="AD67" s="50"/>
      <c r="AE67" s="50"/>
      <c r="AG67" s="51">
        <f t="shared" ref="AG67:AG114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5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43286</v>
      </c>
      <c r="AA68" s="48" t="s">
        <v>44</v>
      </c>
      <c r="AB68" s="49"/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4" x14ac:dyDescent="0.25">
      <c r="E69">
        <f t="shared" si="5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43287</v>
      </c>
      <c r="AA69" s="48" t="s">
        <v>69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5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43288</v>
      </c>
      <c r="AA70" s="48" t="s">
        <v>70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5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43289</v>
      </c>
      <c r="AA71" s="48" t="s">
        <v>71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5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43290</v>
      </c>
      <c r="AA72" s="48" t="s">
        <v>72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5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43291</v>
      </c>
      <c r="AA73" s="48" t="s">
        <v>68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5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43292</v>
      </c>
      <c r="AA74" s="48" t="s">
        <v>73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ref="E75:E138" si="14">C75-D75</f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43293</v>
      </c>
      <c r="AA75" s="48" t="s">
        <v>44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si="14"/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43294</v>
      </c>
      <c r="AA76" s="48" t="s">
        <v>69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43295</v>
      </c>
      <c r="AA77" s="48" t="s">
        <v>70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43296</v>
      </c>
      <c r="AA78" s="48" t="s">
        <v>71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43297</v>
      </c>
      <c r="AA79" s="48" t="s">
        <v>72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43298</v>
      </c>
      <c r="AA80" s="48" t="s">
        <v>68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43299</v>
      </c>
      <c r="AA81" s="48" t="s">
        <v>73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43300</v>
      </c>
      <c r="AA82" s="48" t="s">
        <v>44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43301</v>
      </c>
      <c r="AA83" s="48" t="s">
        <v>69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43302</v>
      </c>
      <c r="AA84" s="48" t="s">
        <v>70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43303</v>
      </c>
      <c r="AA85" s="48" t="s">
        <v>71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43304</v>
      </c>
      <c r="AA86" s="48" t="s">
        <v>72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43305</v>
      </c>
      <c r="AA87" s="48" t="s">
        <v>68</v>
      </c>
      <c r="AB87" s="49"/>
      <c r="AC87" s="41">
        <f t="shared" si="12"/>
        <v>0</v>
      </c>
      <c r="AD87" s="104"/>
      <c r="AE87" s="104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43306</v>
      </c>
      <c r="AA88" s="48" t="s">
        <v>73</v>
      </c>
      <c r="AB88" s="49"/>
      <c r="AC88" s="41">
        <f t="shared" si="12"/>
        <v>0</v>
      </c>
      <c r="AD88" s="104"/>
      <c r="AE88" s="104"/>
      <c r="AF88" s="56"/>
      <c r="AG88" s="51">
        <f t="shared" si="10"/>
        <v>0</v>
      </c>
      <c r="AH88" s="56"/>
      <c r="AI88" s="56"/>
      <c r="AJ88" s="56"/>
      <c r="AK88" s="56"/>
      <c r="AL88" s="56"/>
      <c r="AM88" s="56"/>
      <c r="AN88" s="99"/>
      <c r="AO88" s="56"/>
      <c r="AP88" s="56"/>
      <c r="AQ88" s="56"/>
      <c r="AR88" s="56"/>
      <c r="AS88" s="56"/>
      <c r="AT88" s="56"/>
      <c r="AU88">
        <f t="shared" si="11"/>
        <v>0</v>
      </c>
      <c r="AV88" s="56"/>
      <c r="AW88" s="56"/>
      <c r="AX88" s="56"/>
      <c r="AY88" s="56"/>
      <c r="AZ88" s="56">
        <f t="shared" si="15"/>
        <v>0</v>
      </c>
      <c r="BA88" s="56"/>
      <c r="BB88">
        <f t="shared" si="13"/>
        <v>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43307</v>
      </c>
      <c r="AA89" s="48" t="s">
        <v>44</v>
      </c>
      <c r="AB89" s="49"/>
      <c r="AC89" s="41">
        <f t="shared" si="12"/>
        <v>0</v>
      </c>
      <c r="AD89" s="104"/>
      <c r="AE89" s="104"/>
      <c r="AF89" s="56"/>
      <c r="AG89" s="51">
        <f t="shared" si="10"/>
        <v>0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0</v>
      </c>
      <c r="AV89" s="56"/>
      <c r="AW89" s="56"/>
      <c r="AX89" s="56"/>
      <c r="AY89" s="56"/>
      <c r="AZ89" s="56">
        <f t="shared" si="15"/>
        <v>0</v>
      </c>
      <c r="BA89" s="56"/>
      <c r="BB89">
        <f t="shared" si="13"/>
        <v>0</v>
      </c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43308</v>
      </c>
      <c r="AA90" s="48" t="s">
        <v>69</v>
      </c>
      <c r="AB90" s="49"/>
      <c r="AC90" s="41">
        <f t="shared" si="12"/>
        <v>0</v>
      </c>
      <c r="AD90" s="104"/>
      <c r="AE90" s="104"/>
      <c r="AF90" s="56"/>
      <c r="AG90" s="51">
        <f t="shared" si="10"/>
        <v>0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0</v>
      </c>
      <c r="AV90" s="56"/>
      <c r="AW90" s="56"/>
      <c r="AX90" s="56"/>
      <c r="AY90" s="56"/>
      <c r="AZ90" s="56">
        <f t="shared" si="15"/>
        <v>0</v>
      </c>
      <c r="BA90" s="56"/>
      <c r="BB90">
        <f t="shared" si="13"/>
        <v>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43309</v>
      </c>
      <c r="AA91" s="48" t="s">
        <v>70</v>
      </c>
      <c r="AB91" s="49"/>
      <c r="AC91" s="41">
        <f t="shared" si="12"/>
        <v>0</v>
      </c>
      <c r="AD91" s="104"/>
      <c r="AE91" s="104"/>
      <c r="AF91" s="56"/>
      <c r="AG91" s="51">
        <f t="shared" si="10"/>
        <v>0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0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43310</v>
      </c>
      <c r="AA92" s="48" t="s">
        <v>71</v>
      </c>
      <c r="AB92" s="49"/>
      <c r="AC92" s="41">
        <f t="shared" si="12"/>
        <v>0</v>
      </c>
      <c r="AD92" s="104"/>
      <c r="AE92" s="104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43311</v>
      </c>
      <c r="AA93" s="48" t="s">
        <v>72</v>
      </c>
      <c r="AB93" s="49"/>
      <c r="AC93" s="41">
        <f t="shared" si="12"/>
        <v>0</v>
      </c>
      <c r="AD93" s="104"/>
      <c r="AE93" s="104"/>
      <c r="AF93" s="56"/>
      <c r="AG93" s="51">
        <f t="shared" si="10"/>
        <v>0</v>
      </c>
      <c r="AH93" s="56"/>
      <c r="AI93" s="56"/>
      <c r="AJ93" s="56"/>
      <c r="AK93" s="93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43312</v>
      </c>
      <c r="AA94" s="48" t="s">
        <v>68</v>
      </c>
      <c r="AB94" s="49"/>
      <c r="AC94" s="41">
        <f t="shared" si="12"/>
        <v>0</v>
      </c>
      <c r="AD94" s="104"/>
      <c r="AE94" s="104"/>
      <c r="AF94" s="56"/>
      <c r="AG94" s="51">
        <f t="shared" si="10"/>
        <v>0</v>
      </c>
      <c r="AH94" s="56"/>
      <c r="AI94" s="56"/>
      <c r="AJ94" s="119"/>
      <c r="AK94" s="119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43313</v>
      </c>
      <c r="AA95" s="48" t="s">
        <v>73</v>
      </c>
      <c r="AB95" s="49"/>
      <c r="AC95" s="41">
        <f t="shared" si="12"/>
        <v>0</v>
      </c>
      <c r="AD95" s="104"/>
      <c r="AE95" s="104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43314</v>
      </c>
      <c r="AA96" s="48" t="s">
        <v>44</v>
      </c>
      <c r="AB96" s="49"/>
      <c r="AC96" s="41">
        <f t="shared" si="12"/>
        <v>0</v>
      </c>
      <c r="AD96" s="104"/>
      <c r="AE96" s="104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43315</v>
      </c>
      <c r="AA97" s="48" t="s">
        <v>69</v>
      </c>
      <c r="AB97" s="49"/>
      <c r="AC97" s="41">
        <f t="shared" si="12"/>
        <v>0</v>
      </c>
      <c r="AD97" s="104"/>
      <c r="AE97" s="104"/>
      <c r="AF97" s="56"/>
      <c r="AG97" s="51">
        <f t="shared" si="10"/>
        <v>0</v>
      </c>
      <c r="AH97" s="56"/>
      <c r="AI97" s="56"/>
      <c r="AJ97" s="56"/>
      <c r="AK97" s="120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43316</v>
      </c>
      <c r="AA98" s="48" t="s">
        <v>70</v>
      </c>
      <c r="AB98" s="49"/>
      <c r="AC98" s="41">
        <f t="shared" si="12"/>
        <v>0</v>
      </c>
      <c r="AD98" s="104"/>
      <c r="AE98" s="104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43317</v>
      </c>
      <c r="AA99" s="48" t="s">
        <v>71</v>
      </c>
      <c r="AB99" s="49"/>
      <c r="AC99" s="41">
        <f t="shared" si="12"/>
        <v>0</v>
      </c>
      <c r="AD99" s="104"/>
      <c r="AE99" s="104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43318</v>
      </c>
      <c r="AA100" s="48" t="s">
        <v>72</v>
      </c>
      <c r="AB100" s="49"/>
      <c r="AC100" s="41">
        <f t="shared" si="12"/>
        <v>0</v>
      </c>
      <c r="AD100" s="104"/>
      <c r="AE100" s="104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43319</v>
      </c>
      <c r="AA101" s="48" t="s">
        <v>68</v>
      </c>
      <c r="AB101" s="49"/>
      <c r="AC101" s="41">
        <f t="shared" si="12"/>
        <v>0</v>
      </c>
      <c r="AD101" s="104"/>
      <c r="AE101" s="104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43320</v>
      </c>
      <c r="AA102" s="48" t="s">
        <v>73</v>
      </c>
      <c r="AB102" s="49"/>
      <c r="AC102" s="41">
        <f t="shared" si="12"/>
        <v>0</v>
      </c>
      <c r="AD102" s="104"/>
      <c r="AE102" s="104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43321</v>
      </c>
      <c r="AA103" s="48" t="s">
        <v>44</v>
      </c>
      <c r="AB103" s="49"/>
      <c r="AC103" s="41">
        <f t="shared" si="12"/>
        <v>0</v>
      </c>
      <c r="AD103" s="104"/>
      <c r="AE103" s="104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43322</v>
      </c>
      <c r="AA104" s="48" t="s">
        <v>69</v>
      </c>
      <c r="AB104" s="49"/>
      <c r="AC104" s="41">
        <f t="shared" si="12"/>
        <v>0</v>
      </c>
      <c r="AD104" s="104"/>
      <c r="AE104" s="104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43323</v>
      </c>
      <c r="AA105" s="48" t="s">
        <v>70</v>
      </c>
      <c r="AB105" s="49"/>
      <c r="AC105" s="41">
        <f t="shared" si="12"/>
        <v>0</v>
      </c>
      <c r="AD105" s="104"/>
      <c r="AE105" s="104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43324</v>
      </c>
      <c r="AA106" s="48" t="s">
        <v>71</v>
      </c>
      <c r="AB106" s="49"/>
      <c r="AC106" s="41">
        <f t="shared" si="12"/>
        <v>0</v>
      </c>
      <c r="AD106" s="104"/>
      <c r="AE106" s="104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43325</v>
      </c>
      <c r="AA107" s="48" t="s">
        <v>72</v>
      </c>
      <c r="AB107" s="49"/>
      <c r="AC107" s="41">
        <f t="shared" si="12"/>
        <v>0</v>
      </c>
      <c r="AD107" s="104"/>
      <c r="AE107" s="104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43326</v>
      </c>
      <c r="AA108" s="48" t="s">
        <v>68</v>
      </c>
      <c r="AB108" s="49"/>
      <c r="AC108" s="41">
        <f t="shared" si="12"/>
        <v>0</v>
      </c>
      <c r="AD108" s="104"/>
      <c r="AE108" s="104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43327</v>
      </c>
      <c r="AA109" s="48" t="s">
        <v>73</v>
      </c>
      <c r="AB109" s="49"/>
      <c r="AC109" s="41">
        <f t="shared" si="12"/>
        <v>0</v>
      </c>
      <c r="AD109" s="104"/>
      <c r="AE109" s="104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43328</v>
      </c>
      <c r="AA110" s="48" t="s">
        <v>44</v>
      </c>
      <c r="AB110" s="49"/>
      <c r="AC110" s="41">
        <f t="shared" si="12"/>
        <v>0</v>
      </c>
      <c r="AD110" s="104"/>
      <c r="AE110" s="104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43329</v>
      </c>
      <c r="AA111" s="48" t="s">
        <v>69</v>
      </c>
      <c r="AB111" s="49"/>
      <c r="AC111" s="41">
        <f t="shared" si="12"/>
        <v>0</v>
      </c>
      <c r="AD111" s="104"/>
      <c r="AE111" s="104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43330</v>
      </c>
      <c r="AA112" s="48" t="s">
        <v>70</v>
      </c>
      <c r="AB112" s="49"/>
      <c r="AC112" s="41">
        <f t="shared" si="12"/>
        <v>0</v>
      </c>
      <c r="AD112" s="104"/>
      <c r="AE112" s="104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43331</v>
      </c>
      <c r="AA113" s="48" t="s">
        <v>131</v>
      </c>
      <c r="AB113" s="49"/>
      <c r="AC113" s="41">
        <f t="shared" si="12"/>
        <v>0</v>
      </c>
      <c r="AD113" s="104"/>
      <c r="AE113" s="104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43332</v>
      </c>
      <c r="AA114" s="48" t="s">
        <v>132</v>
      </c>
      <c r="AB114" s="49"/>
      <c r="AC114" s="41">
        <f t="shared" si="12"/>
        <v>0</v>
      </c>
      <c r="AD114" s="104"/>
      <c r="AE114" s="104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47">
        <v>43333</v>
      </c>
      <c r="AA115" s="48" t="s">
        <v>133</v>
      </c>
      <c r="AB115" s="49"/>
      <c r="AC115" s="105"/>
      <c r="AD115" s="104"/>
      <c r="AE115" s="104"/>
      <c r="AF115" s="56"/>
      <c r="AG115" s="104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47">
        <v>43334</v>
      </c>
      <c r="AA116" s="48" t="s">
        <v>134</v>
      </c>
      <c r="AB116" s="49"/>
      <c r="AC116" s="105"/>
      <c r="AD116" s="104"/>
      <c r="AE116" s="104"/>
      <c r="AF116" s="56"/>
      <c r="AG116" s="104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47">
        <v>43335</v>
      </c>
      <c r="AA117" s="48" t="s">
        <v>135</v>
      </c>
      <c r="AB117" s="49"/>
      <c r="AC117" s="105"/>
      <c r="AD117" s="104"/>
      <c r="AE117" s="104"/>
      <c r="AF117" s="56"/>
      <c r="AG117" s="104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47">
        <v>43336</v>
      </c>
      <c r="AA118" s="48" t="s">
        <v>136</v>
      </c>
      <c r="AB118" s="49"/>
      <c r="AC118" s="105"/>
      <c r="AD118" s="104"/>
      <c r="AE118" s="104"/>
      <c r="AF118" s="56"/>
      <c r="AG118" s="104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47">
        <v>43337</v>
      </c>
      <c r="AA119" s="48" t="s">
        <v>137</v>
      </c>
      <c r="AB119" s="49"/>
      <c r="AC119" s="105"/>
      <c r="AD119" s="104"/>
      <c r="AE119" s="104"/>
      <c r="AF119" s="56"/>
      <c r="AG119" s="104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47">
        <v>43338</v>
      </c>
      <c r="AA120" s="48" t="s">
        <v>131</v>
      </c>
      <c r="AB120" s="49"/>
      <c r="AC120" s="105"/>
      <c r="AD120" s="104"/>
      <c r="AE120" s="104"/>
      <c r="AF120" s="56"/>
      <c r="AG120" s="104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47">
        <v>43339</v>
      </c>
      <c r="AA121" s="48" t="s">
        <v>132</v>
      </c>
      <c r="AB121" s="49"/>
      <c r="AC121" s="105"/>
      <c r="AD121" s="104"/>
      <c r="AE121" s="104"/>
      <c r="AF121" s="56"/>
      <c r="AG121" s="104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47">
        <v>43340</v>
      </c>
      <c r="AA122" s="104"/>
      <c r="AB122" s="49"/>
      <c r="AC122" s="105"/>
      <c r="AD122" s="104"/>
      <c r="AE122" s="104"/>
      <c r="AF122" s="56"/>
      <c r="AG122" s="104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47">
        <v>43341</v>
      </c>
      <c r="AA123" s="104"/>
      <c r="AB123" s="49"/>
      <c r="AC123" s="105"/>
      <c r="AD123" s="104"/>
      <c r="AE123" s="104"/>
      <c r="AF123" s="56"/>
      <c r="AG123" s="104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3"/>
      <c r="AA124" s="104"/>
      <c r="AB124" s="49"/>
      <c r="AC124" s="105"/>
      <c r="AD124" s="104"/>
      <c r="AE124" s="104"/>
      <c r="AF124" s="56"/>
      <c r="AG124" s="104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3"/>
      <c r="AA125" s="104"/>
      <c r="AB125" s="56"/>
      <c r="AC125" s="105"/>
      <c r="AD125" s="104"/>
      <c r="AE125" s="104"/>
      <c r="AF125" s="56"/>
      <c r="AG125" s="104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3"/>
      <c r="AA126" s="104"/>
      <c r="AB126" s="56"/>
      <c r="AC126" s="105"/>
      <c r="AD126" s="104"/>
      <c r="AE126" s="104"/>
      <c r="AF126" s="56"/>
      <c r="AG126" s="104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3"/>
      <c r="AA127" s="104"/>
      <c r="AB127" s="56"/>
      <c r="AC127" s="105"/>
      <c r="AD127" s="104"/>
      <c r="AE127" s="104"/>
      <c r="AF127" s="56"/>
      <c r="AG127" s="104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3"/>
      <c r="AA128" s="104"/>
      <c r="AB128" s="56"/>
      <c r="AC128" s="105"/>
      <c r="AD128" s="104"/>
      <c r="AE128" s="104"/>
      <c r="AF128" s="56"/>
      <c r="AG128" s="104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3"/>
      <c r="AA129" s="104"/>
      <c r="AB129" s="56"/>
      <c r="AC129" s="105"/>
      <c r="AD129" s="104"/>
      <c r="AE129" s="104"/>
      <c r="AF129" s="56"/>
      <c r="AG129" s="104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89"/>
      <c r="N130" s="89"/>
      <c r="O130" s="89"/>
      <c r="P130" s="90"/>
      <c r="Q130" s="88"/>
      <c r="R130" s="91">
        <f t="shared" si="16"/>
        <v>0</v>
      </c>
      <c r="T130" s="35"/>
      <c r="U130" s="35"/>
      <c r="V130" s="35"/>
      <c r="W130" s="37"/>
      <c r="X130" s="37"/>
      <c r="Z130" s="103"/>
      <c r="AA130" s="104"/>
      <c r="AB130" s="56"/>
      <c r="AC130" s="105"/>
      <c r="AD130" s="104"/>
      <c r="AE130" s="104"/>
      <c r="AF130" s="56"/>
      <c r="AG130" s="104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89"/>
      <c r="N131" s="89"/>
      <c r="O131" s="89"/>
      <c r="P131" s="90"/>
      <c r="Q131" s="88"/>
      <c r="R131" s="91">
        <f t="shared" si="16"/>
        <v>0</v>
      </c>
      <c r="T131" s="35"/>
      <c r="U131" s="35"/>
      <c r="V131" s="35"/>
      <c r="W131" s="37"/>
      <c r="X131" s="37"/>
      <c r="Z131" s="103"/>
      <c r="AA131" s="104"/>
      <c r="AB131" s="56"/>
      <c r="AC131" s="105"/>
      <c r="AD131" s="104"/>
      <c r="AE131" s="104"/>
      <c r="AF131" s="56"/>
      <c r="AG131" s="104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89"/>
      <c r="N132" s="89"/>
      <c r="O132" s="89"/>
      <c r="P132" s="90"/>
      <c r="Q132" s="88"/>
      <c r="R132" s="91">
        <f t="shared" si="16"/>
        <v>0</v>
      </c>
      <c r="T132" s="35"/>
      <c r="U132" s="35"/>
      <c r="V132" s="35"/>
      <c r="W132" s="37"/>
      <c r="X132" s="37"/>
      <c r="Z132" s="103"/>
      <c r="AA132" s="104"/>
      <c r="AB132" s="56"/>
      <c r="AC132" s="105"/>
      <c r="AD132" s="104"/>
      <c r="AE132" s="104"/>
      <c r="AF132" s="56"/>
      <c r="AG132" s="104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89"/>
      <c r="N133" s="89"/>
      <c r="O133" s="89"/>
      <c r="P133" s="90"/>
      <c r="Q133" s="88"/>
      <c r="R133" s="91">
        <f t="shared" si="16"/>
        <v>0</v>
      </c>
      <c r="T133" s="35"/>
      <c r="U133" s="35"/>
      <c r="V133" s="35"/>
      <c r="W133" s="37"/>
      <c r="X133" s="37"/>
      <c r="Z133" s="103"/>
      <c r="AA133" s="104"/>
      <c r="AB133" s="56"/>
      <c r="AC133" s="105"/>
      <c r="AD133" s="104"/>
      <c r="AE133" s="104"/>
      <c r="AF133" s="56"/>
      <c r="AG133" s="104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89"/>
      <c r="N134" s="89"/>
      <c r="O134" s="89"/>
      <c r="P134" s="90"/>
      <c r="Q134" s="88"/>
      <c r="R134" s="91">
        <f t="shared" si="16"/>
        <v>0</v>
      </c>
      <c r="T134" s="35"/>
      <c r="U134" s="35"/>
      <c r="V134" s="35"/>
      <c r="W134" s="37"/>
      <c r="X134" s="37"/>
      <c r="Z134" s="103"/>
      <c r="AA134" s="104"/>
      <c r="AB134" s="56"/>
      <c r="AC134" s="105"/>
      <c r="AD134" s="104"/>
      <c r="AE134" s="104"/>
      <c r="AF134" s="56"/>
      <c r="AG134" s="104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3"/>
      <c r="N135" s="93"/>
      <c r="O135" s="93"/>
      <c r="P135" s="93"/>
      <c r="Q135" s="93"/>
      <c r="R135" s="93"/>
      <c r="T135" s="35"/>
      <c r="U135" s="35"/>
      <c r="V135" s="35"/>
      <c r="W135" s="37"/>
      <c r="X135" s="37"/>
      <c r="Z135" s="103"/>
      <c r="AA135" s="104"/>
      <c r="AB135" s="56"/>
      <c r="AC135" s="105"/>
      <c r="AD135" s="104"/>
      <c r="AE135" s="104"/>
      <c r="AF135" s="56"/>
      <c r="AG135" s="104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3"/>
      <c r="N136" s="93"/>
      <c r="O136" s="93"/>
      <c r="P136" s="93"/>
      <c r="Q136" s="93"/>
      <c r="R136" s="93"/>
      <c r="T136" s="35"/>
      <c r="U136" s="35"/>
      <c r="V136" s="35"/>
      <c r="W136" s="37"/>
      <c r="X136" s="37"/>
      <c r="Z136" s="103"/>
      <c r="AA136" s="104"/>
      <c r="AB136" s="56"/>
      <c r="AC136" s="105"/>
      <c r="AD136" s="104"/>
      <c r="AE136" s="104"/>
      <c r="AF136" s="56"/>
      <c r="AG136" s="104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3"/>
      <c r="N137" s="93"/>
      <c r="O137" s="93"/>
      <c r="P137" s="93"/>
      <c r="Q137" s="93"/>
      <c r="R137" s="93"/>
      <c r="T137" s="35"/>
      <c r="U137" s="35"/>
      <c r="V137" s="35"/>
      <c r="W137" s="37"/>
      <c r="X137" s="37"/>
      <c r="Z137" s="103"/>
      <c r="AA137" s="104"/>
      <c r="AB137" s="56"/>
      <c r="AC137" s="105"/>
      <c r="AD137" s="104"/>
      <c r="AE137" s="104"/>
      <c r="AF137" s="56"/>
      <c r="AG137" s="104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3"/>
      <c r="N138" s="93"/>
      <c r="O138" s="93"/>
      <c r="P138" s="93"/>
      <c r="Q138" s="93"/>
      <c r="R138" s="93"/>
      <c r="T138" s="35"/>
      <c r="U138" s="35"/>
      <c r="V138" s="35"/>
      <c r="W138" s="37"/>
      <c r="X138" s="37"/>
      <c r="Z138" s="103"/>
      <c r="AA138" s="104"/>
      <c r="AB138" s="56"/>
      <c r="AC138" s="105"/>
      <c r="AD138" s="104"/>
      <c r="AE138" s="104"/>
      <c r="AF138" s="56"/>
      <c r="AG138" s="104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ref="E139:E155" si="17">C139-D139</f>
        <v>0</v>
      </c>
      <c r="I139" s="13"/>
      <c r="J139" s="12"/>
      <c r="K139" s="14"/>
      <c r="M139" s="93"/>
      <c r="N139" s="93"/>
      <c r="O139" s="93"/>
      <c r="P139" s="93"/>
      <c r="Q139" s="93"/>
      <c r="R139" s="93"/>
      <c r="T139" s="35"/>
      <c r="U139" s="35"/>
      <c r="V139" s="35"/>
      <c r="W139" s="37"/>
      <c r="X139" s="37"/>
      <c r="Z139" s="103"/>
      <c r="AA139" s="104"/>
      <c r="AB139" s="56"/>
      <c r="AC139" s="105"/>
      <c r="AD139" s="104"/>
      <c r="AE139" s="104"/>
      <c r="AF139" s="56"/>
      <c r="AG139" s="104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si="17"/>
        <v>0</v>
      </c>
      <c r="I140" s="13"/>
      <c r="J140" s="12"/>
      <c r="K140" s="14"/>
      <c r="M140" s="93"/>
      <c r="N140" s="93"/>
      <c r="O140" s="93"/>
      <c r="P140" s="93"/>
      <c r="Q140" s="93"/>
      <c r="R140" s="93"/>
      <c r="T140" s="35"/>
      <c r="U140" s="35"/>
      <c r="V140" s="35"/>
      <c r="W140" s="37"/>
      <c r="X140" s="37"/>
      <c r="Z140" s="103"/>
      <c r="AA140" s="104"/>
      <c r="AB140" s="56"/>
      <c r="AC140" s="105"/>
      <c r="AD140" s="104"/>
      <c r="AE140" s="104"/>
      <c r="AF140" s="56"/>
      <c r="AG140" s="104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3"/>
      <c r="N141" s="93"/>
      <c r="O141" s="93"/>
      <c r="P141" s="93"/>
      <c r="Q141" s="93"/>
      <c r="R141" s="93"/>
      <c r="T141" s="35"/>
      <c r="U141" s="35"/>
      <c r="V141" s="35"/>
      <c r="W141" s="37"/>
      <c r="X141" s="37"/>
      <c r="Z141" s="103"/>
      <c r="AA141" s="104"/>
      <c r="AB141" s="56"/>
      <c r="AC141" s="105"/>
      <c r="AD141" s="104"/>
      <c r="AE141" s="104"/>
      <c r="AF141" s="56"/>
      <c r="AG141" s="104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3"/>
      <c r="N142" s="93"/>
      <c r="O142" s="93"/>
      <c r="P142" s="93"/>
      <c r="Q142" s="93"/>
      <c r="R142" s="93"/>
      <c r="T142" s="35"/>
      <c r="U142" s="35"/>
      <c r="V142" s="35"/>
      <c r="W142" s="37"/>
      <c r="X142" s="37"/>
      <c r="Z142" s="103"/>
      <c r="AA142" s="104"/>
      <c r="AB142" s="56"/>
      <c r="AC142" s="105"/>
      <c r="AD142" s="104"/>
      <c r="AE142" s="104"/>
      <c r="AF142" s="56"/>
      <c r="AG142" s="104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3"/>
      <c r="N143" s="93"/>
      <c r="O143" s="93"/>
      <c r="P143" s="93"/>
      <c r="Q143" s="93"/>
      <c r="R143" s="93"/>
      <c r="T143" s="35"/>
      <c r="U143" s="35"/>
      <c r="V143" s="35"/>
      <c r="W143" s="37"/>
      <c r="X143" s="37"/>
      <c r="Z143" s="103"/>
      <c r="AA143" s="104"/>
      <c r="AB143" s="56"/>
      <c r="AC143" s="105"/>
      <c r="AD143" s="104"/>
      <c r="AE143" s="104"/>
      <c r="AF143" s="56"/>
      <c r="AG143" s="104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3"/>
      <c r="N144" s="93"/>
      <c r="O144" s="93"/>
      <c r="P144" s="93"/>
      <c r="Q144" s="93"/>
      <c r="R144" s="93"/>
      <c r="T144" s="35"/>
      <c r="U144" s="35"/>
      <c r="V144" s="35"/>
      <c r="W144" s="37"/>
      <c r="X144" s="37"/>
      <c r="Z144" s="103"/>
      <c r="AA144" s="104"/>
      <c r="AB144" s="56"/>
      <c r="AC144" s="105"/>
      <c r="AD144" s="104"/>
      <c r="AE144" s="104"/>
      <c r="AF144" s="56"/>
      <c r="AG144" s="104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1:60" x14ac:dyDescent="0.25">
      <c r="E145">
        <f t="shared" si="17"/>
        <v>0</v>
      </c>
      <c r="I145" s="13"/>
      <c r="J145" s="12"/>
      <c r="K145" s="14"/>
      <c r="M145" s="93"/>
      <c r="N145" s="93"/>
      <c r="O145" s="93"/>
      <c r="P145" s="93"/>
      <c r="Q145" s="93"/>
      <c r="R145" s="93"/>
      <c r="T145" s="35"/>
      <c r="U145" s="35"/>
      <c r="V145" s="35"/>
      <c r="W145" s="37"/>
      <c r="X145" s="37"/>
      <c r="Z145" s="103"/>
      <c r="AA145" s="104"/>
      <c r="AB145" s="56"/>
      <c r="AC145" s="105"/>
      <c r="AD145" s="104"/>
      <c r="AE145" s="104"/>
      <c r="AF145" s="56"/>
      <c r="AG145" s="104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1:60" x14ac:dyDescent="0.25">
      <c r="E146">
        <f t="shared" si="17"/>
        <v>0</v>
      </c>
      <c r="I146" s="13"/>
      <c r="J146" s="12"/>
      <c r="K146" s="14"/>
      <c r="M146" s="93"/>
      <c r="N146" s="93"/>
      <c r="O146" s="93"/>
      <c r="P146" s="93"/>
      <c r="Q146" s="93"/>
      <c r="R146" s="93"/>
      <c r="T146" s="35"/>
      <c r="U146" s="35"/>
      <c r="V146" s="35"/>
      <c r="W146" s="37"/>
      <c r="X146" s="37"/>
      <c r="Z146" s="103"/>
      <c r="AA146" s="104"/>
      <c r="AB146" s="56"/>
      <c r="AC146" s="105"/>
      <c r="AD146" s="104"/>
      <c r="AE146" s="104"/>
      <c r="AF146" s="56"/>
      <c r="AG146" s="104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1:60" x14ac:dyDescent="0.25">
      <c r="E147">
        <f t="shared" si="17"/>
        <v>0</v>
      </c>
      <c r="I147" s="13"/>
      <c r="J147" s="12"/>
      <c r="K147" s="14"/>
      <c r="M147" s="93"/>
      <c r="N147" s="93"/>
      <c r="O147" s="93"/>
      <c r="P147" s="93"/>
      <c r="Q147" s="93"/>
      <c r="R147" s="93"/>
      <c r="T147" s="35"/>
      <c r="U147" s="35"/>
      <c r="V147" s="35"/>
      <c r="W147" s="37"/>
      <c r="X147" s="37"/>
      <c r="Z147" s="103"/>
      <c r="AA147" s="104"/>
      <c r="AB147" s="56"/>
      <c r="AC147" s="105"/>
      <c r="AD147" s="104"/>
      <c r="AE147" s="104"/>
      <c r="AF147" s="56"/>
      <c r="AG147" s="104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1:60" x14ac:dyDescent="0.25">
      <c r="E148">
        <f t="shared" si="17"/>
        <v>0</v>
      </c>
      <c r="I148" s="13"/>
      <c r="J148" s="12"/>
      <c r="K148" s="14"/>
      <c r="M148" s="93"/>
      <c r="N148" s="93"/>
      <c r="O148" s="93"/>
      <c r="P148" s="93"/>
      <c r="Q148" s="93"/>
      <c r="R148" s="93"/>
      <c r="T148" s="35"/>
      <c r="U148" s="35"/>
      <c r="V148" s="35"/>
      <c r="W148" s="37"/>
      <c r="X148" s="37"/>
      <c r="Z148" s="103"/>
      <c r="AA148" s="56"/>
      <c r="AB148" s="56"/>
      <c r="AC148" s="105"/>
      <c r="AD148" s="104"/>
      <c r="AE148" s="104"/>
      <c r="AF148" s="56"/>
      <c r="AG148" s="104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1:60" x14ac:dyDescent="0.25">
      <c r="A149" s="89"/>
      <c r="B149" s="89"/>
      <c r="C149" s="89"/>
      <c r="D149" s="89"/>
      <c r="E149">
        <f t="shared" si="17"/>
        <v>0</v>
      </c>
      <c r="I149" s="13"/>
      <c r="J149" s="12"/>
      <c r="K149" s="14"/>
      <c r="M149" s="93"/>
      <c r="N149" s="93"/>
      <c r="O149" s="93"/>
      <c r="P149" s="93"/>
      <c r="Q149" s="93"/>
      <c r="R149" s="93"/>
      <c r="T149" s="35"/>
      <c r="U149" s="35"/>
      <c r="V149" s="35"/>
      <c r="W149" s="37"/>
      <c r="X149" s="37"/>
      <c r="Z149" s="103"/>
      <c r="AA149" s="56"/>
      <c r="AB149" s="56"/>
      <c r="AC149" s="105"/>
      <c r="AD149" s="104"/>
      <c r="AE149" s="104"/>
      <c r="AF149" s="56"/>
      <c r="AG149" s="104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1:60" s="89" customFormat="1" x14ac:dyDescent="0.25">
      <c r="E150">
        <f t="shared" si="17"/>
        <v>0</v>
      </c>
      <c r="G150"/>
      <c r="H150"/>
      <c r="I150" s="13"/>
      <c r="J150" s="12"/>
      <c r="K150" s="14"/>
      <c r="M150" s="93"/>
      <c r="N150" s="93"/>
      <c r="O150" s="93"/>
      <c r="P150" s="93"/>
      <c r="Q150" s="93"/>
      <c r="R150" s="93"/>
      <c r="W150" s="92"/>
      <c r="X150" s="92"/>
      <c r="Z150" s="103"/>
      <c r="AA150" s="56"/>
      <c r="AB150" s="104"/>
      <c r="AC150" s="105"/>
      <c r="AD150" s="104"/>
      <c r="AE150" s="104"/>
      <c r="AF150" s="56"/>
      <c r="AG150" s="104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1:60" s="89" customFormat="1" x14ac:dyDescent="0.25">
      <c r="E151">
        <f t="shared" si="17"/>
        <v>0</v>
      </c>
      <c r="G151"/>
      <c r="H151"/>
      <c r="I151" s="13"/>
      <c r="J151" s="12"/>
      <c r="K151" s="14"/>
      <c r="M151" s="93"/>
      <c r="N151" s="93"/>
      <c r="O151" s="93"/>
      <c r="P151" s="93"/>
      <c r="Q151" s="93"/>
      <c r="R151" s="93"/>
      <c r="W151" s="92"/>
      <c r="X151" s="92"/>
      <c r="Z151" s="103"/>
      <c r="AA151" s="56"/>
      <c r="AB151" s="104"/>
      <c r="AC151" s="105"/>
      <c r="AD151" s="104"/>
      <c r="AE151" s="104"/>
      <c r="AF151" s="56"/>
      <c r="AG151" s="104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1:60" s="89" customFormat="1" x14ac:dyDescent="0.25">
      <c r="E152">
        <f t="shared" si="17"/>
        <v>0</v>
      </c>
      <c r="I152" s="86"/>
      <c r="J152" s="87"/>
      <c r="K152" s="88"/>
      <c r="M152" s="93"/>
      <c r="N152" s="93"/>
      <c r="O152" s="93"/>
      <c r="P152" s="93"/>
      <c r="Q152" s="93"/>
      <c r="R152" s="93"/>
      <c r="W152" s="92"/>
      <c r="X152" s="92"/>
      <c r="Z152" s="103"/>
      <c r="AA152" s="56"/>
      <c r="AB152" s="104"/>
      <c r="AC152" s="105"/>
      <c r="AD152" s="104"/>
      <c r="AE152" s="104"/>
      <c r="AF152" s="56"/>
      <c r="AG152" s="104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1:60" s="89" customFormat="1" x14ac:dyDescent="0.25">
      <c r="E153">
        <f t="shared" si="17"/>
        <v>0</v>
      </c>
      <c r="I153" s="86"/>
      <c r="J153" s="87"/>
      <c r="K153" s="88"/>
      <c r="M153" s="93"/>
      <c r="N153" s="93"/>
      <c r="O153" s="93"/>
      <c r="P153" s="93"/>
      <c r="Q153" s="93"/>
      <c r="R153" s="93"/>
      <c r="W153" s="92"/>
      <c r="X153" s="92"/>
      <c r="Z153" s="103"/>
      <c r="AA153" s="95"/>
      <c r="AB153" s="104"/>
      <c r="AC153" s="105"/>
      <c r="AD153" s="104"/>
      <c r="AE153" s="104"/>
      <c r="AF153" s="56"/>
      <c r="AG153" s="104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1:60" s="89" customFormat="1" x14ac:dyDescent="0.25">
      <c r="A154" s="93"/>
      <c r="B154" s="93"/>
      <c r="C154" s="93"/>
      <c r="D154" s="93"/>
      <c r="E154">
        <f t="shared" si="17"/>
        <v>0</v>
      </c>
      <c r="I154" s="86"/>
      <c r="J154" s="87"/>
      <c r="K154" s="88"/>
      <c r="M154" s="93"/>
      <c r="N154" s="93"/>
      <c r="O154" s="93"/>
      <c r="P154" s="93"/>
      <c r="Q154" s="93"/>
      <c r="R154" s="93"/>
      <c r="W154" s="92"/>
      <c r="X154" s="92"/>
      <c r="Z154" s="103"/>
      <c r="AA154" s="95"/>
      <c r="AB154" s="104"/>
      <c r="AC154" s="105"/>
      <c r="AD154" s="104"/>
      <c r="AE154" s="104"/>
      <c r="AF154" s="56"/>
      <c r="AG154" s="104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1:60" s="93" customFormat="1" x14ac:dyDescent="0.25">
      <c r="E155">
        <f t="shared" si="17"/>
        <v>0</v>
      </c>
      <c r="G155" s="89"/>
      <c r="H155" s="89"/>
      <c r="I155" s="86"/>
      <c r="J155" s="87"/>
      <c r="K155" s="88"/>
      <c r="Z155" s="94"/>
      <c r="AA155" s="95"/>
      <c r="AC155" s="95"/>
      <c r="AD155" s="95"/>
      <c r="AE155" s="95"/>
      <c r="AG155" s="95"/>
    </row>
    <row r="156" spans="1:60" s="93" customFormat="1" x14ac:dyDescent="0.25">
      <c r="G156" s="89"/>
      <c r="H156" s="89"/>
      <c r="I156" s="86"/>
      <c r="J156" s="87"/>
      <c r="K156" s="88"/>
      <c r="Z156" s="94"/>
      <c r="AA156" s="95"/>
      <c r="AC156" s="95"/>
      <c r="AD156" s="95"/>
      <c r="AE156" s="95"/>
      <c r="AG156" s="95"/>
    </row>
    <row r="157" spans="1:60" s="93" customFormat="1" x14ac:dyDescent="0.25">
      <c r="Z157" s="94"/>
      <c r="AA157" s="95"/>
      <c r="AC157" s="95"/>
      <c r="AD157" s="95"/>
      <c r="AE157" s="95"/>
      <c r="AG157" s="95"/>
    </row>
    <row r="158" spans="1:60" s="93" customFormat="1" x14ac:dyDescent="0.25">
      <c r="Z158" s="94"/>
      <c r="AA158" s="95"/>
      <c r="AC158" s="95"/>
      <c r="AD158" s="95"/>
      <c r="AE158" s="95"/>
      <c r="AG158" s="95"/>
    </row>
    <row r="159" spans="1:60" s="93" customFormat="1" x14ac:dyDescent="0.25">
      <c r="Z159" s="94"/>
      <c r="AA159" s="95"/>
      <c r="AC159" s="95"/>
      <c r="AD159" s="95"/>
      <c r="AE159" s="95"/>
      <c r="AG159" s="95"/>
    </row>
    <row r="160" spans="1:60" s="93" customFormat="1" x14ac:dyDescent="0.25">
      <c r="Z160" s="94"/>
      <c r="AA160" s="95"/>
      <c r="AC160" s="95"/>
      <c r="AD160" s="95"/>
      <c r="AE160" s="95"/>
      <c r="AG160" s="95"/>
    </row>
    <row r="161" spans="26:33" s="93" customFormat="1" x14ac:dyDescent="0.25">
      <c r="Z161" s="94"/>
      <c r="AA161" s="95"/>
      <c r="AC161" s="95"/>
      <c r="AD161" s="95"/>
      <c r="AE161" s="95"/>
      <c r="AG161" s="95"/>
    </row>
    <row r="162" spans="26:33" s="93" customFormat="1" x14ac:dyDescent="0.25">
      <c r="Z162" s="94"/>
      <c r="AA162" s="95"/>
      <c r="AC162" s="95"/>
      <c r="AD162" s="95"/>
      <c r="AE162" s="95"/>
      <c r="AG162" s="95"/>
    </row>
    <row r="163" spans="26:33" s="93" customFormat="1" x14ac:dyDescent="0.25">
      <c r="Z163" s="94"/>
      <c r="AA163" s="95"/>
      <c r="AC163" s="95"/>
      <c r="AD163" s="95"/>
      <c r="AE163" s="95"/>
      <c r="AG163" s="95"/>
    </row>
    <row r="164" spans="26:33" s="93" customFormat="1" x14ac:dyDescent="0.25">
      <c r="Z164" s="94"/>
      <c r="AA164" s="95"/>
      <c r="AC164" s="95"/>
      <c r="AD164" s="95"/>
      <c r="AE164" s="95"/>
      <c r="AG164" s="95"/>
    </row>
    <row r="165" spans="26:33" s="93" customFormat="1" x14ac:dyDescent="0.25">
      <c r="Z165" s="94"/>
      <c r="AA165" s="95"/>
      <c r="AC165" s="95"/>
      <c r="AD165" s="95"/>
      <c r="AE165" s="95"/>
      <c r="AG165" s="95"/>
    </row>
    <row r="166" spans="26:33" s="93" customFormat="1" x14ac:dyDescent="0.25">
      <c r="Z166" s="94"/>
      <c r="AA166" s="95"/>
      <c r="AC166" s="95"/>
      <c r="AD166" s="95"/>
      <c r="AE166" s="95"/>
      <c r="AG166" s="95"/>
    </row>
    <row r="167" spans="26:33" s="93" customFormat="1" x14ac:dyDescent="0.25">
      <c r="Z167" s="94"/>
      <c r="AA167" s="95"/>
      <c r="AC167" s="95"/>
      <c r="AD167" s="95"/>
      <c r="AE167" s="95"/>
      <c r="AG167" s="95"/>
    </row>
    <row r="168" spans="26:33" s="93" customFormat="1" x14ac:dyDescent="0.25">
      <c r="Z168" s="94"/>
      <c r="AA168" s="95"/>
      <c r="AC168" s="95"/>
      <c r="AD168" s="95"/>
      <c r="AE168" s="95"/>
      <c r="AG168" s="95"/>
    </row>
    <row r="169" spans="26:33" s="93" customFormat="1" x14ac:dyDescent="0.25">
      <c r="Z169" s="94"/>
      <c r="AA169" s="95"/>
      <c r="AC169" s="95"/>
      <c r="AD169" s="95"/>
      <c r="AE169" s="95"/>
      <c r="AG169" s="95"/>
    </row>
    <row r="170" spans="26:33" s="93" customFormat="1" x14ac:dyDescent="0.25">
      <c r="Z170" s="94"/>
      <c r="AA170" s="95"/>
      <c r="AC170" s="95"/>
      <c r="AD170" s="95"/>
      <c r="AE170" s="95"/>
      <c r="AG170" s="95"/>
    </row>
    <row r="171" spans="26:33" s="93" customFormat="1" x14ac:dyDescent="0.25">
      <c r="Z171" s="94"/>
      <c r="AA171" s="95"/>
      <c r="AC171" s="95"/>
      <c r="AD171" s="95"/>
      <c r="AE171" s="95"/>
      <c r="AG171" s="95"/>
    </row>
    <row r="172" spans="26:33" s="93" customFormat="1" x14ac:dyDescent="0.25">
      <c r="Z172" s="94"/>
      <c r="AA172" s="95"/>
      <c r="AC172" s="95"/>
      <c r="AD172" s="95"/>
      <c r="AE172" s="95"/>
      <c r="AG172" s="95"/>
    </row>
    <row r="173" spans="26:33" s="93" customFormat="1" x14ac:dyDescent="0.25">
      <c r="Z173" s="94"/>
      <c r="AA173" s="95"/>
      <c r="AC173" s="95"/>
      <c r="AD173" s="95"/>
      <c r="AE173" s="95"/>
      <c r="AG173" s="95"/>
    </row>
    <row r="174" spans="26:33" s="93" customFormat="1" x14ac:dyDescent="0.25">
      <c r="Z174" s="94"/>
      <c r="AA174" s="95"/>
      <c r="AC174" s="95"/>
      <c r="AD174" s="95"/>
      <c r="AE174" s="95"/>
      <c r="AG174" s="95"/>
    </row>
    <row r="175" spans="26:33" s="93" customFormat="1" x14ac:dyDescent="0.25">
      <c r="Z175" s="94"/>
      <c r="AA175" s="95"/>
      <c r="AC175" s="95"/>
      <c r="AD175" s="95"/>
      <c r="AE175" s="95"/>
      <c r="AG175" s="95"/>
    </row>
    <row r="176" spans="26:33" s="93" customFormat="1" x14ac:dyDescent="0.25">
      <c r="Z176" s="94"/>
      <c r="AA176" s="95"/>
      <c r="AC176" s="95"/>
      <c r="AD176" s="95"/>
      <c r="AE176" s="95"/>
      <c r="AG176" s="95"/>
    </row>
    <row r="177" spans="26:33" s="93" customFormat="1" x14ac:dyDescent="0.25">
      <c r="Z177" s="94"/>
      <c r="AA177" s="95"/>
      <c r="AC177" s="95"/>
      <c r="AD177" s="95"/>
      <c r="AE177" s="95"/>
      <c r="AG177" s="95"/>
    </row>
    <row r="178" spans="26:33" s="93" customFormat="1" x14ac:dyDescent="0.25">
      <c r="Z178" s="94"/>
      <c r="AA178" s="95"/>
      <c r="AC178" s="95"/>
      <c r="AD178" s="95"/>
      <c r="AE178" s="95"/>
      <c r="AG178" s="95"/>
    </row>
    <row r="179" spans="26:33" s="93" customFormat="1" x14ac:dyDescent="0.25">
      <c r="Z179" s="94"/>
      <c r="AA179" s="95"/>
      <c r="AC179" s="95"/>
      <c r="AD179" s="95"/>
      <c r="AE179" s="95"/>
      <c r="AG179" s="95"/>
    </row>
    <row r="180" spans="26:33" s="93" customFormat="1" x14ac:dyDescent="0.25">
      <c r="Z180" s="94"/>
      <c r="AA180" s="95"/>
      <c r="AC180" s="95"/>
      <c r="AD180" s="95"/>
      <c r="AE180" s="95"/>
      <c r="AG180" s="95"/>
    </row>
    <row r="181" spans="26:33" s="93" customFormat="1" x14ac:dyDescent="0.25">
      <c r="Z181" s="94"/>
      <c r="AA181" s="95"/>
      <c r="AC181" s="95"/>
      <c r="AD181" s="95"/>
      <c r="AE181" s="95"/>
      <c r="AG181" s="95"/>
    </row>
    <row r="182" spans="26:33" s="93" customFormat="1" x14ac:dyDescent="0.25">
      <c r="Z182" s="94"/>
      <c r="AA182" s="95"/>
      <c r="AC182" s="95"/>
      <c r="AD182" s="95"/>
      <c r="AE182" s="95"/>
      <c r="AG182" s="95"/>
    </row>
    <row r="183" spans="26:33" s="93" customFormat="1" x14ac:dyDescent="0.25">
      <c r="Z183" s="94"/>
      <c r="AA183" s="95"/>
      <c r="AC183" s="95"/>
      <c r="AD183" s="95"/>
      <c r="AE183" s="95"/>
      <c r="AG183" s="95"/>
    </row>
    <row r="184" spans="26:33" s="93" customFormat="1" x14ac:dyDescent="0.25">
      <c r="Z184" s="94"/>
      <c r="AA184" s="95"/>
      <c r="AC184" s="95"/>
      <c r="AD184" s="95"/>
      <c r="AE184" s="95"/>
      <c r="AG184" s="95"/>
    </row>
    <row r="185" spans="26:33" s="93" customFormat="1" x14ac:dyDescent="0.25">
      <c r="Z185" s="94"/>
      <c r="AA185" s="95"/>
      <c r="AC185" s="95"/>
      <c r="AD185" s="95"/>
      <c r="AE185" s="95"/>
      <c r="AG185" s="95"/>
    </row>
    <row r="186" spans="26:33" s="93" customFormat="1" x14ac:dyDescent="0.25">
      <c r="Z186" s="94"/>
      <c r="AA186" s="95"/>
      <c r="AC186" s="95"/>
      <c r="AD186" s="95"/>
      <c r="AE186" s="95"/>
      <c r="AG186" s="95"/>
    </row>
    <row r="187" spans="26:33" s="93" customFormat="1" x14ac:dyDescent="0.25">
      <c r="Z187" s="94"/>
      <c r="AA187" s="95"/>
      <c r="AC187" s="95"/>
      <c r="AD187" s="95"/>
      <c r="AE187" s="95"/>
      <c r="AG187" s="95"/>
    </row>
    <row r="188" spans="26:33" s="93" customFormat="1" x14ac:dyDescent="0.25">
      <c r="Z188" s="94"/>
      <c r="AA188" s="95"/>
      <c r="AC188" s="95"/>
      <c r="AD188" s="95"/>
      <c r="AE188" s="95"/>
      <c r="AG188" s="95"/>
    </row>
    <row r="189" spans="26:33" s="93" customFormat="1" x14ac:dyDescent="0.25">
      <c r="Z189" s="94"/>
      <c r="AA189" s="95"/>
      <c r="AC189" s="95"/>
      <c r="AD189" s="95"/>
      <c r="AE189" s="95"/>
      <c r="AG189" s="95"/>
    </row>
    <row r="190" spans="26:33" s="93" customFormat="1" x14ac:dyDescent="0.25">
      <c r="Z190" s="94"/>
      <c r="AA190" s="95"/>
      <c r="AC190" s="95"/>
      <c r="AD190" s="95"/>
      <c r="AE190" s="95"/>
      <c r="AG190" s="95"/>
    </row>
    <row r="191" spans="26:33" s="93" customFormat="1" x14ac:dyDescent="0.25">
      <c r="Z191" s="94"/>
      <c r="AA191" s="95"/>
      <c r="AC191" s="95"/>
      <c r="AD191" s="95"/>
      <c r="AE191" s="95"/>
      <c r="AG191" s="95"/>
    </row>
    <row r="192" spans="26:33" s="93" customFormat="1" x14ac:dyDescent="0.25">
      <c r="Z192" s="94"/>
      <c r="AA192" s="95"/>
      <c r="AC192" s="95"/>
      <c r="AD192" s="95"/>
      <c r="AE192" s="95"/>
      <c r="AG192" s="95"/>
    </row>
    <row r="193" spans="26:33" s="93" customFormat="1" x14ac:dyDescent="0.25">
      <c r="Z193" s="94"/>
      <c r="AA193" s="95"/>
      <c r="AC193" s="95"/>
      <c r="AD193" s="95"/>
      <c r="AE193" s="95"/>
      <c r="AG193" s="95"/>
    </row>
    <row r="194" spans="26:33" s="93" customFormat="1" x14ac:dyDescent="0.25">
      <c r="Z194" s="94"/>
      <c r="AA194" s="95"/>
      <c r="AC194" s="95"/>
      <c r="AD194" s="95"/>
      <c r="AE194" s="95"/>
      <c r="AG194" s="95"/>
    </row>
    <row r="195" spans="26:33" s="93" customFormat="1" x14ac:dyDescent="0.25">
      <c r="Z195" s="94"/>
      <c r="AA195" s="95"/>
      <c r="AC195" s="95"/>
      <c r="AD195" s="95"/>
      <c r="AE195" s="95"/>
      <c r="AG195" s="95"/>
    </row>
    <row r="196" spans="26:33" s="93" customFormat="1" x14ac:dyDescent="0.25">
      <c r="Z196" s="94"/>
      <c r="AA196" s="95"/>
      <c r="AC196" s="95"/>
      <c r="AD196" s="95"/>
      <c r="AE196" s="95"/>
      <c r="AG196" s="95"/>
    </row>
    <row r="197" spans="26:33" s="93" customFormat="1" x14ac:dyDescent="0.25">
      <c r="Z197" s="94"/>
      <c r="AA197" s="95"/>
      <c r="AC197" s="95"/>
      <c r="AD197" s="95"/>
      <c r="AE197" s="95"/>
      <c r="AG197" s="95"/>
    </row>
    <row r="198" spans="26:33" s="93" customFormat="1" x14ac:dyDescent="0.25">
      <c r="Z198" s="94"/>
      <c r="AA198" s="95"/>
      <c r="AC198" s="95"/>
      <c r="AD198" s="95"/>
      <c r="AE198" s="95"/>
      <c r="AG198" s="95"/>
    </row>
    <row r="199" spans="26:33" s="93" customFormat="1" x14ac:dyDescent="0.25">
      <c r="Z199" s="94"/>
      <c r="AA199" s="95"/>
      <c r="AC199" s="95"/>
      <c r="AD199" s="95"/>
      <c r="AE199" s="95"/>
      <c r="AG199" s="95"/>
    </row>
    <row r="200" spans="26:33" s="93" customFormat="1" x14ac:dyDescent="0.25">
      <c r="Z200" s="94"/>
      <c r="AA200" s="95"/>
      <c r="AC200" s="95"/>
      <c r="AD200" s="95"/>
      <c r="AE200" s="95"/>
      <c r="AG200" s="95"/>
    </row>
    <row r="201" spans="26:33" s="93" customFormat="1" x14ac:dyDescent="0.25">
      <c r="Z201" s="94"/>
      <c r="AA201" s="95"/>
      <c r="AC201" s="95"/>
      <c r="AD201" s="95"/>
      <c r="AE201" s="95"/>
      <c r="AG201" s="95"/>
    </row>
    <row r="202" spans="26:33" s="93" customFormat="1" x14ac:dyDescent="0.25">
      <c r="Z202" s="94"/>
      <c r="AA202" s="95"/>
      <c r="AC202" s="95"/>
      <c r="AD202" s="95"/>
      <c r="AE202" s="95"/>
      <c r="AG202" s="95"/>
    </row>
    <row r="203" spans="26:33" s="93" customFormat="1" x14ac:dyDescent="0.25">
      <c r="Z203" s="94"/>
      <c r="AA203" s="95"/>
      <c r="AC203" s="95"/>
      <c r="AD203" s="95"/>
      <c r="AE203" s="95"/>
      <c r="AG203" s="95"/>
    </row>
    <row r="204" spans="26:33" s="93" customFormat="1" x14ac:dyDescent="0.25">
      <c r="Z204" s="94"/>
      <c r="AA204" s="95"/>
      <c r="AC204" s="95"/>
      <c r="AD204" s="95"/>
      <c r="AE204" s="95"/>
      <c r="AG204" s="95"/>
    </row>
    <row r="205" spans="26:33" s="93" customFormat="1" x14ac:dyDescent="0.25">
      <c r="Z205" s="94"/>
      <c r="AA205" s="95"/>
      <c r="AC205" s="95"/>
      <c r="AD205" s="95"/>
      <c r="AE205" s="95"/>
      <c r="AG205" s="95"/>
    </row>
    <row r="206" spans="26:33" s="93" customFormat="1" x14ac:dyDescent="0.25">
      <c r="Z206" s="94"/>
      <c r="AA206" s="95"/>
      <c r="AC206" s="95"/>
      <c r="AD206" s="95"/>
      <c r="AE206" s="95"/>
      <c r="AG206" s="95"/>
    </row>
    <row r="207" spans="26:33" s="93" customFormat="1" x14ac:dyDescent="0.25">
      <c r="Z207" s="94"/>
      <c r="AA207" s="95"/>
      <c r="AC207" s="95"/>
      <c r="AD207" s="95"/>
      <c r="AE207" s="95"/>
      <c r="AG207" s="95"/>
    </row>
    <row r="208" spans="26:33" s="93" customFormat="1" x14ac:dyDescent="0.25">
      <c r="Z208" s="94"/>
      <c r="AA208" s="95"/>
      <c r="AC208" s="95"/>
      <c r="AD208" s="95"/>
      <c r="AE208" s="95"/>
      <c r="AG208" s="95"/>
    </row>
    <row r="209" spans="26:33" s="93" customFormat="1" x14ac:dyDescent="0.25">
      <c r="Z209" s="94"/>
      <c r="AA209" s="95"/>
      <c r="AC209" s="95"/>
      <c r="AD209" s="95"/>
      <c r="AE209" s="95"/>
      <c r="AG209" s="95"/>
    </row>
    <row r="210" spans="26:33" s="93" customFormat="1" x14ac:dyDescent="0.25">
      <c r="Z210" s="94"/>
      <c r="AA210" s="95"/>
      <c r="AC210" s="95"/>
      <c r="AD210" s="95"/>
      <c r="AE210" s="95"/>
      <c r="AG210" s="95"/>
    </row>
    <row r="211" spans="26:33" s="93" customFormat="1" x14ac:dyDescent="0.25">
      <c r="Z211" s="94"/>
      <c r="AA211" s="95"/>
      <c r="AC211" s="95"/>
      <c r="AD211" s="95"/>
      <c r="AE211" s="95"/>
      <c r="AG211" s="95"/>
    </row>
    <row r="212" spans="26:33" s="93" customFormat="1" x14ac:dyDescent="0.25">
      <c r="Z212" s="94"/>
      <c r="AA212" s="95"/>
      <c r="AC212" s="95"/>
      <c r="AD212" s="95"/>
      <c r="AE212" s="95"/>
      <c r="AG212" s="95"/>
    </row>
    <row r="213" spans="26:33" s="93" customFormat="1" x14ac:dyDescent="0.25">
      <c r="Z213" s="94"/>
      <c r="AA213" s="95"/>
      <c r="AC213" s="95"/>
      <c r="AD213" s="95"/>
      <c r="AE213" s="95"/>
      <c r="AG213" s="95"/>
    </row>
    <row r="214" spans="26:33" s="93" customFormat="1" x14ac:dyDescent="0.25">
      <c r="Z214" s="94"/>
      <c r="AA214" s="95"/>
      <c r="AC214" s="95"/>
      <c r="AD214" s="95"/>
      <c r="AE214" s="95"/>
      <c r="AG214" s="95"/>
    </row>
    <row r="215" spans="26:33" s="93" customFormat="1" x14ac:dyDescent="0.25">
      <c r="Z215" s="94"/>
      <c r="AA215" s="95"/>
      <c r="AC215" s="95"/>
      <c r="AD215" s="95"/>
      <c r="AE215" s="95"/>
      <c r="AG215" s="95"/>
    </row>
    <row r="216" spans="26:33" s="93" customFormat="1" x14ac:dyDescent="0.25">
      <c r="Z216" s="94"/>
      <c r="AA216" s="95"/>
      <c r="AC216" s="95"/>
      <c r="AD216" s="95"/>
      <c r="AE216" s="95"/>
      <c r="AG216" s="95"/>
    </row>
    <row r="217" spans="26:33" s="93" customFormat="1" x14ac:dyDescent="0.25">
      <c r="Z217" s="94"/>
      <c r="AA217" s="95"/>
      <c r="AC217" s="95"/>
      <c r="AD217" s="95"/>
      <c r="AE217" s="95"/>
      <c r="AG217" s="95"/>
    </row>
    <row r="218" spans="26:33" s="93" customFormat="1" x14ac:dyDescent="0.25">
      <c r="Z218" s="94"/>
      <c r="AA218" s="95"/>
      <c r="AC218" s="95"/>
      <c r="AD218" s="95"/>
      <c r="AE218" s="95"/>
      <c r="AG218" s="95"/>
    </row>
    <row r="219" spans="26:33" s="93" customFormat="1" x14ac:dyDescent="0.25">
      <c r="Z219" s="94"/>
      <c r="AA219" s="95"/>
      <c r="AC219" s="95"/>
      <c r="AD219" s="95"/>
      <c r="AE219" s="95"/>
      <c r="AG219" s="95"/>
    </row>
    <row r="220" spans="26:33" s="93" customFormat="1" x14ac:dyDescent="0.25">
      <c r="Z220" s="94"/>
      <c r="AA220" s="95"/>
      <c r="AC220" s="95"/>
      <c r="AD220" s="95"/>
      <c r="AE220" s="95"/>
      <c r="AG220" s="95"/>
    </row>
    <row r="221" spans="26:33" s="93" customFormat="1" x14ac:dyDescent="0.25">
      <c r="Z221" s="94"/>
      <c r="AA221" s="95"/>
      <c r="AC221" s="95"/>
      <c r="AD221" s="95"/>
      <c r="AE221" s="95"/>
      <c r="AG221" s="95"/>
    </row>
    <row r="222" spans="26:33" s="93" customFormat="1" x14ac:dyDescent="0.25">
      <c r="Z222" s="94"/>
      <c r="AA222" s="95"/>
      <c r="AC222" s="95"/>
      <c r="AD222" s="95"/>
      <c r="AE222" s="95"/>
      <c r="AG222" s="95"/>
    </row>
    <row r="223" spans="26:33" s="93" customFormat="1" x14ac:dyDescent="0.25">
      <c r="Z223" s="94"/>
      <c r="AA223" s="95"/>
      <c r="AC223" s="95"/>
      <c r="AD223" s="95"/>
      <c r="AE223" s="95"/>
      <c r="AG223" s="95"/>
    </row>
    <row r="224" spans="26:33" s="93" customFormat="1" x14ac:dyDescent="0.25">
      <c r="Z224" s="94"/>
      <c r="AA224" s="95"/>
      <c r="AC224" s="95"/>
      <c r="AD224" s="95"/>
      <c r="AE224" s="95"/>
      <c r="AG224" s="95"/>
    </row>
    <row r="225" spans="26:33" s="93" customFormat="1" x14ac:dyDescent="0.25">
      <c r="Z225" s="94"/>
      <c r="AA225" s="95"/>
      <c r="AC225" s="95"/>
      <c r="AD225" s="95"/>
      <c r="AE225" s="95"/>
      <c r="AG225" s="95"/>
    </row>
    <row r="226" spans="26:33" s="93" customFormat="1" x14ac:dyDescent="0.25">
      <c r="Z226" s="94"/>
      <c r="AA226" s="95"/>
      <c r="AC226" s="95"/>
      <c r="AD226" s="95"/>
      <c r="AE226" s="95"/>
      <c r="AG226" s="95"/>
    </row>
    <row r="227" spans="26:33" s="93" customFormat="1" x14ac:dyDescent="0.25">
      <c r="Z227" s="94"/>
      <c r="AA227" s="95"/>
      <c r="AC227" s="95"/>
      <c r="AD227" s="95"/>
      <c r="AE227" s="95"/>
      <c r="AG227" s="95"/>
    </row>
    <row r="228" spans="26:33" s="93" customFormat="1" x14ac:dyDescent="0.25">
      <c r="Z228" s="94"/>
      <c r="AA228" s="95"/>
      <c r="AC228" s="95"/>
      <c r="AD228" s="95"/>
      <c r="AE228" s="95"/>
      <c r="AG228" s="95"/>
    </row>
    <row r="229" spans="26:33" s="93" customFormat="1" x14ac:dyDescent="0.25">
      <c r="Z229" s="94"/>
      <c r="AA229" s="95"/>
      <c r="AC229" s="95"/>
      <c r="AD229" s="95"/>
      <c r="AE229" s="95"/>
      <c r="AG229" s="95"/>
    </row>
    <row r="230" spans="26:33" s="93" customFormat="1" x14ac:dyDescent="0.25">
      <c r="Z230" s="94"/>
      <c r="AA230" s="95"/>
      <c r="AC230" s="95"/>
      <c r="AD230" s="95"/>
      <c r="AE230" s="95"/>
      <c r="AG230" s="95"/>
    </row>
    <row r="231" spans="26:33" s="93" customFormat="1" x14ac:dyDescent="0.25">
      <c r="Z231" s="94"/>
      <c r="AA231" s="95"/>
      <c r="AC231" s="95"/>
      <c r="AD231" s="95"/>
      <c r="AE231" s="95"/>
      <c r="AG231" s="95"/>
    </row>
    <row r="232" spans="26:33" s="93" customFormat="1" x14ac:dyDescent="0.25">
      <c r="Z232" s="94"/>
      <c r="AA232" s="95"/>
      <c r="AC232" s="95"/>
      <c r="AD232" s="95"/>
      <c r="AE232" s="95"/>
      <c r="AG232" s="95"/>
    </row>
    <row r="233" spans="26:33" s="93" customFormat="1" x14ac:dyDescent="0.25">
      <c r="Z233" s="94"/>
      <c r="AA233" s="95"/>
      <c r="AC233" s="95"/>
      <c r="AD233" s="95"/>
      <c r="AE233" s="95"/>
      <c r="AG233" s="95"/>
    </row>
    <row r="234" spans="26:33" s="93" customFormat="1" x14ac:dyDescent="0.25">
      <c r="Z234" s="94"/>
      <c r="AA234" s="95"/>
      <c r="AC234" s="95"/>
      <c r="AD234" s="95"/>
      <c r="AE234" s="95"/>
      <c r="AG234" s="95"/>
    </row>
    <row r="235" spans="26:33" s="93" customFormat="1" x14ac:dyDescent="0.25">
      <c r="Z235" s="94"/>
      <c r="AA235" s="95"/>
      <c r="AC235" s="95"/>
      <c r="AD235" s="95"/>
      <c r="AE235" s="95"/>
      <c r="AG235" s="95"/>
    </row>
    <row r="236" spans="26:33" s="93" customFormat="1" x14ac:dyDescent="0.25">
      <c r="Z236" s="94"/>
      <c r="AA236" s="95"/>
      <c r="AC236" s="95"/>
      <c r="AD236" s="95"/>
      <c r="AE236" s="95"/>
      <c r="AG236" s="95"/>
    </row>
    <row r="237" spans="26:33" s="93" customFormat="1" x14ac:dyDescent="0.25">
      <c r="Z237" s="94"/>
      <c r="AA237" s="95"/>
      <c r="AC237" s="95"/>
      <c r="AD237" s="95"/>
      <c r="AE237" s="95"/>
      <c r="AG237" s="95"/>
    </row>
    <row r="238" spans="26:33" s="93" customFormat="1" x14ac:dyDescent="0.25">
      <c r="Z238" s="94"/>
      <c r="AA238" s="95"/>
      <c r="AC238" s="95"/>
      <c r="AD238" s="95"/>
      <c r="AE238" s="95"/>
      <c r="AG238" s="95"/>
    </row>
    <row r="239" spans="26:33" s="93" customFormat="1" x14ac:dyDescent="0.25">
      <c r="Z239" s="95"/>
      <c r="AA239" s="95"/>
      <c r="AC239" s="95"/>
      <c r="AD239" s="95"/>
      <c r="AE239" s="95"/>
      <c r="AG239" s="95"/>
    </row>
    <row r="240" spans="26:33" s="93" customFormat="1" x14ac:dyDescent="0.25">
      <c r="Z240" s="95"/>
      <c r="AA240" s="95"/>
      <c r="AC240" s="95"/>
      <c r="AD240" s="95"/>
      <c r="AE240" s="95"/>
      <c r="AG240" s="95"/>
    </row>
    <row r="241" spans="26:33" s="93" customFormat="1" x14ac:dyDescent="0.25">
      <c r="Z241" s="95"/>
      <c r="AA241" s="95"/>
      <c r="AC241" s="95"/>
      <c r="AD241" s="95"/>
      <c r="AE241" s="95"/>
      <c r="AG241" s="95"/>
    </row>
    <row r="242" spans="26:33" s="93" customFormat="1" x14ac:dyDescent="0.25">
      <c r="Z242" s="95"/>
      <c r="AA242" s="95"/>
      <c r="AC242" s="95"/>
      <c r="AD242" s="95"/>
      <c r="AE242" s="95"/>
      <c r="AG242" s="95"/>
    </row>
    <row r="243" spans="26:33" s="93" customFormat="1" x14ac:dyDescent="0.25">
      <c r="Z243" s="95"/>
      <c r="AA243" s="95"/>
      <c r="AC243" s="95"/>
      <c r="AD243" s="95"/>
      <c r="AE243" s="95"/>
      <c r="AG243" s="95"/>
    </row>
    <row r="244" spans="26:33" s="93" customFormat="1" x14ac:dyDescent="0.25">
      <c r="Z244" s="95"/>
      <c r="AA244" s="95"/>
      <c r="AC244" s="95"/>
      <c r="AD244" s="95"/>
      <c r="AE244" s="95"/>
      <c r="AG244" s="95"/>
    </row>
    <row r="245" spans="26:33" s="93" customFormat="1" x14ac:dyDescent="0.25">
      <c r="Z245" s="95"/>
      <c r="AA245" s="95"/>
      <c r="AC245" s="95"/>
      <c r="AD245" s="95"/>
      <c r="AE245" s="95"/>
      <c r="AG245" s="95"/>
    </row>
    <row r="246" spans="26:33" s="93" customFormat="1" x14ac:dyDescent="0.25">
      <c r="Z246" s="95"/>
      <c r="AA246" s="95"/>
      <c r="AC246" s="95"/>
      <c r="AD246" s="95"/>
      <c r="AE246" s="95"/>
      <c r="AG246" s="95"/>
    </row>
    <row r="247" spans="26:33" s="93" customFormat="1" x14ac:dyDescent="0.25">
      <c r="Z247" s="95"/>
      <c r="AA247" s="95"/>
      <c r="AC247" s="95"/>
      <c r="AD247" s="95"/>
      <c r="AE247" s="95"/>
      <c r="AG247" s="95"/>
    </row>
    <row r="248" spans="26:33" s="93" customFormat="1" x14ac:dyDescent="0.25">
      <c r="Z248" s="95"/>
      <c r="AA248" s="95"/>
      <c r="AC248" s="95"/>
      <c r="AD248" s="95"/>
      <c r="AE248" s="95"/>
      <c r="AG248" s="95"/>
    </row>
    <row r="249" spans="26:33" s="93" customFormat="1" x14ac:dyDescent="0.25">
      <c r="Z249" s="95"/>
      <c r="AA249" s="95"/>
      <c r="AC249" s="95"/>
      <c r="AD249" s="95"/>
      <c r="AE249" s="95"/>
      <c r="AG249" s="95"/>
    </row>
    <row r="250" spans="26:33" s="93" customFormat="1" x14ac:dyDescent="0.25">
      <c r="Z250" s="95"/>
      <c r="AA250" s="95"/>
      <c r="AC250" s="95"/>
      <c r="AD250" s="95"/>
      <c r="AE250" s="95"/>
      <c r="AG250" s="95"/>
    </row>
    <row r="251" spans="26:33" s="93" customFormat="1" x14ac:dyDescent="0.25">
      <c r="Z251" s="95"/>
      <c r="AA251" s="95"/>
      <c r="AC251" s="95"/>
      <c r="AD251" s="95"/>
      <c r="AE251" s="95"/>
      <c r="AG251" s="95"/>
    </row>
    <row r="252" spans="26:33" s="93" customFormat="1" x14ac:dyDescent="0.25">
      <c r="Z252" s="95"/>
      <c r="AA252" s="95"/>
      <c r="AC252" s="95"/>
      <c r="AD252" s="95"/>
      <c r="AE252" s="95"/>
      <c r="AG252" s="95"/>
    </row>
    <row r="253" spans="26:33" s="93" customFormat="1" x14ac:dyDescent="0.25">
      <c r="Z253" s="95"/>
      <c r="AA253" s="95"/>
      <c r="AC253" s="95"/>
      <c r="AD253" s="95"/>
      <c r="AE253" s="95"/>
      <c r="AG253" s="95"/>
    </row>
    <row r="254" spans="26:33" s="93" customFormat="1" x14ac:dyDescent="0.25">
      <c r="Z254" s="95"/>
      <c r="AA254" s="95"/>
      <c r="AC254" s="95"/>
      <c r="AD254" s="95"/>
      <c r="AE254" s="95"/>
      <c r="AG254" s="95"/>
    </row>
    <row r="255" spans="26:33" s="93" customFormat="1" x14ac:dyDescent="0.25">
      <c r="Z255" s="95"/>
      <c r="AA255" s="95"/>
      <c r="AC255" s="95"/>
      <c r="AD255" s="95"/>
      <c r="AE255" s="95"/>
      <c r="AG255" s="95"/>
    </row>
    <row r="256" spans="26:33" s="93" customFormat="1" x14ac:dyDescent="0.25">
      <c r="Z256" s="95"/>
      <c r="AA256" s="95"/>
      <c r="AC256" s="95"/>
      <c r="AD256" s="95"/>
      <c r="AE256" s="95"/>
      <c r="AG256" s="95"/>
    </row>
    <row r="257" spans="26:33" s="93" customFormat="1" x14ac:dyDescent="0.25">
      <c r="Z257" s="95"/>
      <c r="AA257" s="95"/>
      <c r="AC257" s="95"/>
      <c r="AD257" s="95"/>
      <c r="AE257" s="95"/>
      <c r="AG257" s="95"/>
    </row>
    <row r="258" spans="26:33" s="93" customFormat="1" x14ac:dyDescent="0.25">
      <c r="Z258" s="95"/>
      <c r="AA258" s="95"/>
      <c r="AC258" s="95"/>
      <c r="AD258" s="95"/>
      <c r="AE258" s="95"/>
      <c r="AG258" s="95"/>
    </row>
    <row r="259" spans="26:33" s="93" customFormat="1" x14ac:dyDescent="0.25">
      <c r="Z259" s="95"/>
      <c r="AA259" s="95"/>
      <c r="AC259" s="95"/>
      <c r="AD259" s="95"/>
      <c r="AE259" s="95"/>
      <c r="AG259" s="95"/>
    </row>
    <row r="260" spans="26:33" s="93" customFormat="1" x14ac:dyDescent="0.25">
      <c r="Z260" s="95"/>
      <c r="AA260" s="95"/>
      <c r="AC260" s="95"/>
      <c r="AD260" s="95"/>
      <c r="AE260" s="95"/>
      <c r="AG260" s="95"/>
    </row>
    <row r="261" spans="26:33" s="93" customFormat="1" x14ac:dyDescent="0.25">
      <c r="Z261" s="95"/>
      <c r="AA261" s="95"/>
      <c r="AC261" s="95"/>
      <c r="AD261" s="95"/>
      <c r="AE261" s="95"/>
      <c r="AG261" s="95"/>
    </row>
    <row r="262" spans="26:33" s="93" customFormat="1" x14ac:dyDescent="0.25">
      <c r="Z262" s="95"/>
      <c r="AA262" s="95"/>
      <c r="AC262" s="95"/>
      <c r="AD262" s="95"/>
      <c r="AE262" s="95"/>
      <c r="AG262" s="95"/>
    </row>
    <row r="263" spans="26:33" s="93" customFormat="1" x14ac:dyDescent="0.25">
      <c r="Z263" s="95"/>
      <c r="AA263" s="95"/>
      <c r="AC263" s="95"/>
      <c r="AD263" s="95"/>
      <c r="AE263" s="95"/>
      <c r="AG263" s="95"/>
    </row>
    <row r="264" spans="26:33" s="93" customFormat="1" x14ac:dyDescent="0.25">
      <c r="Z264" s="95"/>
      <c r="AA264" s="95"/>
      <c r="AC264" s="95"/>
      <c r="AD264" s="95"/>
      <c r="AE264" s="95"/>
      <c r="AG264" s="95"/>
    </row>
    <row r="265" spans="26:33" s="93" customFormat="1" x14ac:dyDescent="0.25">
      <c r="Z265" s="95"/>
      <c r="AA265" s="95"/>
      <c r="AC265" s="95"/>
      <c r="AD265" s="95"/>
      <c r="AE265" s="95"/>
      <c r="AG265" s="95"/>
    </row>
    <row r="266" spans="26:33" s="93" customFormat="1" x14ac:dyDescent="0.25">
      <c r="Z266" s="95"/>
      <c r="AA266" s="95"/>
      <c r="AC266" s="95"/>
      <c r="AD266" s="95"/>
      <c r="AE266" s="95"/>
      <c r="AG266" s="95"/>
    </row>
    <row r="267" spans="26:33" s="93" customFormat="1" x14ac:dyDescent="0.25">
      <c r="Z267" s="95"/>
      <c r="AA267" s="95"/>
      <c r="AC267" s="95"/>
      <c r="AD267" s="95"/>
      <c r="AE267" s="95"/>
      <c r="AG267" s="95"/>
    </row>
    <row r="268" spans="26:33" s="93" customFormat="1" x14ac:dyDescent="0.25">
      <c r="Z268" s="95"/>
      <c r="AA268" s="95"/>
      <c r="AC268" s="95"/>
      <c r="AD268" s="95"/>
      <c r="AE268" s="95"/>
      <c r="AG268" s="95"/>
    </row>
    <row r="269" spans="26:33" s="93" customFormat="1" x14ac:dyDescent="0.25">
      <c r="Z269" s="95"/>
      <c r="AA269" s="95"/>
      <c r="AC269" s="95"/>
      <c r="AD269" s="95"/>
      <c r="AE269" s="95"/>
      <c r="AG269" s="95"/>
    </row>
    <row r="270" spans="26:33" s="93" customFormat="1" x14ac:dyDescent="0.25">
      <c r="Z270" s="95"/>
      <c r="AA270" s="95"/>
      <c r="AC270" s="95"/>
      <c r="AD270" s="95"/>
      <c r="AE270" s="95"/>
      <c r="AG270" s="95"/>
    </row>
    <row r="271" spans="26:33" s="93" customFormat="1" x14ac:dyDescent="0.25">
      <c r="Z271" s="95"/>
      <c r="AA271" s="95"/>
      <c r="AC271" s="95"/>
      <c r="AD271" s="95"/>
      <c r="AE271" s="95"/>
      <c r="AG271" s="95"/>
    </row>
    <row r="272" spans="26:33" s="93" customFormat="1" x14ac:dyDescent="0.25">
      <c r="Z272" s="95"/>
      <c r="AA272" s="95"/>
      <c r="AC272" s="95"/>
      <c r="AD272" s="95"/>
      <c r="AE272" s="95"/>
      <c r="AG272" s="95"/>
    </row>
    <row r="273" spans="26:33" s="93" customFormat="1" x14ac:dyDescent="0.25">
      <c r="Z273" s="95"/>
      <c r="AA273" s="95"/>
      <c r="AC273" s="95"/>
      <c r="AD273" s="95"/>
      <c r="AE273" s="95"/>
      <c r="AG273" s="95"/>
    </row>
    <row r="274" spans="26:33" s="93" customFormat="1" x14ac:dyDescent="0.25">
      <c r="Z274" s="95"/>
      <c r="AA274" s="95"/>
      <c r="AC274" s="95"/>
      <c r="AD274" s="95"/>
      <c r="AE274" s="95"/>
      <c r="AG274" s="95"/>
    </row>
    <row r="275" spans="26:33" s="93" customFormat="1" x14ac:dyDescent="0.25">
      <c r="Z275" s="95"/>
      <c r="AA275" s="95"/>
      <c r="AC275" s="95"/>
      <c r="AD275" s="95"/>
      <c r="AE275" s="95"/>
      <c r="AG275" s="95"/>
    </row>
    <row r="276" spans="26:33" s="93" customFormat="1" x14ac:dyDescent="0.25">
      <c r="Z276" s="95"/>
      <c r="AA276" s="95"/>
      <c r="AC276" s="95"/>
      <c r="AD276" s="95"/>
      <c r="AE276" s="95"/>
      <c r="AG276" s="95"/>
    </row>
    <row r="277" spans="26:33" s="93" customFormat="1" x14ac:dyDescent="0.25">
      <c r="Z277" s="95"/>
      <c r="AA277" s="95"/>
      <c r="AC277" s="95"/>
      <c r="AD277" s="95"/>
      <c r="AE277" s="95"/>
      <c r="AG277" s="95"/>
    </row>
    <row r="278" spans="26:33" s="93" customFormat="1" x14ac:dyDescent="0.25">
      <c r="Z278" s="95"/>
      <c r="AA278" s="95"/>
      <c r="AC278" s="95"/>
      <c r="AD278" s="95"/>
      <c r="AE278" s="95"/>
      <c r="AG278" s="95"/>
    </row>
    <row r="279" spans="26:33" s="93" customFormat="1" x14ac:dyDescent="0.25">
      <c r="Z279" s="95"/>
      <c r="AA279" s="95"/>
      <c r="AC279" s="95"/>
      <c r="AD279" s="95"/>
      <c r="AE279" s="95"/>
      <c r="AG279" s="95"/>
    </row>
    <row r="280" spans="26:33" s="93" customFormat="1" x14ac:dyDescent="0.25">
      <c r="Z280" s="95"/>
      <c r="AA280" s="95"/>
      <c r="AC280" s="95"/>
      <c r="AD280" s="95"/>
      <c r="AE280" s="95"/>
      <c r="AG280" s="95"/>
    </row>
    <row r="281" spans="26:33" s="93" customFormat="1" x14ac:dyDescent="0.25">
      <c r="Z281" s="95"/>
      <c r="AA281" s="95"/>
      <c r="AC281" s="95"/>
      <c r="AD281" s="95"/>
      <c r="AE281" s="95"/>
      <c r="AG281" s="95"/>
    </row>
    <row r="282" spans="26:33" s="93" customFormat="1" x14ac:dyDescent="0.25">
      <c r="Z282" s="95"/>
      <c r="AA282" s="95"/>
      <c r="AC282" s="95"/>
      <c r="AD282" s="95"/>
      <c r="AE282" s="95"/>
      <c r="AG282" s="95"/>
    </row>
    <row r="283" spans="26:33" s="93" customFormat="1" x14ac:dyDescent="0.25">
      <c r="Z283" s="95"/>
      <c r="AA283" s="95"/>
      <c r="AC283" s="95"/>
      <c r="AD283" s="95"/>
      <c r="AE283" s="95"/>
      <c r="AG283" s="95"/>
    </row>
    <row r="284" spans="26:33" s="93" customFormat="1" x14ac:dyDescent="0.25">
      <c r="Z284" s="95"/>
      <c r="AA284" s="95"/>
      <c r="AC284" s="95"/>
      <c r="AD284" s="95"/>
      <c r="AE284" s="95"/>
      <c r="AG284" s="95"/>
    </row>
    <row r="285" spans="26:33" s="93" customFormat="1" x14ac:dyDescent="0.25">
      <c r="Z285" s="95"/>
      <c r="AA285" s="95"/>
      <c r="AC285" s="95"/>
      <c r="AD285" s="95"/>
      <c r="AE285" s="95"/>
      <c r="AG285" s="95"/>
    </row>
    <row r="286" spans="26:33" s="93" customFormat="1" x14ac:dyDescent="0.25">
      <c r="Z286" s="95"/>
      <c r="AA286" s="95"/>
      <c r="AC286" s="95"/>
      <c r="AD286" s="95"/>
      <c r="AE286" s="95"/>
      <c r="AG286" s="95"/>
    </row>
    <row r="287" spans="26:33" s="93" customFormat="1" x14ac:dyDescent="0.25">
      <c r="Z287" s="95"/>
      <c r="AA287" s="95"/>
      <c r="AC287" s="95"/>
      <c r="AD287" s="95"/>
      <c r="AE287" s="95"/>
      <c r="AG287" s="95"/>
    </row>
    <row r="288" spans="26:33" s="93" customFormat="1" x14ac:dyDescent="0.25">
      <c r="Z288" s="95"/>
      <c r="AA288" s="95"/>
      <c r="AC288" s="95"/>
      <c r="AD288" s="95"/>
      <c r="AE288" s="95"/>
      <c r="AG288" s="95"/>
    </row>
    <row r="289" spans="26:33" s="93" customFormat="1" x14ac:dyDescent="0.25">
      <c r="Z289" s="95"/>
      <c r="AA289" s="95"/>
      <c r="AC289" s="95"/>
      <c r="AD289" s="95"/>
      <c r="AE289" s="95"/>
      <c r="AG289" s="95"/>
    </row>
    <row r="290" spans="26:33" s="93" customFormat="1" x14ac:dyDescent="0.25">
      <c r="Z290" s="95"/>
      <c r="AA290" s="95"/>
      <c r="AC290" s="95"/>
      <c r="AD290" s="95"/>
      <c r="AE290" s="95"/>
      <c r="AG290" s="95"/>
    </row>
    <row r="291" spans="26:33" s="93" customFormat="1" x14ac:dyDescent="0.25">
      <c r="Z291" s="95"/>
      <c r="AA291" s="95"/>
      <c r="AC291" s="95"/>
      <c r="AD291" s="95"/>
      <c r="AE291" s="95"/>
      <c r="AG291" s="95"/>
    </row>
    <row r="292" spans="26:33" s="93" customFormat="1" x14ac:dyDescent="0.25">
      <c r="Z292" s="95"/>
      <c r="AA292" s="95"/>
      <c r="AC292" s="95"/>
      <c r="AD292" s="95"/>
      <c r="AE292" s="95"/>
      <c r="AG292" s="95"/>
    </row>
    <row r="293" spans="26:33" s="93" customFormat="1" x14ac:dyDescent="0.25">
      <c r="Z293" s="95"/>
      <c r="AA293" s="95"/>
      <c r="AC293" s="95"/>
      <c r="AD293" s="95"/>
      <c r="AE293" s="95"/>
      <c r="AG293" s="95"/>
    </row>
    <row r="294" spans="26:33" s="93" customFormat="1" x14ac:dyDescent="0.25">
      <c r="Z294" s="95"/>
      <c r="AA294" s="95"/>
      <c r="AC294" s="95"/>
      <c r="AD294" s="95"/>
      <c r="AE294" s="95"/>
      <c r="AG294" s="95"/>
    </row>
    <row r="295" spans="26:33" s="93" customFormat="1" x14ac:dyDescent="0.25">
      <c r="Z295" s="95"/>
      <c r="AA295" s="95"/>
      <c r="AC295" s="95"/>
      <c r="AD295" s="95"/>
      <c r="AE295" s="95"/>
      <c r="AG295" s="95"/>
    </row>
    <row r="296" spans="26:33" s="93" customFormat="1" x14ac:dyDescent="0.25">
      <c r="Z296" s="95"/>
      <c r="AA296" s="95"/>
      <c r="AC296" s="95"/>
      <c r="AD296" s="95"/>
      <c r="AE296" s="95"/>
      <c r="AG296" s="95"/>
    </row>
    <row r="297" spans="26:33" s="93" customFormat="1" x14ac:dyDescent="0.25">
      <c r="Z297" s="95"/>
      <c r="AA297" s="95"/>
      <c r="AC297" s="95"/>
      <c r="AD297" s="95"/>
      <c r="AE297" s="95"/>
      <c r="AG297" s="95"/>
    </row>
    <row r="298" spans="26:33" s="93" customFormat="1" x14ac:dyDescent="0.25">
      <c r="Z298" s="95"/>
      <c r="AA298" s="95"/>
      <c r="AC298" s="95"/>
      <c r="AD298" s="95"/>
      <c r="AE298" s="95"/>
      <c r="AG298" s="95"/>
    </row>
    <row r="299" spans="26:33" s="93" customFormat="1" x14ac:dyDescent="0.25">
      <c r="Z299" s="95"/>
      <c r="AA299" s="95"/>
      <c r="AC299" s="95"/>
      <c r="AD299" s="95"/>
      <c r="AE299" s="95"/>
      <c r="AG299" s="95"/>
    </row>
    <row r="300" spans="26:33" s="93" customFormat="1" x14ac:dyDescent="0.25">
      <c r="Z300" s="95"/>
      <c r="AA300" s="95"/>
      <c r="AC300" s="95"/>
      <c r="AD300" s="95"/>
      <c r="AE300" s="95"/>
      <c r="AG300" s="95"/>
    </row>
    <row r="301" spans="26:33" s="93" customFormat="1" x14ac:dyDescent="0.25">
      <c r="Z301" s="95"/>
      <c r="AA301" s="95"/>
      <c r="AC301" s="95"/>
      <c r="AD301" s="95"/>
      <c r="AE301" s="95"/>
      <c r="AG301" s="95"/>
    </row>
    <row r="302" spans="26:33" s="93" customFormat="1" x14ac:dyDescent="0.25">
      <c r="Z302" s="95"/>
      <c r="AA302" s="95"/>
      <c r="AC302" s="95"/>
      <c r="AD302" s="95"/>
      <c r="AE302" s="95"/>
      <c r="AG302" s="95"/>
    </row>
    <row r="303" spans="26:33" s="93" customFormat="1" x14ac:dyDescent="0.25">
      <c r="Z303" s="95"/>
      <c r="AA303" s="95"/>
      <c r="AC303" s="95"/>
      <c r="AD303" s="95"/>
      <c r="AE303" s="95"/>
      <c r="AG303" s="95"/>
    </row>
    <row r="304" spans="26:33" s="93" customFormat="1" x14ac:dyDescent="0.25">
      <c r="Z304" s="95"/>
      <c r="AA304" s="95"/>
      <c r="AC304" s="95"/>
      <c r="AD304" s="95"/>
      <c r="AE304" s="95"/>
      <c r="AG304" s="95"/>
    </row>
    <row r="305" spans="26:33" s="93" customFormat="1" x14ac:dyDescent="0.25">
      <c r="Z305" s="95"/>
      <c r="AA305" s="95"/>
      <c r="AC305" s="95"/>
      <c r="AD305" s="95"/>
      <c r="AE305" s="95"/>
      <c r="AG305" s="95"/>
    </row>
    <row r="306" spans="26:33" s="93" customFormat="1" x14ac:dyDescent="0.25">
      <c r="Z306" s="95"/>
      <c r="AA306" s="95"/>
      <c r="AC306" s="95"/>
      <c r="AD306" s="95"/>
      <c r="AE306" s="95"/>
      <c r="AG306" s="95"/>
    </row>
    <row r="307" spans="26:33" s="93" customFormat="1" x14ac:dyDescent="0.25">
      <c r="Z307" s="95"/>
      <c r="AA307" s="95"/>
      <c r="AC307" s="95"/>
      <c r="AD307" s="95"/>
      <c r="AE307" s="95"/>
      <c r="AG307" s="95"/>
    </row>
    <row r="308" spans="26:33" s="93" customFormat="1" x14ac:dyDescent="0.25">
      <c r="Z308" s="95"/>
      <c r="AA308" s="95"/>
      <c r="AC308" s="95"/>
      <c r="AD308" s="95"/>
      <c r="AE308" s="95"/>
      <c r="AG308" s="95"/>
    </row>
    <row r="309" spans="26:33" s="93" customFormat="1" x14ac:dyDescent="0.25">
      <c r="Z309" s="95"/>
      <c r="AA309" s="95"/>
      <c r="AC309" s="95"/>
      <c r="AD309" s="95"/>
      <c r="AE309" s="95"/>
      <c r="AG309" s="95"/>
    </row>
    <row r="310" spans="26:33" s="93" customFormat="1" x14ac:dyDescent="0.25">
      <c r="Z310" s="95"/>
      <c r="AA310" s="95"/>
      <c r="AC310" s="95"/>
      <c r="AD310" s="95"/>
      <c r="AE310" s="95"/>
      <c r="AG310" s="95"/>
    </row>
    <row r="311" spans="26:33" s="93" customFormat="1" x14ac:dyDescent="0.25">
      <c r="Z311" s="95"/>
      <c r="AA311" s="95"/>
      <c r="AC311" s="95"/>
      <c r="AD311" s="95"/>
      <c r="AE311" s="95"/>
      <c r="AG311" s="95"/>
    </row>
    <row r="312" spans="26:33" s="93" customFormat="1" x14ac:dyDescent="0.25">
      <c r="Z312" s="95"/>
      <c r="AA312" s="95"/>
      <c r="AC312" s="95"/>
      <c r="AD312" s="95"/>
      <c r="AE312" s="95"/>
      <c r="AG312" s="95"/>
    </row>
    <row r="313" spans="26:33" s="93" customFormat="1" x14ac:dyDescent="0.25">
      <c r="Z313" s="95"/>
      <c r="AA313" s="95"/>
      <c r="AC313" s="95"/>
      <c r="AD313" s="95"/>
      <c r="AE313" s="95"/>
      <c r="AG313" s="95"/>
    </row>
    <row r="314" spans="26:33" s="93" customFormat="1" x14ac:dyDescent="0.25">
      <c r="Z314" s="95"/>
      <c r="AA314" s="95"/>
      <c r="AC314" s="95"/>
      <c r="AD314" s="95"/>
      <c r="AE314" s="95"/>
      <c r="AG314" s="95"/>
    </row>
    <row r="315" spans="26:33" s="93" customFormat="1" x14ac:dyDescent="0.25">
      <c r="Z315" s="95"/>
      <c r="AA315" s="95"/>
      <c r="AC315" s="95"/>
      <c r="AD315" s="95"/>
      <c r="AE315" s="95"/>
      <c r="AG315" s="95"/>
    </row>
    <row r="316" spans="26:33" s="93" customFormat="1" x14ac:dyDescent="0.25">
      <c r="Z316" s="95"/>
      <c r="AA316" s="95"/>
      <c r="AC316" s="95"/>
      <c r="AD316" s="95"/>
      <c r="AE316" s="95"/>
      <c r="AG316" s="95"/>
    </row>
    <row r="317" spans="26:33" s="93" customFormat="1" x14ac:dyDescent="0.25">
      <c r="Z317" s="95"/>
      <c r="AA317" s="95"/>
      <c r="AC317" s="95"/>
      <c r="AD317" s="95"/>
      <c r="AE317" s="95"/>
      <c r="AG317" s="95"/>
    </row>
    <row r="318" spans="26:33" s="93" customFormat="1" x14ac:dyDescent="0.25">
      <c r="Z318" s="95"/>
      <c r="AA318" s="95"/>
      <c r="AC318" s="95"/>
      <c r="AD318" s="95"/>
      <c r="AE318" s="95"/>
      <c r="AG318" s="95"/>
    </row>
    <row r="319" spans="26:33" s="93" customFormat="1" x14ac:dyDescent="0.25">
      <c r="Z319" s="95"/>
      <c r="AA319" s="95"/>
      <c r="AC319" s="95"/>
      <c r="AD319" s="95"/>
      <c r="AE319" s="95"/>
      <c r="AG319" s="95"/>
    </row>
    <row r="320" spans="26:33" s="93" customFormat="1" x14ac:dyDescent="0.25">
      <c r="Z320" s="95"/>
      <c r="AA320" s="95"/>
      <c r="AC320" s="95"/>
      <c r="AD320" s="95"/>
      <c r="AE320" s="95"/>
      <c r="AG320" s="95"/>
    </row>
    <row r="321" spans="26:33" s="93" customFormat="1" x14ac:dyDescent="0.25">
      <c r="Z321" s="95"/>
      <c r="AA321" s="95"/>
      <c r="AC321" s="95"/>
      <c r="AD321" s="95"/>
      <c r="AE321" s="95"/>
      <c r="AG321" s="95"/>
    </row>
    <row r="322" spans="26:33" s="93" customFormat="1" x14ac:dyDescent="0.25">
      <c r="Z322" s="95"/>
      <c r="AA322" s="95"/>
      <c r="AC322" s="95"/>
      <c r="AD322" s="95"/>
      <c r="AE322" s="95"/>
      <c r="AG322" s="95"/>
    </row>
    <row r="323" spans="26:33" s="93" customFormat="1" x14ac:dyDescent="0.25">
      <c r="Z323" s="95"/>
      <c r="AA323" s="95"/>
      <c r="AC323" s="95"/>
      <c r="AD323" s="95"/>
      <c r="AE323" s="95"/>
      <c r="AG323" s="95"/>
    </row>
    <row r="324" spans="26:33" s="93" customFormat="1" x14ac:dyDescent="0.25">
      <c r="Z324" s="95"/>
      <c r="AA324" s="95"/>
      <c r="AC324" s="95"/>
      <c r="AD324" s="95"/>
      <c r="AE324" s="95"/>
      <c r="AG324" s="95"/>
    </row>
    <row r="325" spans="26:33" s="93" customFormat="1" x14ac:dyDescent="0.25">
      <c r="Z325" s="95"/>
      <c r="AA325" s="95"/>
      <c r="AC325" s="95"/>
      <c r="AD325" s="95"/>
      <c r="AE325" s="95"/>
      <c r="AG325" s="95"/>
    </row>
    <row r="326" spans="26:33" s="93" customFormat="1" x14ac:dyDescent="0.25">
      <c r="Z326" s="95"/>
      <c r="AA326" s="95"/>
      <c r="AC326" s="95"/>
      <c r="AD326" s="95"/>
      <c r="AE326" s="95"/>
      <c r="AG326" s="95"/>
    </row>
    <row r="327" spans="26:33" s="93" customFormat="1" x14ac:dyDescent="0.25">
      <c r="Z327" s="95"/>
      <c r="AA327" s="95"/>
      <c r="AC327" s="95"/>
      <c r="AD327" s="95"/>
      <c r="AE327" s="95"/>
      <c r="AG327" s="95"/>
    </row>
    <row r="328" spans="26:33" s="93" customFormat="1" x14ac:dyDescent="0.25">
      <c r="Z328" s="95"/>
      <c r="AA328" s="95"/>
      <c r="AC328" s="95"/>
      <c r="AD328" s="95"/>
      <c r="AE328" s="95"/>
      <c r="AG328" s="95"/>
    </row>
    <row r="329" spans="26:33" s="93" customFormat="1" x14ac:dyDescent="0.25">
      <c r="Z329" s="95"/>
      <c r="AA329" s="95"/>
      <c r="AC329" s="95"/>
      <c r="AD329" s="95"/>
      <c r="AE329" s="95"/>
      <c r="AG329" s="95"/>
    </row>
    <row r="330" spans="26:33" s="93" customFormat="1" x14ac:dyDescent="0.25">
      <c r="Z330" s="95"/>
      <c r="AA330" s="95"/>
      <c r="AC330" s="95"/>
      <c r="AD330" s="95"/>
      <c r="AE330" s="95"/>
      <c r="AG330" s="95"/>
    </row>
    <row r="331" spans="26:33" s="93" customFormat="1" x14ac:dyDescent="0.25">
      <c r="Z331" s="95"/>
      <c r="AA331" s="95"/>
      <c r="AC331" s="95"/>
      <c r="AD331" s="95"/>
      <c r="AE331" s="95"/>
      <c r="AG331" s="95"/>
    </row>
    <row r="332" spans="26:33" s="93" customFormat="1" x14ac:dyDescent="0.25">
      <c r="Z332" s="95"/>
      <c r="AA332" s="95"/>
      <c r="AC332" s="95"/>
      <c r="AD332" s="95"/>
      <c r="AE332" s="95"/>
      <c r="AG332" s="95"/>
    </row>
    <row r="333" spans="26:33" s="93" customFormat="1" x14ac:dyDescent="0.25">
      <c r="Z333" s="95"/>
      <c r="AA333" s="95"/>
      <c r="AC333" s="95"/>
      <c r="AD333" s="95"/>
      <c r="AE333" s="95"/>
      <c r="AG333" s="95"/>
    </row>
    <row r="334" spans="26:33" s="93" customFormat="1" x14ac:dyDescent="0.25">
      <c r="Z334" s="95"/>
      <c r="AA334" s="95"/>
      <c r="AC334" s="95"/>
      <c r="AD334" s="95"/>
      <c r="AE334" s="95"/>
      <c r="AG334" s="95"/>
    </row>
    <row r="335" spans="26:33" s="93" customFormat="1" x14ac:dyDescent="0.25">
      <c r="Z335" s="95"/>
      <c r="AA335" s="95"/>
      <c r="AC335" s="95"/>
      <c r="AD335" s="95"/>
      <c r="AE335" s="95"/>
      <c r="AG335" s="95"/>
    </row>
    <row r="336" spans="26:33" s="93" customFormat="1" x14ac:dyDescent="0.25">
      <c r="Z336" s="95"/>
      <c r="AA336" s="95"/>
      <c r="AC336" s="95"/>
      <c r="AD336" s="95"/>
      <c r="AE336" s="95"/>
      <c r="AG336" s="95"/>
    </row>
    <row r="337" spans="26:33" s="93" customFormat="1" x14ac:dyDescent="0.25">
      <c r="Z337" s="95"/>
      <c r="AA337" s="95"/>
      <c r="AC337" s="95"/>
      <c r="AD337" s="95"/>
      <c r="AE337" s="95"/>
      <c r="AG337" s="95"/>
    </row>
    <row r="338" spans="26:33" s="93" customFormat="1" x14ac:dyDescent="0.25">
      <c r="Z338" s="95"/>
      <c r="AA338" s="95"/>
      <c r="AC338" s="95"/>
      <c r="AD338" s="95"/>
      <c r="AE338" s="95"/>
      <c r="AG338" s="95"/>
    </row>
    <row r="339" spans="26:33" s="93" customFormat="1" x14ac:dyDescent="0.25">
      <c r="Z339" s="95"/>
      <c r="AA339" s="95"/>
      <c r="AC339" s="95"/>
      <c r="AD339" s="95"/>
      <c r="AE339" s="95"/>
      <c r="AG339" s="95"/>
    </row>
    <row r="340" spans="26:33" s="93" customFormat="1" x14ac:dyDescent="0.25">
      <c r="Z340" s="95"/>
      <c r="AA340" s="95"/>
      <c r="AC340" s="95"/>
      <c r="AD340" s="95"/>
      <c r="AE340" s="95"/>
      <c r="AG340" s="95"/>
    </row>
    <row r="341" spans="26:33" s="93" customFormat="1" x14ac:dyDescent="0.25">
      <c r="Z341" s="95"/>
      <c r="AA341" s="95"/>
      <c r="AC341" s="95"/>
      <c r="AD341" s="95"/>
      <c r="AE341" s="95"/>
      <c r="AG341" s="95"/>
    </row>
    <row r="342" spans="26:33" s="93" customFormat="1" x14ac:dyDescent="0.25">
      <c r="Z342" s="95"/>
      <c r="AA342" s="95"/>
      <c r="AC342" s="95"/>
      <c r="AD342" s="95"/>
      <c r="AE342" s="95"/>
      <c r="AG342" s="95"/>
    </row>
    <row r="343" spans="26:33" s="93" customFormat="1" x14ac:dyDescent="0.25">
      <c r="Z343" s="95"/>
      <c r="AA343" s="95"/>
      <c r="AC343" s="95"/>
      <c r="AD343" s="95"/>
      <c r="AE343" s="95"/>
      <c r="AG343" s="95"/>
    </row>
    <row r="344" spans="26:33" s="93" customFormat="1" x14ac:dyDescent="0.25">
      <c r="Z344" s="95"/>
      <c r="AA344" s="95"/>
      <c r="AC344" s="95"/>
      <c r="AD344" s="95"/>
      <c r="AE344" s="95"/>
      <c r="AG344" s="95"/>
    </row>
    <row r="345" spans="26:33" s="93" customFormat="1" x14ac:dyDescent="0.25">
      <c r="Z345" s="95"/>
      <c r="AA345" s="95"/>
      <c r="AC345" s="95"/>
      <c r="AD345" s="95"/>
      <c r="AE345" s="95"/>
      <c r="AG345" s="95"/>
    </row>
    <row r="346" spans="26:33" s="93" customFormat="1" x14ac:dyDescent="0.25">
      <c r="Z346" s="95"/>
      <c r="AA346" s="95"/>
      <c r="AC346" s="95"/>
      <c r="AD346" s="95"/>
      <c r="AE346" s="95"/>
      <c r="AG346" s="95"/>
    </row>
    <row r="347" spans="26:33" s="93" customFormat="1" x14ac:dyDescent="0.25">
      <c r="Z347" s="95"/>
      <c r="AA347" s="95"/>
      <c r="AC347" s="95"/>
      <c r="AD347" s="95"/>
      <c r="AE347" s="95"/>
      <c r="AG347" s="95"/>
    </row>
    <row r="348" spans="26:33" s="93" customFormat="1" x14ac:dyDescent="0.25">
      <c r="Z348" s="95"/>
      <c r="AA348" s="95"/>
      <c r="AC348" s="95"/>
      <c r="AD348" s="95"/>
      <c r="AE348" s="95"/>
      <c r="AG348" s="95"/>
    </row>
    <row r="349" spans="26:33" s="93" customFormat="1" x14ac:dyDescent="0.25">
      <c r="Z349" s="95"/>
      <c r="AA349" s="95"/>
      <c r="AC349" s="95"/>
      <c r="AD349" s="95"/>
      <c r="AE349" s="95"/>
      <c r="AG349" s="95"/>
    </row>
    <row r="350" spans="26:33" s="93" customFormat="1" x14ac:dyDescent="0.25">
      <c r="Z350" s="95"/>
      <c r="AA350" s="95"/>
      <c r="AC350" s="95"/>
      <c r="AD350" s="95"/>
      <c r="AE350" s="95"/>
      <c r="AG350" s="95"/>
    </row>
    <row r="351" spans="26:33" s="93" customFormat="1" x14ac:dyDescent="0.25">
      <c r="Z351" s="95"/>
      <c r="AA351" s="95"/>
      <c r="AC351" s="95"/>
      <c r="AD351" s="95"/>
      <c r="AE351" s="95"/>
      <c r="AG351" s="95"/>
    </row>
    <row r="352" spans="26:33" s="93" customFormat="1" x14ac:dyDescent="0.25">
      <c r="Z352" s="95"/>
      <c r="AA352" s="95"/>
      <c r="AC352" s="95"/>
      <c r="AD352" s="95"/>
      <c r="AE352" s="95"/>
      <c r="AG352" s="95"/>
    </row>
    <row r="353" spans="26:33" s="93" customFormat="1" x14ac:dyDescent="0.25">
      <c r="Z353" s="95"/>
      <c r="AA353" s="95"/>
      <c r="AC353" s="95"/>
      <c r="AD353" s="95"/>
      <c r="AE353" s="95"/>
      <c r="AG353" s="95"/>
    </row>
    <row r="354" spans="26:33" s="93" customFormat="1" x14ac:dyDescent="0.25">
      <c r="Z354" s="95"/>
      <c r="AA354" s="95"/>
      <c r="AC354" s="95"/>
      <c r="AD354" s="95"/>
      <c r="AE354" s="95"/>
      <c r="AG354" s="95"/>
    </row>
    <row r="355" spans="26:33" s="93" customFormat="1" x14ac:dyDescent="0.25">
      <c r="Z355" s="95"/>
      <c r="AA355" s="95"/>
      <c r="AC355" s="95"/>
      <c r="AD355" s="95"/>
      <c r="AE355" s="95"/>
      <c r="AG355" s="95"/>
    </row>
    <row r="356" spans="26:33" s="93" customFormat="1" x14ac:dyDescent="0.25">
      <c r="Z356" s="95"/>
      <c r="AA356" s="95"/>
      <c r="AC356" s="95"/>
      <c r="AD356" s="95"/>
      <c r="AE356" s="95"/>
      <c r="AG356" s="95"/>
    </row>
    <row r="357" spans="26:33" s="93" customFormat="1" x14ac:dyDescent="0.25">
      <c r="Z357" s="95"/>
      <c r="AA357" s="95"/>
      <c r="AC357" s="95"/>
      <c r="AD357" s="95"/>
      <c r="AE357" s="95"/>
      <c r="AG357" s="95"/>
    </row>
    <row r="358" spans="26:33" s="93" customFormat="1" x14ac:dyDescent="0.25">
      <c r="Z358" s="95"/>
      <c r="AA358" s="95"/>
      <c r="AC358" s="95"/>
      <c r="AD358" s="95"/>
      <c r="AE358" s="95"/>
      <c r="AG358" s="95"/>
    </row>
    <row r="359" spans="26:33" s="93" customFormat="1" x14ac:dyDescent="0.25">
      <c r="Z359" s="95"/>
      <c r="AA359" s="95"/>
      <c r="AC359" s="95"/>
      <c r="AD359" s="95"/>
      <c r="AE359" s="95"/>
      <c r="AG359" s="95"/>
    </row>
    <row r="360" spans="26:33" s="93" customFormat="1" x14ac:dyDescent="0.25">
      <c r="Z360" s="95"/>
      <c r="AA360" s="95"/>
      <c r="AC360" s="95"/>
      <c r="AD360" s="95"/>
      <c r="AE360" s="95"/>
      <c r="AG360" s="95"/>
    </row>
    <row r="361" spans="26:33" s="93" customFormat="1" x14ac:dyDescent="0.25">
      <c r="Z361" s="95"/>
      <c r="AA361" s="95"/>
      <c r="AC361" s="95"/>
      <c r="AD361" s="95"/>
      <c r="AE361" s="95"/>
      <c r="AG361" s="95"/>
    </row>
    <row r="362" spans="26:33" s="93" customFormat="1" x14ac:dyDescent="0.25">
      <c r="Z362" s="95"/>
      <c r="AA362" s="95"/>
      <c r="AC362" s="95"/>
      <c r="AD362" s="95"/>
      <c r="AE362" s="95"/>
      <c r="AG362" s="95"/>
    </row>
    <row r="363" spans="26:33" s="93" customFormat="1" x14ac:dyDescent="0.25">
      <c r="Z363" s="95"/>
      <c r="AA363" s="95"/>
      <c r="AC363" s="95"/>
      <c r="AD363" s="95"/>
      <c r="AE363" s="95"/>
      <c r="AG363" s="95"/>
    </row>
    <row r="364" spans="26:33" s="93" customFormat="1" x14ac:dyDescent="0.25">
      <c r="Z364" s="95"/>
      <c r="AA364" s="95"/>
      <c r="AC364" s="95"/>
      <c r="AD364" s="95"/>
      <c r="AE364" s="95"/>
      <c r="AG364" s="95"/>
    </row>
    <row r="365" spans="26:33" s="93" customFormat="1" x14ac:dyDescent="0.25">
      <c r="Z365" s="95"/>
      <c r="AA365" s="95"/>
      <c r="AC365" s="95"/>
      <c r="AD365" s="95"/>
      <c r="AE365" s="95"/>
      <c r="AG365" s="95"/>
    </row>
    <row r="366" spans="26:33" s="93" customFormat="1" x14ac:dyDescent="0.25">
      <c r="Z366" s="95"/>
      <c r="AA366" s="95"/>
      <c r="AC366" s="95"/>
      <c r="AD366" s="95"/>
      <c r="AE366" s="95"/>
      <c r="AG366" s="95"/>
    </row>
    <row r="367" spans="26:33" s="93" customFormat="1" x14ac:dyDescent="0.25">
      <c r="Z367" s="95"/>
      <c r="AA367" s="95"/>
      <c r="AC367" s="95"/>
      <c r="AD367" s="95"/>
      <c r="AE367" s="95"/>
      <c r="AG367" s="95"/>
    </row>
    <row r="368" spans="26:33" s="93" customFormat="1" x14ac:dyDescent="0.25">
      <c r="Z368" s="95"/>
      <c r="AA368" s="95"/>
      <c r="AC368" s="95"/>
      <c r="AD368" s="95"/>
      <c r="AE368" s="95"/>
      <c r="AG368" s="95"/>
    </row>
    <row r="369" spans="13:33" s="93" customFormat="1" x14ac:dyDescent="0.25">
      <c r="Z369" s="95"/>
      <c r="AA369" s="95"/>
      <c r="AC369" s="95"/>
      <c r="AD369" s="95"/>
      <c r="AE369" s="95"/>
      <c r="AG369" s="95"/>
    </row>
    <row r="370" spans="13:33" s="93" customFormat="1" x14ac:dyDescent="0.25">
      <c r="Z370" s="95"/>
      <c r="AA370" s="95"/>
      <c r="AC370" s="95"/>
      <c r="AD370" s="95"/>
      <c r="AE370" s="95"/>
      <c r="AG370" s="95"/>
    </row>
    <row r="371" spans="13:33" s="93" customFormat="1" x14ac:dyDescent="0.25">
      <c r="Z371" s="95"/>
      <c r="AA371" s="95"/>
      <c r="AC371" s="95"/>
      <c r="AD371" s="95"/>
      <c r="AE371" s="95"/>
      <c r="AG371" s="95"/>
    </row>
    <row r="372" spans="13:33" s="93" customFormat="1" x14ac:dyDescent="0.25">
      <c r="Z372" s="95"/>
      <c r="AA372" s="95"/>
      <c r="AC372" s="95"/>
      <c r="AD372" s="95"/>
      <c r="AE372" s="95"/>
      <c r="AG372" s="95"/>
    </row>
    <row r="373" spans="13:33" s="93" customFormat="1" x14ac:dyDescent="0.25">
      <c r="Z373" s="95"/>
      <c r="AA373" s="95"/>
      <c r="AC373" s="95"/>
      <c r="AD373" s="95"/>
      <c r="AE373" s="95"/>
      <c r="AG373" s="95"/>
    </row>
    <row r="374" spans="13:33" s="93" customFormat="1" x14ac:dyDescent="0.25">
      <c r="M374"/>
      <c r="N374"/>
      <c r="O374"/>
      <c r="P374" s="24"/>
      <c r="Q374" s="14"/>
      <c r="R374" s="21"/>
      <c r="Z374" s="95"/>
      <c r="AA374" s="95"/>
      <c r="AC374" s="95"/>
      <c r="AD374" s="95"/>
      <c r="AE374" s="95"/>
      <c r="AG374" s="95"/>
    </row>
    <row r="375" spans="13:33" s="93" customFormat="1" x14ac:dyDescent="0.25">
      <c r="M375"/>
      <c r="N375"/>
      <c r="O375"/>
      <c r="P375" s="24"/>
      <c r="Q375" s="14"/>
      <c r="R375" s="21"/>
      <c r="Z375" s="95"/>
      <c r="AA375" s="95"/>
      <c r="AC375" s="95"/>
      <c r="AD375" s="95"/>
      <c r="AE375" s="95"/>
      <c r="AG375" s="95"/>
    </row>
    <row r="376" spans="13:33" s="93" customFormat="1" x14ac:dyDescent="0.25">
      <c r="M376"/>
      <c r="N376"/>
      <c r="O376"/>
      <c r="P376" s="24"/>
      <c r="Q376" s="14"/>
      <c r="R376" s="21"/>
      <c r="Z376" s="95"/>
      <c r="AA376" s="95"/>
      <c r="AC376" s="95"/>
      <c r="AD376" s="95"/>
      <c r="AE376" s="95"/>
      <c r="AG376" s="95"/>
    </row>
    <row r="377" spans="13:33" s="93" customFormat="1" x14ac:dyDescent="0.25">
      <c r="M377"/>
      <c r="N377"/>
      <c r="O377"/>
      <c r="P377" s="24"/>
      <c r="Q377" s="14"/>
      <c r="R377" s="21"/>
      <c r="Z377" s="95"/>
      <c r="AA377" s="95"/>
      <c r="AC377" s="95"/>
      <c r="AD377" s="95"/>
      <c r="AE377" s="95"/>
      <c r="AG377" s="95"/>
    </row>
    <row r="378" spans="13:33" s="93" customFormat="1" x14ac:dyDescent="0.25">
      <c r="M378"/>
      <c r="N378"/>
      <c r="O378"/>
      <c r="P378" s="24"/>
      <c r="Q378" s="14"/>
      <c r="R378" s="21"/>
      <c r="Z378" s="95"/>
      <c r="AA378" s="95"/>
      <c r="AC378" s="95"/>
      <c r="AD378" s="95"/>
      <c r="AE378" s="95"/>
      <c r="AG378" s="95"/>
    </row>
    <row r="379" spans="13:33" s="93" customFormat="1" x14ac:dyDescent="0.25">
      <c r="M379"/>
      <c r="N379"/>
      <c r="O379"/>
      <c r="P379" s="24"/>
      <c r="Q379" s="14"/>
      <c r="R379" s="21"/>
      <c r="Z379" s="95"/>
      <c r="AA379" s="95"/>
      <c r="AC379" s="95"/>
      <c r="AD379" s="95"/>
      <c r="AE379" s="95"/>
      <c r="AG379" s="95"/>
    </row>
    <row r="380" spans="13:33" s="93" customFormat="1" x14ac:dyDescent="0.25">
      <c r="M380"/>
      <c r="N380"/>
      <c r="O380"/>
      <c r="P380" s="24"/>
      <c r="Q380" s="14"/>
      <c r="R380" s="21"/>
      <c r="Z380" s="95"/>
      <c r="AA380" s="95"/>
      <c r="AC380" s="95"/>
      <c r="AD380" s="95"/>
      <c r="AE380" s="95"/>
      <c r="AG380" s="95"/>
    </row>
    <row r="381" spans="13:33" s="93" customFormat="1" x14ac:dyDescent="0.25">
      <c r="M381"/>
      <c r="N381"/>
      <c r="O381"/>
      <c r="P381" s="24"/>
      <c r="Q381" s="14"/>
      <c r="R381" s="21"/>
      <c r="Z381" s="95"/>
      <c r="AA381" s="95"/>
      <c r="AC381" s="95"/>
      <c r="AD381" s="95"/>
      <c r="AE381" s="95"/>
      <c r="AG381" s="95"/>
    </row>
    <row r="382" spans="13:33" s="93" customFormat="1" x14ac:dyDescent="0.25">
      <c r="M382"/>
      <c r="N382"/>
      <c r="O382"/>
      <c r="P382" s="24"/>
      <c r="Q382" s="14"/>
      <c r="R382" s="21"/>
      <c r="Z382" s="95"/>
      <c r="AA382" s="95"/>
      <c r="AC382" s="95"/>
      <c r="AD382" s="95"/>
      <c r="AE382" s="95"/>
      <c r="AG382" s="95"/>
    </row>
    <row r="383" spans="13:33" s="93" customFormat="1" x14ac:dyDescent="0.25">
      <c r="M383"/>
      <c r="N383"/>
      <c r="O383"/>
      <c r="P383" s="24"/>
      <c r="Q383" s="14"/>
      <c r="R383" s="21"/>
      <c r="Z383" s="95"/>
      <c r="AA383" s="95"/>
      <c r="AC383" s="95"/>
      <c r="AD383" s="95"/>
      <c r="AE383" s="95"/>
      <c r="AG383" s="95"/>
    </row>
    <row r="384" spans="13:33" s="93" customFormat="1" x14ac:dyDescent="0.25">
      <c r="M384"/>
      <c r="N384"/>
      <c r="O384"/>
      <c r="P384" s="24"/>
      <c r="Q384"/>
      <c r="R384" s="21"/>
      <c r="Z384" s="95"/>
      <c r="AA384" s="95"/>
      <c r="AC384" s="95"/>
      <c r="AD384" s="95"/>
      <c r="AE384" s="95"/>
      <c r="AG384" s="95"/>
    </row>
    <row r="385" spans="1:54" s="93" customFormat="1" x14ac:dyDescent="0.25">
      <c r="M385"/>
      <c r="N385"/>
      <c r="O385"/>
      <c r="P385" s="24"/>
      <c r="Q385"/>
      <c r="R385" s="21"/>
      <c r="Z385" s="95"/>
      <c r="AA385" s="95"/>
      <c r="AC385" s="95"/>
      <c r="AD385" s="95"/>
      <c r="AE385" s="95"/>
      <c r="AG385" s="95"/>
    </row>
    <row r="386" spans="1:54" s="93" customFormat="1" x14ac:dyDescent="0.25">
      <c r="M386"/>
      <c r="N386"/>
      <c r="O386"/>
      <c r="P386" s="24"/>
      <c r="Q386"/>
      <c r="R386" s="21"/>
      <c r="Z386" s="95"/>
      <c r="AA386" s="95"/>
      <c r="AC386" s="95"/>
      <c r="AD386" s="95"/>
      <c r="AE386" s="95"/>
      <c r="AG386" s="95"/>
    </row>
    <row r="387" spans="1:54" s="93" customFormat="1" x14ac:dyDescent="0.25">
      <c r="M387"/>
      <c r="N387"/>
      <c r="O387"/>
      <c r="P387" s="24"/>
      <c r="Q387"/>
      <c r="R387" s="21"/>
      <c r="Z387" s="95"/>
      <c r="AA387" s="95"/>
      <c r="AC387" s="95"/>
      <c r="AD387" s="95"/>
      <c r="AE387" s="95"/>
      <c r="AG387" s="95"/>
    </row>
    <row r="388" spans="1:54" s="93" customFormat="1" x14ac:dyDescent="0.25">
      <c r="M388"/>
      <c r="N388"/>
      <c r="O388"/>
      <c r="P388" s="24"/>
      <c r="Q388"/>
      <c r="R388" s="21"/>
      <c r="Z388" s="95"/>
      <c r="AA388" s="95"/>
      <c r="AC388" s="95"/>
      <c r="AD388" s="95"/>
      <c r="AE388" s="95"/>
      <c r="AG388" s="95"/>
    </row>
    <row r="389" spans="1:54" s="93" customFormat="1" x14ac:dyDescent="0.25">
      <c r="M389"/>
      <c r="N389"/>
      <c r="O389"/>
      <c r="P389" s="24"/>
      <c r="Q389"/>
      <c r="R389" s="21"/>
      <c r="Z389" s="95"/>
      <c r="AA389" s="95"/>
      <c r="AC389" s="95"/>
      <c r="AD389" s="95"/>
      <c r="AE389" s="95"/>
      <c r="AG389" s="95"/>
    </row>
    <row r="390" spans="1:54" s="93" customFormat="1" x14ac:dyDescent="0.25">
      <c r="M390"/>
      <c r="N390"/>
      <c r="O390"/>
      <c r="P390" s="24"/>
      <c r="Q390"/>
      <c r="R390" s="21"/>
      <c r="Z390" s="95"/>
      <c r="AA390" s="95"/>
      <c r="AC390" s="95"/>
      <c r="AD390" s="95"/>
      <c r="AE390" s="95"/>
      <c r="AG390" s="95"/>
    </row>
    <row r="391" spans="1:54" s="93" customFormat="1" x14ac:dyDescent="0.25">
      <c r="M391"/>
      <c r="N391"/>
      <c r="O391"/>
      <c r="P391" s="24"/>
      <c r="Q391"/>
      <c r="R391" s="21"/>
      <c r="Z391" s="95"/>
      <c r="AA391" s="95"/>
      <c r="AC391" s="95"/>
      <c r="AD391" s="95"/>
      <c r="AE391" s="95"/>
      <c r="AG391" s="95"/>
    </row>
    <row r="392" spans="1:54" s="93" customFormat="1" x14ac:dyDescent="0.25">
      <c r="M392"/>
      <c r="N392"/>
      <c r="O392"/>
      <c r="P392" s="24"/>
      <c r="Q392"/>
      <c r="R392" s="21"/>
      <c r="Z392" s="95"/>
      <c r="AA392" s="48"/>
      <c r="AC392" s="95"/>
      <c r="AD392" s="95"/>
      <c r="AE392" s="95"/>
      <c r="AG392" s="95"/>
    </row>
    <row r="393" spans="1:54" s="93" customFormat="1" x14ac:dyDescent="0.25">
      <c r="A393"/>
      <c r="B393"/>
      <c r="C393"/>
      <c r="D393"/>
      <c r="E393"/>
      <c r="M393"/>
      <c r="N393"/>
      <c r="O393"/>
      <c r="P393" s="24"/>
      <c r="Q393"/>
      <c r="R393" s="21"/>
      <c r="Z393" s="95"/>
      <c r="AA393" s="48"/>
      <c r="AC393" s="95"/>
      <c r="AD393" s="95"/>
      <c r="AE393" s="95"/>
      <c r="AG393" s="95"/>
    </row>
    <row r="394" spans="1:54" x14ac:dyDescent="0.25">
      <c r="G394" s="93"/>
      <c r="H394" s="93"/>
      <c r="I394" s="93"/>
      <c r="J394" s="93"/>
      <c r="K394" s="93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1:54" x14ac:dyDescent="0.25">
      <c r="G395" s="93"/>
      <c r="H395" s="93"/>
      <c r="I395" s="93"/>
      <c r="J395" s="93"/>
      <c r="K395" s="93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1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1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1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1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1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I461" s="11"/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I462" s="11"/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prestamo</cp:lastModifiedBy>
  <dcterms:created xsi:type="dcterms:W3CDTF">2017-02-16T19:59:31Z</dcterms:created>
  <dcterms:modified xsi:type="dcterms:W3CDTF">2018-05-29T15:46:00Z</dcterms:modified>
</cp:coreProperties>
</file>