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" i="1" l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3" i="1"/>
  <c r="L30" i="1" l="1"/>
  <c r="L3" i="1"/>
  <c r="F2" i="1" s="1"/>
  <c r="E2" i="1" l="1"/>
  <c r="AU33" i="1" l="1"/>
  <c r="AS355" i="1" l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U22" i="1" l="1"/>
  <c r="J24" i="1" l="1"/>
  <c r="L29" i="1" l="1"/>
  <c r="L27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N4" i="1" l="1"/>
  <c r="Z4" i="1" s="1"/>
  <c r="Z5" i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V46" i="1" s="1"/>
  <c r="AN47" i="1"/>
  <c r="Z47" i="1" s="1"/>
  <c r="V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l="1"/>
  <c r="Z3" i="1" s="1"/>
  <c r="AZ4" i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 l="1"/>
  <c r="L9" i="1"/>
  <c r="N4" i="1" s="1"/>
</calcChain>
</file>

<file path=xl/sharedStrings.xml><?xml version="1.0" encoding="utf-8"?>
<sst xmlns="http://schemas.openxmlformats.org/spreadsheetml/2006/main" count="202" uniqueCount="130">
  <si>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</si>
  <si>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</si>
  <si>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</si>
  <si>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</si>
  <si>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</si>
  <si>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</si>
  <si>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</si>
  <si>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</si>
  <si>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</si>
  <si>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</si>
  <si>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</si>
  <si>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</si>
  <si>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</si>
  <si>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</si>
  <si>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</si>
  <si>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</si>
  <si>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</si>
  <si>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</si>
  <si>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</si>
  <si>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</si>
  <si>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</si>
  <si>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</si>
  <si>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</si>
  <si>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</si>
  <si>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</si>
  <si>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</si>
  <si>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</si>
  <si>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</si>
  <si>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</si>
  <si>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</si>
  <si>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</si>
  <si>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</si>
  <si>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</si>
  <si>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</si>
  <si>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</si>
  <si>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</si>
  <si>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</si>
  <si>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</si>
  <si>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</si>
  <si>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</si>
  <si>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</si>
  <si>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</si>
  <si>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</si>
  <si>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</si>
  <si>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</si>
  <si>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</si>
  <si>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</si>
  <si>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</si>
  <si>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</si>
  <si>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</si>
  <si>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</si>
  <si>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</si>
  <si>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</si>
  <si>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</si>
  <si>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</si>
  <si>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</si>
  <si>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</si>
  <si>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</si>
  <si>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</si>
  <si>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</si>
  <si>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</si>
  <si>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</si>
  <si>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</si>
  <si>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</si>
  <si>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</si>
  <si>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</si>
  <si>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</si>
  <si>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</si>
  <si>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</si>
  <si>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</si>
  <si>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</si>
  <si>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</si>
  <si>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</si>
  <si>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</si>
  <si>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</si>
  <si>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</si>
  <si>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</si>
  <si>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</si>
  <si>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</si>
  <si>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</si>
  <si>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</si>
  <si>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</si>
  <si>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</si>
  <si>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</si>
  <si>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</si>
  <si>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</si>
  <si>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</si>
  <si>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Sab</t>
  </si>
  <si>
    <t>Efectivo 50</t>
  </si>
  <si>
    <t>Dom</t>
  </si>
  <si>
    <t>Lun</t>
  </si>
  <si>
    <t>='</t>
  </si>
  <si>
    <t>Mar</t>
  </si>
  <si>
    <t>Juancho</t>
  </si>
  <si>
    <t>Moñito lana pa Daniela</t>
  </si>
  <si>
    <t>Uriel</t>
  </si>
  <si>
    <t>Olvide mi dinero en el coche'</t>
  </si>
  <si>
    <t>Metrobus 6</t>
  </si>
  <si>
    <t>Metrobus 8</t>
  </si>
  <si>
    <t xml:space="preserve"> ,</t>
  </si>
  <si>
    <t>Javs</t>
  </si>
  <si>
    <t xml:space="preserve">Uber </t>
  </si>
  <si>
    <t>Gatos</t>
  </si>
  <si>
    <t>Mie</t>
  </si>
  <si>
    <t>Cambio Mes</t>
  </si>
  <si>
    <t>Cambio Anual</t>
  </si>
  <si>
    <t>Uber a Casa Jaime (Samurai Jack)</t>
  </si>
  <si>
    <t>Sra. Araceli</t>
  </si>
  <si>
    <t>Mes Abril</t>
  </si>
  <si>
    <t>Samurai Jack con Jaime Ecatepec</t>
  </si>
  <si>
    <t>Kentucky</t>
  </si>
  <si>
    <t>Twist; Tarjeta Mexi Jaime; Nutrisa</t>
  </si>
  <si>
    <t>Pastel abue</t>
  </si>
  <si>
    <t>Doc Enfermo</t>
  </si>
  <si>
    <t>Uriel pagó</t>
  </si>
  <si>
    <t>Efectivo 10</t>
  </si>
  <si>
    <t>Agua sabor;Chocolate</t>
  </si>
  <si>
    <t>Quesadillas</t>
  </si>
  <si>
    <t>Niño Cuarto</t>
  </si>
  <si>
    <t>Comida china</t>
  </si>
  <si>
    <t>Ajuste de Uber</t>
  </si>
  <si>
    <t>???????</t>
  </si>
  <si>
    <t>Deposito!</t>
  </si>
  <si>
    <t>Cheque</t>
  </si>
  <si>
    <t>Sra Lety</t>
  </si>
  <si>
    <t>Ingles (27 mar - 6 abril)</t>
  </si>
  <si>
    <t>CUC</t>
  </si>
  <si>
    <t>Agua</t>
  </si>
  <si>
    <t>Dia Rojo Feliz</t>
  </si>
  <si>
    <t>Reembolso 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</si>
</sst>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u/>
      <sz val="11"/>
      <color rgb="FFFF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  <xf numFmtId="0" fontId="0" fillId="18" borderId="0" xfId="0" applyFont="1" applyFill="1"/>
    <xf numFmtId="0" fontId="20" fillId="21" borderId="0" xfId="0" applyFont="1" applyFill="1" applyAlignment="1">
      <alignment horizontal="center"/>
    </xf>
    <xf numFmtId="0" fontId="2" fillId="0" borderId="0" xfId="0" applyFont="1" applyFill="1"/>
    <xf numFmtId="16" fontId="13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8" fillId="0" borderId="0" xfId="0" applyFont="1" applyFill="1"/>
    <xf numFmtId="0" fontId="15" fillId="0" borderId="0" xfId="0" applyFont="1" applyFill="1"/>
    <xf numFmtId="0" fontId="17" fillId="0" borderId="0" xfId="0" applyFont="1" applyFill="1"/>
    <xf numFmtId="16" fontId="0" fillId="0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0" borderId="0" xfId="0" applyFont="1" applyFill="1"/>
    <xf numFmtId="0" fontId="0" fillId="22" borderId="0" xfId="0" quotePrefix="1" applyFill="1"/>
    <xf numFmtId="3" fontId="2" fillId="0" borderId="0" xfId="0" applyNumberFormat="1" applyFont="1"/>
    <xf numFmtId="3" fontId="7" fillId="21" borderId="0" xfId="0" applyNumberFormat="1" applyFont="1" applyFill="1" applyAlignment="1">
      <alignment horizontal="center"/>
    </xf>
    <xf numFmtId="16" fontId="21" fillId="0" borderId="0" xfId="0" applyNumberFormat="1" applyFont="1" applyFill="1"/>
    <xf numFmtId="0" fontId="1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CCFFCC"/>
      <color rgb="FF99FF99"/>
      <color rgb="FFFF9797"/>
      <color rgb="FFCFCFCF"/>
      <color rgb="FFF6F7C9"/>
      <color rgb="FFFFFF66"/>
      <color rgb="FF86F577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topLeftCell="AJ1" workbookViewId="0">
      <selection activeCell="BE29" sqref="BE29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68"/>
      <c r="B1" s="55" t="s">
        <v>74</v>
      </c>
      <c r="C1" s="56">
        <v>42782</v>
      </c>
      <c r="D1" s="34">
        <v>42826</v>
      </c>
      <c r="E1" t="s">
        <v>105</v>
      </c>
      <c r="F1" s="85" t="s">
        <v>104</v>
      </c>
      <c r="P1" s="73"/>
      <c r="S1" s="46"/>
      <c r="T1" s="46"/>
      <c r="U1" s="46"/>
      <c r="V1" s="46" t="s">
        <v>73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>
        <v>4517</v>
      </c>
      <c r="E2" s="98">
        <f>L3-C2</f>
        <v>-3627.37</v>
      </c>
      <c r="F2" s="99">
        <f>L3-D2</f>
        <v>1557.63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54</v>
      </c>
      <c r="U2" s="48" t="s">
        <v>55</v>
      </c>
      <c r="V2" s="42" t="s">
        <v>72</v>
      </c>
      <c r="W2" s="41" t="s">
        <v>56</v>
      </c>
      <c r="X2" s="41" t="s">
        <v>71</v>
      </c>
      <c r="Y2" s="33" t="s">
        <v>69</v>
      </c>
      <c r="Z2" s="44" t="s">
        <v>70</v>
      </c>
      <c r="AA2" s="45" t="s">
        <v>58</v>
      </c>
      <c r="AB2" s="67" t="s">
        <v>10</v>
      </c>
      <c r="AC2" s="38" t="s">
        <v>69</v>
      </c>
      <c r="AD2" s="36" t="s">
        <v>59</v>
      </c>
      <c r="AE2" s="36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6" t="s">
        <v>65</v>
      </c>
      <c r="AK2" s="36" t="s">
        <v>66</v>
      </c>
      <c r="AL2" s="36" t="s">
        <v>67</v>
      </c>
      <c r="AM2" s="36" t="s">
        <v>68</v>
      </c>
      <c r="AN2" s="63" t="s">
        <v>80</v>
      </c>
      <c r="AO2" s="62" t="s">
        <v>76</v>
      </c>
      <c r="AP2" s="62" t="s">
        <v>97</v>
      </c>
      <c r="AQ2" s="62" t="s">
        <v>98</v>
      </c>
      <c r="AR2" s="62" t="s">
        <v>84</v>
      </c>
      <c r="AS2" s="62" t="s">
        <v>77</v>
      </c>
      <c r="AT2" s="62" t="s">
        <v>78</v>
      </c>
      <c r="AU2" s="72" t="s">
        <v>91</v>
      </c>
      <c r="AV2" s="62" t="s">
        <v>79</v>
      </c>
      <c r="AX2" s="8"/>
      <c r="AY2" s="65" t="s">
        <v>81</v>
      </c>
      <c r="AZ2" s="65" t="s">
        <v>82</v>
      </c>
      <c r="BA2" s="8"/>
    </row>
    <row r="3" spans="1:53" x14ac:dyDescent="0.25">
      <c r="A3" s="40"/>
      <c r="I3" s="5"/>
      <c r="J3" s="5"/>
      <c r="K3" s="18" t="s">
        <v>7</v>
      </c>
      <c r="L3" s="27">
        <f>(SUM(D2,(E11:E501),(K11:K497)))-(SUM((D11:D501),(C11:C501)))</f>
        <v>6074.63</v>
      </c>
      <c r="M3" s="5"/>
      <c r="N3" s="5"/>
      <c r="S3" s="49">
        <v>42826</v>
      </c>
      <c r="T3" s="50" t="s">
        <v>87</v>
      </c>
      <c r="U3" s="51" t="s">
        <v>109</v>
      </c>
      <c r="V3" s="43">
        <f>(SUM(W3,X3))-Z3</f>
        <v>-80</v>
      </c>
      <c r="W3" s="52">
        <v>120</v>
      </c>
      <c r="X3" s="52"/>
      <c r="Z3" s="53">
        <f t="shared" ref="Z3:Z66" si="0">SUM(AA3,AD3,AE3,AF3,AG3,AH3,AI3,AJ3,AK3,AL3,AM3,AN3)</f>
        <v>200</v>
      </c>
      <c r="AA3" s="59">
        <v>100</v>
      </c>
      <c r="AB3" s="59" t="s">
        <v>110</v>
      </c>
      <c r="AC3" s="59" t="s">
        <v>111</v>
      </c>
      <c r="AD3" s="59">
        <v>10</v>
      </c>
      <c r="AE3" s="59">
        <v>20</v>
      </c>
      <c r="AF3" s="59">
        <v>50</v>
      </c>
      <c r="AG3" s="59"/>
      <c r="AH3" s="59"/>
      <c r="AI3" s="59"/>
      <c r="AJ3" s="59"/>
      <c r="AK3" s="59"/>
      <c r="AL3" s="59"/>
      <c r="AM3" s="59"/>
      <c r="AN3">
        <f t="shared" ref="AN3:AN19" si="1">SUM(AO3,AV3,AU3)</f>
        <v>20</v>
      </c>
      <c r="AO3">
        <v>20</v>
      </c>
      <c r="AP3">
        <v>1</v>
      </c>
      <c r="AQ3">
        <v>0</v>
      </c>
      <c r="AR3">
        <v>2</v>
      </c>
      <c r="AS3" s="59">
        <f>(AP3*6)+(AQ3*8)+(AR3*5)</f>
        <v>16</v>
      </c>
      <c r="AT3" s="59">
        <v>0</v>
      </c>
      <c r="AU3" s="59">
        <f>AT3*5</f>
        <v>0</v>
      </c>
      <c r="AV3" s="78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83">
        <f>L3+L9</f>
        <v>30233.63</v>
      </c>
      <c r="S4" s="49">
        <v>42827</v>
      </c>
      <c r="T4" s="50" t="s">
        <v>89</v>
      </c>
      <c r="U4" s="51" t="s">
        <v>112</v>
      </c>
      <c r="V4" s="43">
        <f t="shared" ref="V4:V67" si="2">(SUM(W4,X4))-Z4</f>
        <v>0</v>
      </c>
      <c r="W4" s="52">
        <v>0</v>
      </c>
      <c r="X4" s="52"/>
      <c r="Z4" s="53">
        <f t="shared" si="0"/>
        <v>0</v>
      </c>
      <c r="AA4" s="59">
        <v>0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>
        <f t="shared" si="1"/>
        <v>0</v>
      </c>
      <c r="AO4">
        <v>0</v>
      </c>
      <c r="AP4">
        <v>0</v>
      </c>
      <c r="AQ4">
        <v>0</v>
      </c>
      <c r="AR4">
        <v>0</v>
      </c>
      <c r="AS4" s="59">
        <f t="shared" ref="AS4:AS67" si="3">(AP4*6)+(AQ4*8)+(AR4*5)</f>
        <v>0</v>
      </c>
      <c r="AT4" s="59">
        <v>0</v>
      </c>
      <c r="AU4" s="59">
        <f t="shared" ref="AU4:AU67" si="4">AT4*5</f>
        <v>0</v>
      </c>
      <c r="AV4" s="78">
        <v>0</v>
      </c>
      <c r="AX4" s="64"/>
      <c r="AY4" s="64" t="s">
        <v>83</v>
      </c>
      <c r="AZ4" s="64">
        <f>(SUM((AO3:AO520)))-(SUM((AS3:AS520)))</f>
        <v>0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42828</v>
      </c>
      <c r="T5" s="50" t="s">
        <v>90</v>
      </c>
      <c r="U5" s="51" t="s">
        <v>113</v>
      </c>
      <c r="V5" s="43">
        <f t="shared" si="2"/>
        <v>32.5</v>
      </c>
      <c r="W5" s="52">
        <v>125</v>
      </c>
      <c r="X5" s="52">
        <v>10</v>
      </c>
      <c r="Y5" t="s">
        <v>114</v>
      </c>
      <c r="Z5" s="53">
        <f t="shared" si="0"/>
        <v>102.5</v>
      </c>
      <c r="AA5" s="59">
        <v>40</v>
      </c>
      <c r="AB5" s="59" t="s">
        <v>117</v>
      </c>
      <c r="AC5" s="59" t="s">
        <v>116</v>
      </c>
      <c r="AD5" s="59">
        <v>17</v>
      </c>
      <c r="AE5" s="59">
        <v>10</v>
      </c>
      <c r="AF5" s="59"/>
      <c r="AG5" s="59"/>
      <c r="AH5" s="59"/>
      <c r="AI5" s="59"/>
      <c r="AJ5" s="59"/>
      <c r="AK5" s="59"/>
      <c r="AL5" s="59"/>
      <c r="AM5" s="59"/>
      <c r="AN5">
        <f t="shared" si="1"/>
        <v>35.5</v>
      </c>
      <c r="AO5">
        <v>20</v>
      </c>
      <c r="AP5">
        <v>2</v>
      </c>
      <c r="AQ5">
        <v>0</v>
      </c>
      <c r="AR5">
        <v>2</v>
      </c>
      <c r="AS5" s="59">
        <f t="shared" si="3"/>
        <v>22</v>
      </c>
      <c r="AT5" s="59">
        <v>0</v>
      </c>
      <c r="AU5" s="59">
        <f t="shared" si="4"/>
        <v>0</v>
      </c>
      <c r="AV5" s="78">
        <v>15.5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(SUM((Q11:Q501),(V3:V520)))-(SUM(E11:E501))</f>
        <v>87.779999999999973</v>
      </c>
      <c r="M6" s="32"/>
      <c r="N6" s="32"/>
      <c r="S6" s="49">
        <v>42829</v>
      </c>
      <c r="T6" s="50" t="s">
        <v>92</v>
      </c>
      <c r="U6" s="69" t="s">
        <v>118</v>
      </c>
      <c r="V6" s="43">
        <f t="shared" si="2"/>
        <v>-15</v>
      </c>
      <c r="W6" s="52">
        <v>75</v>
      </c>
      <c r="X6" s="52"/>
      <c r="Z6" s="53">
        <f t="shared" si="0"/>
        <v>90</v>
      </c>
      <c r="AA6" s="59">
        <v>60</v>
      </c>
      <c r="AB6" s="78" t="s">
        <v>119</v>
      </c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>
        <f t="shared" si="1"/>
        <v>30</v>
      </c>
      <c r="AO6">
        <v>20</v>
      </c>
      <c r="AP6">
        <v>2</v>
      </c>
      <c r="AQ6">
        <v>0</v>
      </c>
      <c r="AR6">
        <v>2</v>
      </c>
      <c r="AS6" s="59">
        <f t="shared" si="3"/>
        <v>22</v>
      </c>
      <c r="AT6" s="59">
        <v>0</v>
      </c>
      <c r="AU6" s="59">
        <f t="shared" si="4"/>
        <v>0</v>
      </c>
      <c r="AV6" s="78">
        <v>10</v>
      </c>
      <c r="AX6" s="74"/>
      <c r="AY6" s="64"/>
      <c r="AZ6" s="64"/>
      <c r="BA6" s="64"/>
    </row>
    <row r="7" spans="1:53" x14ac:dyDescent="0.25">
      <c r="A7" s="73"/>
      <c r="I7" s="32"/>
      <c r="J7" s="32"/>
      <c r="K7" s="32"/>
      <c r="L7" s="32"/>
      <c r="M7" s="32"/>
      <c r="N7" s="32"/>
      <c r="S7" s="49">
        <v>42830</v>
      </c>
      <c r="T7" s="50" t="s">
        <v>103</v>
      </c>
      <c r="U7" s="51"/>
      <c r="V7" s="43">
        <f t="shared" si="2"/>
        <v>5</v>
      </c>
      <c r="W7" s="52">
        <v>75</v>
      </c>
      <c r="X7" s="52"/>
      <c r="Z7" s="53">
        <f t="shared" si="0"/>
        <v>70</v>
      </c>
      <c r="AA7" s="59">
        <v>70</v>
      </c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>
        <f t="shared" si="1"/>
        <v>0</v>
      </c>
      <c r="AO7">
        <v>0</v>
      </c>
      <c r="AP7">
        <v>0</v>
      </c>
      <c r="AQ7">
        <v>0</v>
      </c>
      <c r="AR7">
        <v>0</v>
      </c>
      <c r="AS7" s="59">
        <f t="shared" si="3"/>
        <v>0</v>
      </c>
      <c r="AT7" s="59">
        <v>0</v>
      </c>
      <c r="AU7" s="59">
        <f t="shared" si="4"/>
        <v>0</v>
      </c>
      <c r="AV7" s="78">
        <v>0</v>
      </c>
    </row>
    <row r="8" spans="1:53" x14ac:dyDescent="0.25">
      <c r="A8" s="40"/>
      <c r="K8" s="40"/>
      <c r="S8" s="49">
        <v>42831</v>
      </c>
      <c r="T8" s="50" t="s">
        <v>57</v>
      </c>
      <c r="U8" s="51" t="s">
        <v>128</v>
      </c>
      <c r="V8" s="43">
        <f t="shared" si="2"/>
        <v>-7</v>
      </c>
      <c r="W8" s="52">
        <v>75</v>
      </c>
      <c r="X8" s="71"/>
      <c r="Z8" s="53">
        <f t="shared" si="0"/>
        <v>82</v>
      </c>
      <c r="AA8" s="59">
        <v>70</v>
      </c>
      <c r="AB8" s="59" t="s">
        <v>126</v>
      </c>
      <c r="AC8" s="59" t="s">
        <v>127</v>
      </c>
      <c r="AD8" s="59">
        <v>12</v>
      </c>
      <c r="AE8" s="59"/>
      <c r="AF8" s="59"/>
      <c r="AG8" s="59"/>
      <c r="AH8" s="59"/>
      <c r="AI8" s="59"/>
      <c r="AJ8" s="59"/>
      <c r="AK8" s="59"/>
      <c r="AL8" s="59"/>
      <c r="AM8" s="59"/>
      <c r="AN8">
        <f t="shared" si="1"/>
        <v>0</v>
      </c>
      <c r="AO8">
        <v>0</v>
      </c>
      <c r="AP8">
        <v>0</v>
      </c>
      <c r="AQ8">
        <v>0</v>
      </c>
      <c r="AR8">
        <v>0</v>
      </c>
      <c r="AS8" s="59">
        <f t="shared" si="3"/>
        <v>0</v>
      </c>
      <c r="AT8" s="59">
        <v>0</v>
      </c>
      <c r="AU8" s="59">
        <f t="shared" si="4"/>
        <v>0</v>
      </c>
      <c r="AV8" s="78">
        <v>0</v>
      </c>
    </row>
    <row r="9" spans="1:53" x14ac:dyDescent="0.25">
      <c r="A9" s="10" t="s">
        <v>16</v>
      </c>
      <c r="B9" s="7"/>
      <c r="C9" s="7"/>
      <c r="D9" s="7"/>
      <c r="E9" s="7"/>
      <c r="G9" s="15" t="s">
        <v>48</v>
      </c>
      <c r="H9" s="15"/>
      <c r="I9" s="15"/>
      <c r="J9" s="20"/>
      <c r="K9" s="16" t="s">
        <v>25</v>
      </c>
      <c r="L9" s="15">
        <f>SUM(L11:L497)</f>
        <v>24159</v>
      </c>
      <c r="N9" s="35" t="s">
        <v>53</v>
      </c>
      <c r="O9" s="36"/>
      <c r="P9" s="36"/>
      <c r="Q9" s="36"/>
      <c r="S9" s="49">
        <v>42832</v>
      </c>
      <c r="T9" s="50" t="s">
        <v>75</v>
      </c>
      <c r="U9" s="51"/>
      <c r="V9" s="43">
        <f t="shared" si="2"/>
        <v>0</v>
      </c>
      <c r="W9" s="52"/>
      <c r="X9" s="52"/>
      <c r="Z9" s="53">
        <f t="shared" si="0"/>
        <v>0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>
        <f t="shared" si="1"/>
        <v>0</v>
      </c>
      <c r="AO9">
        <v>0</v>
      </c>
      <c r="AP9">
        <v>0</v>
      </c>
      <c r="AQ9">
        <v>0</v>
      </c>
      <c r="AR9">
        <v>0</v>
      </c>
      <c r="AS9" s="59">
        <f t="shared" si="3"/>
        <v>0</v>
      </c>
      <c r="AT9" s="59">
        <v>0</v>
      </c>
      <c r="AU9" s="59">
        <f t="shared" si="4"/>
        <v>0</v>
      </c>
      <c r="AV9" s="78">
        <v>0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47</v>
      </c>
      <c r="N10" s="59" t="s">
        <v>11</v>
      </c>
      <c r="O10" s="59" t="s">
        <v>51</v>
      </c>
      <c r="P10" s="59" t="s">
        <v>10</v>
      </c>
      <c r="Q10" s="38" t="s">
        <v>52</v>
      </c>
      <c r="S10" s="49">
        <v>42833</v>
      </c>
      <c r="T10" s="50" t="s">
        <v>87</v>
      </c>
      <c r="U10" s="51"/>
      <c r="V10" s="43">
        <f t="shared" si="2"/>
        <v>0</v>
      </c>
      <c r="W10" s="52"/>
      <c r="X10" s="52"/>
      <c r="Z10" s="53">
        <f t="shared" si="0"/>
        <v>0</v>
      </c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 s="59">
        <f t="shared" si="3"/>
        <v>0</v>
      </c>
      <c r="AT10" s="59">
        <v>0</v>
      </c>
      <c r="AU10" s="59">
        <f t="shared" si="4"/>
        <v>0</v>
      </c>
      <c r="AV10" s="78">
        <v>0</v>
      </c>
    </row>
    <row r="11" spans="1:53" x14ac:dyDescent="0.25">
      <c r="A11" s="60">
        <v>42826</v>
      </c>
      <c r="B11" s="59" t="s">
        <v>106</v>
      </c>
      <c r="C11" s="78"/>
      <c r="D11" s="86">
        <v>66.89</v>
      </c>
      <c r="E11" s="78"/>
      <c r="F11" s="59"/>
      <c r="G11" s="59" t="s">
        <v>22</v>
      </c>
      <c r="H11" s="59" t="s">
        <v>23</v>
      </c>
      <c r="I11" s="59" t="s">
        <v>46</v>
      </c>
      <c r="J11" s="24">
        <v>5000</v>
      </c>
      <c r="K11" s="23">
        <v>0</v>
      </c>
      <c r="L11" s="21">
        <f t="shared" ref="L11:L25" si="5">J11-K11</f>
        <v>5000</v>
      </c>
      <c r="N11" s="60">
        <v>42826</v>
      </c>
      <c r="O11" s="59" t="s">
        <v>107</v>
      </c>
      <c r="P11" s="59" t="s">
        <v>108</v>
      </c>
      <c r="Q11" s="39">
        <v>600</v>
      </c>
      <c r="S11" s="49">
        <v>42834</v>
      </c>
      <c r="T11" s="50" t="s">
        <v>89</v>
      </c>
      <c r="U11" s="51"/>
      <c r="V11" s="43">
        <f t="shared" si="2"/>
        <v>0</v>
      </c>
      <c r="W11" s="52"/>
      <c r="X11" s="52"/>
      <c r="Z11" s="53">
        <f t="shared" si="0"/>
        <v>0</v>
      </c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>
        <f t="shared" si="1"/>
        <v>0</v>
      </c>
      <c r="AO11">
        <v>0</v>
      </c>
      <c r="AP11">
        <v>0</v>
      </c>
      <c r="AQ11">
        <v>0</v>
      </c>
      <c r="AR11">
        <v>0</v>
      </c>
      <c r="AS11" s="59">
        <f t="shared" si="3"/>
        <v>0</v>
      </c>
      <c r="AT11" s="59">
        <v>0</v>
      </c>
      <c r="AU11" s="59">
        <f t="shared" si="4"/>
        <v>0</v>
      </c>
      <c r="AV11" s="78">
        <v>0</v>
      </c>
    </row>
    <row r="12" spans="1:53" x14ac:dyDescent="0.25">
      <c r="A12" s="87">
        <v>42829</v>
      </c>
      <c r="B12" s="59" t="s">
        <v>120</v>
      </c>
      <c r="C12" s="59"/>
      <c r="D12" s="86">
        <v>32</v>
      </c>
      <c r="E12" s="59"/>
      <c r="F12" s="59"/>
      <c r="G12" s="59" t="s">
        <v>30</v>
      </c>
      <c r="H12" s="59" t="s">
        <v>23</v>
      </c>
      <c r="I12" s="59" t="s">
        <v>45</v>
      </c>
      <c r="J12" s="24">
        <v>2500</v>
      </c>
      <c r="K12" s="23">
        <v>0</v>
      </c>
      <c r="L12" s="21">
        <f t="shared" si="5"/>
        <v>2500</v>
      </c>
      <c r="N12" s="60">
        <v>42831</v>
      </c>
      <c r="O12" s="59" t="s">
        <v>124</v>
      </c>
      <c r="P12" s="59" t="s">
        <v>125</v>
      </c>
      <c r="Q12" s="39">
        <v>850</v>
      </c>
      <c r="S12" s="49">
        <v>42835</v>
      </c>
      <c r="T12" s="50" t="s">
        <v>90</v>
      </c>
      <c r="U12" s="51"/>
      <c r="V12" s="43">
        <f t="shared" si="2"/>
        <v>0</v>
      </c>
      <c r="W12" s="52"/>
      <c r="X12" s="71"/>
      <c r="Z12" s="53">
        <f t="shared" si="0"/>
        <v>0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>
        <f t="shared" si="1"/>
        <v>0</v>
      </c>
      <c r="AO12">
        <v>0</v>
      </c>
      <c r="AP12">
        <v>0</v>
      </c>
      <c r="AQ12">
        <v>0</v>
      </c>
      <c r="AR12">
        <v>0</v>
      </c>
      <c r="AS12" s="59">
        <f t="shared" si="3"/>
        <v>0</v>
      </c>
      <c r="AT12" s="59">
        <v>0</v>
      </c>
      <c r="AU12" s="59">
        <f t="shared" si="4"/>
        <v>0</v>
      </c>
      <c r="AV12" s="78">
        <v>0</v>
      </c>
    </row>
    <row r="13" spans="1:53" x14ac:dyDescent="0.25">
      <c r="A13" s="60">
        <v>42829</v>
      </c>
      <c r="B13" s="59" t="s">
        <v>121</v>
      </c>
      <c r="C13" s="88"/>
      <c r="D13" s="86">
        <v>67.2</v>
      </c>
      <c r="E13" s="89"/>
      <c r="F13" s="59"/>
      <c r="G13" s="59"/>
      <c r="H13" s="59" t="s">
        <v>24</v>
      </c>
      <c r="I13" s="59" t="s">
        <v>44</v>
      </c>
      <c r="J13" s="24">
        <v>1000</v>
      </c>
      <c r="K13" s="23">
        <v>0</v>
      </c>
      <c r="L13" s="21">
        <f t="shared" si="5"/>
        <v>1000</v>
      </c>
      <c r="N13" s="60"/>
      <c r="O13" s="59"/>
      <c r="P13" s="59"/>
      <c r="Q13" s="39"/>
      <c r="S13" s="49">
        <v>42836</v>
      </c>
      <c r="T13" s="50" t="s">
        <v>92</v>
      </c>
      <c r="U13" s="51"/>
      <c r="V13" s="43">
        <f t="shared" si="2"/>
        <v>0</v>
      </c>
      <c r="W13" s="52"/>
      <c r="X13" s="52"/>
      <c r="Z13" s="53">
        <f t="shared" si="0"/>
        <v>0</v>
      </c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 s="59">
        <f t="shared" si="3"/>
        <v>0</v>
      </c>
      <c r="AT13" s="59">
        <v>0</v>
      </c>
      <c r="AU13" s="59">
        <f t="shared" si="4"/>
        <v>0</v>
      </c>
      <c r="AV13" s="78">
        <v>0</v>
      </c>
    </row>
    <row r="14" spans="1:53" x14ac:dyDescent="0.25">
      <c r="A14" s="60">
        <v>42831</v>
      </c>
      <c r="B14" s="59" t="s">
        <v>122</v>
      </c>
      <c r="C14" s="88"/>
      <c r="D14" s="86"/>
      <c r="E14" s="89">
        <v>1250</v>
      </c>
      <c r="F14" s="59"/>
      <c r="G14" s="59"/>
      <c r="H14" s="59" t="s">
        <v>24</v>
      </c>
      <c r="I14" s="59" t="s">
        <v>43</v>
      </c>
      <c r="J14" s="24">
        <v>500</v>
      </c>
      <c r="K14" s="23">
        <v>0</v>
      </c>
      <c r="L14" s="21">
        <f t="shared" si="5"/>
        <v>500</v>
      </c>
      <c r="N14" s="60"/>
      <c r="O14" s="59"/>
      <c r="P14" s="59"/>
      <c r="Q14" s="39"/>
      <c r="S14" s="49">
        <v>42837</v>
      </c>
      <c r="T14" s="50" t="s">
        <v>103</v>
      </c>
      <c r="U14" s="51"/>
      <c r="V14" s="43">
        <f t="shared" si="2"/>
        <v>0</v>
      </c>
      <c r="W14" s="52"/>
      <c r="X14" s="52"/>
      <c r="Z14" s="53">
        <f t="shared" si="0"/>
        <v>0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>
        <f t="shared" si="1"/>
        <v>0</v>
      </c>
      <c r="AO14">
        <v>0</v>
      </c>
      <c r="AP14">
        <v>0</v>
      </c>
      <c r="AQ14">
        <v>0</v>
      </c>
      <c r="AR14">
        <v>0</v>
      </c>
      <c r="AS14" s="59">
        <f t="shared" si="3"/>
        <v>0</v>
      </c>
      <c r="AT14" s="59">
        <v>0</v>
      </c>
      <c r="AU14" s="59">
        <f t="shared" si="4"/>
        <v>0</v>
      </c>
      <c r="AV14" s="78">
        <v>0</v>
      </c>
    </row>
    <row r="15" spans="1:53" x14ac:dyDescent="0.25">
      <c r="A15" s="100"/>
      <c r="B15" s="94" t="s">
        <v>123</v>
      </c>
      <c r="C15" s="94"/>
      <c r="D15" s="94">
        <v>-441</v>
      </c>
      <c r="E15" s="94"/>
      <c r="F15" s="90"/>
      <c r="G15" s="59"/>
      <c r="H15" s="59" t="s">
        <v>24</v>
      </c>
      <c r="I15" s="59" t="s">
        <v>42</v>
      </c>
      <c r="J15" s="24">
        <v>110</v>
      </c>
      <c r="K15" s="23">
        <v>0</v>
      </c>
      <c r="L15" s="21">
        <f t="shared" si="5"/>
        <v>110</v>
      </c>
      <c r="N15" s="60"/>
      <c r="O15" s="59"/>
      <c r="P15" s="59"/>
      <c r="Q15" s="39"/>
      <c r="S15" s="49">
        <v>42838</v>
      </c>
      <c r="T15" s="50" t="s">
        <v>57</v>
      </c>
      <c r="U15" s="69"/>
      <c r="V15" s="43">
        <f t="shared" si="2"/>
        <v>0</v>
      </c>
      <c r="W15" s="52"/>
      <c r="X15" s="52"/>
      <c r="Z15" s="53">
        <f t="shared" si="0"/>
        <v>0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>
        <f t="shared" si="1"/>
        <v>0</v>
      </c>
      <c r="AO15">
        <v>0</v>
      </c>
      <c r="AP15">
        <v>0</v>
      </c>
      <c r="AQ15">
        <v>0</v>
      </c>
      <c r="AR15">
        <v>0</v>
      </c>
      <c r="AS15" s="59">
        <f t="shared" si="3"/>
        <v>0</v>
      </c>
      <c r="AT15" s="59">
        <v>0</v>
      </c>
      <c r="AU15" s="59">
        <f t="shared" si="4"/>
        <v>0</v>
      </c>
      <c r="AV15" s="78">
        <v>0</v>
      </c>
    </row>
    <row r="16" spans="1:53" x14ac:dyDescent="0.25">
      <c r="A16" s="60">
        <v>42832</v>
      </c>
      <c r="B16" s="59" t="s">
        <v>129</v>
      </c>
      <c r="C16" s="88"/>
      <c r="D16" s="86"/>
      <c r="E16" s="101">
        <v>32.72</v>
      </c>
      <c r="F16" s="59"/>
      <c r="G16" s="59"/>
      <c r="H16" s="59" t="s">
        <v>24</v>
      </c>
      <c r="I16" s="59" t="s">
        <v>41</v>
      </c>
      <c r="J16" s="24">
        <v>500</v>
      </c>
      <c r="K16" s="23">
        <v>0</v>
      </c>
      <c r="L16" s="21">
        <f t="shared" si="5"/>
        <v>500</v>
      </c>
      <c r="N16" s="60"/>
      <c r="O16" s="59"/>
      <c r="P16" s="59"/>
      <c r="Q16" s="39"/>
      <c r="S16" s="49">
        <v>42839</v>
      </c>
      <c r="T16" s="50" t="s">
        <v>75</v>
      </c>
      <c r="U16" s="51"/>
      <c r="V16" s="43">
        <f t="shared" si="2"/>
        <v>0</v>
      </c>
      <c r="W16" s="52"/>
      <c r="X16" s="52"/>
      <c r="Z16" s="75">
        <f t="shared" si="0"/>
        <v>0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>
        <f t="shared" si="1"/>
        <v>0</v>
      </c>
      <c r="AO16">
        <v>0</v>
      </c>
      <c r="AP16">
        <v>0</v>
      </c>
      <c r="AQ16">
        <v>0</v>
      </c>
      <c r="AR16">
        <v>0</v>
      </c>
      <c r="AS16" s="59">
        <f t="shared" si="3"/>
        <v>0</v>
      </c>
      <c r="AT16" s="59">
        <v>0</v>
      </c>
      <c r="AU16" s="59">
        <f t="shared" si="4"/>
        <v>0</v>
      </c>
      <c r="AV16" s="78">
        <v>0</v>
      </c>
    </row>
    <row r="17" spans="1:57" x14ac:dyDescent="0.25">
      <c r="A17" s="60"/>
      <c r="B17" s="59"/>
      <c r="C17" s="88"/>
      <c r="D17" s="86"/>
      <c r="E17" s="89"/>
      <c r="F17" s="59"/>
      <c r="G17" s="59"/>
      <c r="H17" s="59" t="s">
        <v>24</v>
      </c>
      <c r="I17" s="59" t="s">
        <v>40</v>
      </c>
      <c r="J17" s="24">
        <v>100</v>
      </c>
      <c r="K17" s="23">
        <v>0</v>
      </c>
      <c r="L17" s="21">
        <f t="shared" si="5"/>
        <v>100</v>
      </c>
      <c r="N17" s="60"/>
      <c r="O17" s="59"/>
      <c r="P17" s="59"/>
      <c r="Q17" s="39"/>
      <c r="S17" s="49">
        <v>42840</v>
      </c>
      <c r="T17" s="50" t="s">
        <v>87</v>
      </c>
      <c r="U17" s="51"/>
      <c r="V17" s="43">
        <f t="shared" si="2"/>
        <v>0</v>
      </c>
      <c r="W17" s="52"/>
      <c r="X17" s="71"/>
      <c r="Z17" s="53">
        <f t="shared" si="0"/>
        <v>0</v>
      </c>
      <c r="AA17" s="59"/>
      <c r="AB17" s="59"/>
      <c r="AC17" s="78"/>
      <c r="AD17" s="59"/>
      <c r="AE17" s="59"/>
      <c r="AF17" s="59"/>
      <c r="AG17" s="59"/>
      <c r="AH17" s="59"/>
      <c r="AI17" s="59"/>
      <c r="AJ17" s="59"/>
      <c r="AK17" s="78"/>
      <c r="AL17" s="59"/>
      <c r="AM17" s="59"/>
      <c r="AN17">
        <f t="shared" si="1"/>
        <v>0</v>
      </c>
      <c r="AO17">
        <v>0</v>
      </c>
      <c r="AP17">
        <v>0</v>
      </c>
      <c r="AQ17">
        <v>0</v>
      </c>
      <c r="AR17">
        <v>0</v>
      </c>
      <c r="AS17" s="59">
        <f t="shared" si="3"/>
        <v>0</v>
      </c>
      <c r="AT17" s="59">
        <v>0</v>
      </c>
      <c r="AU17" s="59">
        <f t="shared" si="4"/>
        <v>0</v>
      </c>
      <c r="AV17" s="78">
        <v>0</v>
      </c>
      <c r="BD17" s="40"/>
      <c r="BE17" s="40"/>
    </row>
    <row r="18" spans="1:57" x14ac:dyDescent="0.25">
      <c r="A18" s="59"/>
      <c r="B18" s="59"/>
      <c r="C18" s="88"/>
      <c r="D18" s="86"/>
      <c r="E18" s="89"/>
      <c r="F18" s="78"/>
      <c r="G18" s="59"/>
      <c r="H18" s="59" t="s">
        <v>24</v>
      </c>
      <c r="I18" s="59" t="s">
        <v>39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42841</v>
      </c>
      <c r="T18" s="50" t="s">
        <v>89</v>
      </c>
      <c r="U18" s="51"/>
      <c r="V18" s="76">
        <f t="shared" si="2"/>
        <v>0</v>
      </c>
      <c r="W18" s="52"/>
      <c r="X18" s="52"/>
      <c r="Z18" s="53">
        <f t="shared" si="0"/>
        <v>0</v>
      </c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>
        <f t="shared" si="1"/>
        <v>0</v>
      </c>
      <c r="AO18">
        <v>0</v>
      </c>
      <c r="AP18">
        <v>0</v>
      </c>
      <c r="AQ18">
        <v>0</v>
      </c>
      <c r="AR18">
        <v>0</v>
      </c>
      <c r="AS18" s="59">
        <f t="shared" si="3"/>
        <v>0</v>
      </c>
      <c r="AT18" s="59">
        <v>0</v>
      </c>
      <c r="AU18" s="59">
        <f t="shared" si="4"/>
        <v>0</v>
      </c>
      <c r="AV18" s="78">
        <v>0</v>
      </c>
    </row>
    <row r="19" spans="1:57" x14ac:dyDescent="0.25">
      <c r="A19" s="60"/>
      <c r="B19" s="59"/>
      <c r="C19" s="88"/>
      <c r="D19" s="86"/>
      <c r="E19" s="89"/>
      <c r="F19" s="59"/>
      <c r="G19" s="59"/>
      <c r="H19" s="59" t="s">
        <v>24</v>
      </c>
      <c r="I19" s="59" t="s">
        <v>38</v>
      </c>
      <c r="J19" s="24">
        <v>850</v>
      </c>
      <c r="K19" s="70">
        <v>0</v>
      </c>
      <c r="L19" s="21">
        <f t="shared" si="5"/>
        <v>850</v>
      </c>
      <c r="N19" s="59"/>
      <c r="O19" s="59"/>
      <c r="P19" s="59"/>
      <c r="Q19" s="39"/>
      <c r="S19" s="49">
        <v>42842</v>
      </c>
      <c r="T19" s="50" t="s">
        <v>90</v>
      </c>
      <c r="U19" s="51"/>
      <c r="V19" s="43">
        <f t="shared" si="2"/>
        <v>0</v>
      </c>
      <c r="W19" s="52"/>
      <c r="X19" s="52"/>
      <c r="Z19" s="53">
        <f t="shared" si="0"/>
        <v>0</v>
      </c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>
        <f t="shared" si="1"/>
        <v>0</v>
      </c>
      <c r="AO19">
        <v>0</v>
      </c>
      <c r="AP19">
        <v>0</v>
      </c>
      <c r="AQ19">
        <v>0</v>
      </c>
      <c r="AR19">
        <v>0</v>
      </c>
      <c r="AS19" s="59">
        <f t="shared" si="3"/>
        <v>0</v>
      </c>
      <c r="AT19" s="59">
        <v>0</v>
      </c>
      <c r="AU19" s="59">
        <f t="shared" si="4"/>
        <v>0</v>
      </c>
      <c r="AV19" s="78">
        <v>0</v>
      </c>
      <c r="BA19" s="40"/>
    </row>
    <row r="20" spans="1:57" x14ac:dyDescent="0.25">
      <c r="A20" s="60"/>
      <c r="B20" s="59"/>
      <c r="C20" s="88"/>
      <c r="D20" s="91"/>
      <c r="E20" s="89"/>
      <c r="F20" s="59"/>
      <c r="G20" s="59"/>
      <c r="H20" s="59" t="s">
        <v>24</v>
      </c>
      <c r="I20" s="59" t="s">
        <v>37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42843</v>
      </c>
      <c r="T20" s="50" t="s">
        <v>92</v>
      </c>
      <c r="U20" s="51"/>
      <c r="V20" s="43">
        <f t="shared" si="2"/>
        <v>-15</v>
      </c>
      <c r="W20" s="52"/>
      <c r="X20" s="52"/>
      <c r="Z20" s="53">
        <f t="shared" si="0"/>
        <v>15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>
        <v>15</v>
      </c>
      <c r="AO20">
        <v>0</v>
      </c>
      <c r="AP20">
        <v>0</v>
      </c>
      <c r="AQ20">
        <v>0</v>
      </c>
      <c r="AR20">
        <v>0</v>
      </c>
      <c r="AS20" s="59">
        <f t="shared" si="3"/>
        <v>0</v>
      </c>
      <c r="AT20" s="59">
        <v>0</v>
      </c>
      <c r="AU20" s="59">
        <f t="shared" si="4"/>
        <v>0</v>
      </c>
      <c r="AV20" s="78">
        <v>0</v>
      </c>
    </row>
    <row r="21" spans="1:57" x14ac:dyDescent="0.25">
      <c r="A21" s="60"/>
      <c r="B21" s="59"/>
      <c r="C21" s="92"/>
      <c r="D21" s="86"/>
      <c r="E21" s="89"/>
      <c r="F21" s="59"/>
      <c r="G21" s="59"/>
      <c r="H21" s="59" t="s">
        <v>24</v>
      </c>
      <c r="I21" s="59" t="s">
        <v>36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42844</v>
      </c>
      <c r="T21" s="50" t="s">
        <v>103</v>
      </c>
      <c r="U21" s="51"/>
      <c r="V21" s="43">
        <f t="shared" si="2"/>
        <v>0</v>
      </c>
      <c r="W21" s="52"/>
      <c r="X21" s="52"/>
      <c r="Z21" s="53">
        <f t="shared" si="0"/>
        <v>0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>
        <f t="shared" ref="AN21:AN84" si="6">SUM(AO21,AV21,AU21)</f>
        <v>0</v>
      </c>
      <c r="AO21">
        <v>0</v>
      </c>
      <c r="AP21">
        <v>0</v>
      </c>
      <c r="AQ21">
        <v>0</v>
      </c>
      <c r="AR21">
        <v>0</v>
      </c>
      <c r="AS21" s="59">
        <f t="shared" si="3"/>
        <v>0</v>
      </c>
      <c r="AT21" s="59">
        <v>0</v>
      </c>
      <c r="AU21" s="59">
        <f t="shared" si="4"/>
        <v>0</v>
      </c>
      <c r="AV21" s="78">
        <v>0</v>
      </c>
    </row>
    <row r="22" spans="1:57" x14ac:dyDescent="0.25">
      <c r="A22" s="60"/>
      <c r="B22" s="59"/>
      <c r="C22" s="88"/>
      <c r="D22" s="86"/>
      <c r="E22" s="89"/>
      <c r="F22" s="59"/>
      <c r="G22" s="59" t="s">
        <v>31</v>
      </c>
      <c r="H22" s="59" t="s">
        <v>26</v>
      </c>
      <c r="I22" s="59" t="s">
        <v>35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42845</v>
      </c>
      <c r="T22" s="50" t="s">
        <v>57</v>
      </c>
      <c r="U22" s="51"/>
      <c r="V22" s="43">
        <f t="shared" si="2"/>
        <v>0</v>
      </c>
      <c r="W22" s="52"/>
      <c r="X22" s="77"/>
      <c r="Z22" s="53">
        <f t="shared" si="0"/>
        <v>0</v>
      </c>
      <c r="AA22" s="59"/>
      <c r="AB22" s="59"/>
      <c r="AC22" s="59"/>
      <c r="AD22" s="78"/>
      <c r="AE22" s="59"/>
      <c r="AF22" s="59"/>
      <c r="AG22" s="59"/>
      <c r="AH22" s="59"/>
      <c r="AI22" s="59"/>
      <c r="AJ22" s="59"/>
      <c r="AK22" s="59"/>
      <c r="AL22" s="59"/>
      <c r="AM22" s="59"/>
      <c r="AN22">
        <f t="shared" si="6"/>
        <v>0</v>
      </c>
      <c r="AO22">
        <v>0</v>
      </c>
      <c r="AP22">
        <v>0</v>
      </c>
      <c r="AQ22">
        <v>0</v>
      </c>
      <c r="AR22">
        <v>0</v>
      </c>
      <c r="AS22" s="59">
        <f t="shared" si="3"/>
        <v>0</v>
      </c>
      <c r="AT22" s="59">
        <v>0</v>
      </c>
      <c r="AU22" s="59">
        <f t="shared" si="4"/>
        <v>0</v>
      </c>
      <c r="AV22" s="78">
        <v>0</v>
      </c>
    </row>
    <row r="23" spans="1:57" x14ac:dyDescent="0.25">
      <c r="A23" s="87"/>
      <c r="B23" s="59"/>
      <c r="C23" s="88"/>
      <c r="D23" s="91"/>
      <c r="E23" s="89"/>
      <c r="F23" s="59"/>
      <c r="G23" s="59" t="s">
        <v>32</v>
      </c>
      <c r="H23" s="59" t="s">
        <v>27</v>
      </c>
      <c r="I23" s="59" t="s">
        <v>34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42846</v>
      </c>
      <c r="T23" s="50" t="s">
        <v>75</v>
      </c>
      <c r="U23" s="51"/>
      <c r="V23" s="43">
        <f t="shared" si="2"/>
        <v>0</v>
      </c>
      <c r="W23" s="71"/>
      <c r="X23" s="71"/>
      <c r="Z23" s="53">
        <f t="shared" si="0"/>
        <v>0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>
        <f t="shared" si="6"/>
        <v>0</v>
      </c>
      <c r="AO23">
        <v>0</v>
      </c>
      <c r="AP23">
        <v>0</v>
      </c>
      <c r="AQ23">
        <v>0</v>
      </c>
      <c r="AR23">
        <v>0</v>
      </c>
      <c r="AS23" s="59">
        <f t="shared" si="3"/>
        <v>0</v>
      </c>
      <c r="AT23" s="59">
        <v>0</v>
      </c>
      <c r="AU23" s="59">
        <f t="shared" si="4"/>
        <v>0</v>
      </c>
      <c r="AV23" s="78">
        <v>0</v>
      </c>
    </row>
    <row r="24" spans="1:57" x14ac:dyDescent="0.25">
      <c r="A24" s="60"/>
      <c r="B24" s="59"/>
      <c r="C24" s="88"/>
      <c r="D24" s="86"/>
      <c r="E24" s="89"/>
      <c r="F24" s="59"/>
      <c r="G24" s="78" t="s">
        <v>30</v>
      </c>
      <c r="H24" s="59" t="s">
        <v>29</v>
      </c>
      <c r="I24" s="59" t="s">
        <v>50</v>
      </c>
      <c r="J24" s="24">
        <f>85*7</f>
        <v>595</v>
      </c>
      <c r="K24" s="23">
        <v>0</v>
      </c>
      <c r="L24" s="21">
        <f t="shared" si="5"/>
        <v>595</v>
      </c>
      <c r="N24" s="59"/>
      <c r="O24" s="59"/>
      <c r="P24" s="59"/>
      <c r="Q24" s="39"/>
      <c r="S24" s="49">
        <v>42847</v>
      </c>
      <c r="T24" s="50" t="s">
        <v>87</v>
      </c>
      <c r="U24" s="51"/>
      <c r="V24" s="43">
        <f t="shared" si="2"/>
        <v>0</v>
      </c>
      <c r="W24" s="52"/>
      <c r="X24" s="52"/>
      <c r="Z24" s="53">
        <f t="shared" si="0"/>
        <v>0</v>
      </c>
      <c r="AA24" s="59"/>
      <c r="AB24" s="59"/>
      <c r="AC24" s="59"/>
      <c r="AD24" s="59"/>
      <c r="AE24" s="78"/>
      <c r="AF24" s="59"/>
      <c r="AG24" s="59"/>
      <c r="AH24" s="59"/>
      <c r="AI24" s="59"/>
      <c r="AJ24" s="59"/>
      <c r="AK24" s="59"/>
      <c r="AL24" s="59"/>
      <c r="AM24" s="59"/>
      <c r="AN24" s="40">
        <f t="shared" si="6"/>
        <v>0</v>
      </c>
      <c r="AO24">
        <v>0</v>
      </c>
      <c r="AP24">
        <v>0</v>
      </c>
      <c r="AQ24">
        <v>0</v>
      </c>
      <c r="AR24">
        <v>0</v>
      </c>
      <c r="AS24" s="59">
        <f t="shared" si="3"/>
        <v>0</v>
      </c>
      <c r="AT24" s="59">
        <v>0</v>
      </c>
      <c r="AU24" s="59">
        <f t="shared" si="4"/>
        <v>0</v>
      </c>
      <c r="AV24" s="78">
        <v>0</v>
      </c>
    </row>
    <row r="25" spans="1:57" x14ac:dyDescent="0.25">
      <c r="A25" s="60"/>
      <c r="B25" s="59"/>
      <c r="C25" s="88"/>
      <c r="D25" s="86"/>
      <c r="E25" s="89"/>
      <c r="F25" s="59"/>
      <c r="G25" s="59" t="s">
        <v>33</v>
      </c>
      <c r="H25" s="59" t="s">
        <v>29</v>
      </c>
      <c r="I25" s="59" t="s">
        <v>49</v>
      </c>
      <c r="J25" s="24">
        <v>234</v>
      </c>
      <c r="K25" s="23">
        <v>0</v>
      </c>
      <c r="L25" s="21">
        <f t="shared" si="5"/>
        <v>234</v>
      </c>
      <c r="N25" s="59"/>
      <c r="O25" s="59"/>
      <c r="P25" s="59"/>
      <c r="Q25" s="39"/>
      <c r="S25" s="49">
        <v>42848</v>
      </c>
      <c r="T25" s="50" t="s">
        <v>89</v>
      </c>
      <c r="U25" s="51"/>
      <c r="V25" s="43">
        <f t="shared" si="2"/>
        <v>0</v>
      </c>
      <c r="W25" s="52"/>
      <c r="X25" s="52"/>
      <c r="Z25" s="53">
        <f t="shared" si="0"/>
        <v>0</v>
      </c>
      <c r="AA25" s="59"/>
      <c r="AB25" s="59"/>
      <c r="AC25" s="59"/>
      <c r="AD25" s="59"/>
      <c r="AE25" s="95"/>
      <c r="AF25" s="59"/>
      <c r="AG25" s="59"/>
      <c r="AH25" s="59"/>
      <c r="AI25" s="59"/>
      <c r="AJ25" s="59"/>
      <c r="AK25" s="59"/>
      <c r="AL25" s="59"/>
      <c r="AM25" s="59"/>
      <c r="AN25">
        <f t="shared" si="6"/>
        <v>0</v>
      </c>
      <c r="AO25">
        <v>0</v>
      </c>
      <c r="AP25">
        <v>0</v>
      </c>
      <c r="AQ25">
        <v>0</v>
      </c>
      <c r="AR25">
        <v>0</v>
      </c>
      <c r="AS25" s="59">
        <f t="shared" si="3"/>
        <v>0</v>
      </c>
      <c r="AT25" s="59">
        <v>0</v>
      </c>
      <c r="AU25" s="59">
        <f t="shared" si="4"/>
        <v>0</v>
      </c>
      <c r="AV25" s="78">
        <v>0</v>
      </c>
    </row>
    <row r="26" spans="1:57" x14ac:dyDescent="0.25">
      <c r="A26" s="60"/>
      <c r="B26" s="59"/>
      <c r="C26" s="88"/>
      <c r="D26" s="86"/>
      <c r="E26" s="89"/>
      <c r="F26" s="59"/>
      <c r="G26" s="59" t="s">
        <v>85</v>
      </c>
      <c r="H26" s="59" t="s">
        <v>28</v>
      </c>
      <c r="I26" s="59" t="s">
        <v>86</v>
      </c>
      <c r="J26" s="24">
        <v>80</v>
      </c>
      <c r="K26" s="23" t="s">
        <v>88</v>
      </c>
      <c r="L26" s="21">
        <v>30</v>
      </c>
      <c r="N26" s="59"/>
      <c r="O26" s="59"/>
      <c r="P26" s="59"/>
      <c r="Q26" s="39"/>
      <c r="S26" s="49">
        <v>42849</v>
      </c>
      <c r="T26" s="50" t="s">
        <v>90</v>
      </c>
      <c r="U26" s="51"/>
      <c r="V26" s="43">
        <f t="shared" si="2"/>
        <v>0</v>
      </c>
      <c r="W26" s="52"/>
      <c r="X26" s="52"/>
      <c r="Z26" s="53">
        <f t="shared" si="0"/>
        <v>0</v>
      </c>
      <c r="AA26" s="59"/>
      <c r="AB26" s="59"/>
      <c r="AC26" s="59"/>
      <c r="AD26" s="59"/>
      <c r="AE26" s="59"/>
      <c r="AF26" s="59"/>
      <c r="AG26" s="95"/>
      <c r="AH26" s="59"/>
      <c r="AI26" s="59"/>
      <c r="AJ26" s="59"/>
      <c r="AK26" s="59"/>
      <c r="AL26" s="59"/>
      <c r="AM26" s="59"/>
      <c r="AN26">
        <f t="shared" si="6"/>
        <v>0</v>
      </c>
      <c r="AO26">
        <v>0</v>
      </c>
      <c r="AP26">
        <v>0</v>
      </c>
      <c r="AQ26">
        <v>0</v>
      </c>
      <c r="AR26">
        <v>0</v>
      </c>
      <c r="AS26" s="59">
        <f t="shared" si="3"/>
        <v>0</v>
      </c>
      <c r="AT26" s="59">
        <v>0</v>
      </c>
      <c r="AU26" s="59">
        <f t="shared" si="4"/>
        <v>0</v>
      </c>
      <c r="AV26" s="78">
        <v>0</v>
      </c>
    </row>
    <row r="27" spans="1:57" x14ac:dyDescent="0.25">
      <c r="A27" s="60"/>
      <c r="B27" s="59"/>
      <c r="C27" s="88"/>
      <c r="D27" s="86"/>
      <c r="E27" s="89"/>
      <c r="F27" s="59"/>
      <c r="G27" s="60">
        <v>42789</v>
      </c>
      <c r="H27" s="59" t="s">
        <v>93</v>
      </c>
      <c r="I27" s="59" t="s">
        <v>94</v>
      </c>
      <c r="J27" s="24">
        <v>100</v>
      </c>
      <c r="K27" s="23">
        <v>0</v>
      </c>
      <c r="L27" s="21">
        <f>J27-K27</f>
        <v>100</v>
      </c>
      <c r="N27" s="59"/>
      <c r="O27" s="59"/>
      <c r="P27" s="59"/>
      <c r="Q27" s="39"/>
      <c r="S27" s="49">
        <v>42850</v>
      </c>
      <c r="T27" s="50" t="s">
        <v>92</v>
      </c>
      <c r="U27" s="51"/>
      <c r="V27" s="43">
        <f t="shared" si="2"/>
        <v>0</v>
      </c>
      <c r="W27" s="52"/>
      <c r="X27" s="52"/>
      <c r="Z27" s="53">
        <f t="shared" si="0"/>
        <v>0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 s="59">
        <f t="shared" si="3"/>
        <v>0</v>
      </c>
      <c r="AT27" s="59">
        <v>0</v>
      </c>
      <c r="AU27" s="59">
        <f t="shared" si="4"/>
        <v>0</v>
      </c>
      <c r="AV27" s="78">
        <v>0</v>
      </c>
    </row>
    <row r="28" spans="1:57" x14ac:dyDescent="0.25">
      <c r="A28" s="60"/>
      <c r="B28" s="59"/>
      <c r="C28" s="88"/>
      <c r="D28" s="86"/>
      <c r="E28" s="89"/>
      <c r="F28" s="59"/>
      <c r="G28" s="79">
        <v>42794</v>
      </c>
      <c r="H28" s="64" t="s">
        <v>95</v>
      </c>
      <c r="I28" s="97" t="s">
        <v>96</v>
      </c>
      <c r="J28" s="80">
        <v>10</v>
      </c>
      <c r="K28" s="81" t="s">
        <v>115</v>
      </c>
      <c r="L28" s="82">
        <v>0</v>
      </c>
      <c r="N28" s="59"/>
      <c r="O28" s="59"/>
      <c r="P28" s="59" t="s">
        <v>99</v>
      </c>
      <c r="Q28" s="39"/>
      <c r="S28" s="49">
        <v>42851</v>
      </c>
      <c r="T28" s="50" t="s">
        <v>103</v>
      </c>
      <c r="U28" s="51"/>
      <c r="V28" s="43">
        <f t="shared" si="2"/>
        <v>0</v>
      </c>
      <c r="W28" s="52"/>
      <c r="X28" s="52"/>
      <c r="Z28" s="53">
        <f t="shared" si="0"/>
        <v>0</v>
      </c>
      <c r="AA28" s="78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>
        <f t="shared" si="6"/>
        <v>0</v>
      </c>
      <c r="AO28">
        <v>0</v>
      </c>
      <c r="AP28">
        <v>0</v>
      </c>
      <c r="AQ28">
        <v>0</v>
      </c>
      <c r="AR28">
        <v>0</v>
      </c>
      <c r="AS28" s="59">
        <f t="shared" si="3"/>
        <v>0</v>
      </c>
      <c r="AT28" s="59">
        <v>0</v>
      </c>
      <c r="AU28" s="59">
        <f t="shared" si="4"/>
        <v>0</v>
      </c>
      <c r="AV28" s="78">
        <v>0</v>
      </c>
    </row>
    <row r="29" spans="1:57" x14ac:dyDescent="0.25">
      <c r="A29" s="60"/>
      <c r="B29" s="59"/>
      <c r="C29" s="88"/>
      <c r="D29" s="86"/>
      <c r="E29" s="89"/>
      <c r="F29" s="59"/>
      <c r="G29" s="60">
        <v>42802</v>
      </c>
      <c r="H29" s="59" t="s">
        <v>100</v>
      </c>
      <c r="I29" s="59" t="s">
        <v>101</v>
      </c>
      <c r="J29" s="24">
        <v>140</v>
      </c>
      <c r="K29" s="23">
        <v>0</v>
      </c>
      <c r="L29" s="21">
        <f t="shared" ref="L29:L30" si="7">J29-K29</f>
        <v>140</v>
      </c>
      <c r="N29" s="59"/>
      <c r="O29" s="59"/>
      <c r="P29" s="59"/>
      <c r="Q29" s="39"/>
      <c r="S29" s="49">
        <v>42852</v>
      </c>
      <c r="T29" s="50" t="s">
        <v>57</v>
      </c>
      <c r="U29" s="51"/>
      <c r="V29" s="43">
        <f t="shared" si="2"/>
        <v>0</v>
      </c>
      <c r="W29" s="52"/>
      <c r="X29" s="52"/>
      <c r="Z29" s="53">
        <f t="shared" si="0"/>
        <v>0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>
        <f t="shared" si="6"/>
        <v>0</v>
      </c>
      <c r="AO29">
        <v>0</v>
      </c>
      <c r="AP29">
        <v>0</v>
      </c>
      <c r="AQ29">
        <v>0</v>
      </c>
      <c r="AR29">
        <v>0</v>
      </c>
      <c r="AS29" s="59">
        <f t="shared" si="3"/>
        <v>0</v>
      </c>
      <c r="AT29" s="59">
        <v>0</v>
      </c>
      <c r="AU29" s="59">
        <f t="shared" si="4"/>
        <v>0</v>
      </c>
      <c r="AV29" s="78">
        <v>0</v>
      </c>
    </row>
    <row r="30" spans="1:57" x14ac:dyDescent="0.25">
      <c r="A30" s="60"/>
      <c r="B30" s="59"/>
      <c r="C30" s="88"/>
      <c r="D30" s="86"/>
      <c r="E30" s="89"/>
      <c r="F30" s="59"/>
      <c r="G30" s="60">
        <v>42802</v>
      </c>
      <c r="H30" s="59" t="s">
        <v>100</v>
      </c>
      <c r="I30" s="59" t="s">
        <v>102</v>
      </c>
      <c r="J30" s="24">
        <v>200</v>
      </c>
      <c r="K30" s="23">
        <v>0</v>
      </c>
      <c r="L30" s="21">
        <f t="shared" si="7"/>
        <v>200</v>
      </c>
      <c r="N30" s="59"/>
      <c r="O30" s="59"/>
      <c r="P30" s="59"/>
      <c r="Q30" s="39"/>
      <c r="S30" s="49">
        <v>42853</v>
      </c>
      <c r="T30" s="50" t="s">
        <v>75</v>
      </c>
      <c r="U30" s="51"/>
      <c r="V30" s="76">
        <f t="shared" si="2"/>
        <v>0</v>
      </c>
      <c r="W30" s="52"/>
      <c r="X30" s="52"/>
      <c r="Z30" s="53">
        <f t="shared" si="0"/>
        <v>0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>
        <f t="shared" si="6"/>
        <v>0</v>
      </c>
      <c r="AO30">
        <v>0</v>
      </c>
      <c r="AP30">
        <v>0</v>
      </c>
      <c r="AQ30">
        <v>0</v>
      </c>
      <c r="AR30">
        <v>0</v>
      </c>
      <c r="AS30" s="59">
        <f t="shared" si="3"/>
        <v>0</v>
      </c>
      <c r="AT30" s="59">
        <v>0</v>
      </c>
      <c r="AU30" s="59">
        <f t="shared" si="4"/>
        <v>0</v>
      </c>
      <c r="AV30" s="78">
        <v>0</v>
      </c>
    </row>
    <row r="31" spans="1:57" x14ac:dyDescent="0.25">
      <c r="A31" s="93"/>
      <c r="B31" s="59"/>
      <c r="C31" s="88"/>
      <c r="D31" s="86"/>
      <c r="E31" s="89"/>
      <c r="F31" s="59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49">
        <v>42854</v>
      </c>
      <c r="T31" s="50" t="s">
        <v>87</v>
      </c>
      <c r="U31" s="51"/>
      <c r="V31" s="43">
        <f t="shared" si="2"/>
        <v>0</v>
      </c>
      <c r="W31" s="52"/>
      <c r="X31" s="52"/>
      <c r="Z31" s="53">
        <f t="shared" si="0"/>
        <v>0</v>
      </c>
      <c r="AA31" s="59"/>
      <c r="AB31" s="59"/>
      <c r="AC31" s="59"/>
      <c r="AD31" s="59"/>
      <c r="AE31" s="95"/>
      <c r="AF31" s="59"/>
      <c r="AG31" s="59"/>
      <c r="AH31" s="59"/>
      <c r="AI31" s="59"/>
      <c r="AJ31" s="59"/>
      <c r="AK31" s="59"/>
      <c r="AL31" s="59"/>
      <c r="AM31" s="59"/>
      <c r="AN31">
        <f t="shared" si="6"/>
        <v>0</v>
      </c>
      <c r="AO31">
        <v>0</v>
      </c>
      <c r="AP31">
        <v>0</v>
      </c>
      <c r="AQ31">
        <v>0</v>
      </c>
      <c r="AR31">
        <v>0</v>
      </c>
      <c r="AS31" s="59">
        <f t="shared" si="3"/>
        <v>0</v>
      </c>
      <c r="AT31" s="59">
        <v>0</v>
      </c>
      <c r="AU31" s="59">
        <f t="shared" si="4"/>
        <v>0</v>
      </c>
      <c r="AV31" s="78">
        <v>0</v>
      </c>
    </row>
    <row r="32" spans="1:57" x14ac:dyDescent="0.25">
      <c r="A32" s="60"/>
      <c r="B32" s="59"/>
      <c r="C32" s="88"/>
      <c r="D32" s="86"/>
      <c r="E32" s="89"/>
      <c r="F32" s="59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49">
        <v>42855</v>
      </c>
      <c r="T32" s="50" t="s">
        <v>89</v>
      </c>
      <c r="U32" s="51"/>
      <c r="V32" s="43">
        <f t="shared" si="2"/>
        <v>0</v>
      </c>
      <c r="W32" s="52"/>
      <c r="X32" s="52"/>
      <c r="Z32" s="53">
        <f t="shared" si="0"/>
        <v>0</v>
      </c>
      <c r="AA32" s="59"/>
      <c r="AB32" s="78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>
        <f t="shared" si="6"/>
        <v>0</v>
      </c>
      <c r="AO32">
        <v>0</v>
      </c>
      <c r="AP32">
        <v>0</v>
      </c>
      <c r="AQ32">
        <v>0</v>
      </c>
      <c r="AR32">
        <v>0</v>
      </c>
      <c r="AS32" s="59">
        <f t="shared" si="3"/>
        <v>0</v>
      </c>
      <c r="AT32" s="59">
        <v>0</v>
      </c>
      <c r="AU32" s="59">
        <f t="shared" si="4"/>
        <v>0</v>
      </c>
      <c r="AV32" s="78">
        <v>0</v>
      </c>
    </row>
    <row r="33" spans="1:49" x14ac:dyDescent="0.25">
      <c r="A33" s="60"/>
      <c r="B33" s="59"/>
      <c r="C33" s="88"/>
      <c r="D33" s="86"/>
      <c r="E33" s="89"/>
      <c r="F33" s="59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42856</v>
      </c>
      <c r="T33" s="50" t="s">
        <v>90</v>
      </c>
      <c r="U33" s="51"/>
      <c r="V33" s="43">
        <f t="shared" si="2"/>
        <v>0</v>
      </c>
      <c r="W33" s="52"/>
      <c r="X33" s="52"/>
      <c r="Z33" s="53">
        <f t="shared" si="0"/>
        <v>0</v>
      </c>
      <c r="AA33" s="95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>
        <f t="shared" si="6"/>
        <v>0</v>
      </c>
      <c r="AO33">
        <v>0</v>
      </c>
      <c r="AP33">
        <v>0</v>
      </c>
      <c r="AQ33">
        <v>0</v>
      </c>
      <c r="AR33">
        <v>0</v>
      </c>
      <c r="AS33" s="59">
        <f t="shared" si="3"/>
        <v>0</v>
      </c>
      <c r="AT33" s="59">
        <v>0</v>
      </c>
      <c r="AU33" s="59">
        <f t="shared" si="4"/>
        <v>0</v>
      </c>
      <c r="AV33" s="78">
        <v>0</v>
      </c>
    </row>
    <row r="34" spans="1:49" x14ac:dyDescent="0.25">
      <c r="A34" s="60"/>
      <c r="B34" s="59"/>
      <c r="C34" s="88"/>
      <c r="D34" s="86"/>
      <c r="E34" s="89"/>
      <c r="F34" s="59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42857</v>
      </c>
      <c r="T34" s="50" t="s">
        <v>92</v>
      </c>
      <c r="U34" s="51"/>
      <c r="V34" s="43">
        <f t="shared" si="2"/>
        <v>0</v>
      </c>
      <c r="W34" s="52"/>
      <c r="X34" s="52"/>
      <c r="Z34" s="53">
        <f t="shared" si="0"/>
        <v>0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 s="59">
        <f t="shared" si="3"/>
        <v>0</v>
      </c>
      <c r="AT34" s="59">
        <v>0</v>
      </c>
      <c r="AU34" s="59">
        <f t="shared" si="4"/>
        <v>0</v>
      </c>
      <c r="AV34" s="78">
        <v>0</v>
      </c>
    </row>
    <row r="35" spans="1:49" x14ac:dyDescent="0.25">
      <c r="A35" s="60"/>
      <c r="B35" s="94"/>
      <c r="C35" s="94"/>
      <c r="D35" s="94"/>
      <c r="E35" s="89"/>
      <c r="F35" s="59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42858</v>
      </c>
      <c r="T35" s="50" t="s">
        <v>103</v>
      </c>
      <c r="U35" s="51"/>
      <c r="V35" s="43">
        <f t="shared" si="2"/>
        <v>0</v>
      </c>
      <c r="W35" s="52"/>
      <c r="X35" s="52"/>
      <c r="Z35" s="53">
        <f t="shared" si="0"/>
        <v>0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>
        <f t="shared" si="6"/>
        <v>0</v>
      </c>
      <c r="AO35">
        <v>0</v>
      </c>
      <c r="AP35">
        <v>0</v>
      </c>
      <c r="AQ35">
        <v>0</v>
      </c>
      <c r="AR35">
        <v>0</v>
      </c>
      <c r="AS35" s="59">
        <f t="shared" si="3"/>
        <v>0</v>
      </c>
      <c r="AT35" s="59">
        <v>0</v>
      </c>
      <c r="AU35" s="59">
        <f t="shared" si="4"/>
        <v>0</v>
      </c>
      <c r="AV35" s="78">
        <v>0</v>
      </c>
    </row>
    <row r="36" spans="1:49" x14ac:dyDescent="0.25">
      <c r="A36" s="60"/>
      <c r="B36" s="59"/>
      <c r="C36" s="88"/>
      <c r="D36" s="86"/>
      <c r="E36" s="89"/>
      <c r="F36" s="59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42859</v>
      </c>
      <c r="T36" s="50" t="s">
        <v>57</v>
      </c>
      <c r="U36" s="51"/>
      <c r="V36" s="43">
        <f t="shared" si="2"/>
        <v>0</v>
      </c>
      <c r="W36" s="52"/>
      <c r="X36" s="52"/>
      <c r="Z36" s="53">
        <f t="shared" si="0"/>
        <v>0</v>
      </c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>
        <f t="shared" si="6"/>
        <v>0</v>
      </c>
      <c r="AO36">
        <v>0</v>
      </c>
      <c r="AP36">
        <v>0</v>
      </c>
      <c r="AQ36">
        <v>0</v>
      </c>
      <c r="AR36">
        <v>0</v>
      </c>
      <c r="AS36" s="59">
        <f t="shared" si="3"/>
        <v>0</v>
      </c>
      <c r="AT36" s="59">
        <v>0</v>
      </c>
      <c r="AU36" s="59">
        <f t="shared" si="4"/>
        <v>0</v>
      </c>
      <c r="AV36" s="78">
        <v>0</v>
      </c>
    </row>
    <row r="37" spans="1:49" x14ac:dyDescent="0.25">
      <c r="A37" s="60"/>
      <c r="B37" s="59"/>
      <c r="C37" s="88"/>
      <c r="D37" s="86"/>
      <c r="E37" s="89"/>
      <c r="F37" s="59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42860</v>
      </c>
      <c r="T37" s="50" t="s">
        <v>75</v>
      </c>
      <c r="U37" s="51"/>
      <c r="V37" s="43">
        <f t="shared" si="2"/>
        <v>0</v>
      </c>
      <c r="W37" s="52"/>
      <c r="X37" s="52"/>
      <c r="Z37" s="53">
        <f t="shared" si="0"/>
        <v>0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>
        <f t="shared" si="6"/>
        <v>0</v>
      </c>
      <c r="AO37">
        <v>0</v>
      </c>
      <c r="AP37">
        <v>0</v>
      </c>
      <c r="AQ37">
        <v>0</v>
      </c>
      <c r="AR37">
        <v>0</v>
      </c>
      <c r="AS37" s="59">
        <f t="shared" si="3"/>
        <v>0</v>
      </c>
      <c r="AT37" s="59">
        <v>0</v>
      </c>
      <c r="AU37" s="59">
        <f t="shared" si="4"/>
        <v>0</v>
      </c>
      <c r="AV37" s="78">
        <v>0</v>
      </c>
    </row>
    <row r="38" spans="1:49" x14ac:dyDescent="0.25">
      <c r="A38" s="60"/>
      <c r="B38" s="59"/>
      <c r="C38" s="92"/>
      <c r="D38" s="86"/>
      <c r="E38" s="89"/>
      <c r="F38" s="59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42861</v>
      </c>
      <c r="T38" s="50" t="s">
        <v>87</v>
      </c>
      <c r="U38" s="51"/>
      <c r="V38" s="43">
        <f t="shared" si="2"/>
        <v>0</v>
      </c>
      <c r="W38" s="52"/>
      <c r="X38" s="52"/>
      <c r="Z38" s="53">
        <f t="shared" si="0"/>
        <v>0</v>
      </c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>
        <f t="shared" si="6"/>
        <v>0</v>
      </c>
      <c r="AO38">
        <v>0</v>
      </c>
      <c r="AP38">
        <v>0</v>
      </c>
      <c r="AQ38">
        <v>0</v>
      </c>
      <c r="AR38">
        <v>0</v>
      </c>
      <c r="AS38" s="59">
        <f t="shared" si="3"/>
        <v>0</v>
      </c>
      <c r="AT38" s="59">
        <v>0</v>
      </c>
      <c r="AU38" s="59">
        <f t="shared" si="4"/>
        <v>0</v>
      </c>
      <c r="AV38" s="78">
        <v>0</v>
      </c>
    </row>
    <row r="39" spans="1:49" x14ac:dyDescent="0.25">
      <c r="A39" s="60"/>
      <c r="B39" s="59"/>
      <c r="C39" s="88"/>
      <c r="D39" s="86"/>
      <c r="E39" s="89"/>
      <c r="F39" s="59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42862</v>
      </c>
      <c r="T39" s="50" t="s">
        <v>89</v>
      </c>
      <c r="U39" s="51"/>
      <c r="V39" s="43">
        <f t="shared" si="2"/>
        <v>0</v>
      </c>
      <c r="W39" s="52"/>
      <c r="X39" s="52"/>
      <c r="Z39" s="53">
        <f t="shared" si="0"/>
        <v>0</v>
      </c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>
        <f t="shared" si="6"/>
        <v>0</v>
      </c>
      <c r="AO39">
        <v>0</v>
      </c>
      <c r="AP39">
        <v>0</v>
      </c>
      <c r="AQ39">
        <v>0</v>
      </c>
      <c r="AR39">
        <v>0</v>
      </c>
      <c r="AS39" s="59">
        <f t="shared" si="3"/>
        <v>0</v>
      </c>
      <c r="AT39" s="59">
        <v>0</v>
      </c>
      <c r="AU39" s="59">
        <f t="shared" si="4"/>
        <v>0</v>
      </c>
      <c r="AV39" s="78">
        <v>0</v>
      </c>
    </row>
    <row r="40" spans="1:49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42863</v>
      </c>
      <c r="T40" s="50" t="s">
        <v>90</v>
      </c>
      <c r="U40" s="51"/>
      <c r="V40" s="43">
        <f t="shared" si="2"/>
        <v>0</v>
      </c>
      <c r="W40" s="52"/>
      <c r="X40" s="52"/>
      <c r="Z40" s="53">
        <f t="shared" si="0"/>
        <v>0</v>
      </c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>
        <f t="shared" si="6"/>
        <v>0</v>
      </c>
      <c r="AO40">
        <v>0</v>
      </c>
      <c r="AP40">
        <v>0</v>
      </c>
      <c r="AQ40">
        <v>0</v>
      </c>
      <c r="AR40">
        <v>0</v>
      </c>
      <c r="AS40" s="59">
        <f t="shared" si="3"/>
        <v>0</v>
      </c>
      <c r="AT40" s="59">
        <v>0</v>
      </c>
      <c r="AU40" s="59">
        <f t="shared" si="4"/>
        <v>0</v>
      </c>
      <c r="AV40" s="78">
        <v>0</v>
      </c>
    </row>
    <row r="41" spans="1:49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42864</v>
      </c>
      <c r="T41" s="50" t="s">
        <v>92</v>
      </c>
      <c r="U41" s="51"/>
      <c r="V41" s="43">
        <f t="shared" si="2"/>
        <v>0</v>
      </c>
      <c r="W41" s="52"/>
      <c r="X41" s="52"/>
      <c r="Z41" s="53">
        <f t="shared" si="0"/>
        <v>0</v>
      </c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>
        <f t="shared" si="6"/>
        <v>0</v>
      </c>
      <c r="AO41">
        <v>0</v>
      </c>
      <c r="AP41">
        <v>0</v>
      </c>
      <c r="AQ41">
        <v>0</v>
      </c>
      <c r="AR41">
        <v>0</v>
      </c>
      <c r="AS41" s="59">
        <f t="shared" si="3"/>
        <v>0</v>
      </c>
      <c r="AT41" s="59">
        <v>0</v>
      </c>
      <c r="AU41" s="59">
        <f t="shared" si="4"/>
        <v>0</v>
      </c>
      <c r="AV41" s="78">
        <v>0</v>
      </c>
    </row>
    <row r="42" spans="1:49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42865</v>
      </c>
      <c r="T42" s="50" t="s">
        <v>103</v>
      </c>
      <c r="U42" s="51"/>
      <c r="V42" s="43">
        <f t="shared" si="2"/>
        <v>0</v>
      </c>
      <c r="W42" s="52"/>
      <c r="X42" s="52"/>
      <c r="Z42" s="53">
        <f t="shared" si="0"/>
        <v>0</v>
      </c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>
        <f t="shared" si="6"/>
        <v>0</v>
      </c>
      <c r="AO42">
        <v>0</v>
      </c>
      <c r="AP42">
        <v>0</v>
      </c>
      <c r="AQ42">
        <v>0</v>
      </c>
      <c r="AR42">
        <v>0</v>
      </c>
      <c r="AS42" s="59">
        <f t="shared" si="3"/>
        <v>0</v>
      </c>
      <c r="AT42" s="59">
        <v>0</v>
      </c>
      <c r="AU42" s="59">
        <f t="shared" si="4"/>
        <v>0</v>
      </c>
      <c r="AV42" s="78">
        <v>0</v>
      </c>
    </row>
    <row r="43" spans="1:49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42866</v>
      </c>
      <c r="T43" s="50" t="s">
        <v>57</v>
      </c>
      <c r="U43" s="51"/>
      <c r="V43" s="43">
        <f t="shared" si="2"/>
        <v>0</v>
      </c>
      <c r="W43" s="52"/>
      <c r="X43" s="52"/>
      <c r="Z43" s="53">
        <f t="shared" si="0"/>
        <v>0</v>
      </c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>
        <f t="shared" si="6"/>
        <v>0</v>
      </c>
      <c r="AO43">
        <v>0</v>
      </c>
      <c r="AP43">
        <v>0</v>
      </c>
      <c r="AQ43">
        <v>0</v>
      </c>
      <c r="AR43">
        <v>0</v>
      </c>
      <c r="AS43" s="59">
        <f t="shared" si="3"/>
        <v>0</v>
      </c>
      <c r="AT43" s="59">
        <v>0</v>
      </c>
      <c r="AU43" s="59">
        <f t="shared" si="4"/>
        <v>0</v>
      </c>
      <c r="AV43" s="78">
        <v>0</v>
      </c>
    </row>
    <row r="44" spans="1:49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42867</v>
      </c>
      <c r="T44" s="50" t="s">
        <v>75</v>
      </c>
      <c r="U44" s="51"/>
      <c r="V44" s="43">
        <f t="shared" si="2"/>
        <v>0</v>
      </c>
      <c r="W44" s="52"/>
      <c r="X44" s="52"/>
      <c r="Z44" s="53">
        <f t="shared" si="0"/>
        <v>0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>
        <f t="shared" si="6"/>
        <v>0</v>
      </c>
      <c r="AO44">
        <v>0</v>
      </c>
      <c r="AP44">
        <v>0</v>
      </c>
      <c r="AQ44">
        <v>0</v>
      </c>
      <c r="AR44">
        <v>0</v>
      </c>
      <c r="AS44" s="59">
        <f t="shared" si="3"/>
        <v>0</v>
      </c>
      <c r="AT44" s="59">
        <v>0</v>
      </c>
      <c r="AU44" s="59">
        <f t="shared" si="4"/>
        <v>0</v>
      </c>
      <c r="AV44" s="78">
        <v>0</v>
      </c>
    </row>
    <row r="45" spans="1:49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42868</v>
      </c>
      <c r="T45" s="50" t="s">
        <v>87</v>
      </c>
      <c r="U45" s="84"/>
      <c r="V45" s="43">
        <f t="shared" si="2"/>
        <v>0</v>
      </c>
      <c r="W45" s="52"/>
      <c r="X45" s="52"/>
      <c r="Z45" s="53">
        <f t="shared" si="0"/>
        <v>0</v>
      </c>
      <c r="AA45" s="59"/>
      <c r="AB45" s="96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>
        <f t="shared" si="6"/>
        <v>0</v>
      </c>
      <c r="AO45">
        <v>0</v>
      </c>
      <c r="AP45">
        <v>0</v>
      </c>
      <c r="AQ45">
        <v>0</v>
      </c>
      <c r="AR45">
        <v>0</v>
      </c>
      <c r="AS45" s="59">
        <f t="shared" si="3"/>
        <v>0</v>
      </c>
      <c r="AT45" s="59">
        <v>0</v>
      </c>
      <c r="AU45" s="59">
        <f t="shared" si="4"/>
        <v>0</v>
      </c>
      <c r="AV45" s="78">
        <v>0</v>
      </c>
    </row>
    <row r="46" spans="1:49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42869</v>
      </c>
      <c r="T46" s="50" t="s">
        <v>89</v>
      </c>
      <c r="U46" s="51"/>
      <c r="V46" s="43">
        <f t="shared" si="2"/>
        <v>0</v>
      </c>
      <c r="W46" s="52"/>
      <c r="X46" s="52"/>
      <c r="Z46" s="53">
        <f t="shared" si="0"/>
        <v>0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>
        <f t="shared" si="6"/>
        <v>0</v>
      </c>
      <c r="AO46">
        <v>0</v>
      </c>
      <c r="AP46">
        <v>0</v>
      </c>
      <c r="AQ46">
        <v>0</v>
      </c>
      <c r="AR46">
        <v>0</v>
      </c>
      <c r="AS46" s="59">
        <f t="shared" si="3"/>
        <v>0</v>
      </c>
      <c r="AT46" s="59">
        <v>0</v>
      </c>
      <c r="AU46">
        <f t="shared" si="4"/>
        <v>0</v>
      </c>
      <c r="AV46" s="78">
        <v>0</v>
      </c>
      <c r="AW46" s="40"/>
    </row>
    <row r="47" spans="1:49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49">
        <v>42870</v>
      </c>
      <c r="T47" s="50" t="s">
        <v>90</v>
      </c>
      <c r="U47" s="51"/>
      <c r="V47" s="43">
        <f t="shared" si="2"/>
        <v>0</v>
      </c>
      <c r="W47" s="52"/>
      <c r="X47" s="52"/>
      <c r="Z47" s="53">
        <f t="shared" si="0"/>
        <v>0</v>
      </c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>
        <f t="shared" si="6"/>
        <v>0</v>
      </c>
      <c r="AO47">
        <v>0</v>
      </c>
      <c r="AP47">
        <v>0</v>
      </c>
      <c r="AQ47">
        <v>0</v>
      </c>
      <c r="AR47">
        <v>0</v>
      </c>
      <c r="AS47" s="59">
        <f t="shared" si="3"/>
        <v>0</v>
      </c>
      <c r="AT47" s="59">
        <v>0</v>
      </c>
      <c r="AU47">
        <f t="shared" si="4"/>
        <v>0</v>
      </c>
      <c r="AV47" s="78">
        <v>0</v>
      </c>
    </row>
    <row r="48" spans="1:49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49">
        <v>42871</v>
      </c>
      <c r="T48" s="50" t="s">
        <v>92</v>
      </c>
      <c r="U48" s="51"/>
      <c r="V48" s="43">
        <f t="shared" si="2"/>
        <v>0</v>
      </c>
      <c r="W48" s="52"/>
      <c r="X48" s="52"/>
      <c r="Z48" s="53">
        <f t="shared" si="0"/>
        <v>0</v>
      </c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>
        <f t="shared" si="6"/>
        <v>0</v>
      </c>
      <c r="AO48">
        <v>0</v>
      </c>
      <c r="AP48">
        <v>0</v>
      </c>
      <c r="AQ48">
        <v>0</v>
      </c>
      <c r="AR48">
        <v>0</v>
      </c>
      <c r="AS48" s="59">
        <f t="shared" si="3"/>
        <v>0</v>
      </c>
      <c r="AT48" s="59">
        <v>0</v>
      </c>
      <c r="AU48">
        <f t="shared" si="4"/>
        <v>0</v>
      </c>
      <c r="AV48" s="78">
        <v>0</v>
      </c>
    </row>
    <row r="49" spans="3:48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49">
        <v>42872</v>
      </c>
      <c r="T49" s="50" t="s">
        <v>103</v>
      </c>
      <c r="U49" s="51"/>
      <c r="V49" s="43">
        <f t="shared" si="2"/>
        <v>0</v>
      </c>
      <c r="W49" s="52"/>
      <c r="X49" s="52"/>
      <c r="Z49" s="53">
        <f t="shared" si="0"/>
        <v>0</v>
      </c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>
        <f t="shared" si="6"/>
        <v>0</v>
      </c>
      <c r="AO49">
        <v>0</v>
      </c>
      <c r="AP49">
        <v>0</v>
      </c>
      <c r="AQ49">
        <v>0</v>
      </c>
      <c r="AR49">
        <v>0</v>
      </c>
      <c r="AS49" s="59">
        <f t="shared" si="3"/>
        <v>0</v>
      </c>
      <c r="AT49" s="59">
        <v>0</v>
      </c>
      <c r="AU49">
        <f t="shared" si="4"/>
        <v>0</v>
      </c>
      <c r="AV49" s="78">
        <v>0</v>
      </c>
    </row>
    <row r="50" spans="3:48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49">
        <v>42873</v>
      </c>
      <c r="T50" s="50" t="s">
        <v>57</v>
      </c>
      <c r="U50" s="51"/>
      <c r="V50" s="43">
        <f t="shared" si="2"/>
        <v>0</v>
      </c>
      <c r="W50" s="52"/>
      <c r="X50" s="52"/>
      <c r="Z50" s="53">
        <f t="shared" si="0"/>
        <v>0</v>
      </c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>
        <f t="shared" si="6"/>
        <v>0</v>
      </c>
      <c r="AO50">
        <v>0</v>
      </c>
      <c r="AP50">
        <v>0</v>
      </c>
      <c r="AQ50">
        <v>0</v>
      </c>
      <c r="AR50">
        <v>0</v>
      </c>
      <c r="AS50" s="59">
        <f t="shared" si="3"/>
        <v>0</v>
      </c>
      <c r="AT50" s="59">
        <v>0</v>
      </c>
      <c r="AU50">
        <f t="shared" si="4"/>
        <v>0</v>
      </c>
      <c r="AV50" s="78">
        <v>0</v>
      </c>
    </row>
    <row r="51" spans="3:48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49">
        <v>42874</v>
      </c>
      <c r="T51" s="50" t="s">
        <v>75</v>
      </c>
      <c r="U51" s="51"/>
      <c r="V51" s="43">
        <f t="shared" si="2"/>
        <v>0</v>
      </c>
      <c r="W51" s="52"/>
      <c r="X51" s="52"/>
      <c r="Z51" s="53">
        <f t="shared" si="0"/>
        <v>0</v>
      </c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>
        <f t="shared" si="6"/>
        <v>0</v>
      </c>
      <c r="AO51">
        <v>0</v>
      </c>
      <c r="AP51">
        <v>0</v>
      </c>
      <c r="AQ51">
        <v>0</v>
      </c>
      <c r="AR51">
        <v>0</v>
      </c>
      <c r="AS51" s="59">
        <f t="shared" si="3"/>
        <v>0</v>
      </c>
      <c r="AT51" s="59">
        <v>0</v>
      </c>
      <c r="AU51">
        <f t="shared" si="4"/>
        <v>0</v>
      </c>
      <c r="AV51" s="78">
        <v>0</v>
      </c>
    </row>
    <row r="52" spans="3:48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49">
        <v>42875</v>
      </c>
      <c r="T52" s="50" t="s">
        <v>87</v>
      </c>
      <c r="U52" s="51"/>
      <c r="V52" s="43">
        <f t="shared" si="2"/>
        <v>0</v>
      </c>
      <c r="W52" s="52"/>
      <c r="X52" s="52"/>
      <c r="Z52" s="53">
        <f t="shared" si="0"/>
        <v>0</v>
      </c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>
        <f t="shared" si="6"/>
        <v>0</v>
      </c>
      <c r="AO52">
        <v>0</v>
      </c>
      <c r="AP52">
        <v>0</v>
      </c>
      <c r="AQ52">
        <v>0</v>
      </c>
      <c r="AR52">
        <v>0</v>
      </c>
      <c r="AS52" s="59">
        <f t="shared" si="3"/>
        <v>0</v>
      </c>
      <c r="AT52" s="59">
        <v>0</v>
      </c>
      <c r="AU52">
        <f t="shared" si="4"/>
        <v>0</v>
      </c>
      <c r="AV52" s="78">
        <v>0</v>
      </c>
    </row>
    <row r="53" spans="3:48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49">
        <v>42876</v>
      </c>
      <c r="T53" s="50" t="s">
        <v>89</v>
      </c>
      <c r="U53" s="51"/>
      <c r="V53" s="43">
        <f t="shared" si="2"/>
        <v>0</v>
      </c>
      <c r="W53" s="52"/>
      <c r="X53" s="52"/>
      <c r="Z53" s="53">
        <f t="shared" si="0"/>
        <v>0</v>
      </c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>
        <f t="shared" si="6"/>
        <v>0</v>
      </c>
      <c r="AO53">
        <v>0</v>
      </c>
      <c r="AP53">
        <v>0</v>
      </c>
      <c r="AQ53">
        <v>0</v>
      </c>
      <c r="AR53">
        <v>0</v>
      </c>
      <c r="AS53" s="59">
        <f t="shared" si="3"/>
        <v>0</v>
      </c>
      <c r="AT53" s="59">
        <v>0</v>
      </c>
      <c r="AU53">
        <f t="shared" si="4"/>
        <v>0</v>
      </c>
      <c r="AV53" s="78">
        <v>0</v>
      </c>
    </row>
    <row r="54" spans="3:48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49">
        <v>42877</v>
      </c>
      <c r="T54" s="50" t="s">
        <v>90</v>
      </c>
      <c r="U54" s="51"/>
      <c r="V54" s="43">
        <f t="shared" si="2"/>
        <v>0</v>
      </c>
      <c r="W54" s="52"/>
      <c r="X54" s="52"/>
      <c r="Z54" s="53">
        <f t="shared" si="0"/>
        <v>0</v>
      </c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>
        <f t="shared" si="6"/>
        <v>0</v>
      </c>
      <c r="AO54">
        <v>0</v>
      </c>
      <c r="AP54">
        <v>0</v>
      </c>
      <c r="AQ54">
        <v>0</v>
      </c>
      <c r="AR54">
        <v>0</v>
      </c>
      <c r="AS54" s="59">
        <f t="shared" si="3"/>
        <v>0</v>
      </c>
      <c r="AT54" s="59">
        <v>0</v>
      </c>
      <c r="AU54">
        <f t="shared" si="4"/>
        <v>0</v>
      </c>
      <c r="AV54" s="78">
        <v>0</v>
      </c>
    </row>
    <row r="55" spans="3:48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49">
        <v>42878</v>
      </c>
      <c r="T55" s="50" t="s">
        <v>92</v>
      </c>
      <c r="U55" s="51"/>
      <c r="V55" s="43">
        <f t="shared" si="2"/>
        <v>0</v>
      </c>
      <c r="W55" s="52"/>
      <c r="X55" s="52"/>
      <c r="Z55" s="53">
        <f t="shared" si="0"/>
        <v>0</v>
      </c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>
        <f t="shared" si="6"/>
        <v>0</v>
      </c>
      <c r="AO55">
        <v>0</v>
      </c>
      <c r="AP55">
        <v>0</v>
      </c>
      <c r="AQ55">
        <v>0</v>
      </c>
      <c r="AS55" s="59">
        <f t="shared" si="3"/>
        <v>0</v>
      </c>
      <c r="AT55" s="59">
        <v>0</v>
      </c>
      <c r="AU55">
        <f t="shared" si="4"/>
        <v>0</v>
      </c>
      <c r="AV55" s="78">
        <v>0</v>
      </c>
    </row>
    <row r="56" spans="3:48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49">
        <v>42879</v>
      </c>
      <c r="T56" s="50" t="s">
        <v>103</v>
      </c>
      <c r="U56" s="51"/>
      <c r="V56" s="43">
        <f t="shared" si="2"/>
        <v>0</v>
      </c>
      <c r="W56" s="52"/>
      <c r="X56" s="52"/>
      <c r="Z56" s="53">
        <f t="shared" si="0"/>
        <v>0</v>
      </c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>
        <f t="shared" si="6"/>
        <v>0</v>
      </c>
      <c r="AO56">
        <v>0</v>
      </c>
      <c r="AP56">
        <v>0</v>
      </c>
      <c r="AQ56">
        <v>0</v>
      </c>
      <c r="AS56" s="59">
        <f t="shared" si="3"/>
        <v>0</v>
      </c>
      <c r="AT56" s="59">
        <v>0</v>
      </c>
      <c r="AU56">
        <f t="shared" si="4"/>
        <v>0</v>
      </c>
      <c r="AV56" s="78">
        <v>0</v>
      </c>
    </row>
    <row r="57" spans="3:48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49">
        <v>42880</v>
      </c>
      <c r="T57" s="50" t="s">
        <v>57</v>
      </c>
      <c r="U57" s="51"/>
      <c r="V57" s="43">
        <f t="shared" si="2"/>
        <v>0</v>
      </c>
      <c r="W57" s="52"/>
      <c r="X57" s="52"/>
      <c r="Z57" s="53">
        <f t="shared" si="0"/>
        <v>0</v>
      </c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>
        <f t="shared" si="6"/>
        <v>0</v>
      </c>
      <c r="AO57">
        <v>0</v>
      </c>
      <c r="AP57">
        <v>0</v>
      </c>
      <c r="AS57" s="59">
        <f t="shared" si="3"/>
        <v>0</v>
      </c>
      <c r="AT57" s="59">
        <v>0</v>
      </c>
      <c r="AU57">
        <f t="shared" si="4"/>
        <v>0</v>
      </c>
      <c r="AV57" s="78">
        <v>0</v>
      </c>
    </row>
    <row r="58" spans="3:48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49">
        <v>42881</v>
      </c>
      <c r="T58" s="50" t="s">
        <v>75</v>
      </c>
      <c r="U58" s="51"/>
      <c r="V58" s="43">
        <f t="shared" si="2"/>
        <v>0</v>
      </c>
      <c r="W58" s="52"/>
      <c r="X58" s="52"/>
      <c r="Z58" s="53">
        <f t="shared" si="0"/>
        <v>0</v>
      </c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>
        <f t="shared" si="6"/>
        <v>0</v>
      </c>
      <c r="AO58">
        <v>0</v>
      </c>
      <c r="AP58">
        <v>0</v>
      </c>
      <c r="AS58" s="59">
        <f t="shared" si="3"/>
        <v>0</v>
      </c>
      <c r="AT58" s="59">
        <v>0</v>
      </c>
      <c r="AU58">
        <f t="shared" si="4"/>
        <v>0</v>
      </c>
      <c r="AV58" s="78">
        <v>0</v>
      </c>
    </row>
    <row r="59" spans="3:48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49">
        <v>42882</v>
      </c>
      <c r="T59" s="50" t="s">
        <v>87</v>
      </c>
      <c r="U59" s="51"/>
      <c r="V59" s="43">
        <f t="shared" si="2"/>
        <v>0</v>
      </c>
      <c r="W59" s="52"/>
      <c r="X59" s="52"/>
      <c r="Z59" s="53">
        <f t="shared" si="0"/>
        <v>0</v>
      </c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>
        <f t="shared" si="6"/>
        <v>0</v>
      </c>
      <c r="AO59">
        <v>0</v>
      </c>
      <c r="AP59">
        <v>0</v>
      </c>
      <c r="AS59" s="59">
        <f t="shared" si="3"/>
        <v>0</v>
      </c>
      <c r="AT59" s="59">
        <v>0</v>
      </c>
      <c r="AU59">
        <f t="shared" si="4"/>
        <v>0</v>
      </c>
      <c r="AV59" s="78">
        <v>0</v>
      </c>
    </row>
    <row r="60" spans="3:48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49">
        <v>42883</v>
      </c>
      <c r="T60" s="50" t="s">
        <v>89</v>
      </c>
      <c r="U60" s="51"/>
      <c r="V60" s="43">
        <f t="shared" si="2"/>
        <v>0</v>
      </c>
      <c r="W60" s="52"/>
      <c r="X60" s="52"/>
      <c r="Z60" s="53">
        <f t="shared" si="0"/>
        <v>0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>
        <f t="shared" si="6"/>
        <v>0</v>
      </c>
      <c r="AO60">
        <v>0</v>
      </c>
      <c r="AP60">
        <v>0</v>
      </c>
      <c r="AS60" s="59">
        <f t="shared" si="3"/>
        <v>0</v>
      </c>
      <c r="AT60" s="59">
        <v>0</v>
      </c>
      <c r="AU60">
        <f t="shared" si="4"/>
        <v>0</v>
      </c>
      <c r="AV60" s="78">
        <v>0</v>
      </c>
    </row>
    <row r="61" spans="3:48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49">
        <v>42884</v>
      </c>
      <c r="T61" s="50" t="s">
        <v>90</v>
      </c>
      <c r="U61" s="51"/>
      <c r="V61" s="43">
        <f t="shared" si="2"/>
        <v>0</v>
      </c>
      <c r="W61" s="52"/>
      <c r="X61" s="52"/>
      <c r="Z61" s="53">
        <f t="shared" si="0"/>
        <v>0</v>
      </c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>
        <f t="shared" si="6"/>
        <v>0</v>
      </c>
      <c r="AO61">
        <v>0</v>
      </c>
      <c r="AS61" s="59">
        <f t="shared" si="3"/>
        <v>0</v>
      </c>
      <c r="AT61" s="59">
        <v>0</v>
      </c>
      <c r="AU61">
        <f t="shared" si="4"/>
        <v>0</v>
      </c>
      <c r="AV61" s="78">
        <v>0</v>
      </c>
    </row>
    <row r="62" spans="3:48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49">
        <v>42885</v>
      </c>
      <c r="T62" s="50" t="s">
        <v>92</v>
      </c>
      <c r="U62" s="51"/>
      <c r="V62" s="43">
        <f t="shared" si="2"/>
        <v>0</v>
      </c>
      <c r="W62" s="52"/>
      <c r="X62" s="52"/>
      <c r="Z62" s="53">
        <f t="shared" si="0"/>
        <v>0</v>
      </c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>
        <f t="shared" si="6"/>
        <v>0</v>
      </c>
      <c r="AO62">
        <v>0</v>
      </c>
      <c r="AS62" s="59">
        <f t="shared" si="3"/>
        <v>0</v>
      </c>
      <c r="AT62" s="59">
        <v>0</v>
      </c>
      <c r="AU62">
        <f t="shared" si="4"/>
        <v>0</v>
      </c>
      <c r="AV62" s="78">
        <v>0</v>
      </c>
    </row>
    <row r="63" spans="3:48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49">
        <v>42886</v>
      </c>
      <c r="T63" s="50" t="s">
        <v>103</v>
      </c>
      <c r="U63" s="51"/>
      <c r="V63" s="43">
        <f t="shared" si="2"/>
        <v>0</v>
      </c>
      <c r="W63" s="52"/>
      <c r="X63" s="52"/>
      <c r="Z63" s="53">
        <f t="shared" si="0"/>
        <v>0</v>
      </c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>
        <f t="shared" si="6"/>
        <v>0</v>
      </c>
      <c r="AO63">
        <v>0</v>
      </c>
      <c r="AS63" s="59">
        <f t="shared" si="3"/>
        <v>0</v>
      </c>
      <c r="AT63" s="59">
        <v>0</v>
      </c>
      <c r="AU63">
        <f t="shared" si="4"/>
        <v>0</v>
      </c>
      <c r="AV63" s="78">
        <v>0</v>
      </c>
    </row>
    <row r="64" spans="3:48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49">
        <v>42887</v>
      </c>
      <c r="T64" s="50"/>
      <c r="U64" s="51"/>
      <c r="V64" s="43">
        <f t="shared" si="2"/>
        <v>0</v>
      </c>
      <c r="W64" s="52"/>
      <c r="X64" s="52"/>
      <c r="Z64" s="53">
        <f t="shared" si="0"/>
        <v>0</v>
      </c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>
        <f t="shared" si="6"/>
        <v>0</v>
      </c>
      <c r="AO64">
        <v>0</v>
      </c>
      <c r="AS64" s="59">
        <f t="shared" si="3"/>
        <v>0</v>
      </c>
      <c r="AT64" s="59">
        <v>0</v>
      </c>
      <c r="AU64">
        <f t="shared" si="4"/>
        <v>0</v>
      </c>
      <c r="AV64" s="78">
        <v>0</v>
      </c>
    </row>
    <row r="65" spans="3:48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49">
        <v>42888</v>
      </c>
      <c r="T65" s="50"/>
      <c r="U65" s="51"/>
      <c r="V65" s="43">
        <f t="shared" si="2"/>
        <v>0</v>
      </c>
      <c r="W65" s="52"/>
      <c r="X65" s="52"/>
      <c r="Z65" s="53">
        <f t="shared" si="0"/>
        <v>0</v>
      </c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>
        <f t="shared" si="6"/>
        <v>0</v>
      </c>
      <c r="AO65">
        <v>0</v>
      </c>
      <c r="AS65" s="59">
        <f t="shared" si="3"/>
        <v>0</v>
      </c>
      <c r="AT65" s="59">
        <v>0</v>
      </c>
      <c r="AU65">
        <f t="shared" si="4"/>
        <v>0</v>
      </c>
      <c r="AV65" s="78">
        <v>0</v>
      </c>
    </row>
    <row r="66" spans="3:48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49">
        <v>42889</v>
      </c>
      <c r="T66" s="50"/>
      <c r="U66" s="51"/>
      <c r="V66" s="43">
        <f t="shared" si="2"/>
        <v>0</v>
      </c>
      <c r="W66" s="52"/>
      <c r="X66" s="52"/>
      <c r="Z66" s="53">
        <f t="shared" si="0"/>
        <v>0</v>
      </c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>
        <f t="shared" si="6"/>
        <v>0</v>
      </c>
      <c r="AO66">
        <v>0</v>
      </c>
      <c r="AS66" s="59">
        <f t="shared" si="3"/>
        <v>0</v>
      </c>
      <c r="AT66" s="59">
        <v>0</v>
      </c>
      <c r="AU66">
        <f t="shared" si="4"/>
        <v>0</v>
      </c>
      <c r="AV66" s="78">
        <v>0</v>
      </c>
    </row>
    <row r="67" spans="3:48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49">
        <v>42890</v>
      </c>
      <c r="T67" s="50"/>
      <c r="U67" s="51"/>
      <c r="V67" s="43">
        <f t="shared" si="2"/>
        <v>0</v>
      </c>
      <c r="W67" s="52"/>
      <c r="X67" s="52"/>
      <c r="Z67" s="53">
        <f t="shared" ref="Z67:Z130" si="8">SUM(AA67,AD67,AE67,AF67,AG67,AH67,AI67,AJ67,AK67,AL67,AM67,AN67)</f>
        <v>0</v>
      </c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>
        <f t="shared" si="6"/>
        <v>0</v>
      </c>
      <c r="AO67">
        <v>0</v>
      </c>
      <c r="AS67" s="59">
        <f t="shared" si="3"/>
        <v>0</v>
      </c>
      <c r="AT67" s="59">
        <v>0</v>
      </c>
      <c r="AU67">
        <f t="shared" si="4"/>
        <v>0</v>
      </c>
    </row>
    <row r="68" spans="3:48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49">
        <v>42891</v>
      </c>
      <c r="T68" s="50"/>
      <c r="U68" s="51"/>
      <c r="V68" s="43">
        <f t="shared" ref="V68:V131" si="9">(SUM(W68,X68))-Z68</f>
        <v>0</v>
      </c>
      <c r="W68" s="52"/>
      <c r="X68" s="52"/>
      <c r="Z68" s="53">
        <f t="shared" si="8"/>
        <v>0</v>
      </c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>
        <f t="shared" si="6"/>
        <v>0</v>
      </c>
      <c r="AO68">
        <v>0</v>
      </c>
      <c r="AS68" s="59">
        <f t="shared" ref="AS68:AS131" si="10">(AP68*6)+(AQ68*8)+(AR68*5)</f>
        <v>0</v>
      </c>
      <c r="AT68" s="59">
        <v>0</v>
      </c>
      <c r="AU68">
        <f t="shared" ref="AU68:AU131" si="11">AT68*5</f>
        <v>0</v>
      </c>
    </row>
    <row r="69" spans="3:48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49">
        <v>42892</v>
      </c>
      <c r="T69" s="50"/>
      <c r="U69" s="51"/>
      <c r="V69" s="43">
        <f t="shared" si="9"/>
        <v>0</v>
      </c>
      <c r="W69" s="52"/>
      <c r="X69" s="52"/>
      <c r="Z69" s="53">
        <f t="shared" si="8"/>
        <v>0</v>
      </c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>
        <f t="shared" si="6"/>
        <v>0</v>
      </c>
      <c r="AO69">
        <v>0</v>
      </c>
      <c r="AS69" s="59">
        <f t="shared" si="10"/>
        <v>0</v>
      </c>
      <c r="AT69" s="59">
        <v>0</v>
      </c>
      <c r="AU69">
        <f t="shared" si="11"/>
        <v>0</v>
      </c>
    </row>
    <row r="70" spans="3:48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49">
        <v>42893</v>
      </c>
      <c r="T70" s="50"/>
      <c r="U70" s="51"/>
      <c r="V70" s="43">
        <f t="shared" si="9"/>
        <v>0</v>
      </c>
      <c r="W70" s="52"/>
      <c r="X70" s="52"/>
      <c r="Z70" s="53">
        <f t="shared" si="8"/>
        <v>0</v>
      </c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>
        <f t="shared" si="6"/>
        <v>0</v>
      </c>
      <c r="AO70">
        <v>0</v>
      </c>
      <c r="AS70" s="59">
        <f t="shared" si="10"/>
        <v>0</v>
      </c>
      <c r="AT70" s="59">
        <v>0</v>
      </c>
      <c r="AU70">
        <f t="shared" si="11"/>
        <v>0</v>
      </c>
    </row>
    <row r="71" spans="3:48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49">
        <v>42894</v>
      </c>
      <c r="T71" s="50"/>
      <c r="U71" s="51"/>
      <c r="V71" s="43">
        <f t="shared" si="9"/>
        <v>0</v>
      </c>
      <c r="W71" s="52"/>
      <c r="X71" s="52"/>
      <c r="Z71" s="53">
        <f t="shared" si="8"/>
        <v>0</v>
      </c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>
        <f t="shared" si="6"/>
        <v>0</v>
      </c>
      <c r="AO71">
        <v>0</v>
      </c>
      <c r="AS71" s="59">
        <f t="shared" si="10"/>
        <v>0</v>
      </c>
      <c r="AT71" s="59">
        <v>0</v>
      </c>
      <c r="AU71">
        <f t="shared" si="11"/>
        <v>0</v>
      </c>
    </row>
    <row r="72" spans="3:48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49">
        <v>42895</v>
      </c>
      <c r="T72" s="50"/>
      <c r="U72" s="51"/>
      <c r="V72" s="43">
        <f t="shared" si="9"/>
        <v>0</v>
      </c>
      <c r="W72" s="52"/>
      <c r="X72" s="52"/>
      <c r="Z72" s="53">
        <f t="shared" si="8"/>
        <v>0</v>
      </c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>
        <f t="shared" si="6"/>
        <v>0</v>
      </c>
      <c r="AO72">
        <v>0</v>
      </c>
      <c r="AS72" s="59">
        <f t="shared" si="10"/>
        <v>0</v>
      </c>
      <c r="AT72" s="59">
        <v>0</v>
      </c>
      <c r="AU72">
        <f t="shared" si="11"/>
        <v>0</v>
      </c>
    </row>
    <row r="73" spans="3:48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49">
        <v>42896</v>
      </c>
      <c r="T73" s="50"/>
      <c r="U73" s="51"/>
      <c r="V73" s="43">
        <f t="shared" si="9"/>
        <v>0</v>
      </c>
      <c r="W73" s="52"/>
      <c r="X73" s="52"/>
      <c r="Z73" s="53">
        <f t="shared" si="8"/>
        <v>0</v>
      </c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>
        <f t="shared" si="6"/>
        <v>0</v>
      </c>
      <c r="AO73">
        <v>0</v>
      </c>
      <c r="AS73" s="59">
        <f t="shared" si="10"/>
        <v>0</v>
      </c>
      <c r="AT73" s="59">
        <v>0</v>
      </c>
      <c r="AU73">
        <f t="shared" si="11"/>
        <v>0</v>
      </c>
    </row>
    <row r="74" spans="3:48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49">
        <v>42897</v>
      </c>
      <c r="T74" s="50"/>
      <c r="U74" s="51"/>
      <c r="V74" s="43">
        <f t="shared" si="9"/>
        <v>0</v>
      </c>
      <c r="W74" s="52"/>
      <c r="X74" s="52"/>
      <c r="Z74" s="53">
        <f t="shared" si="8"/>
        <v>0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>
        <f t="shared" si="6"/>
        <v>0</v>
      </c>
      <c r="AO74">
        <v>0</v>
      </c>
      <c r="AS74" s="59">
        <f t="shared" si="10"/>
        <v>0</v>
      </c>
      <c r="AT74" s="59">
        <v>0</v>
      </c>
      <c r="AU74">
        <f t="shared" si="11"/>
        <v>0</v>
      </c>
    </row>
    <row r="75" spans="3:48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49">
        <v>42898</v>
      </c>
      <c r="T75" s="50"/>
      <c r="U75" s="51"/>
      <c r="V75" s="43">
        <f t="shared" si="9"/>
        <v>0</v>
      </c>
      <c r="W75" s="52"/>
      <c r="X75" s="52"/>
      <c r="Z75" s="53">
        <f t="shared" si="8"/>
        <v>0</v>
      </c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>
        <f t="shared" si="6"/>
        <v>0</v>
      </c>
      <c r="AO75">
        <v>0</v>
      </c>
      <c r="AS75" s="59">
        <f t="shared" si="10"/>
        <v>0</v>
      </c>
      <c r="AT75" s="59">
        <v>0</v>
      </c>
      <c r="AU75">
        <f t="shared" si="11"/>
        <v>0</v>
      </c>
    </row>
    <row r="76" spans="3:48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49">
        <v>42899</v>
      </c>
      <c r="T76" s="50"/>
      <c r="U76" s="51"/>
      <c r="V76" s="43">
        <f t="shared" si="9"/>
        <v>0</v>
      </c>
      <c r="W76" s="52"/>
      <c r="X76" s="52"/>
      <c r="Z76" s="53">
        <f t="shared" si="8"/>
        <v>0</v>
      </c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>
        <f t="shared" si="6"/>
        <v>0</v>
      </c>
      <c r="AO76">
        <v>0</v>
      </c>
      <c r="AS76" s="59">
        <f t="shared" si="10"/>
        <v>0</v>
      </c>
      <c r="AT76" s="59">
        <v>0</v>
      </c>
      <c r="AU76">
        <f t="shared" si="11"/>
        <v>0</v>
      </c>
    </row>
    <row r="77" spans="3:48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49">
        <v>42900</v>
      </c>
      <c r="T77" s="50"/>
      <c r="U77" s="51"/>
      <c r="V77" s="43">
        <f t="shared" si="9"/>
        <v>0</v>
      </c>
      <c r="W77" s="52"/>
      <c r="X77" s="52"/>
      <c r="Z77" s="53">
        <f t="shared" si="8"/>
        <v>0</v>
      </c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>
        <f t="shared" si="6"/>
        <v>0</v>
      </c>
      <c r="AO77">
        <v>0</v>
      </c>
      <c r="AS77" s="59">
        <f t="shared" si="10"/>
        <v>0</v>
      </c>
      <c r="AT77" s="59">
        <v>0</v>
      </c>
      <c r="AU77">
        <f t="shared" si="11"/>
        <v>0</v>
      </c>
    </row>
    <row r="78" spans="3:48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49">
        <v>42901</v>
      </c>
      <c r="T78" s="50"/>
      <c r="U78" s="51"/>
      <c r="V78" s="43">
        <f t="shared" si="9"/>
        <v>0</v>
      </c>
      <c r="W78" s="52"/>
      <c r="X78" s="52"/>
      <c r="Z78" s="53">
        <f t="shared" si="8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O78">
        <v>0</v>
      </c>
      <c r="AS78" s="59">
        <f t="shared" si="10"/>
        <v>0</v>
      </c>
      <c r="AT78" s="59">
        <v>0</v>
      </c>
      <c r="AU78">
        <f t="shared" si="11"/>
        <v>0</v>
      </c>
    </row>
    <row r="79" spans="3:48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49">
        <v>42902</v>
      </c>
      <c r="T79" s="50"/>
      <c r="U79" s="51"/>
      <c r="V79" s="43">
        <f t="shared" si="9"/>
        <v>0</v>
      </c>
      <c r="W79" s="52"/>
      <c r="X79" s="52"/>
      <c r="Z79" s="53">
        <f t="shared" si="8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O79">
        <v>0</v>
      </c>
      <c r="AS79" s="59">
        <f t="shared" si="10"/>
        <v>0</v>
      </c>
      <c r="AT79" s="59">
        <v>0</v>
      </c>
      <c r="AU79">
        <f t="shared" si="11"/>
        <v>0</v>
      </c>
    </row>
    <row r="80" spans="3:48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49">
        <v>42903</v>
      </c>
      <c r="T80" s="50"/>
      <c r="U80" s="51"/>
      <c r="V80" s="43">
        <f t="shared" si="9"/>
        <v>0</v>
      </c>
      <c r="W80" s="52"/>
      <c r="X80" s="52"/>
      <c r="Z80" s="53">
        <f t="shared" si="8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O80">
        <v>0</v>
      </c>
      <c r="AS80" s="59">
        <f t="shared" si="10"/>
        <v>0</v>
      </c>
      <c r="AT80" s="59"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49">
        <v>42904</v>
      </c>
      <c r="T81" s="50"/>
      <c r="U81" s="51"/>
      <c r="V81" s="43">
        <f t="shared" si="9"/>
        <v>0</v>
      </c>
      <c r="W81" s="52"/>
      <c r="X81" s="52"/>
      <c r="Z81" s="53">
        <f t="shared" si="8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O81">
        <v>0</v>
      </c>
      <c r="AS81" s="59">
        <f t="shared" si="10"/>
        <v>0</v>
      </c>
      <c r="AT81" s="59"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49">
        <v>42905</v>
      </c>
      <c r="T82" s="50"/>
      <c r="U82" s="51"/>
      <c r="V82" s="43">
        <f t="shared" si="9"/>
        <v>0</v>
      </c>
      <c r="W82" s="52"/>
      <c r="X82" s="52"/>
      <c r="Z82" s="53">
        <f t="shared" si="8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O82">
        <v>0</v>
      </c>
      <c r="AS82" s="59">
        <f t="shared" si="10"/>
        <v>0</v>
      </c>
      <c r="AT82" s="59"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49">
        <v>42906</v>
      </c>
      <c r="T83" s="50"/>
      <c r="U83" s="51"/>
      <c r="V83" s="43">
        <f t="shared" si="9"/>
        <v>0</v>
      </c>
      <c r="W83" s="52"/>
      <c r="X83" s="52"/>
      <c r="Z83" s="53">
        <f t="shared" si="8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O83">
        <v>0</v>
      </c>
      <c r="AS83" s="59">
        <f t="shared" si="10"/>
        <v>0</v>
      </c>
      <c r="AT83" s="59"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49">
        <v>42907</v>
      </c>
      <c r="T84" s="50"/>
      <c r="U84" s="51"/>
      <c r="V84" s="43">
        <f t="shared" si="9"/>
        <v>0</v>
      </c>
      <c r="W84" s="52"/>
      <c r="X84" s="52"/>
      <c r="Z84" s="53">
        <f t="shared" si="8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O84">
        <v>0</v>
      </c>
      <c r="AS84" s="59">
        <f t="shared" si="10"/>
        <v>0</v>
      </c>
      <c r="AT84" s="59"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49">
        <v>42908</v>
      </c>
      <c r="T85" s="50"/>
      <c r="U85" s="51"/>
      <c r="V85" s="43">
        <f t="shared" si="9"/>
        <v>0</v>
      </c>
      <c r="W85" s="52"/>
      <c r="X85" s="52"/>
      <c r="Z85" s="53">
        <f t="shared" si="8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O85">
        <v>0</v>
      </c>
      <c r="AS85" s="59">
        <f t="shared" si="10"/>
        <v>0</v>
      </c>
      <c r="AT85" s="59"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49">
        <v>42909</v>
      </c>
      <c r="T86" s="50"/>
      <c r="U86" s="51"/>
      <c r="V86" s="43">
        <f t="shared" si="9"/>
        <v>0</v>
      </c>
      <c r="W86" s="52"/>
      <c r="X86" s="52"/>
      <c r="Z86" s="53">
        <f t="shared" si="8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O86">
        <v>0</v>
      </c>
      <c r="AS86" s="59">
        <f t="shared" si="10"/>
        <v>0</v>
      </c>
      <c r="AT86" s="59"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49">
        <v>42910</v>
      </c>
      <c r="T87" s="50"/>
      <c r="U87" s="51"/>
      <c r="V87" s="43">
        <f t="shared" si="9"/>
        <v>0</v>
      </c>
      <c r="W87" s="52"/>
      <c r="X87" s="52"/>
      <c r="Z87" s="53">
        <f t="shared" si="8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O87">
        <v>0</v>
      </c>
      <c r="AS87" s="59">
        <f t="shared" si="10"/>
        <v>0</v>
      </c>
      <c r="AT87" s="59"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49">
        <v>42911</v>
      </c>
      <c r="T88" s="50"/>
      <c r="U88" s="51"/>
      <c r="V88" s="43">
        <f t="shared" si="9"/>
        <v>0</v>
      </c>
      <c r="W88" s="52"/>
      <c r="X88" s="52"/>
      <c r="Z88" s="53">
        <f t="shared" si="8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O88">
        <v>0</v>
      </c>
      <c r="AS88" s="59">
        <f t="shared" si="10"/>
        <v>0</v>
      </c>
      <c r="AT88" s="59"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49">
        <v>42912</v>
      </c>
      <c r="T89" s="50"/>
      <c r="U89" s="51"/>
      <c r="V89" s="43">
        <f t="shared" si="9"/>
        <v>0</v>
      </c>
      <c r="W89" s="52"/>
      <c r="X89" s="52"/>
      <c r="Z89" s="53">
        <f t="shared" si="8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O89">
        <v>0</v>
      </c>
      <c r="AS89" s="59">
        <f t="shared" si="10"/>
        <v>0</v>
      </c>
      <c r="AT89" s="59"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49">
        <v>42913</v>
      </c>
      <c r="T90" s="50"/>
      <c r="U90" s="51"/>
      <c r="V90" s="43">
        <f t="shared" si="9"/>
        <v>0</v>
      </c>
      <c r="W90" s="52"/>
      <c r="X90" s="52"/>
      <c r="Z90" s="53">
        <f t="shared" si="8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O90">
        <v>0</v>
      </c>
      <c r="AS90" s="59">
        <f t="shared" si="10"/>
        <v>0</v>
      </c>
      <c r="AT90" s="59"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49">
        <v>42914</v>
      </c>
      <c r="T91" s="50"/>
      <c r="U91" s="51"/>
      <c r="V91" s="43">
        <f t="shared" si="9"/>
        <v>0</v>
      </c>
      <c r="W91" s="52"/>
      <c r="X91" s="52"/>
      <c r="Z91" s="53">
        <f t="shared" si="8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O91">
        <v>0</v>
      </c>
      <c r="AS91" s="59">
        <f t="shared" si="10"/>
        <v>0</v>
      </c>
      <c r="AT91" s="59"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49">
        <v>42915</v>
      </c>
      <c r="T92" s="50"/>
      <c r="U92" s="51"/>
      <c r="V92" s="43">
        <f t="shared" si="9"/>
        <v>0</v>
      </c>
      <c r="W92" s="52"/>
      <c r="X92" s="52"/>
      <c r="Z92" s="53">
        <f t="shared" si="8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O92">
        <v>0</v>
      </c>
      <c r="AS92" s="59">
        <f t="shared" si="10"/>
        <v>0</v>
      </c>
      <c r="AT92" s="59"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49">
        <v>42916</v>
      </c>
      <c r="T93" s="50"/>
      <c r="U93" s="51"/>
      <c r="V93" s="43">
        <f t="shared" si="9"/>
        <v>0</v>
      </c>
      <c r="W93" s="52"/>
      <c r="X93" s="52"/>
      <c r="Z93" s="53">
        <f t="shared" si="8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O93">
        <v>0</v>
      </c>
      <c r="AS93" s="59">
        <f t="shared" si="10"/>
        <v>0</v>
      </c>
      <c r="AT93" s="59"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49"/>
      <c r="T94" s="50"/>
      <c r="U94" s="51"/>
      <c r="V94" s="43">
        <f t="shared" si="9"/>
        <v>0</v>
      </c>
      <c r="W94" s="52"/>
      <c r="X94" s="52"/>
      <c r="Z94" s="53">
        <f t="shared" si="8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O94">
        <v>0</v>
      </c>
      <c r="AS94" s="59">
        <f t="shared" si="10"/>
        <v>0</v>
      </c>
      <c r="AT94" s="59"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9"/>
        <v>0</v>
      </c>
      <c r="W95" s="52"/>
      <c r="X95" s="52"/>
      <c r="Z95" s="53">
        <f t="shared" si="8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O95">
        <v>0</v>
      </c>
      <c r="AS95" s="59">
        <f t="shared" si="10"/>
        <v>0</v>
      </c>
      <c r="AT95" s="59"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9"/>
        <v>0</v>
      </c>
      <c r="W96" s="52"/>
      <c r="X96" s="52"/>
      <c r="Z96" s="53">
        <f t="shared" si="8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O96">
        <v>0</v>
      </c>
      <c r="AS96" s="59">
        <f t="shared" si="10"/>
        <v>0</v>
      </c>
      <c r="AT96" s="59"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9"/>
        <v>0</v>
      </c>
      <c r="W97" s="52"/>
      <c r="X97" s="52"/>
      <c r="Z97" s="53">
        <f t="shared" si="8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O97">
        <v>0</v>
      </c>
      <c r="AS97" s="59">
        <f t="shared" si="10"/>
        <v>0</v>
      </c>
      <c r="AT97" s="59"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9"/>
        <v>0</v>
      </c>
      <c r="W98" s="52"/>
      <c r="X98" s="52"/>
      <c r="Z98" s="53">
        <f t="shared" si="8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O98">
        <v>0</v>
      </c>
      <c r="AS98" s="59">
        <f t="shared" si="10"/>
        <v>0</v>
      </c>
      <c r="AT98" s="59"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9"/>
        <v>0</v>
      </c>
      <c r="W99" s="52"/>
      <c r="X99" s="52"/>
      <c r="Z99" s="53">
        <f t="shared" si="8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O99">
        <v>0</v>
      </c>
      <c r="AS99" s="59">
        <f t="shared" si="10"/>
        <v>0</v>
      </c>
      <c r="AT99" s="59"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9"/>
        <v>0</v>
      </c>
      <c r="W100" s="52"/>
      <c r="X100" s="52"/>
      <c r="Z100" s="53">
        <f t="shared" si="8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O100">
        <v>0</v>
      </c>
      <c r="AS100" s="59">
        <f t="shared" si="10"/>
        <v>0</v>
      </c>
      <c r="AT100" s="59"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9"/>
        <v>0</v>
      </c>
      <c r="W101" s="52"/>
      <c r="X101" s="52"/>
      <c r="Z101" s="53">
        <f t="shared" si="8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O101">
        <v>0</v>
      </c>
      <c r="AS101" s="59">
        <f t="shared" si="10"/>
        <v>0</v>
      </c>
      <c r="AT101" s="59"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9"/>
        <v>0</v>
      </c>
      <c r="W102" s="52"/>
      <c r="X102" s="52"/>
      <c r="Z102" s="53">
        <f t="shared" si="8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O102">
        <v>0</v>
      </c>
      <c r="AS102" s="59">
        <f t="shared" si="10"/>
        <v>0</v>
      </c>
      <c r="AT102" s="59"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9"/>
        <v>0</v>
      </c>
      <c r="W103" s="52"/>
      <c r="X103" s="52"/>
      <c r="Z103" s="53">
        <f t="shared" si="8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O103">
        <v>0</v>
      </c>
      <c r="AS103" s="59">
        <f t="shared" si="10"/>
        <v>0</v>
      </c>
      <c r="AT103" s="59"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9"/>
        <v>0</v>
      </c>
      <c r="W104" s="52"/>
      <c r="X104" s="52"/>
      <c r="Z104" s="53">
        <f t="shared" si="8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O104">
        <v>0</v>
      </c>
      <c r="AS104" s="59">
        <f t="shared" si="10"/>
        <v>0</v>
      </c>
      <c r="AT104" s="59"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9"/>
        <v>0</v>
      </c>
      <c r="W105" s="52"/>
      <c r="X105" s="52"/>
      <c r="Z105" s="53">
        <f t="shared" si="8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O105">
        <v>0</v>
      </c>
      <c r="AS105" s="59">
        <f t="shared" si="10"/>
        <v>0</v>
      </c>
      <c r="AT105" s="59"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9"/>
        <v>0</v>
      </c>
      <c r="W106" s="52"/>
      <c r="X106" s="52"/>
      <c r="Z106" s="53">
        <f t="shared" si="8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O106">
        <v>0</v>
      </c>
      <c r="AS106" s="59">
        <f t="shared" si="10"/>
        <v>0</v>
      </c>
      <c r="AT106" s="59"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9"/>
        <v>0</v>
      </c>
      <c r="W107" s="52"/>
      <c r="X107" s="52"/>
      <c r="Z107" s="53">
        <f t="shared" si="8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O107">
        <v>0</v>
      </c>
      <c r="AS107" s="59">
        <f t="shared" si="10"/>
        <v>0</v>
      </c>
      <c r="AT107" s="59"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9"/>
        <v>0</v>
      </c>
      <c r="W108" s="52"/>
      <c r="X108" s="52"/>
      <c r="Z108" s="53">
        <f t="shared" si="8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O108">
        <v>0</v>
      </c>
      <c r="AS108" s="59">
        <f t="shared" si="10"/>
        <v>0</v>
      </c>
      <c r="AT108" s="59"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9"/>
        <v>0</v>
      </c>
      <c r="W109" s="52"/>
      <c r="X109" s="52"/>
      <c r="Z109" s="53">
        <f t="shared" si="8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O109">
        <v>0</v>
      </c>
      <c r="AS109" s="59">
        <f t="shared" si="10"/>
        <v>0</v>
      </c>
      <c r="AT109" s="59"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9"/>
        <v>0</v>
      </c>
      <c r="W110" s="52"/>
      <c r="X110" s="52"/>
      <c r="Z110" s="53">
        <f t="shared" si="8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O110">
        <v>0</v>
      </c>
      <c r="AS110" s="59">
        <f t="shared" si="10"/>
        <v>0</v>
      </c>
      <c r="AT110" s="59"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9"/>
        <v>0</v>
      </c>
      <c r="W111" s="52"/>
      <c r="X111" s="52"/>
      <c r="Z111" s="53">
        <f t="shared" si="8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O111">
        <v>0</v>
      </c>
      <c r="AS111" s="59">
        <f t="shared" si="10"/>
        <v>0</v>
      </c>
      <c r="AT111" s="59"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9"/>
        <v>0</v>
      </c>
      <c r="W112" s="52"/>
      <c r="X112" s="52"/>
      <c r="Z112" s="53">
        <f t="shared" si="8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O112">
        <v>0</v>
      </c>
      <c r="AS112" s="59">
        <f t="shared" si="10"/>
        <v>0</v>
      </c>
      <c r="AT112" s="59"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9"/>
        <v>0</v>
      </c>
      <c r="W113" s="52"/>
      <c r="X113" s="52"/>
      <c r="Z113" s="53">
        <f t="shared" si="8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O113">
        <v>0</v>
      </c>
      <c r="AS113" s="59">
        <f t="shared" si="10"/>
        <v>0</v>
      </c>
      <c r="AT113" s="59"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9"/>
        <v>0</v>
      </c>
      <c r="W114" s="52"/>
      <c r="X114" s="52"/>
      <c r="Z114" s="53">
        <f t="shared" si="8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O114">
        <v>0</v>
      </c>
      <c r="AS114" s="59">
        <f t="shared" si="10"/>
        <v>0</v>
      </c>
      <c r="AT114" s="59"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9"/>
        <v>0</v>
      </c>
      <c r="W115" s="52"/>
      <c r="X115" s="52"/>
      <c r="Z115" s="53">
        <f t="shared" si="8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O115">
        <v>0</v>
      </c>
      <c r="AS115" s="59">
        <f t="shared" si="10"/>
        <v>0</v>
      </c>
      <c r="AT115" s="59"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9"/>
        <v>0</v>
      </c>
      <c r="W116" s="52"/>
      <c r="X116" s="52"/>
      <c r="Z116" s="53">
        <f t="shared" si="8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O116">
        <v>0</v>
      </c>
      <c r="AS116" s="59">
        <f t="shared" si="10"/>
        <v>0</v>
      </c>
      <c r="AT116" s="59"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9"/>
        <v>0</v>
      </c>
      <c r="W117" s="52"/>
      <c r="X117" s="52"/>
      <c r="Z117" s="53">
        <f t="shared" si="8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O117">
        <v>0</v>
      </c>
      <c r="AS117" s="59">
        <f t="shared" si="10"/>
        <v>0</v>
      </c>
      <c r="AT117" s="59"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9"/>
        <v>0</v>
      </c>
      <c r="W118" s="52"/>
      <c r="X118" s="52"/>
      <c r="Z118" s="53">
        <f t="shared" si="8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O118">
        <v>0</v>
      </c>
      <c r="AS118" s="59">
        <f t="shared" si="10"/>
        <v>0</v>
      </c>
      <c r="AT118" s="59"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9"/>
        <v>0</v>
      </c>
      <c r="W119" s="52"/>
      <c r="X119" s="52"/>
      <c r="Z119" s="53">
        <f t="shared" si="8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O119">
        <v>0</v>
      </c>
      <c r="AS119" s="59">
        <f t="shared" si="10"/>
        <v>0</v>
      </c>
      <c r="AT119" s="59"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9"/>
        <v>0</v>
      </c>
      <c r="W120" s="52"/>
      <c r="X120" s="52"/>
      <c r="Z120" s="53">
        <f t="shared" si="8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O120">
        <v>0</v>
      </c>
      <c r="AS120" s="59">
        <f t="shared" si="10"/>
        <v>0</v>
      </c>
      <c r="AT120" s="59"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9"/>
        <v>0</v>
      </c>
      <c r="W121" s="52"/>
      <c r="X121" s="52"/>
      <c r="Z121" s="53">
        <f t="shared" si="8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O121">
        <v>0</v>
      </c>
      <c r="AS121" s="59">
        <f t="shared" si="10"/>
        <v>0</v>
      </c>
      <c r="AT121" s="59"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9"/>
        <v>0</v>
      </c>
      <c r="W122" s="52"/>
      <c r="X122" s="52"/>
      <c r="Z122" s="53">
        <f t="shared" si="8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O122">
        <v>0</v>
      </c>
      <c r="AS122" s="59">
        <f t="shared" si="10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9"/>
        <v>0</v>
      </c>
      <c r="W123" s="52"/>
      <c r="X123" s="52"/>
      <c r="Z123" s="53">
        <f t="shared" si="8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O123">
        <v>0</v>
      </c>
      <c r="AS123" s="59">
        <f t="shared" si="10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9"/>
        <v>0</v>
      </c>
      <c r="W124" s="52"/>
      <c r="X124" s="52"/>
      <c r="Z124" s="53">
        <f t="shared" si="8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O124">
        <v>0</v>
      </c>
      <c r="AS124" s="59">
        <f t="shared" si="10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9"/>
        <v>0</v>
      </c>
      <c r="W125" s="52"/>
      <c r="X125" s="52"/>
      <c r="Z125" s="53">
        <f t="shared" si="8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O125">
        <v>0</v>
      </c>
      <c r="AS125" s="59">
        <f t="shared" si="10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9"/>
        <v>0</v>
      </c>
      <c r="W126" s="52"/>
      <c r="X126" s="52"/>
      <c r="Z126" s="53">
        <f t="shared" si="8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O126">
        <v>0</v>
      </c>
      <c r="AS126" s="59">
        <f t="shared" si="10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9"/>
        <v>0</v>
      </c>
      <c r="W127" s="52"/>
      <c r="X127" s="52"/>
      <c r="Z127" s="53">
        <f t="shared" si="8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O127">
        <v>0</v>
      </c>
      <c r="AS127" s="59">
        <f t="shared" si="10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9"/>
        <v>0</v>
      </c>
      <c r="W128" s="52"/>
      <c r="X128" s="52"/>
      <c r="Z128" s="53">
        <f t="shared" si="8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O128">
        <v>0</v>
      </c>
      <c r="AS128" s="59">
        <f t="shared" si="10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9"/>
        <v>0</v>
      </c>
      <c r="W129" s="52"/>
      <c r="X129" s="52"/>
      <c r="Z129" s="53">
        <f t="shared" si="8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O129">
        <v>0</v>
      </c>
      <c r="AS129" s="59">
        <f t="shared" si="10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9"/>
        <v>0</v>
      </c>
      <c r="W130" s="52"/>
      <c r="X130" s="52"/>
      <c r="Z130" s="53">
        <f t="shared" si="8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O130">
        <v>0</v>
      </c>
      <c r="AS130" s="59">
        <f t="shared" si="10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9"/>
        <v>0</v>
      </c>
      <c r="W131" s="52"/>
      <c r="X131" s="52"/>
      <c r="Z131" s="53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O131">
        <v>0</v>
      </c>
      <c r="AS131" s="59">
        <f t="shared" si="10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4">(SUM(W132,X132))-Z132</f>
        <v>0</v>
      </c>
      <c r="W132" s="52"/>
      <c r="X132" s="52"/>
      <c r="Z132" s="53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O132">
        <v>0</v>
      </c>
      <c r="AS132" s="59">
        <f t="shared" ref="AS132:AS195" si="15">(AP132*6)+(AQ132*8)+(AR132*5)</f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4"/>
        <v>0</v>
      </c>
      <c r="W133" s="52"/>
      <c r="X133" s="52"/>
      <c r="Z133" s="53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O133">
        <v>0</v>
      </c>
      <c r="AS133" s="59">
        <f t="shared" si="15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4"/>
        <v>0</v>
      </c>
      <c r="W134" s="52"/>
      <c r="X134" s="52"/>
      <c r="Z134" s="53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O134">
        <v>0</v>
      </c>
      <c r="AS134" s="59">
        <f t="shared" si="15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4"/>
        <v>0</v>
      </c>
      <c r="W135" s="52"/>
      <c r="X135" s="52"/>
      <c r="Z135" s="53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O135">
        <v>0</v>
      </c>
      <c r="AS135" s="59">
        <f t="shared" si="15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4"/>
        <v>0</v>
      </c>
      <c r="W136" s="52"/>
      <c r="X136" s="52"/>
      <c r="Z136" s="53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O136">
        <v>0</v>
      </c>
      <c r="AS136" s="59">
        <f t="shared" si="15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4"/>
        <v>0</v>
      </c>
      <c r="W137" s="52"/>
      <c r="X137" s="52"/>
      <c r="Z137" s="53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O137">
        <v>0</v>
      </c>
      <c r="AS137" s="59">
        <f t="shared" si="15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4"/>
        <v>0</v>
      </c>
      <c r="W138" s="52"/>
      <c r="X138" s="52"/>
      <c r="Z138" s="53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 s="59">
        <f t="shared" si="15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4"/>
        <v>0</v>
      </c>
      <c r="W139" s="52"/>
      <c r="X139" s="52"/>
      <c r="Z139" s="53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 s="59">
        <f t="shared" si="15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4"/>
        <v>0</v>
      </c>
      <c r="W140" s="52"/>
      <c r="X140" s="52"/>
      <c r="Z140" s="53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 s="59">
        <f t="shared" si="15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4"/>
        <v>0</v>
      </c>
      <c r="W141" s="52"/>
      <c r="X141" s="52"/>
      <c r="Z141" s="53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 s="59">
        <f t="shared" si="15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4"/>
        <v>0</v>
      </c>
      <c r="W142" s="52"/>
      <c r="X142" s="52"/>
      <c r="Z142" s="53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 s="59">
        <f t="shared" si="15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4"/>
        <v>0</v>
      </c>
      <c r="W143" s="52"/>
      <c r="X143" s="52"/>
      <c r="Z143" s="53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 s="59">
        <f t="shared" si="15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4"/>
        <v>0</v>
      </c>
      <c r="W144" s="52"/>
      <c r="X144" s="52"/>
      <c r="Z144" s="53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 s="59">
        <f t="shared" si="15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4"/>
        <v>0</v>
      </c>
      <c r="W145" s="52"/>
      <c r="X145" s="52"/>
      <c r="Z145" s="53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 s="59">
        <f t="shared" si="15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4"/>
        <v>0</v>
      </c>
      <c r="W146" s="52"/>
      <c r="X146" s="52"/>
      <c r="Z146" s="53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 s="59">
        <f t="shared" si="15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4"/>
        <v>0</v>
      </c>
      <c r="W147" s="52"/>
      <c r="X147" s="52"/>
      <c r="Z147" s="53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 s="59">
        <f t="shared" si="15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4"/>
        <v>0</v>
      </c>
      <c r="W148" s="52"/>
      <c r="X148" s="52"/>
      <c r="Z148" s="53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 s="59">
        <f t="shared" si="15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4"/>
        <v>0</v>
      </c>
      <c r="W149" s="52"/>
      <c r="X149" s="52"/>
      <c r="Z149" s="53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 s="59">
        <f t="shared" si="15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4"/>
        <v>0</v>
      </c>
      <c r="W150" s="52"/>
      <c r="X150" s="52"/>
      <c r="Z150" s="53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 s="59">
        <f t="shared" si="15"/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4"/>
        <v>0</v>
      </c>
      <c r="W151" s="52"/>
      <c r="X151" s="52"/>
      <c r="Z151" s="53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 s="59">
        <f t="shared" si="15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4"/>
        <v>0</v>
      </c>
      <c r="W152" s="52"/>
      <c r="X152" s="52"/>
      <c r="Z152" s="53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 s="59">
        <f t="shared" si="15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4"/>
        <v>0</v>
      </c>
      <c r="W153" s="52"/>
      <c r="X153" s="52"/>
      <c r="Z153" s="53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 s="59">
        <f t="shared" si="15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4"/>
        <v>0</v>
      </c>
      <c r="W154" s="52"/>
      <c r="X154" s="52"/>
      <c r="Z154" s="53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 s="59">
        <f t="shared" si="15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4"/>
        <v>0</v>
      </c>
      <c r="W155" s="52"/>
      <c r="X155" s="52"/>
      <c r="Z155" s="53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 s="59">
        <f t="shared" si="15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4"/>
        <v>0</v>
      </c>
      <c r="W156" s="52"/>
      <c r="X156" s="52"/>
      <c r="Z156" s="53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 s="59">
        <f t="shared" si="15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4"/>
        <v>0</v>
      </c>
      <c r="W157" s="52"/>
      <c r="X157" s="52"/>
      <c r="Z157" s="53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 s="59">
        <f t="shared" si="15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4"/>
        <v>0</v>
      </c>
      <c r="W158" s="52"/>
      <c r="X158" s="52"/>
      <c r="Z158" s="53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 s="59">
        <f t="shared" si="15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4"/>
        <v>0</v>
      </c>
      <c r="W159" s="52"/>
      <c r="X159" s="52"/>
      <c r="Z159" s="53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 s="59">
        <f t="shared" si="15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4"/>
        <v>0</v>
      </c>
      <c r="W160" s="52"/>
      <c r="X160" s="52"/>
      <c r="Z160" s="53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 s="59">
        <f t="shared" si="15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4"/>
        <v>0</v>
      </c>
      <c r="W161" s="52"/>
      <c r="X161" s="52"/>
      <c r="Z161" s="53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 s="59">
        <f t="shared" si="15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4"/>
        <v>0</v>
      </c>
      <c r="W162" s="52"/>
      <c r="X162" s="52"/>
      <c r="Z162" s="53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 s="59">
        <f t="shared" si="15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4"/>
        <v>0</v>
      </c>
      <c r="W163" s="52"/>
      <c r="X163" s="52"/>
      <c r="Z163" s="53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 s="59">
        <f t="shared" si="15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4"/>
        <v>0</v>
      </c>
      <c r="W164" s="52"/>
      <c r="X164" s="52"/>
      <c r="Z164" s="53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 s="59">
        <f t="shared" si="15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4"/>
        <v>0</v>
      </c>
      <c r="W165" s="52"/>
      <c r="X165" s="52"/>
      <c r="Z165" s="53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 s="59">
        <f t="shared" si="15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4"/>
        <v>0</v>
      </c>
      <c r="W166" s="52"/>
      <c r="X166" s="52"/>
      <c r="Z166" s="53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 s="59">
        <f t="shared" si="15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4"/>
        <v>0</v>
      </c>
      <c r="W167" s="52"/>
      <c r="X167" s="52"/>
      <c r="Z167" s="53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 s="59">
        <f t="shared" si="15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4"/>
        <v>0</v>
      </c>
      <c r="W168" s="52"/>
      <c r="X168" s="52"/>
      <c r="Z168" s="53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 s="59">
        <f t="shared" si="15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4"/>
        <v>0</v>
      </c>
      <c r="W169" s="52"/>
      <c r="X169" s="52"/>
      <c r="Z169" s="53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 s="59">
        <f t="shared" si="15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4"/>
        <v>0</v>
      </c>
      <c r="W170" s="52"/>
      <c r="X170" s="52"/>
      <c r="Z170" s="53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 s="59">
        <f t="shared" si="15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4"/>
        <v>0</v>
      </c>
      <c r="W171" s="52"/>
      <c r="X171" s="52"/>
      <c r="Z171" s="53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 s="59">
        <f t="shared" si="15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4"/>
        <v>0</v>
      </c>
      <c r="W172" s="52"/>
      <c r="X172" s="52"/>
      <c r="Z172" s="53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 s="59">
        <f t="shared" si="15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4"/>
        <v>0</v>
      </c>
      <c r="W173" s="52"/>
      <c r="X173" s="52"/>
      <c r="Z173" s="53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 s="59">
        <f t="shared" si="15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4"/>
        <v>0</v>
      </c>
      <c r="W174" s="52"/>
      <c r="X174" s="52"/>
      <c r="Z174" s="53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 s="59">
        <f t="shared" si="15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4"/>
        <v>0</v>
      </c>
      <c r="W175" s="52"/>
      <c r="X175" s="52"/>
      <c r="Z175" s="53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 s="59">
        <f t="shared" si="15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4"/>
        <v>0</v>
      </c>
      <c r="W176" s="52"/>
      <c r="X176" s="52"/>
      <c r="Z176" s="53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 s="59">
        <f t="shared" si="15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4"/>
        <v>0</v>
      </c>
      <c r="W177" s="52"/>
      <c r="X177" s="52"/>
      <c r="Z177" s="53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 s="59">
        <f t="shared" si="15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4"/>
        <v>0</v>
      </c>
      <c r="W178" s="52"/>
      <c r="X178" s="52"/>
      <c r="Z178" s="53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 s="59">
        <f t="shared" si="15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4"/>
        <v>0</v>
      </c>
      <c r="W179" s="52"/>
      <c r="X179" s="52"/>
      <c r="Z179" s="53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 s="59">
        <f t="shared" si="15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4"/>
        <v>0</v>
      </c>
      <c r="W180" s="52"/>
      <c r="X180" s="52"/>
      <c r="Z180" s="53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 s="59">
        <f t="shared" si="15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4"/>
        <v>0</v>
      </c>
      <c r="W181" s="52"/>
      <c r="X181" s="52"/>
      <c r="Z181" s="53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 s="59">
        <f t="shared" si="15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4"/>
        <v>0</v>
      </c>
      <c r="W182" s="52"/>
      <c r="X182" s="52"/>
      <c r="Z182" s="53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 s="59">
        <f t="shared" si="15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4"/>
        <v>0</v>
      </c>
      <c r="W183" s="52"/>
      <c r="X183" s="52"/>
      <c r="Z183" s="53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 s="59">
        <f t="shared" si="15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4"/>
        <v>0</v>
      </c>
      <c r="W184" s="52"/>
      <c r="X184" s="52"/>
      <c r="Z184" s="53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 s="59">
        <f t="shared" si="15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4"/>
        <v>0</v>
      </c>
      <c r="W185" s="52"/>
      <c r="X185" s="52"/>
      <c r="Z185" s="53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 s="59">
        <f t="shared" si="15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4"/>
        <v>0</v>
      </c>
      <c r="W186" s="52"/>
      <c r="X186" s="52"/>
      <c r="Z186" s="53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 s="59">
        <f t="shared" si="15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4"/>
        <v>0</v>
      </c>
      <c r="W187" s="52"/>
      <c r="X187" s="52"/>
      <c r="Z187" s="53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 s="59">
        <f t="shared" si="15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4"/>
        <v>0</v>
      </c>
      <c r="W188" s="52"/>
      <c r="X188" s="52"/>
      <c r="Z188" s="53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 s="59">
        <f t="shared" si="15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4"/>
        <v>0</v>
      </c>
      <c r="W189" s="52"/>
      <c r="X189" s="52"/>
      <c r="Z189" s="53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 s="59">
        <f t="shared" si="15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4"/>
        <v>0</v>
      </c>
      <c r="W190" s="52"/>
      <c r="X190" s="52"/>
      <c r="Z190" s="53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 s="59">
        <f t="shared" si="15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4"/>
        <v>0</v>
      </c>
      <c r="W191" s="52"/>
      <c r="X191" s="52"/>
      <c r="Z191" s="53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 s="59">
        <f t="shared" si="15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4"/>
        <v>0</v>
      </c>
      <c r="W192" s="52"/>
      <c r="X192" s="52"/>
      <c r="Z192" s="53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 s="59">
        <f t="shared" si="15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4"/>
        <v>0</v>
      </c>
      <c r="W193" s="52"/>
      <c r="X193" s="52"/>
      <c r="Z193" s="53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 s="59">
        <f t="shared" si="15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4"/>
        <v>0</v>
      </c>
      <c r="W194" s="52"/>
      <c r="X194" s="52"/>
      <c r="Z194" s="53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 s="59">
        <f t="shared" si="15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4"/>
        <v>0</v>
      </c>
      <c r="W195" s="52"/>
      <c r="X195" s="52"/>
      <c r="Z195" s="53">
        <f t="shared" ref="Z195:Z258" si="18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 s="59">
        <f t="shared" si="15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9">(SUM(W196,X196))-Z196</f>
        <v>0</v>
      </c>
      <c r="W196" s="52"/>
      <c r="X196" s="52"/>
      <c r="Z196" s="53">
        <f t="shared" si="18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 s="59">
        <f t="shared" ref="AS196:AS259" si="20">(AP196*6)+(AQ196*8)+(AR196*5)</f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9"/>
        <v>0</v>
      </c>
      <c r="W197" s="52"/>
      <c r="X197" s="52"/>
      <c r="Z197" s="53">
        <f t="shared" si="18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 s="59">
        <f t="shared" si="20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9"/>
        <v>0</v>
      </c>
      <c r="W198" s="52"/>
      <c r="X198" s="52"/>
      <c r="Z198" s="53">
        <f t="shared" si="18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 s="59">
        <f t="shared" si="20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9"/>
        <v>0</v>
      </c>
      <c r="W199" s="52"/>
      <c r="X199" s="52"/>
      <c r="Z199" s="53">
        <f t="shared" si="18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 s="59">
        <f t="shared" si="20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9"/>
        <v>0</v>
      </c>
      <c r="W200" s="52"/>
      <c r="X200" s="52"/>
      <c r="Z200" s="53">
        <f t="shared" si="18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 s="59">
        <f t="shared" si="20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9"/>
        <v>0</v>
      </c>
      <c r="W201" s="52"/>
      <c r="X201" s="52"/>
      <c r="Z201" s="53">
        <f t="shared" si="18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 s="59">
        <f t="shared" si="20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9"/>
        <v>0</v>
      </c>
      <c r="W202" s="52"/>
      <c r="X202" s="52"/>
      <c r="Z202" s="53">
        <f t="shared" si="18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 s="59">
        <f t="shared" si="20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9"/>
        <v>0</v>
      </c>
      <c r="W203" s="52"/>
      <c r="X203" s="52"/>
      <c r="Z203" s="53">
        <f t="shared" si="18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 s="59">
        <f t="shared" si="20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9"/>
        <v>0</v>
      </c>
      <c r="W204" s="52"/>
      <c r="X204" s="52"/>
      <c r="Z204" s="53">
        <f t="shared" si="18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 s="59">
        <f t="shared" si="20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9"/>
        <v>0</v>
      </c>
      <c r="W205" s="52"/>
      <c r="X205" s="52"/>
      <c r="Z205" s="53">
        <f t="shared" si="18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 s="59">
        <f t="shared" si="20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9"/>
        <v>0</v>
      </c>
      <c r="W206" s="52"/>
      <c r="X206" s="52"/>
      <c r="Z206" s="53">
        <f t="shared" si="18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 s="59">
        <f t="shared" si="20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9"/>
        <v>0</v>
      </c>
      <c r="W207" s="52"/>
      <c r="X207" s="52"/>
      <c r="Z207" s="53">
        <f t="shared" si="18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 s="59">
        <f t="shared" si="20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9"/>
        <v>0</v>
      </c>
      <c r="W208" s="52"/>
      <c r="X208" s="52"/>
      <c r="Z208" s="53">
        <f t="shared" si="18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 s="59">
        <f t="shared" si="20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9"/>
        <v>0</v>
      </c>
      <c r="W209" s="52"/>
      <c r="X209" s="52"/>
      <c r="Z209" s="53">
        <f t="shared" si="18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 s="59">
        <f t="shared" si="20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9"/>
        <v>0</v>
      </c>
      <c r="W210" s="52"/>
      <c r="X210" s="52"/>
      <c r="Z210" s="53">
        <f t="shared" si="18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 s="59">
        <f t="shared" si="20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9"/>
        <v>0</v>
      </c>
      <c r="W211" s="52"/>
      <c r="X211" s="52"/>
      <c r="Z211" s="53">
        <f t="shared" si="18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 s="59">
        <f t="shared" si="20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9"/>
        <v>0</v>
      </c>
      <c r="W212" s="52"/>
      <c r="X212" s="52"/>
      <c r="Z212" s="53">
        <f t="shared" si="18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 s="59">
        <f t="shared" si="20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9"/>
        <v>0</v>
      </c>
      <c r="W213" s="52"/>
      <c r="X213" s="52"/>
      <c r="Z213" s="53">
        <f t="shared" si="18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 s="59">
        <f t="shared" si="20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9"/>
        <v>0</v>
      </c>
      <c r="W214" s="52"/>
      <c r="X214" s="52"/>
      <c r="Z214" s="53">
        <f t="shared" si="18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 s="59">
        <f t="shared" si="20"/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9"/>
        <v>0</v>
      </c>
      <c r="W215" s="52"/>
      <c r="X215" s="52"/>
      <c r="Z215" s="53">
        <f t="shared" si="18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 s="59">
        <f t="shared" si="20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9"/>
        <v>0</v>
      </c>
      <c r="W216" s="52"/>
      <c r="X216" s="52"/>
      <c r="Z216" s="53">
        <f t="shared" si="18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 s="59">
        <f t="shared" si="20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9"/>
        <v>0</v>
      </c>
      <c r="W217" s="52"/>
      <c r="X217" s="52"/>
      <c r="Z217" s="53">
        <f t="shared" si="18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 s="59">
        <f t="shared" si="20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9"/>
        <v>0</v>
      </c>
      <c r="W218" s="52"/>
      <c r="X218" s="52"/>
      <c r="Z218" s="53">
        <f t="shared" si="18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 s="59">
        <f t="shared" si="20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9"/>
        <v>0</v>
      </c>
      <c r="W219" s="52"/>
      <c r="X219" s="52"/>
      <c r="Z219" s="53">
        <f t="shared" si="18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 s="59">
        <f t="shared" si="20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9"/>
        <v>0</v>
      </c>
      <c r="W220" s="52"/>
      <c r="X220" s="52"/>
      <c r="Z220" s="53">
        <f t="shared" si="18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 s="59">
        <f t="shared" si="20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9"/>
        <v>0</v>
      </c>
      <c r="W221" s="52"/>
      <c r="X221" s="52"/>
      <c r="Z221" s="53">
        <f t="shared" si="18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 s="59">
        <f t="shared" si="20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9"/>
        <v>0</v>
      </c>
      <c r="W222" s="52"/>
      <c r="X222" s="52"/>
      <c r="Z222" s="53">
        <f t="shared" si="18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 s="59">
        <f t="shared" si="20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9"/>
        <v>0</v>
      </c>
      <c r="W223" s="52"/>
      <c r="X223" s="52"/>
      <c r="Z223" s="53">
        <f t="shared" si="18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 s="59">
        <f t="shared" si="20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9"/>
        <v>0</v>
      </c>
      <c r="W224" s="52"/>
      <c r="X224" s="52"/>
      <c r="Z224" s="53">
        <f t="shared" si="18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 s="59">
        <f t="shared" si="20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9"/>
        <v>0</v>
      </c>
      <c r="W225" s="52"/>
      <c r="X225" s="52"/>
      <c r="Z225" s="53">
        <f t="shared" si="18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 s="59">
        <f t="shared" si="20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9"/>
        <v>0</v>
      </c>
      <c r="W226" s="52"/>
      <c r="X226" s="52"/>
      <c r="Z226" s="53">
        <f t="shared" si="18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 s="59">
        <f t="shared" si="20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9"/>
        <v>0</v>
      </c>
      <c r="W227" s="52"/>
      <c r="X227" s="52"/>
      <c r="Z227" s="53">
        <f t="shared" si="18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 s="59">
        <f t="shared" si="20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9"/>
        <v>0</v>
      </c>
      <c r="W228" s="52"/>
      <c r="X228" s="52"/>
      <c r="Z228" s="53">
        <f t="shared" si="18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 s="59">
        <f t="shared" si="20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9"/>
        <v>0</v>
      </c>
      <c r="W229" s="52"/>
      <c r="X229" s="52"/>
      <c r="Z229" s="53">
        <f t="shared" si="18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 s="59">
        <f t="shared" si="20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9"/>
        <v>0</v>
      </c>
      <c r="W230" s="52"/>
      <c r="X230" s="52"/>
      <c r="Z230" s="53">
        <f t="shared" si="18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 s="59">
        <f t="shared" si="20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9"/>
        <v>0</v>
      </c>
      <c r="W231" s="52"/>
      <c r="X231" s="52"/>
      <c r="Z231" s="53">
        <f t="shared" si="18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 s="59">
        <f t="shared" si="20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9"/>
        <v>0</v>
      </c>
      <c r="W232" s="52"/>
      <c r="X232" s="52"/>
      <c r="Z232" s="53">
        <f t="shared" si="18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 s="59">
        <f t="shared" si="20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9"/>
        <v>0</v>
      </c>
      <c r="W233" s="52"/>
      <c r="X233" s="52"/>
      <c r="Z233" s="53">
        <f t="shared" si="18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 s="59">
        <f t="shared" si="20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9"/>
        <v>0</v>
      </c>
      <c r="W234" s="52"/>
      <c r="X234" s="52"/>
      <c r="Z234" s="53">
        <f t="shared" si="18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 s="59">
        <f t="shared" si="20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9"/>
        <v>0</v>
      </c>
      <c r="W235" s="52"/>
      <c r="X235" s="52"/>
      <c r="Z235" s="53">
        <f t="shared" si="18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 s="59">
        <f t="shared" si="20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9"/>
        <v>0</v>
      </c>
      <c r="W236" s="52"/>
      <c r="X236" s="52"/>
      <c r="Z236" s="53">
        <f t="shared" si="18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 s="59">
        <f t="shared" si="20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9"/>
        <v>0</v>
      </c>
      <c r="W237" s="52"/>
      <c r="X237" s="52"/>
      <c r="Z237" s="53">
        <f t="shared" si="18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 s="59">
        <f t="shared" si="20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9"/>
        <v>0</v>
      </c>
      <c r="W238" s="52"/>
      <c r="X238" s="52"/>
      <c r="Z238" s="53">
        <f t="shared" si="18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 s="59">
        <f t="shared" si="20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9"/>
        <v>0</v>
      </c>
      <c r="W239" s="52"/>
      <c r="X239" s="52"/>
      <c r="Z239" s="53">
        <f t="shared" si="18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 s="59">
        <f t="shared" si="20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9"/>
        <v>0</v>
      </c>
      <c r="W240" s="52"/>
      <c r="X240" s="52"/>
      <c r="Z240" s="53">
        <f t="shared" si="18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 s="59">
        <f t="shared" si="20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9"/>
        <v>0</v>
      </c>
      <c r="W241" s="52"/>
      <c r="X241" s="52"/>
      <c r="Z241" s="53">
        <f t="shared" si="18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 s="59">
        <f t="shared" si="20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9"/>
        <v>0</v>
      </c>
      <c r="W242" s="52"/>
      <c r="X242" s="52"/>
      <c r="Z242" s="53">
        <f t="shared" si="18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 s="59">
        <f t="shared" si="20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9"/>
        <v>0</v>
      </c>
      <c r="W243" s="52"/>
      <c r="X243" s="52"/>
      <c r="Z243" s="53">
        <f t="shared" si="18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 s="59">
        <f t="shared" si="20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9"/>
        <v>0</v>
      </c>
      <c r="W244" s="52"/>
      <c r="X244" s="52"/>
      <c r="Z244" s="53">
        <f t="shared" si="18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 s="59">
        <f t="shared" si="20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9"/>
        <v>0</v>
      </c>
      <c r="W245" s="52"/>
      <c r="X245" s="52"/>
      <c r="Z245" s="53">
        <f t="shared" si="18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 s="59">
        <f t="shared" si="20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9"/>
        <v>0</v>
      </c>
      <c r="W246" s="52"/>
      <c r="X246" s="52"/>
      <c r="Z246" s="53">
        <f t="shared" si="18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 s="59">
        <f t="shared" si="20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9"/>
        <v>0</v>
      </c>
      <c r="W247" s="52"/>
      <c r="X247" s="52"/>
      <c r="Z247" s="53">
        <f t="shared" si="18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 s="59">
        <f t="shared" si="20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9"/>
        <v>0</v>
      </c>
      <c r="W248" s="52"/>
      <c r="X248" s="52"/>
      <c r="Z248" s="53">
        <f t="shared" si="18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 s="59">
        <f t="shared" si="20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9"/>
        <v>0</v>
      </c>
      <c r="W249" s="52"/>
      <c r="X249" s="52"/>
      <c r="Z249" s="53">
        <f t="shared" si="18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 s="59">
        <f t="shared" si="20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9"/>
        <v>0</v>
      </c>
      <c r="W250" s="52"/>
      <c r="X250" s="52"/>
      <c r="Z250" s="53">
        <f t="shared" si="18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 s="59">
        <f t="shared" si="20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9"/>
        <v>0</v>
      </c>
      <c r="W251" s="52"/>
      <c r="X251" s="52"/>
      <c r="Z251" s="53">
        <f t="shared" si="18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 s="59">
        <f t="shared" si="20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9"/>
        <v>0</v>
      </c>
      <c r="W252" s="52"/>
      <c r="X252" s="52"/>
      <c r="Z252" s="53">
        <f t="shared" si="18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 s="59">
        <f t="shared" si="20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9"/>
        <v>0</v>
      </c>
      <c r="W253" s="52"/>
      <c r="X253" s="52"/>
      <c r="Z253" s="53">
        <f t="shared" si="18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 s="59">
        <f t="shared" si="20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9"/>
        <v>0</v>
      </c>
      <c r="W254" s="52"/>
      <c r="X254" s="52"/>
      <c r="Z254" s="53">
        <f t="shared" si="18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 s="59">
        <f t="shared" si="20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9"/>
        <v>0</v>
      </c>
      <c r="W255" s="52"/>
      <c r="X255" s="52"/>
      <c r="Z255" s="53">
        <f t="shared" si="18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 s="59">
        <f t="shared" si="20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9"/>
        <v>0</v>
      </c>
      <c r="W256" s="52"/>
      <c r="X256" s="52"/>
      <c r="Z256" s="53">
        <f t="shared" si="18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 s="59">
        <f t="shared" si="20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9"/>
        <v>0</v>
      </c>
      <c r="W257" s="52"/>
      <c r="X257" s="52"/>
      <c r="Z257" s="53">
        <f t="shared" si="18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 s="59">
        <f t="shared" si="20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9"/>
        <v>0</v>
      </c>
      <c r="W258" s="52"/>
      <c r="X258" s="52"/>
      <c r="Z258" s="53">
        <f t="shared" si="18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 s="59">
        <f t="shared" si="20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9"/>
        <v>0</v>
      </c>
      <c r="W259" s="52"/>
      <c r="X259" s="52"/>
      <c r="Z259" s="53">
        <f t="shared" ref="Z259:Z322" si="23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 s="59">
        <f t="shared" si="20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4">(SUM(W260,X260))-Z260</f>
        <v>0</v>
      </c>
      <c r="W260" s="52"/>
      <c r="X260" s="52"/>
      <c r="Z260" s="53">
        <f t="shared" si="23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 s="59">
        <f t="shared" ref="AS260:AS323" si="25">(AP260*6)+(AQ260*8)+(AR260*5)</f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4"/>
        <v>0</v>
      </c>
      <c r="W261" s="52"/>
      <c r="X261" s="52"/>
      <c r="Z261" s="53">
        <f t="shared" si="23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 s="59">
        <f t="shared" si="25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4"/>
        <v>0</v>
      </c>
      <c r="W262" s="52"/>
      <c r="X262" s="52"/>
      <c r="Z262" s="53">
        <f t="shared" si="23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 s="59">
        <f t="shared" si="25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4"/>
        <v>0</v>
      </c>
      <c r="W263" s="52"/>
      <c r="X263" s="52"/>
      <c r="Z263" s="53">
        <f t="shared" si="23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 s="59">
        <f t="shared" si="25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4"/>
        <v>0</v>
      </c>
      <c r="W264" s="52"/>
      <c r="X264" s="52"/>
      <c r="Z264" s="53">
        <f t="shared" si="23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 s="59">
        <f t="shared" si="25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4"/>
        <v>0</v>
      </c>
      <c r="W265" s="52"/>
      <c r="X265" s="52"/>
      <c r="Z265" s="53">
        <f t="shared" si="23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 s="59">
        <f t="shared" si="25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4"/>
        <v>0</v>
      </c>
      <c r="W266" s="52"/>
      <c r="X266" s="52"/>
      <c r="Z266" s="53">
        <f t="shared" si="23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 s="59">
        <f t="shared" si="25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4"/>
        <v>0</v>
      </c>
      <c r="W267" s="52"/>
      <c r="X267" s="52"/>
      <c r="Z267" s="53">
        <f t="shared" si="23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 s="59">
        <f t="shared" si="25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4"/>
        <v>0</v>
      </c>
      <c r="W268" s="52"/>
      <c r="X268" s="52"/>
      <c r="Z268" s="53">
        <f t="shared" si="23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 s="59">
        <f t="shared" si="25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4"/>
        <v>0</v>
      </c>
      <c r="W269" s="52"/>
      <c r="X269" s="52"/>
      <c r="Z269" s="53">
        <f t="shared" si="23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 s="59">
        <f t="shared" si="25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4"/>
        <v>0</v>
      </c>
      <c r="W270" s="52"/>
      <c r="X270" s="52"/>
      <c r="Z270" s="53">
        <f t="shared" si="23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 s="59">
        <f t="shared" si="25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4"/>
        <v>0</v>
      </c>
      <c r="W271" s="52"/>
      <c r="X271" s="52"/>
      <c r="Z271" s="53">
        <f t="shared" si="23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 s="59">
        <f t="shared" si="25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4"/>
        <v>0</v>
      </c>
      <c r="W272" s="52"/>
      <c r="X272" s="52"/>
      <c r="Z272" s="53">
        <f t="shared" si="23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 s="59">
        <f t="shared" si="25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4"/>
        <v>0</v>
      </c>
      <c r="W273" s="52"/>
      <c r="X273" s="52"/>
      <c r="Z273" s="53">
        <f t="shared" si="23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 s="59">
        <f t="shared" si="25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4"/>
        <v>0</v>
      </c>
      <c r="W274" s="52"/>
      <c r="X274" s="52"/>
      <c r="Z274" s="53">
        <f t="shared" si="23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 s="59">
        <f t="shared" si="25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4"/>
        <v>0</v>
      </c>
      <c r="W275" s="52"/>
      <c r="X275" s="52"/>
      <c r="Z275" s="53">
        <f t="shared" si="23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 s="59">
        <f t="shared" si="25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4"/>
        <v>0</v>
      </c>
      <c r="W276" s="52"/>
      <c r="X276" s="52"/>
      <c r="Z276" s="53">
        <f t="shared" si="23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 s="59">
        <f t="shared" si="25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4"/>
        <v>0</v>
      </c>
      <c r="W277" s="52"/>
      <c r="X277" s="52"/>
      <c r="Z277" s="53">
        <f t="shared" si="23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 s="59">
        <f t="shared" si="25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4"/>
        <v>0</v>
      </c>
      <c r="W278" s="52"/>
      <c r="X278" s="52"/>
      <c r="Z278" s="53">
        <f t="shared" si="23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 s="59">
        <f t="shared" si="25"/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4"/>
        <v>0</v>
      </c>
      <c r="W279" s="52"/>
      <c r="X279" s="52"/>
      <c r="Z279" s="53">
        <f t="shared" si="23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 s="59">
        <f t="shared" si="25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4"/>
        <v>0</v>
      </c>
      <c r="W280" s="52"/>
      <c r="X280" s="52"/>
      <c r="Z280" s="53">
        <f t="shared" si="23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 s="59">
        <f t="shared" si="25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4"/>
        <v>0</v>
      </c>
      <c r="W281" s="52"/>
      <c r="X281" s="52"/>
      <c r="Z281" s="53">
        <f t="shared" si="23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 s="59">
        <f t="shared" si="25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4"/>
        <v>0</v>
      </c>
      <c r="W282" s="52"/>
      <c r="X282" s="52"/>
      <c r="Z282" s="53">
        <f t="shared" si="23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 s="59">
        <f t="shared" si="25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4"/>
        <v>0</v>
      </c>
      <c r="W283" s="52"/>
      <c r="X283" s="52"/>
      <c r="Z283" s="53">
        <f t="shared" si="23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 s="59">
        <f t="shared" si="25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4"/>
        <v>0</v>
      </c>
      <c r="W284" s="52"/>
      <c r="X284" s="52"/>
      <c r="Z284" s="53">
        <f t="shared" si="23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 s="59">
        <f t="shared" si="25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6"/>
      <c r="K285" s="14"/>
      <c r="L285" s="22"/>
      <c r="N285" s="59"/>
      <c r="O285" s="59"/>
      <c r="P285" s="59"/>
      <c r="Q285" s="39"/>
      <c r="S285" s="50"/>
      <c r="T285" s="50"/>
      <c r="U285" s="51"/>
      <c r="V285" s="43">
        <f t="shared" si="24"/>
        <v>0</v>
      </c>
      <c r="W285" s="52"/>
      <c r="X285" s="52"/>
      <c r="Z285" s="53">
        <f t="shared" si="23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 s="59">
        <f t="shared" si="25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6"/>
      <c r="K286" s="14"/>
      <c r="L286" s="22"/>
      <c r="N286" s="59"/>
      <c r="O286" s="59"/>
      <c r="P286" s="59"/>
      <c r="Q286" s="39"/>
      <c r="S286" s="50"/>
      <c r="T286" s="50"/>
      <c r="U286" s="51"/>
      <c r="V286" s="43">
        <f t="shared" si="24"/>
        <v>0</v>
      </c>
      <c r="W286" s="52"/>
      <c r="X286" s="52"/>
      <c r="Z286" s="53">
        <f t="shared" si="23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 s="59">
        <f t="shared" si="25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6"/>
      <c r="K287" s="14"/>
      <c r="L287" s="22"/>
      <c r="N287" s="59"/>
      <c r="O287" s="59"/>
      <c r="P287" s="59"/>
      <c r="Q287" s="39"/>
      <c r="S287" s="50"/>
      <c r="T287" s="50"/>
      <c r="U287" s="51"/>
      <c r="V287" s="43">
        <f t="shared" si="24"/>
        <v>0</v>
      </c>
      <c r="W287" s="52"/>
      <c r="X287" s="52"/>
      <c r="Z287" s="53">
        <f t="shared" si="23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 s="59">
        <f t="shared" si="25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9"/>
      <c r="S288" s="50"/>
      <c r="T288" s="50"/>
      <c r="U288" s="51"/>
      <c r="V288" s="43">
        <f t="shared" si="24"/>
        <v>0</v>
      </c>
      <c r="W288" s="52"/>
      <c r="X288" s="52"/>
      <c r="Z288" s="53">
        <f t="shared" si="23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 s="59">
        <f t="shared" si="25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4"/>
        <v>0</v>
      </c>
      <c r="W289" s="52"/>
      <c r="X289" s="52"/>
      <c r="Z289" s="53">
        <f t="shared" si="23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 s="59">
        <f t="shared" si="25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4"/>
        <v>0</v>
      </c>
      <c r="W290" s="52"/>
      <c r="X290" s="52"/>
      <c r="Z290" s="53">
        <f t="shared" si="23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 s="59">
        <f t="shared" si="25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4"/>
        <v>0</v>
      </c>
      <c r="W291" s="52"/>
      <c r="X291" s="52"/>
      <c r="Z291" s="53">
        <f t="shared" si="23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 s="59">
        <f t="shared" si="25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4"/>
        <v>0</v>
      </c>
      <c r="W292" s="52"/>
      <c r="X292" s="52"/>
      <c r="Z292" s="53">
        <f t="shared" si="23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 s="59">
        <f t="shared" si="25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4"/>
        <v>0</v>
      </c>
      <c r="W293" s="52"/>
      <c r="X293" s="52"/>
      <c r="Z293" s="53">
        <f t="shared" si="23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 s="59">
        <f t="shared" si="25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4"/>
        <v>0</v>
      </c>
      <c r="W294" s="52"/>
      <c r="X294" s="52"/>
      <c r="Z294" s="53">
        <f t="shared" si="23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 s="59">
        <f t="shared" si="25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4"/>
        <v>0</v>
      </c>
      <c r="W295" s="52"/>
      <c r="X295" s="52"/>
      <c r="Z295" s="53">
        <f t="shared" si="23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 s="59">
        <f t="shared" si="25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4"/>
        <v>0</v>
      </c>
      <c r="W296" s="52"/>
      <c r="X296" s="52"/>
      <c r="Z296" s="53">
        <f t="shared" si="23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 s="59">
        <f t="shared" si="25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4"/>
        <v>0</v>
      </c>
      <c r="W297" s="52"/>
      <c r="X297" s="52"/>
      <c r="Z297" s="53">
        <f t="shared" si="23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 s="59">
        <f t="shared" si="25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4"/>
        <v>0</v>
      </c>
      <c r="W298" s="52"/>
      <c r="X298" s="52"/>
      <c r="Z298" s="53">
        <f t="shared" si="23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 s="59">
        <f t="shared" si="25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4"/>
        <v>0</v>
      </c>
      <c r="W299" s="52"/>
      <c r="X299" s="52"/>
      <c r="Z299" s="53">
        <f t="shared" si="23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 s="59">
        <f t="shared" si="25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4"/>
        <v>0</v>
      </c>
      <c r="W300" s="52"/>
      <c r="X300" s="52"/>
      <c r="Z300" s="53">
        <f t="shared" si="23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 s="59">
        <f t="shared" si="25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4"/>
        <v>0</v>
      </c>
      <c r="W301" s="52"/>
      <c r="X301" s="52"/>
      <c r="Z301" s="53">
        <f t="shared" si="23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 s="59">
        <f t="shared" si="25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4"/>
        <v>0</v>
      </c>
      <c r="W302" s="52"/>
      <c r="X302" s="52"/>
      <c r="Z302" s="53">
        <f t="shared" si="23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 s="59">
        <f t="shared" si="25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4"/>
        <v>0</v>
      </c>
      <c r="W303" s="52"/>
      <c r="X303" s="52"/>
      <c r="Z303" s="53">
        <f t="shared" si="23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 s="59">
        <f t="shared" si="25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4"/>
        <v>0</v>
      </c>
      <c r="W304" s="52"/>
      <c r="X304" s="52"/>
      <c r="Z304" s="53">
        <f t="shared" si="23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 s="59">
        <f t="shared" si="25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4"/>
        <v>0</v>
      </c>
      <c r="W305" s="52"/>
      <c r="X305" s="52"/>
      <c r="Z305" s="53">
        <f t="shared" si="23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 s="59">
        <f t="shared" si="25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4"/>
        <v>0</v>
      </c>
      <c r="W306" s="52"/>
      <c r="X306" s="52"/>
      <c r="Z306" s="53">
        <f t="shared" si="23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 s="59">
        <f t="shared" si="25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4"/>
        <v>0</v>
      </c>
      <c r="W307" s="52"/>
      <c r="X307" s="52"/>
      <c r="Z307" s="53">
        <f t="shared" si="23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 s="59">
        <f t="shared" si="25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4"/>
        <v>0</v>
      </c>
      <c r="W308" s="52"/>
      <c r="X308" s="52"/>
      <c r="Z308" s="53">
        <f t="shared" si="23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 s="59">
        <f t="shared" si="25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4"/>
        <v>0</v>
      </c>
      <c r="W309" s="52"/>
      <c r="X309" s="52"/>
      <c r="Z309" s="53">
        <f t="shared" si="23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 s="59">
        <f t="shared" si="25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4"/>
        <v>0</v>
      </c>
      <c r="W310" s="52"/>
      <c r="X310" s="52"/>
      <c r="Z310" s="53">
        <f t="shared" si="23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 s="59">
        <f t="shared" si="25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4"/>
        <v>0</v>
      </c>
      <c r="W311" s="52"/>
      <c r="X311" s="52"/>
      <c r="Z311" s="53">
        <f t="shared" si="23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 s="59">
        <f t="shared" si="25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4"/>
        <v>0</v>
      </c>
      <c r="W312" s="52"/>
      <c r="X312" s="52"/>
      <c r="Z312" s="53">
        <f t="shared" si="23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 s="59">
        <f t="shared" si="25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4"/>
        <v>0</v>
      </c>
      <c r="W313" s="52"/>
      <c r="X313" s="52"/>
      <c r="Z313" s="53">
        <f t="shared" si="23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 s="59">
        <f t="shared" si="25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4"/>
        <v>0</v>
      </c>
      <c r="W314" s="52"/>
      <c r="X314" s="52"/>
      <c r="Z314" s="53">
        <f t="shared" si="23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 s="59">
        <f t="shared" si="25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4"/>
        <v>0</v>
      </c>
      <c r="W315" s="52"/>
      <c r="X315" s="52"/>
      <c r="Z315" s="53">
        <f t="shared" si="23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 s="59">
        <f t="shared" si="25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4"/>
        <v>0</v>
      </c>
      <c r="W316" s="52"/>
      <c r="X316" s="52"/>
      <c r="Z316" s="53">
        <f t="shared" si="23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 s="59">
        <f t="shared" si="25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4"/>
        <v>0</v>
      </c>
      <c r="W317" s="52"/>
      <c r="X317" s="52"/>
      <c r="Z317" s="53">
        <f t="shared" si="23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 s="59">
        <f t="shared" si="25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4"/>
        <v>0</v>
      </c>
      <c r="W318" s="52"/>
      <c r="X318" s="52"/>
      <c r="Z318" s="53">
        <f t="shared" si="23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 s="59">
        <f t="shared" si="25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4"/>
        <v>0</v>
      </c>
      <c r="W319" s="52"/>
      <c r="X319" s="52"/>
      <c r="Z319" s="53">
        <f t="shared" si="23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 s="59">
        <f t="shared" si="25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4"/>
        <v>0</v>
      </c>
      <c r="W320" s="52"/>
      <c r="X320" s="52"/>
      <c r="Z320" s="53">
        <f t="shared" si="23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 s="59">
        <f t="shared" si="25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4"/>
        <v>0</v>
      </c>
      <c r="W321" s="52"/>
      <c r="X321" s="52"/>
      <c r="Z321" s="53">
        <f t="shared" si="23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 s="59">
        <f t="shared" si="25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4"/>
        <v>0</v>
      </c>
      <c r="W322" s="52"/>
      <c r="X322" s="52"/>
      <c r="Z322" s="53">
        <f t="shared" si="23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 s="59">
        <f t="shared" si="25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4"/>
        <v>0</v>
      </c>
      <c r="W323" s="52"/>
      <c r="X323" s="52"/>
      <c r="Z323" s="53">
        <f t="shared" ref="Z323:Z386" si="28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 s="59">
        <f t="shared" si="25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9">(SUM(W324,X324))-Z324</f>
        <v>0</v>
      </c>
      <c r="W324" s="52"/>
      <c r="X324" s="52"/>
      <c r="Z324" s="53">
        <f t="shared" si="28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 s="59">
        <f t="shared" ref="AS324:AS354" si="30">(AP324*6)+(AQ324*8)+(AR324*5)</f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9"/>
        <v>0</v>
      </c>
      <c r="W325" s="52"/>
      <c r="X325" s="52"/>
      <c r="Z325" s="53">
        <f t="shared" si="28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 s="59">
        <f t="shared" si="30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9"/>
        <v>0</v>
      </c>
      <c r="W326" s="52"/>
      <c r="X326" s="52"/>
      <c r="Z326" s="53">
        <f t="shared" si="28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 s="59">
        <f t="shared" si="30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9"/>
        <v>0</v>
      </c>
      <c r="W327" s="52"/>
      <c r="X327" s="52"/>
      <c r="Z327" s="53">
        <f t="shared" si="28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 s="59">
        <f t="shared" si="30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9"/>
        <v>0</v>
      </c>
      <c r="W328" s="52"/>
      <c r="X328" s="52"/>
      <c r="Z328" s="53">
        <f t="shared" si="28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 s="59">
        <f t="shared" si="30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9"/>
        <v>0</v>
      </c>
      <c r="W329" s="52"/>
      <c r="X329" s="52"/>
      <c r="Z329" s="53">
        <f t="shared" si="28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 s="59">
        <f t="shared" si="30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9"/>
        <v>0</v>
      </c>
      <c r="W330" s="52"/>
      <c r="X330" s="52"/>
      <c r="Z330" s="53">
        <f t="shared" si="28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 s="59">
        <f t="shared" si="30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9"/>
        <v>0</v>
      </c>
      <c r="W331" s="52"/>
      <c r="X331" s="52"/>
      <c r="Z331" s="53">
        <f t="shared" si="28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 s="59">
        <f t="shared" si="30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9"/>
        <v>0</v>
      </c>
      <c r="W332" s="52"/>
      <c r="X332" s="52"/>
      <c r="Z332" s="53">
        <f t="shared" si="28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 s="59">
        <f t="shared" si="30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9"/>
        <v>0</v>
      </c>
      <c r="W333" s="52"/>
      <c r="X333" s="52"/>
      <c r="Z333" s="53">
        <f t="shared" si="28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 s="59">
        <f t="shared" si="30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9"/>
        <v>0</v>
      </c>
      <c r="W334" s="52"/>
      <c r="X334" s="52"/>
      <c r="Z334" s="53">
        <f t="shared" si="28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 s="59">
        <f t="shared" si="30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9"/>
        <v>0</v>
      </c>
      <c r="W335" s="52"/>
      <c r="X335" s="52"/>
      <c r="Z335" s="53">
        <f t="shared" si="28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 s="59">
        <f t="shared" si="30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9"/>
        <v>0</v>
      </c>
      <c r="W336" s="52"/>
      <c r="X336" s="52"/>
      <c r="Z336" s="53">
        <f t="shared" si="28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 s="59">
        <f t="shared" si="30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9"/>
        <v>0</v>
      </c>
      <c r="W337" s="52"/>
      <c r="X337" s="52"/>
      <c r="Z337" s="53">
        <f t="shared" si="28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 s="59">
        <f t="shared" si="30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9"/>
        <v>0</v>
      </c>
      <c r="W338" s="52"/>
      <c r="X338" s="52"/>
      <c r="Z338" s="53">
        <f t="shared" si="28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 s="59">
        <f t="shared" si="30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9"/>
        <v>0</v>
      </c>
      <c r="W339" s="52"/>
      <c r="X339" s="52"/>
      <c r="Z339" s="53">
        <f t="shared" si="28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 s="59">
        <f t="shared" si="30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9"/>
        <v>0</v>
      </c>
      <c r="W340" s="52"/>
      <c r="X340" s="52"/>
      <c r="Z340" s="53">
        <f t="shared" si="28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 s="59">
        <f t="shared" si="30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9"/>
        <v>0</v>
      </c>
      <c r="W341" s="52"/>
      <c r="X341" s="52"/>
      <c r="Z341" s="53">
        <f t="shared" si="28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 s="59">
        <f t="shared" si="30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9"/>
        <v>0</v>
      </c>
      <c r="W342" s="52"/>
      <c r="X342" s="52"/>
      <c r="Z342" s="53">
        <f t="shared" si="28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 s="59">
        <f t="shared" si="30"/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9"/>
        <v>0</v>
      </c>
      <c r="W343" s="52"/>
      <c r="X343" s="52"/>
      <c r="Z343" s="53">
        <f t="shared" si="28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 s="59">
        <f t="shared" si="30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9"/>
        <v>0</v>
      </c>
      <c r="W344" s="52"/>
      <c r="X344" s="52"/>
      <c r="Z344" s="53">
        <f t="shared" si="28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 s="59">
        <f t="shared" si="30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9"/>
        <v>0</v>
      </c>
      <c r="W345" s="52"/>
      <c r="X345" s="52"/>
      <c r="Z345" s="53">
        <f t="shared" si="28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 s="59">
        <f t="shared" si="30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9"/>
        <v>0</v>
      </c>
      <c r="W346" s="52"/>
      <c r="X346" s="52"/>
      <c r="Z346" s="53">
        <f t="shared" si="28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 s="59">
        <f t="shared" si="30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9"/>
        <v>0</v>
      </c>
      <c r="W347" s="52"/>
      <c r="X347" s="52"/>
      <c r="Z347" s="53">
        <f t="shared" si="28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 s="59">
        <f t="shared" si="30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9"/>
        <v>0</v>
      </c>
      <c r="W348" s="52"/>
      <c r="X348" s="52"/>
      <c r="Z348" s="53">
        <f t="shared" si="28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 s="59">
        <f t="shared" si="30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9"/>
        <v>0</v>
      </c>
      <c r="W349" s="52"/>
      <c r="X349" s="52"/>
      <c r="Z349" s="53">
        <f t="shared" si="28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 s="59">
        <f t="shared" si="30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9"/>
        <v>0</v>
      </c>
      <c r="W350" s="52"/>
      <c r="X350" s="52"/>
      <c r="Z350" s="53">
        <f t="shared" si="28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 s="59">
        <f t="shared" si="30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9"/>
        <v>0</v>
      </c>
      <c r="W351" s="52"/>
      <c r="X351" s="52"/>
      <c r="Z351" s="53">
        <f t="shared" si="28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 s="59">
        <f t="shared" si="30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5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9"/>
        <v>0</v>
      </c>
      <c r="W352" s="52"/>
      <c r="X352" s="52"/>
      <c r="Z352" s="53">
        <f t="shared" si="28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 s="59">
        <f t="shared" si="30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5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9"/>
        <v>0</v>
      </c>
      <c r="W353" s="52"/>
      <c r="X353" s="52"/>
      <c r="Z353" s="53">
        <f t="shared" si="28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 s="59">
        <f t="shared" si="30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5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9"/>
        <v>0</v>
      </c>
      <c r="W354" s="52"/>
      <c r="X354" s="52"/>
      <c r="Z354" s="53">
        <f t="shared" si="28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 s="59">
        <f t="shared" si="30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9"/>
        <v>0</v>
      </c>
      <c r="W355" s="52"/>
      <c r="X355" s="52"/>
      <c r="Z355" s="53">
        <f t="shared" si="28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ref="AS355:AS405" si="33">(AP355*6)+(AQ355*8)+(AR355*5)</f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9"/>
        <v>0</v>
      </c>
      <c r="W356" s="52"/>
      <c r="X356" s="52"/>
      <c r="Z356" s="53">
        <f t="shared" si="28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9"/>
        <v>0</v>
      </c>
      <c r="W357" s="52"/>
      <c r="X357" s="52"/>
      <c r="Z357" s="53">
        <f t="shared" si="28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9"/>
        <v>0</v>
      </c>
      <c r="W358" s="52"/>
      <c r="X358" s="52"/>
      <c r="Z358" s="53">
        <f t="shared" si="28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9"/>
        <v>0</v>
      </c>
      <c r="W359" s="52"/>
      <c r="X359" s="52"/>
      <c r="Z359" s="53">
        <f t="shared" si="28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9"/>
        <v>0</v>
      </c>
      <c r="W360" s="52"/>
      <c r="X360" s="52"/>
      <c r="Z360" s="53">
        <f t="shared" si="28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9"/>
        <v>0</v>
      </c>
      <c r="W361" s="52"/>
      <c r="X361" s="52"/>
      <c r="Z361" s="53">
        <f t="shared" si="28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9"/>
        <v>0</v>
      </c>
      <c r="W362" s="52"/>
      <c r="X362" s="52"/>
      <c r="Z362" s="53">
        <f t="shared" si="28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9"/>
        <v>0</v>
      </c>
      <c r="W363" s="52"/>
      <c r="X363" s="52"/>
      <c r="Z363" s="53">
        <f t="shared" si="28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9"/>
        <v>0</v>
      </c>
      <c r="W364" s="52"/>
      <c r="X364" s="52"/>
      <c r="Z364" s="53">
        <f t="shared" si="28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9"/>
        <v>0</v>
      </c>
      <c r="W365" s="52"/>
      <c r="X365" s="52"/>
      <c r="Z365" s="53">
        <f t="shared" si="28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9"/>
        <v>0</v>
      </c>
      <c r="W366" s="52"/>
      <c r="X366" s="52"/>
      <c r="Z366" s="53">
        <f t="shared" si="28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9"/>
        <v>0</v>
      </c>
      <c r="W367" s="52"/>
      <c r="X367" s="52"/>
      <c r="Z367" s="53">
        <f t="shared" si="28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9"/>
        <v>0</v>
      </c>
      <c r="W368" s="52"/>
      <c r="X368" s="52"/>
      <c r="Z368" s="53">
        <f t="shared" si="28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9"/>
        <v>0</v>
      </c>
      <c r="W369" s="52"/>
      <c r="X369" s="52"/>
      <c r="Z369" s="53">
        <f t="shared" si="28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9"/>
        <v>0</v>
      </c>
      <c r="W370" s="52"/>
      <c r="X370" s="52"/>
      <c r="Z370" s="53">
        <f t="shared" si="28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9"/>
        <v>0</v>
      </c>
      <c r="W371" s="52"/>
      <c r="X371" s="52"/>
      <c r="Z371" s="53">
        <f t="shared" si="28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9"/>
        <v>0</v>
      </c>
      <c r="W372" s="52"/>
      <c r="X372" s="52"/>
      <c r="Z372" s="53">
        <f t="shared" si="28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9"/>
        <v>0</v>
      </c>
      <c r="W373" s="52"/>
      <c r="X373" s="52"/>
      <c r="Z373" s="53">
        <f t="shared" si="28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9"/>
        <v>0</v>
      </c>
      <c r="W374" s="52"/>
      <c r="X374" s="52"/>
      <c r="Z374" s="53">
        <f t="shared" si="28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9"/>
        <v>0</v>
      </c>
      <c r="W375" s="52"/>
      <c r="X375" s="52"/>
      <c r="Z375" s="53">
        <f t="shared" si="28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9"/>
        <v>0</v>
      </c>
      <c r="W376" s="52"/>
      <c r="X376" s="52"/>
      <c r="Z376" s="53">
        <f t="shared" si="28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9"/>
        <v>0</v>
      </c>
      <c r="W377" s="52"/>
      <c r="X377" s="52"/>
      <c r="Z377" s="53">
        <f t="shared" si="28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9"/>
        <v>0</v>
      </c>
      <c r="W378" s="52"/>
      <c r="X378" s="52"/>
      <c r="Z378" s="53">
        <f t="shared" si="28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9"/>
        <v>0</v>
      </c>
      <c r="W379" s="52"/>
      <c r="X379" s="52"/>
      <c r="Z379" s="53">
        <f t="shared" si="28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9"/>
        <v>0</v>
      </c>
      <c r="W380" s="52"/>
      <c r="X380" s="52"/>
      <c r="Z380" s="53">
        <f t="shared" si="28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9"/>
        <v>0</v>
      </c>
      <c r="W381" s="52"/>
      <c r="X381" s="52"/>
      <c r="Z381" s="53">
        <f t="shared" si="28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9"/>
        <v>0</v>
      </c>
      <c r="W382" s="52"/>
      <c r="X382" s="52"/>
      <c r="Z382" s="53">
        <f t="shared" si="28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9"/>
        <v>0</v>
      </c>
      <c r="W383" s="52"/>
      <c r="X383" s="52"/>
      <c r="Z383" s="53">
        <f t="shared" si="28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9"/>
        <v>0</v>
      </c>
      <c r="W384" s="52"/>
      <c r="X384" s="52"/>
      <c r="Z384" s="53">
        <f t="shared" si="28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9"/>
        <v>0</v>
      </c>
      <c r="W385" s="52"/>
      <c r="X385" s="52"/>
      <c r="Z385" s="53">
        <f t="shared" si="28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9"/>
        <v>0</v>
      </c>
      <c r="W386" s="52"/>
      <c r="X386" s="52"/>
      <c r="Z386" s="53">
        <f t="shared" si="28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9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2017-04-07T20:02:13Z</dcterms:modified>
</cp:coreProperties>
</file>