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<sst xmlns="http://schemas.openxmlformats.org/spreadsheetml/2006/main" count="251" uniqueCount="145">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</sst>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workbookViewId="0">
      <selection activeCell="D12" sqref="D12"/>
    </sheetView>
  </sheetViews>
  <sheetFormatPr baseColWidth="10" defaultRowHeight="15" x14ac:dyDescent="0.25"/>
  <cols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3113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4011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38074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0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273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K7" s="30"/>
      <c r="L7" s="30"/>
      <c r="M7" s="30"/>
      <c r="N7" s="30"/>
      <c r="O7" s="76" t="s">
        <v>90</v>
      </c>
      <c r="P7" s="78">
        <f>SUM(R7,N6)</f>
        <v>273</v>
      </c>
      <c r="Q7" s="75"/>
      <c r="R7" s="74">
        <f>(SUM(X11:X499))-(SUM(K11:K499))</f>
        <v>0</v>
      </c>
      <c r="S7" s="116"/>
      <c r="T7" s="118">
        <f>E9</f>
        <v>12160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12160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33790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/>
      <c r="AC13" s="41">
        <f>(SUM(AD13,AE13))-AG13</f>
        <v>0</v>
      </c>
      <c r="AD13" s="50"/>
      <c r="AE13" s="50"/>
      <c r="AG13" s="51">
        <f t="shared" si="0"/>
        <v>0</v>
      </c>
      <c r="AI13" s="100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0</v>
      </c>
      <c r="AV13" s="56"/>
      <c r="AW13" s="56"/>
      <c r="AX13" s="56"/>
      <c r="AY13" s="56"/>
      <c r="AZ13" s="56">
        <f t="shared" si="2"/>
        <v>0</v>
      </c>
      <c r="BA13" s="110"/>
      <c r="BB13">
        <f t="shared" si="4"/>
        <v>0</v>
      </c>
    </row>
    <row r="14" spans="1:60" x14ac:dyDescent="0.25">
      <c r="A14" s="120" t="s">
        <v>140</v>
      </c>
      <c r="B14" t="s">
        <v>141</v>
      </c>
      <c r="C14">
        <v>10000</v>
      </c>
      <c r="E14">
        <f t="shared" si="6"/>
        <v>10000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/>
      <c r="AC14" s="41">
        <f t="shared" si="3"/>
        <v>0</v>
      </c>
      <c r="AD14" s="50"/>
      <c r="AE14" s="50"/>
      <c r="AG14" s="51">
        <f t="shared" si="0"/>
        <v>0</v>
      </c>
      <c r="AI14" s="100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0</v>
      </c>
      <c r="AV14" s="56"/>
      <c r="AW14" s="56"/>
      <c r="AX14" s="56"/>
      <c r="AY14" s="56"/>
      <c r="AZ14" s="56">
        <f t="shared" si="2"/>
        <v>0</v>
      </c>
      <c r="BA14" s="56"/>
      <c r="BB14">
        <f t="shared" si="4"/>
        <v>0</v>
      </c>
    </row>
    <row r="15" spans="1:60" x14ac:dyDescent="0.25">
      <c r="E15">
        <f t="shared" si="6"/>
        <v>0</v>
      </c>
      <c r="G15" s="99"/>
      <c r="H15" s="56"/>
      <c r="I15" s="56"/>
      <c r="J15" s="56"/>
      <c r="K15" s="56"/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100</v>
      </c>
      <c r="X15" s="37"/>
      <c r="Z15" s="47">
        <v>43119</v>
      </c>
      <c r="AA15" s="48" t="s">
        <v>69</v>
      </c>
      <c r="AB15" s="72"/>
      <c r="AC15" s="41">
        <f t="shared" si="3"/>
        <v>0</v>
      </c>
      <c r="AD15" s="50"/>
      <c r="AE15" s="50"/>
      <c r="AG15" s="51">
        <f t="shared" si="0"/>
        <v>0</v>
      </c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0</v>
      </c>
      <c r="AV15" s="56"/>
      <c r="AW15" s="56"/>
      <c r="AX15" s="56"/>
      <c r="AY15" s="56"/>
      <c r="AZ15" s="56">
        <f t="shared" si="2"/>
        <v>0</v>
      </c>
      <c r="BA15" s="56"/>
      <c r="BB15">
        <f t="shared" si="4"/>
        <v>0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5"/>
      <c r="U16" s="35"/>
      <c r="V16" s="35"/>
      <c r="W16" s="37"/>
      <c r="X16" s="37"/>
      <c r="Z16" s="47">
        <v>43120</v>
      </c>
      <c r="AA16" s="48" t="s">
        <v>70</v>
      </c>
      <c r="AB16" s="49"/>
      <c r="AC16" s="41">
        <f t="shared" si="3"/>
        <v>0</v>
      </c>
      <c r="AD16" s="50"/>
      <c r="AE16" s="50"/>
      <c r="AG16" s="68">
        <f t="shared" si="0"/>
        <v>0</v>
      </c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0</v>
      </c>
      <c r="AV16" s="56"/>
      <c r="AW16" s="56"/>
      <c r="AX16" s="56"/>
      <c r="AY16" s="56"/>
      <c r="AZ16" s="56">
        <f t="shared" si="2"/>
        <v>0</v>
      </c>
      <c r="BA16" s="56"/>
      <c r="BB16">
        <f t="shared" si="4"/>
        <v>0</v>
      </c>
    </row>
    <row r="17" spans="5:60" x14ac:dyDescent="0.25">
      <c r="E17">
        <f t="shared" si="6"/>
        <v>0</v>
      </c>
      <c r="G17" s="99"/>
      <c r="H17" s="56"/>
      <c r="I17" s="104"/>
      <c r="J17" s="102"/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/>
      <c r="U17" s="35"/>
      <c r="V17" s="35"/>
      <c r="W17" s="37"/>
      <c r="X17" s="37"/>
      <c r="Z17" s="47">
        <v>43121</v>
      </c>
      <c r="AA17" s="48" t="s">
        <v>71</v>
      </c>
      <c r="AB17" s="49"/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5:60" x14ac:dyDescent="0.25">
      <c r="E18">
        <f t="shared" si="6"/>
        <v>0</v>
      </c>
      <c r="G18" s="99"/>
      <c r="H18" s="56"/>
      <c r="I18" s="101"/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/>
      <c r="U18" s="35"/>
      <c r="V18" s="35"/>
      <c r="W18" s="37"/>
      <c r="X18" s="37"/>
      <c r="Z18" s="47">
        <v>43122</v>
      </c>
      <c r="AA18" s="48" t="s">
        <v>72</v>
      </c>
      <c r="AB18" s="49"/>
      <c r="AC18" s="69">
        <f t="shared" si="3"/>
        <v>0</v>
      </c>
      <c r="AD18" s="50"/>
      <c r="AE18" s="50"/>
      <c r="AG18" s="51">
        <f t="shared" si="0"/>
        <v>0</v>
      </c>
      <c r="AI18" s="56"/>
      <c r="AJ18" s="100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0</v>
      </c>
      <c r="AV18" s="56"/>
      <c r="AW18" s="56"/>
      <c r="AX18" s="56"/>
      <c r="AY18" s="56"/>
      <c r="AZ18" s="56">
        <f>(AW18*8)+(AY18*5)</f>
        <v>0</v>
      </c>
      <c r="BA18" s="56"/>
      <c r="BB18">
        <f t="shared" si="4"/>
        <v>0</v>
      </c>
    </row>
    <row r="19" spans="5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/>
      <c r="U19" s="35"/>
      <c r="V19" s="35"/>
      <c r="W19" s="37"/>
      <c r="X19" s="37"/>
      <c r="Z19" s="47">
        <v>43123</v>
      </c>
      <c r="AA19" s="48" t="s">
        <v>68</v>
      </c>
      <c r="AB19" s="49"/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5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/>
      <c r="U20" s="35"/>
      <c r="V20" s="35"/>
      <c r="W20" s="37"/>
      <c r="X20" s="37"/>
      <c r="Z20" s="47">
        <v>43124</v>
      </c>
      <c r="AA20" s="48" t="s">
        <v>73</v>
      </c>
      <c r="AB20" s="49"/>
      <c r="AC20" s="41">
        <f t="shared" si="3"/>
        <v>0</v>
      </c>
      <c r="AD20" s="50"/>
      <c r="AE20" s="50"/>
      <c r="AG20" s="51">
        <f t="shared" si="0"/>
        <v>0</v>
      </c>
      <c r="AI20" s="56"/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0</v>
      </c>
      <c r="AV20" s="56"/>
      <c r="AW20" s="56"/>
      <c r="AX20" s="109"/>
      <c r="AY20" s="109"/>
      <c r="AZ20" s="56">
        <f>(AW20*6)+(AX20*8)+(AY20*5)</f>
        <v>0</v>
      </c>
      <c r="BA20" s="56"/>
      <c r="BB20">
        <f t="shared" si="4"/>
        <v>0</v>
      </c>
    </row>
    <row r="21" spans="5:60" x14ac:dyDescent="0.25"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/>
      <c r="U21" s="35"/>
      <c r="V21" s="35"/>
      <c r="W21" s="37"/>
      <c r="X21" s="37"/>
      <c r="Z21" s="47">
        <v>43125</v>
      </c>
      <c r="AA21" s="48" t="s">
        <v>44</v>
      </c>
      <c r="AB21" s="49"/>
      <c r="AC21" s="41">
        <f t="shared" si="3"/>
        <v>0</v>
      </c>
      <c r="AD21" s="50"/>
      <c r="AE21" s="70"/>
      <c r="AG21" s="51">
        <f t="shared" si="0"/>
        <v>0</v>
      </c>
      <c r="AI21" s="56"/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0</v>
      </c>
      <c r="AV21" s="56"/>
      <c r="AW21" s="56"/>
      <c r="AX21" s="56"/>
      <c r="AY21" s="109"/>
      <c r="AZ21" s="56">
        <f t="shared" ref="AZ21:AZ84" si="7">(AW21*6)+(AX21*8)+(AY21*5)</f>
        <v>0</v>
      </c>
      <c r="BA21" s="56"/>
      <c r="BB21">
        <f t="shared" si="4"/>
        <v>0</v>
      </c>
    </row>
    <row r="22" spans="5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/>
      <c r="U22" s="35"/>
      <c r="V22" s="35"/>
      <c r="W22" s="37"/>
      <c r="X22" s="37"/>
      <c r="Z22" s="47">
        <v>43126</v>
      </c>
      <c r="AA22" s="48" t="s">
        <v>69</v>
      </c>
      <c r="AB22" s="49"/>
      <c r="AC22" s="41">
        <f t="shared" si="3"/>
        <v>0</v>
      </c>
      <c r="AD22" s="67"/>
      <c r="AE22" s="67"/>
      <c r="AG22" s="51">
        <f t="shared" si="0"/>
        <v>0</v>
      </c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0</v>
      </c>
      <c r="AV22" s="56"/>
      <c r="AW22" s="56"/>
      <c r="AX22" s="56"/>
      <c r="AY22" s="56"/>
      <c r="AZ22" s="56">
        <f t="shared" si="7"/>
        <v>0</v>
      </c>
      <c r="BA22" s="56"/>
      <c r="BB22">
        <f t="shared" si="4"/>
        <v>0</v>
      </c>
    </row>
    <row r="23" spans="5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/>
      <c r="U23" s="35"/>
      <c r="V23" s="35"/>
      <c r="W23" s="37"/>
      <c r="X23" s="37"/>
      <c r="Y23" s="73"/>
      <c r="Z23" s="47">
        <v>43127</v>
      </c>
      <c r="AA23" s="48" t="s">
        <v>70</v>
      </c>
      <c r="AB23" s="49"/>
      <c r="AC23" s="41">
        <f t="shared" si="3"/>
        <v>0</v>
      </c>
      <c r="AD23" s="50"/>
      <c r="AE23" s="50"/>
      <c r="AG23" s="51">
        <f t="shared" si="0"/>
        <v>0</v>
      </c>
      <c r="AI23" s="56"/>
      <c r="AJ23" s="56"/>
      <c r="AK23" s="56"/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/>
      <c r="AZ23" s="56">
        <f t="shared" si="7"/>
        <v>0</v>
      </c>
      <c r="BA23" s="56"/>
      <c r="BB23">
        <f t="shared" si="4"/>
        <v>0</v>
      </c>
    </row>
    <row r="24" spans="5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35"/>
      <c r="V24" s="35"/>
      <c r="W24" s="37"/>
      <c r="X24" s="37"/>
      <c r="Z24" s="47">
        <v>43128</v>
      </c>
      <c r="AA24" s="48" t="s">
        <v>71</v>
      </c>
      <c r="AB24" s="49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5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43129</v>
      </c>
      <c r="AA25" s="48" t="s">
        <v>72</v>
      </c>
      <c r="AB25" s="49"/>
      <c r="AC25" s="41">
        <f t="shared" si="3"/>
        <v>0</v>
      </c>
      <c r="AD25" s="50"/>
      <c r="AE25" s="50"/>
      <c r="AG25" s="51">
        <f t="shared" si="0"/>
        <v>0</v>
      </c>
      <c r="AI25" s="56"/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0</v>
      </c>
      <c r="AV25" s="56"/>
      <c r="AW25" s="56"/>
      <c r="AX25" s="56"/>
      <c r="AY25" s="56"/>
      <c r="AZ25" s="56">
        <f t="shared" si="7"/>
        <v>0</v>
      </c>
      <c r="BA25" s="56"/>
      <c r="BB25">
        <f t="shared" si="4"/>
        <v>0</v>
      </c>
    </row>
    <row r="26" spans="5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600</v>
      </c>
      <c r="R26" s="20">
        <f>P26-Q26</f>
        <v>1200</v>
      </c>
      <c r="T26" s="36"/>
      <c r="U26" s="35"/>
      <c r="V26" s="35"/>
      <c r="W26" s="37"/>
      <c r="X26" s="37"/>
      <c r="Z26" s="47">
        <v>43130</v>
      </c>
      <c r="AA26" s="48" t="s">
        <v>68</v>
      </c>
      <c r="AB26" s="49"/>
      <c r="AC26" s="41">
        <f t="shared" si="3"/>
        <v>0</v>
      </c>
      <c r="AD26" s="50"/>
      <c r="AE26" s="50"/>
      <c r="AG26" s="51">
        <f t="shared" si="0"/>
        <v>0</v>
      </c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0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</row>
    <row r="27" spans="5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43131</v>
      </c>
      <c r="AA27" s="48" t="s">
        <v>73</v>
      </c>
      <c r="AB27" s="49"/>
      <c r="AC27" s="41">
        <f t="shared" si="3"/>
        <v>0</v>
      </c>
      <c r="AD27" s="50"/>
      <c r="AE27" s="50"/>
      <c r="AG27" s="51">
        <f t="shared" si="0"/>
        <v>0</v>
      </c>
      <c r="AH27" s="38"/>
      <c r="AI27" s="56"/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0</v>
      </c>
      <c r="AV27" s="56"/>
      <c r="AW27" s="56"/>
      <c r="AX27" s="56"/>
      <c r="AY27" s="56"/>
      <c r="AZ27" s="56">
        <f t="shared" si="7"/>
        <v>0</v>
      </c>
      <c r="BA27" s="56"/>
      <c r="BB27">
        <f t="shared" si="4"/>
        <v>0</v>
      </c>
    </row>
    <row r="28" spans="5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43132</v>
      </c>
      <c r="AA28" s="48" t="s">
        <v>44</v>
      </c>
      <c r="AB28" s="49"/>
      <c r="AC28" s="41">
        <f t="shared" si="3"/>
        <v>0</v>
      </c>
      <c r="AD28" s="50"/>
      <c r="AE28" s="50"/>
      <c r="AG28" s="51">
        <f t="shared" si="0"/>
        <v>0</v>
      </c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0</v>
      </c>
      <c r="AV28" s="56"/>
      <c r="AW28" s="56"/>
      <c r="AX28" s="56"/>
      <c r="AY28" s="56"/>
      <c r="AZ28" s="56">
        <f t="shared" si="7"/>
        <v>0</v>
      </c>
      <c r="BA28" s="56"/>
      <c r="BB28">
        <f t="shared" si="4"/>
        <v>0</v>
      </c>
    </row>
    <row r="29" spans="5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/>
      <c r="AC29" s="69">
        <f t="shared" si="3"/>
        <v>0</v>
      </c>
      <c r="AD29" s="50"/>
      <c r="AE29" s="84"/>
      <c r="AG29" s="51">
        <f t="shared" si="0"/>
        <v>0</v>
      </c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9"/>
      <c r="AW29" s="56"/>
      <c r="AX29" s="56"/>
      <c r="AY29" s="109"/>
      <c r="AZ29" s="56">
        <f t="shared" si="7"/>
        <v>0</v>
      </c>
      <c r="BA29" s="109"/>
      <c r="BB29">
        <f t="shared" si="4"/>
        <v>0</v>
      </c>
    </row>
    <row r="30" spans="5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500</v>
      </c>
      <c r="R30" s="20">
        <f t="shared" si="8"/>
        <v>2400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/>
      <c r="AC30" s="41">
        <f t="shared" si="3"/>
        <v>0</v>
      </c>
      <c r="AD30" s="50"/>
      <c r="AE30" s="50"/>
      <c r="AG30" s="51">
        <f t="shared" si="0"/>
        <v>0</v>
      </c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0</v>
      </c>
      <c r="AV30" s="95"/>
      <c r="AW30" s="56"/>
      <c r="AX30" s="56"/>
      <c r="AY30" s="56"/>
      <c r="AZ30" s="56">
        <f t="shared" si="7"/>
        <v>0</v>
      </c>
      <c r="BA30" s="56"/>
      <c r="BB30">
        <f t="shared" si="4"/>
        <v>0</v>
      </c>
    </row>
    <row r="31" spans="5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/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5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/>
      <c r="AC32" s="41">
        <f t="shared" si="3"/>
        <v>0</v>
      </c>
      <c r="AD32" s="50"/>
      <c r="AE32" s="50"/>
      <c r="AG32" s="51">
        <f t="shared" si="0"/>
        <v>0</v>
      </c>
      <c r="AH32" s="71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9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/>
      <c r="N34" s="18"/>
      <c r="O34" s="18"/>
      <c r="P34" s="23"/>
      <c r="Q34" s="22"/>
      <c r="R34" s="20">
        <f t="shared" si="8"/>
        <v>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/>
      <c r="AC41" s="41">
        <f t="shared" si="3"/>
        <v>0</v>
      </c>
      <c r="AD41" s="50"/>
      <c r="AE41" s="111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100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2"/>
      <c r="AW44" s="102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100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2018-01-17T19:22:52Z</dcterms:modified>
</cp:coreProperties>
</file>