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B3" i="1" l="1"/>
  <c r="AB4" i="1"/>
  <c r="AA3" i="1"/>
  <c r="AA4" i="1"/>
  <c r="Z3" i="1"/>
  <c r="Z4" i="1"/>
  <c r="Y3" i="1"/>
  <c r="Y4" i="1"/>
  <c r="X3" i="1"/>
  <c r="X4" i="1"/>
  <c r="W3" i="1"/>
  <c r="W4" i="1"/>
  <c r="O2" i="1"/>
  <c r="P2" i="1"/>
  <c r="Q2" i="1"/>
  <c r="S2" i="1"/>
  <c r="T2" i="1"/>
  <c r="W2" i="1"/>
  <c r="X2" i="1"/>
  <c r="Y2" i="1"/>
  <c r="Z2" i="1"/>
  <c r="AA2" i="1"/>
  <c r="AB2" i="1"/>
  <c r="N2" i="1"/>
  <c r="J4" i="1"/>
  <c r="K4" i="1"/>
  <c r="L4" i="1"/>
  <c r="I4" i="1"/>
  <c r="G3" i="1"/>
  <c r="F3" i="1"/>
  <c r="E3" i="1"/>
  <c r="D3" i="1"/>
  <c r="E2" i="1"/>
  <c r="F2" i="1"/>
  <c r="G2" i="1"/>
  <c r="D2" i="1"/>
  <c r="L52" i="1"/>
  <c r="K52" i="1"/>
  <c r="J52" i="1"/>
  <c r="I52" i="1"/>
  <c r="L47" i="1"/>
  <c r="K47" i="1"/>
  <c r="J47" i="1"/>
  <c r="I47" i="1"/>
  <c r="L42" i="1" l="1"/>
  <c r="K42" i="1"/>
  <c r="J42" i="1"/>
  <c r="I42" i="1"/>
  <c r="L37" i="1"/>
  <c r="K37" i="1"/>
  <c r="J37" i="1"/>
  <c r="I37" i="1"/>
  <c r="L32" i="1" l="1"/>
  <c r="K32" i="1"/>
  <c r="J32" i="1"/>
  <c r="I32" i="1"/>
  <c r="L27" i="1" l="1"/>
  <c r="K27" i="1"/>
  <c r="J27" i="1"/>
  <c r="I27" i="1"/>
  <c r="L22" i="1"/>
  <c r="K22" i="1"/>
  <c r="J22" i="1"/>
  <c r="I22" i="1"/>
  <c r="K2" i="1" l="1"/>
  <c r="J2" i="1"/>
  <c r="I2" i="1"/>
  <c r="L2" i="1"/>
</calcChain>
</file>

<file path=xl/sharedStrings.xml><?xml version="1.0" encoding="utf-8"?>
<sst xmlns="http://schemas.openxmlformats.org/spreadsheetml/2006/main" count="319" uniqueCount="43">
  <si>
    <t>Sujeto</t>
  </si>
  <si>
    <t>Criterio</t>
  </si>
  <si>
    <t>A / B</t>
  </si>
  <si>
    <t>Hit</t>
  </si>
  <si>
    <t>F.Alarmas</t>
  </si>
  <si>
    <t>Rechazos</t>
  </si>
  <si>
    <t>Omisiones</t>
  </si>
  <si>
    <t>Fa(AN)</t>
  </si>
  <si>
    <t>Fa(BN)</t>
  </si>
  <si>
    <t>H(BS)</t>
  </si>
  <si>
    <t>H(AS)</t>
  </si>
  <si>
    <t>R(AN)</t>
  </si>
  <si>
    <t>R(BN)</t>
  </si>
  <si>
    <t>R(BS)</t>
  </si>
  <si>
    <t>R(AS)</t>
  </si>
  <si>
    <t>M(BS)</t>
  </si>
  <si>
    <t>M(AS)</t>
  </si>
  <si>
    <t>RT (AS)</t>
  </si>
  <si>
    <t>RT(AN)</t>
  </si>
  <si>
    <t>A</t>
  </si>
  <si>
    <t>RT (BS)</t>
  </si>
  <si>
    <t>RT(BN)</t>
  </si>
  <si>
    <t>B</t>
  </si>
  <si>
    <t>PROMEDIO</t>
  </si>
  <si>
    <t>k</t>
  </si>
  <si>
    <t>A-</t>
  </si>
  <si>
    <t>B´+</t>
  </si>
  <si>
    <t xml:space="preserve">A  </t>
  </si>
  <si>
    <t xml:space="preserve">A </t>
  </si>
  <si>
    <t>RT1</t>
  </si>
  <si>
    <t xml:space="preserve">B </t>
  </si>
  <si>
    <t>RT2</t>
  </si>
  <si>
    <t>RT3</t>
  </si>
  <si>
    <t>Diana Laura</t>
  </si>
  <si>
    <t>Dehui</t>
  </si>
  <si>
    <t>Paula Rocha</t>
  </si>
  <si>
    <t>Diana Rojas</t>
  </si>
  <si>
    <t>B+</t>
  </si>
  <si>
    <t>Tonatiuh</t>
  </si>
  <si>
    <t>Danet</t>
  </si>
  <si>
    <t>Paola Villegas</t>
  </si>
  <si>
    <t>Isaura Mtz</t>
  </si>
  <si>
    <t>Steph 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</si>
</sst>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FEB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34" borderId="0" xfId="0" applyNumberFormat="1" applyFill="1"/>
    <xf numFmtId="165" fontId="0" fillId="34" borderId="0" xfId="0" applyNumberFormat="1" applyFill="1"/>
    <xf numFmtId="1" fontId="0" fillId="34" borderId="0" xfId="0" applyNumberFormat="1" applyFill="1"/>
    <xf numFmtId="0" fontId="0" fillId="34" borderId="0" xfId="0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  <xf numFmtId="0" fontId="0" fillId="0" borderId="0" xfId="0"/>
    <xf numFmtId="0" fontId="0" fillId="35" borderId="0" xfId="0" applyFill="1"/>
    <xf numFmtId="0" fontId="0" fillId="0" borderId="0" xfId="0"/>
    <xf numFmtId="0" fontId="0" fillId="0" borderId="0" xfId="0" applyFill="1"/>
    <xf numFmtId="0" fontId="0" fillId="36" borderId="0" xfId="0" applyFill="1"/>
    <xf numFmtId="0" fontId="0" fillId="0" borderId="0" xfId="0"/>
    <xf numFmtId="0" fontId="0" fillId="34" borderId="0" xfId="0" applyFill="1"/>
    <xf numFmtId="0" fontId="0" fillId="0" borderId="0" xfId="0" applyFill="1"/>
    <xf numFmtId="0" fontId="0" fillId="36" borderId="0" xfId="0" applyFill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workbookViewId="0">
      <selection activeCell="A5" sqref="A5"/>
    </sheetView>
  </sheetViews>
  <sheetFormatPr baseColWidth="10" defaultRowHeight="15" x14ac:dyDescent="0.25"/>
  <sheetData>
    <row r="1" spans="1:29" s="4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2" t="s">
        <v>7</v>
      </c>
      <c r="J1" s="2" t="s">
        <v>8</v>
      </c>
      <c r="K1" s="2" t="s">
        <v>9</v>
      </c>
      <c r="L1" s="2" t="s">
        <v>10</v>
      </c>
      <c r="M1" s="1"/>
      <c r="N1" s="2" t="s">
        <v>11</v>
      </c>
      <c r="O1" s="2" t="s">
        <v>12</v>
      </c>
      <c r="P1" s="2" t="s">
        <v>13</v>
      </c>
      <c r="Q1" s="2" t="s">
        <v>14</v>
      </c>
      <c r="R1" s="1"/>
      <c r="S1" s="1" t="s">
        <v>15</v>
      </c>
      <c r="T1" s="1" t="s">
        <v>16</v>
      </c>
      <c r="U1" s="1"/>
      <c r="V1" s="1"/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9" x14ac:dyDescent="0.25">
      <c r="A2" t="s">
        <v>23</v>
      </c>
      <c r="B2" t="s">
        <v>24</v>
      </c>
      <c r="C2" t="s">
        <v>25</v>
      </c>
      <c r="D2">
        <f>AVERAGE(D7,D12,D17,D22,D27,D32, D37, D42, D47, D52)</f>
        <v>148.30000000000001</v>
      </c>
      <c r="E2" s="38">
        <f t="shared" ref="E2:G3" si="0">AVERAGE(E7,E12,E17,E22,E27,E32, E37, E42, E47, E52)</f>
        <v>13.1</v>
      </c>
      <c r="F2" s="38">
        <f t="shared" si="0"/>
        <v>146.9</v>
      </c>
      <c r="G2" s="38">
        <f t="shared" si="0"/>
        <v>11.7</v>
      </c>
      <c r="I2">
        <f>E2/200</f>
        <v>6.5500000000000003E-2</v>
      </c>
      <c r="J2">
        <f>E3/200</f>
        <v>0.111</v>
      </c>
      <c r="K2">
        <f>D3/200</f>
        <v>0.70700000000000007</v>
      </c>
      <c r="L2">
        <f>D2/200</f>
        <v>0.74150000000000005</v>
      </c>
      <c r="N2" s="38">
        <f>AVERAGE(N7,N12,N17,N22,N27, N32, N37, N42,N47, N52)</f>
        <v>1.6220300000000001</v>
      </c>
      <c r="O2" s="38">
        <f t="shared" ref="O2:AB2" si="1">AVERAGE(O7,O12,O17,O22,O27, O32, O37, O42,O47, O52)</f>
        <v>1.9096700000000002</v>
      </c>
      <c r="P2" s="38">
        <f t="shared" si="1"/>
        <v>5.2371799999999995</v>
      </c>
      <c r="Q2" s="38">
        <f t="shared" si="1"/>
        <v>5.3805500000000004</v>
      </c>
      <c r="R2" s="38"/>
      <c r="S2" s="38">
        <f t="shared" si="1"/>
        <v>2.0987230000000006</v>
      </c>
      <c r="T2" s="38">
        <f t="shared" si="1"/>
        <v>2.0652300000000001</v>
      </c>
      <c r="U2" s="38"/>
      <c r="V2" s="38"/>
      <c r="W2" s="38">
        <f t="shared" si="1"/>
        <v>2.4544699999999997</v>
      </c>
      <c r="X2" s="38">
        <f t="shared" si="1"/>
        <v>2.1806999999999999</v>
      </c>
      <c r="Y2" s="38">
        <f t="shared" si="1"/>
        <v>2.3162200000000004</v>
      </c>
      <c r="Z2" s="38">
        <f t="shared" si="1"/>
        <v>2.3805800000000006</v>
      </c>
      <c r="AA2" s="38">
        <f t="shared" si="1"/>
        <v>2.2362399999999996</v>
      </c>
      <c r="AB2" s="38">
        <f t="shared" si="1"/>
        <v>2.3084199999999995</v>
      </c>
    </row>
    <row r="3" spans="1:29" x14ac:dyDescent="0.25">
      <c r="C3" t="s">
        <v>26</v>
      </c>
      <c r="D3" s="38">
        <f>AVERAGE(D8,D13,D18,D23,D28,D33, D38, D43, D48, D53)</f>
        <v>141.4</v>
      </c>
      <c r="E3" s="38">
        <f t="shared" si="0"/>
        <v>22.2</v>
      </c>
      <c r="F3" s="38">
        <f t="shared" si="0"/>
        <v>137.80000000000001</v>
      </c>
      <c r="G3" s="38">
        <f t="shared" si="0"/>
        <v>18.600000000000001</v>
      </c>
      <c r="W3" s="38">
        <f t="shared" ref="W3:AB3" si="2">AVERAGE(W8,W13,W18,W23,W28, W33, W38, W43,W48, W53)</f>
        <v>0.95104000000000011</v>
      </c>
      <c r="X3" s="38">
        <f t="shared" si="2"/>
        <v>0.67737000000000003</v>
      </c>
      <c r="Y3" s="38">
        <f t="shared" si="2"/>
        <v>0.81286000000000003</v>
      </c>
      <c r="Z3" s="38">
        <f t="shared" si="2"/>
        <v>0.87726999999999988</v>
      </c>
      <c r="AA3" s="38">
        <f t="shared" si="2"/>
        <v>0.73285299999999998</v>
      </c>
      <c r="AB3" s="38">
        <f t="shared" si="2"/>
        <v>0.80504999999999993</v>
      </c>
    </row>
    <row r="4" spans="1:29" x14ac:dyDescent="0.25">
      <c r="I4">
        <f>AVERAGE(I7,I12,I17,I22,I27,I32,I35, I42, I47, I52)</f>
        <v>8.8888888888888892E-2</v>
      </c>
      <c r="J4" s="38">
        <f t="shared" ref="J4:L4" si="3">AVERAGE(J7,J12,J17,J22,J27,J32,J35, J42, J47, J52)</f>
        <v>0.14930555555555555</v>
      </c>
      <c r="K4" s="38">
        <f t="shared" si="3"/>
        <v>0.88402777777777763</v>
      </c>
      <c r="L4" s="38">
        <f t="shared" si="3"/>
        <v>0.92847222222222214</v>
      </c>
      <c r="M4" s="38"/>
      <c r="R4" s="38"/>
      <c r="U4" s="38"/>
      <c r="W4" s="38">
        <f t="shared" ref="W4:AB4" si="4">AVERAGE(W9,W14,W19,W24,W29, W34, W39, W44,W49, W54)</f>
        <v>0.78034999999999999</v>
      </c>
      <c r="X4" s="38">
        <f t="shared" si="4"/>
        <v>0.71056999999999992</v>
      </c>
      <c r="Y4" s="38">
        <f t="shared" si="4"/>
        <v>0.74939</v>
      </c>
      <c r="Z4" s="38">
        <f t="shared" si="4"/>
        <v>0.73505999999999994</v>
      </c>
      <c r="AA4" s="38">
        <f t="shared" si="4"/>
        <v>0.84041099999999991</v>
      </c>
      <c r="AB4" s="38">
        <f t="shared" si="4"/>
        <v>0.78736000000000006</v>
      </c>
    </row>
    <row r="6" spans="1:29" x14ac:dyDescent="0.25">
      <c r="A6" s="5" t="s">
        <v>0</v>
      </c>
      <c r="B6" s="5" t="s">
        <v>1</v>
      </c>
      <c r="C6" s="5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7"/>
      <c r="I6" s="8" t="s">
        <v>7</v>
      </c>
      <c r="J6" s="8" t="s">
        <v>8</v>
      </c>
      <c r="K6" s="8" t="s">
        <v>9</v>
      </c>
      <c r="L6" s="8" t="s">
        <v>10</v>
      </c>
      <c r="M6" s="7"/>
      <c r="N6" s="8" t="s">
        <v>11</v>
      </c>
      <c r="O6" s="8" t="s">
        <v>12</v>
      </c>
      <c r="P6" s="8" t="s">
        <v>13</v>
      </c>
      <c r="Q6" s="8" t="s">
        <v>14</v>
      </c>
      <c r="R6" s="7"/>
      <c r="S6" s="5" t="s">
        <v>15</v>
      </c>
      <c r="T6" s="5" t="s">
        <v>16</v>
      </c>
      <c r="U6" s="7"/>
      <c r="V6" s="7"/>
      <c r="W6" s="5" t="s">
        <v>17</v>
      </c>
      <c r="X6" s="5" t="s">
        <v>18</v>
      </c>
      <c r="Y6" s="5" t="s">
        <v>19</v>
      </c>
      <c r="Z6" s="5" t="s">
        <v>20</v>
      </c>
      <c r="AA6" s="5" t="s">
        <v>21</v>
      </c>
      <c r="AB6" s="5" t="s">
        <v>22</v>
      </c>
    </row>
    <row r="7" spans="1:29" x14ac:dyDescent="0.25">
      <c r="A7" s="38" t="s">
        <v>33</v>
      </c>
      <c r="B7" s="38" t="s">
        <v>24</v>
      </c>
      <c r="C7" s="38" t="s">
        <v>28</v>
      </c>
      <c r="D7" s="38">
        <v>148</v>
      </c>
      <c r="E7" s="38">
        <v>5</v>
      </c>
      <c r="F7" s="38">
        <v>155</v>
      </c>
      <c r="G7" s="38">
        <v>12</v>
      </c>
      <c r="H7" s="38"/>
      <c r="I7" s="38">
        <v>3.125E-2</v>
      </c>
      <c r="J7" s="38">
        <v>8.7499999999999994E-2</v>
      </c>
      <c r="K7" s="38">
        <v>0.95</v>
      </c>
      <c r="L7" s="38">
        <v>0.92500000000000004</v>
      </c>
      <c r="M7" s="38"/>
      <c r="N7" s="38">
        <v>1.8</v>
      </c>
      <c r="O7" s="38">
        <v>2.1869999999999998</v>
      </c>
      <c r="P7" s="38">
        <v>5.48</v>
      </c>
      <c r="Q7" s="38">
        <v>5.45</v>
      </c>
      <c r="R7" s="38"/>
      <c r="S7" s="38">
        <v>2.625</v>
      </c>
      <c r="T7" s="38">
        <v>2.8330000000000002</v>
      </c>
      <c r="U7" s="38"/>
      <c r="V7" s="40" t="s">
        <v>29</v>
      </c>
      <c r="W7" s="38">
        <v>3.669</v>
      </c>
      <c r="X7" s="38">
        <v>2.6499000000000001</v>
      </c>
      <c r="Y7" s="41">
        <v>3.1595</v>
      </c>
      <c r="Z7" s="38">
        <v>2.722</v>
      </c>
      <c r="AA7" s="38">
        <v>2.6732</v>
      </c>
      <c r="AB7" s="41">
        <v>2.6976</v>
      </c>
    </row>
    <row r="8" spans="1:29" x14ac:dyDescent="0.25">
      <c r="A8" s="38"/>
      <c r="B8" s="38"/>
      <c r="C8" s="38" t="s">
        <v>22</v>
      </c>
      <c r="D8" s="38">
        <v>152</v>
      </c>
      <c r="E8" s="38">
        <v>14</v>
      </c>
      <c r="F8" s="38">
        <v>146</v>
      </c>
      <c r="G8" s="38">
        <v>8</v>
      </c>
      <c r="H8" s="38"/>
      <c r="I8" s="38"/>
      <c r="J8" s="38"/>
      <c r="K8" s="39"/>
      <c r="L8" s="39"/>
      <c r="M8" s="38"/>
      <c r="N8" s="38"/>
      <c r="O8" s="38"/>
      <c r="P8" s="39"/>
      <c r="Q8" s="39"/>
      <c r="R8" s="38"/>
      <c r="S8" s="38"/>
      <c r="T8" s="38"/>
      <c r="U8" s="38"/>
      <c r="V8" s="40" t="s">
        <v>31</v>
      </c>
      <c r="W8" s="38">
        <v>2.1678999999999999</v>
      </c>
      <c r="X8" s="38">
        <v>1.1488</v>
      </c>
      <c r="Y8" s="41">
        <v>1.6584000000000001</v>
      </c>
      <c r="Z8" s="38">
        <v>1.2209000000000001</v>
      </c>
      <c r="AA8" s="38">
        <v>1.1720999999999999</v>
      </c>
      <c r="AB8" s="41">
        <v>1.1964999999999999</v>
      </c>
    </row>
    <row r="9" spans="1:29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40" t="s">
        <v>32</v>
      </c>
      <c r="W9" s="38">
        <v>1.7056</v>
      </c>
      <c r="X9" s="38">
        <v>0.99009999999999998</v>
      </c>
      <c r="Y9" s="41">
        <v>1.3479000000000001</v>
      </c>
      <c r="Z9" s="38">
        <v>0.95130000000000003</v>
      </c>
      <c r="AA9" s="38">
        <v>0.90049999999999997</v>
      </c>
      <c r="AB9" s="41">
        <v>0.92249999999999999</v>
      </c>
    </row>
    <row r="11" spans="1:29" x14ac:dyDescent="0.25">
      <c r="A11" s="9" t="s">
        <v>0</v>
      </c>
      <c r="B11" s="9" t="s">
        <v>1</v>
      </c>
      <c r="C11" s="9" t="s">
        <v>2</v>
      </c>
      <c r="D11" s="10" t="s">
        <v>3</v>
      </c>
      <c r="E11" s="10" t="s">
        <v>4</v>
      </c>
      <c r="F11" s="10" t="s">
        <v>5</v>
      </c>
      <c r="G11" s="10" t="s">
        <v>6</v>
      </c>
      <c r="H11" s="11"/>
      <c r="I11" s="12" t="s">
        <v>7</v>
      </c>
      <c r="J11" s="12" t="s">
        <v>8</v>
      </c>
      <c r="K11" s="12" t="s">
        <v>9</v>
      </c>
      <c r="L11" s="12" t="s">
        <v>10</v>
      </c>
      <c r="M11" s="11"/>
      <c r="N11" s="12" t="s">
        <v>11</v>
      </c>
      <c r="O11" s="12" t="s">
        <v>12</v>
      </c>
      <c r="P11" s="12" t="s">
        <v>13</v>
      </c>
      <c r="Q11" s="12" t="s">
        <v>14</v>
      </c>
      <c r="R11" s="11"/>
      <c r="S11" s="9" t="s">
        <v>15</v>
      </c>
      <c r="T11" s="9" t="s">
        <v>16</v>
      </c>
      <c r="U11" s="11"/>
      <c r="V11" s="11"/>
      <c r="W11" s="9" t="s">
        <v>17</v>
      </c>
      <c r="X11" s="9" t="s">
        <v>18</v>
      </c>
      <c r="Y11" s="9" t="s">
        <v>19</v>
      </c>
      <c r="Z11" s="9" t="s">
        <v>20</v>
      </c>
      <c r="AA11" s="9" t="s">
        <v>21</v>
      </c>
      <c r="AB11" s="9" t="s">
        <v>22</v>
      </c>
    </row>
    <row r="12" spans="1:29" x14ac:dyDescent="0.25">
      <c r="A12" s="35" t="s">
        <v>34</v>
      </c>
      <c r="B12" s="35"/>
      <c r="C12" s="35" t="s">
        <v>28</v>
      </c>
      <c r="D12" s="35">
        <v>147</v>
      </c>
      <c r="E12" s="35">
        <v>21</v>
      </c>
      <c r="F12" s="35">
        <v>139</v>
      </c>
      <c r="G12" s="35">
        <v>13</v>
      </c>
      <c r="H12" s="35"/>
      <c r="I12" s="35">
        <v>0.13125000000000001</v>
      </c>
      <c r="J12" s="35">
        <v>0.17499999999999999</v>
      </c>
      <c r="K12" s="35">
        <v>0.875</v>
      </c>
      <c r="L12" s="35">
        <v>0.91874999999999996</v>
      </c>
      <c r="M12" s="35"/>
      <c r="N12" s="35">
        <v>1.6561999999999999</v>
      </c>
      <c r="O12" s="35">
        <v>1.8685</v>
      </c>
      <c r="P12" s="35">
        <v>5.3186999999999998</v>
      </c>
      <c r="Q12" s="35">
        <v>5.593</v>
      </c>
      <c r="R12" s="35"/>
      <c r="S12" s="35">
        <v>1.35</v>
      </c>
      <c r="T12" s="35">
        <v>1.5384</v>
      </c>
      <c r="U12" s="35"/>
      <c r="V12" s="36" t="s">
        <v>29</v>
      </c>
      <c r="W12" s="35">
        <v>2.7488999999999999</v>
      </c>
      <c r="X12" s="35">
        <v>2.2637999999999998</v>
      </c>
      <c r="Y12" s="37">
        <v>2.5064000000000002</v>
      </c>
      <c r="Z12" s="35">
        <v>3.2382</v>
      </c>
      <c r="AA12" s="35">
        <v>2.4596</v>
      </c>
      <c r="AB12" s="37">
        <v>2.8489</v>
      </c>
      <c r="AC12" s="35"/>
    </row>
    <row r="13" spans="1:29" x14ac:dyDescent="0.25">
      <c r="A13" s="35"/>
      <c r="B13" s="35"/>
      <c r="C13" s="35" t="s">
        <v>30</v>
      </c>
      <c r="D13" s="35">
        <v>140</v>
      </c>
      <c r="E13" s="35">
        <v>28</v>
      </c>
      <c r="F13" s="35">
        <v>132</v>
      </c>
      <c r="G13" s="35">
        <v>20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 t="s">
        <v>31</v>
      </c>
      <c r="W13" s="35">
        <v>1.2478</v>
      </c>
      <c r="X13" s="35">
        <v>0.76270000000000004</v>
      </c>
      <c r="Y13" s="37">
        <v>1.0052000000000001</v>
      </c>
      <c r="Z13" s="35">
        <v>1.7372000000000001</v>
      </c>
      <c r="AA13" s="35">
        <v>0.95850000000000002</v>
      </c>
      <c r="AB13" s="37">
        <v>1.3478000000000001</v>
      </c>
      <c r="AC13" s="35"/>
    </row>
    <row r="14" spans="1:29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 t="s">
        <v>32</v>
      </c>
      <c r="W14" s="35">
        <v>0.98260000000000003</v>
      </c>
      <c r="X14" s="35">
        <v>0.78959999999999997</v>
      </c>
      <c r="Y14" s="37">
        <v>0.8861</v>
      </c>
      <c r="Z14" s="35">
        <v>1.5388999999999999</v>
      </c>
      <c r="AA14" s="35">
        <v>2.0087999999999999</v>
      </c>
      <c r="AB14" s="37">
        <v>1.7739</v>
      </c>
      <c r="AC14" s="35"/>
    </row>
    <row r="16" spans="1:29" x14ac:dyDescent="0.25">
      <c r="A16" s="13" t="s">
        <v>0</v>
      </c>
      <c r="B16" s="13" t="s">
        <v>1</v>
      </c>
      <c r="C16" s="13" t="s">
        <v>2</v>
      </c>
      <c r="D16" s="14" t="s">
        <v>3</v>
      </c>
      <c r="E16" s="14" t="s">
        <v>4</v>
      </c>
      <c r="F16" s="14" t="s">
        <v>5</v>
      </c>
      <c r="G16" s="14" t="s">
        <v>6</v>
      </c>
      <c r="H16" s="15"/>
      <c r="I16" s="16" t="s">
        <v>7</v>
      </c>
      <c r="J16" s="16" t="s">
        <v>8</v>
      </c>
      <c r="K16" s="16" t="s">
        <v>9</v>
      </c>
      <c r="L16" s="16" t="s">
        <v>10</v>
      </c>
      <c r="M16" s="15"/>
      <c r="N16" s="16" t="s">
        <v>11</v>
      </c>
      <c r="O16" s="16" t="s">
        <v>12</v>
      </c>
      <c r="P16" s="16" t="s">
        <v>13</v>
      </c>
      <c r="Q16" s="16" t="s">
        <v>14</v>
      </c>
      <c r="R16" s="15"/>
      <c r="S16" s="13" t="s">
        <v>15</v>
      </c>
      <c r="T16" s="13" t="s">
        <v>16</v>
      </c>
      <c r="U16" s="15"/>
      <c r="V16" s="15"/>
      <c r="W16" s="13" t="s">
        <v>17</v>
      </c>
      <c r="X16" s="13" t="s">
        <v>18</v>
      </c>
      <c r="Y16" s="13" t="s">
        <v>19</v>
      </c>
      <c r="Z16" s="13" t="s">
        <v>20</v>
      </c>
      <c r="AA16" s="13" t="s">
        <v>21</v>
      </c>
      <c r="AB16" s="13" t="s">
        <v>22</v>
      </c>
    </row>
    <row r="17" spans="1:28" x14ac:dyDescent="0.25">
      <c r="A17" s="33" t="s">
        <v>35</v>
      </c>
      <c r="B17" s="33"/>
      <c r="C17" s="33" t="s">
        <v>27</v>
      </c>
      <c r="D17" s="33">
        <v>156</v>
      </c>
      <c r="E17" s="33">
        <v>5</v>
      </c>
      <c r="F17" s="33">
        <v>155</v>
      </c>
      <c r="G17" s="33">
        <v>4</v>
      </c>
      <c r="H17" s="33"/>
      <c r="I17" s="33">
        <v>3.125E-2</v>
      </c>
      <c r="J17" s="33">
        <v>5.6250000000000001E-2</v>
      </c>
      <c r="K17" s="33">
        <v>0.94374999999999998</v>
      </c>
      <c r="L17" s="33">
        <v>0.97499999999999998</v>
      </c>
      <c r="M17" s="33"/>
      <c r="N17" s="33">
        <v>1.2</v>
      </c>
      <c r="O17" s="33">
        <v>1.46</v>
      </c>
      <c r="P17" s="33">
        <v>5.4436999999999998</v>
      </c>
      <c r="Q17" s="33">
        <v>5.4625000000000004</v>
      </c>
      <c r="R17" s="33"/>
      <c r="S17" s="33">
        <v>2.3333300000000001</v>
      </c>
      <c r="T17" s="33">
        <v>1.75</v>
      </c>
      <c r="U17" s="33"/>
      <c r="V17" s="33" t="s">
        <v>29</v>
      </c>
      <c r="W17" s="33">
        <v>2.1556999999999999</v>
      </c>
      <c r="X17" s="33">
        <v>1.8169999999999999</v>
      </c>
      <c r="Y17" s="34">
        <v>1.9863</v>
      </c>
      <c r="Z17" s="33">
        <v>2.2033</v>
      </c>
      <c r="AA17" s="33">
        <v>1.9476</v>
      </c>
      <c r="AB17" s="34">
        <v>2.0754000000000001</v>
      </c>
    </row>
    <row r="18" spans="1:28" x14ac:dyDescent="0.25">
      <c r="A18" s="33"/>
      <c r="B18" s="33"/>
      <c r="C18" s="33" t="s">
        <v>22</v>
      </c>
      <c r="D18" s="33">
        <v>151</v>
      </c>
      <c r="E18" s="33">
        <v>9</v>
      </c>
      <c r="F18" s="33">
        <v>151</v>
      </c>
      <c r="G18" s="33">
        <v>9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 t="s">
        <v>31</v>
      </c>
      <c r="W18" s="33">
        <v>0.65480000000000005</v>
      </c>
      <c r="X18" s="33">
        <v>0.31609999999999999</v>
      </c>
      <c r="Y18" s="34">
        <v>0.4854</v>
      </c>
      <c r="Z18" s="33">
        <v>0.70240000000000002</v>
      </c>
      <c r="AA18" s="33">
        <v>0.44669999999999999</v>
      </c>
      <c r="AB18" s="34">
        <v>0.57450000000000001</v>
      </c>
    </row>
    <row r="19" spans="1:28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 t="s">
        <v>32</v>
      </c>
      <c r="W19" s="33">
        <v>0.89790000000000003</v>
      </c>
      <c r="X19" s="33">
        <v>0.74939999999999996</v>
      </c>
      <c r="Y19" s="34">
        <v>0.8236</v>
      </c>
      <c r="Z19" s="33">
        <v>0.89729999999999999</v>
      </c>
      <c r="AA19" s="33">
        <v>0.87660000000000005</v>
      </c>
      <c r="AB19" s="34">
        <v>0.88690000000000002</v>
      </c>
    </row>
    <row r="21" spans="1:28" x14ac:dyDescent="0.25">
      <c r="A21" s="17" t="s">
        <v>0</v>
      </c>
      <c r="B21" s="17" t="s">
        <v>1</v>
      </c>
      <c r="C21" s="17" t="s">
        <v>2</v>
      </c>
      <c r="D21" s="18" t="s">
        <v>3</v>
      </c>
      <c r="E21" s="18" t="s">
        <v>4</v>
      </c>
      <c r="F21" s="18" t="s">
        <v>5</v>
      </c>
      <c r="G21" s="18" t="s">
        <v>6</v>
      </c>
      <c r="H21" s="19"/>
      <c r="I21" s="20" t="s">
        <v>7</v>
      </c>
      <c r="J21" s="20" t="s">
        <v>8</v>
      </c>
      <c r="K21" s="20" t="s">
        <v>9</v>
      </c>
      <c r="L21" s="20" t="s">
        <v>10</v>
      </c>
      <c r="M21" s="19"/>
      <c r="N21" s="20" t="s">
        <v>11</v>
      </c>
      <c r="O21" s="20" t="s">
        <v>12</v>
      </c>
      <c r="P21" s="20" t="s">
        <v>13</v>
      </c>
      <c r="Q21" s="20" t="s">
        <v>14</v>
      </c>
      <c r="R21" s="19"/>
      <c r="S21" s="17" t="s">
        <v>15</v>
      </c>
      <c r="T21" s="17" t="s">
        <v>16</v>
      </c>
      <c r="U21" s="19"/>
      <c r="V21" s="19"/>
      <c r="W21" s="17" t="s">
        <v>17</v>
      </c>
      <c r="X21" s="17" t="s">
        <v>18</v>
      </c>
      <c r="Y21" s="17" t="s">
        <v>19</v>
      </c>
      <c r="Z21" s="17" t="s">
        <v>20</v>
      </c>
      <c r="AA21" s="17" t="s">
        <v>21</v>
      </c>
      <c r="AB21" s="17" t="s">
        <v>22</v>
      </c>
    </row>
    <row r="22" spans="1:28" s="38" customFormat="1" x14ac:dyDescent="0.25">
      <c r="A22" s="38" t="s">
        <v>36</v>
      </c>
      <c r="C22" s="38" t="s">
        <v>25</v>
      </c>
      <c r="D22" s="38">
        <v>135</v>
      </c>
      <c r="E22" s="38">
        <v>2</v>
      </c>
      <c r="F22" s="38">
        <v>158</v>
      </c>
      <c r="G22" s="38">
        <v>25</v>
      </c>
      <c r="I22" s="38">
        <f>E22/160</f>
        <v>1.2500000000000001E-2</v>
      </c>
      <c r="J22" s="38">
        <f>E23/160</f>
        <v>6.25E-2</v>
      </c>
      <c r="K22" s="38">
        <f>D23/160</f>
        <v>0.72499999999999998</v>
      </c>
      <c r="L22" s="38">
        <f>D22/160</f>
        <v>0.84375</v>
      </c>
      <c r="N22" s="38">
        <v>1.0687</v>
      </c>
      <c r="O22" s="38">
        <v>1.325</v>
      </c>
      <c r="P22" s="38">
        <v>4.6624999999999996</v>
      </c>
      <c r="Q22" s="38">
        <v>5.1875</v>
      </c>
      <c r="S22" s="38">
        <v>1.613</v>
      </c>
      <c r="T22" s="38">
        <v>2.2000000000000002</v>
      </c>
      <c r="V22" s="38" t="s">
        <v>29</v>
      </c>
      <c r="W22" s="38">
        <v>2.6392000000000002</v>
      </c>
      <c r="X22" s="38">
        <v>2.2002999999999999</v>
      </c>
      <c r="Y22" s="38">
        <v>2.4198</v>
      </c>
      <c r="Z22" s="38">
        <v>2.4866000000000001</v>
      </c>
      <c r="AA22" s="38">
        <v>2.2816999999999998</v>
      </c>
      <c r="AB22" s="38">
        <v>2.3841999999999999</v>
      </c>
    </row>
    <row r="23" spans="1:28" s="38" customFormat="1" x14ac:dyDescent="0.25">
      <c r="C23" s="38" t="s">
        <v>37</v>
      </c>
      <c r="D23" s="38">
        <v>116</v>
      </c>
      <c r="E23" s="38">
        <v>10</v>
      </c>
      <c r="F23" s="38">
        <v>150</v>
      </c>
      <c r="G23" s="38">
        <v>44</v>
      </c>
      <c r="V23" s="38" t="s">
        <v>31</v>
      </c>
      <c r="W23" s="38">
        <v>1.1379999999999999</v>
      </c>
      <c r="X23" s="38">
        <v>0.69910000000000005</v>
      </c>
      <c r="Y23" s="38">
        <v>0.91849999999999998</v>
      </c>
      <c r="Z23" s="38">
        <v>0.98540000000000005</v>
      </c>
      <c r="AA23" s="38">
        <v>0.78049999999999997</v>
      </c>
      <c r="AB23" s="38">
        <v>0.88290000000000002</v>
      </c>
    </row>
    <row r="24" spans="1:28" s="38" customFormat="1" x14ac:dyDescent="0.25">
      <c r="V24" s="38" t="s">
        <v>32</v>
      </c>
      <c r="W24" s="38">
        <v>0.55900000000000005</v>
      </c>
      <c r="X24" s="38">
        <v>0.55400000000000005</v>
      </c>
      <c r="Y24" s="38">
        <v>0.55649999999999999</v>
      </c>
      <c r="Z24" s="38">
        <v>0.51280000000000003</v>
      </c>
      <c r="AA24" s="38">
        <v>0.58979999999999999</v>
      </c>
      <c r="AB24" s="38">
        <v>0.55130000000000001</v>
      </c>
    </row>
    <row r="26" spans="1:28" x14ac:dyDescent="0.25">
      <c r="A26" s="21" t="s">
        <v>0</v>
      </c>
      <c r="B26" s="21" t="s">
        <v>1</v>
      </c>
      <c r="C26" s="21" t="s">
        <v>2</v>
      </c>
      <c r="D26" s="22" t="s">
        <v>3</v>
      </c>
      <c r="E26" s="22" t="s">
        <v>4</v>
      </c>
      <c r="F26" s="22" t="s">
        <v>5</v>
      </c>
      <c r="G26" s="22" t="s">
        <v>6</v>
      </c>
      <c r="H26" s="23"/>
      <c r="I26" s="24" t="s">
        <v>7</v>
      </c>
      <c r="J26" s="24" t="s">
        <v>8</v>
      </c>
      <c r="K26" s="24" t="s">
        <v>9</v>
      </c>
      <c r="L26" s="24" t="s">
        <v>10</v>
      </c>
      <c r="M26" s="23"/>
      <c r="N26" s="24" t="s">
        <v>11</v>
      </c>
      <c r="O26" s="24" t="s">
        <v>12</v>
      </c>
      <c r="P26" s="24" t="s">
        <v>13</v>
      </c>
      <c r="Q26" s="24" t="s">
        <v>14</v>
      </c>
      <c r="R26" s="23"/>
      <c r="S26" s="21" t="s">
        <v>15</v>
      </c>
      <c r="T26" s="21" t="s">
        <v>16</v>
      </c>
      <c r="U26" s="23"/>
      <c r="V26" s="23"/>
      <c r="W26" s="21" t="s">
        <v>17</v>
      </c>
      <c r="X26" s="21" t="s">
        <v>18</v>
      </c>
      <c r="Y26" s="21" t="s">
        <v>19</v>
      </c>
      <c r="Z26" s="21" t="s">
        <v>20</v>
      </c>
      <c r="AA26" s="21" t="s">
        <v>21</v>
      </c>
      <c r="AB26" s="21" t="s">
        <v>22</v>
      </c>
    </row>
    <row r="27" spans="1:28" s="38" customFormat="1" x14ac:dyDescent="0.25">
      <c r="A27" s="38" t="s">
        <v>38</v>
      </c>
      <c r="B27" s="38" t="s">
        <v>24</v>
      </c>
      <c r="C27" s="38" t="s">
        <v>25</v>
      </c>
      <c r="D27" s="38">
        <v>150</v>
      </c>
      <c r="E27" s="38">
        <v>3</v>
      </c>
      <c r="F27" s="38">
        <v>157</v>
      </c>
      <c r="G27" s="38">
        <v>10</v>
      </c>
      <c r="I27" s="38">
        <f>E27/160</f>
        <v>1.8749999999999999E-2</v>
      </c>
      <c r="J27" s="38">
        <f>E28/160</f>
        <v>7.4999999999999997E-2</v>
      </c>
      <c r="K27" s="38">
        <f>D28/160</f>
        <v>0.96250000000000002</v>
      </c>
      <c r="L27" s="38">
        <f>D27/160</f>
        <v>0.9375</v>
      </c>
      <c r="N27" s="38">
        <v>1.2749999999999999</v>
      </c>
      <c r="O27" s="38">
        <v>1.518</v>
      </c>
      <c r="P27" s="38">
        <v>5.3179999999999996</v>
      </c>
      <c r="Q27" s="38">
        <v>5.18</v>
      </c>
      <c r="S27" s="38">
        <v>2.3330000000000002</v>
      </c>
      <c r="T27" s="38">
        <v>2.1</v>
      </c>
      <c r="V27" s="38" t="s">
        <v>29</v>
      </c>
      <c r="W27" s="38">
        <v>2.0089999999999999</v>
      </c>
      <c r="X27" s="38">
        <v>1.8574999999999999</v>
      </c>
      <c r="Y27" s="38">
        <v>1.9332</v>
      </c>
      <c r="Z27" s="38">
        <v>1.9125000000000001</v>
      </c>
      <c r="AA27" s="38">
        <v>1.8934</v>
      </c>
      <c r="AB27" s="38">
        <v>1.9029</v>
      </c>
    </row>
    <row r="28" spans="1:28" s="38" customFormat="1" x14ac:dyDescent="0.25">
      <c r="C28" s="38" t="s">
        <v>37</v>
      </c>
      <c r="D28" s="38">
        <v>154</v>
      </c>
      <c r="E28" s="38">
        <v>12</v>
      </c>
      <c r="F28" s="38">
        <v>148</v>
      </c>
      <c r="G28" s="38">
        <v>6</v>
      </c>
      <c r="K28" s="39"/>
      <c r="L28" s="39"/>
      <c r="P28" s="39"/>
      <c r="Q28" s="39"/>
      <c r="V28" s="38" t="s">
        <v>31</v>
      </c>
      <c r="W28" s="38">
        <v>0.50780000000000003</v>
      </c>
      <c r="X28" s="38">
        <v>0.35630000000000001</v>
      </c>
      <c r="Y28" s="38">
        <v>0.43209999999999998</v>
      </c>
      <c r="Z28" s="38">
        <v>0.41139999999999999</v>
      </c>
      <c r="AA28" s="38">
        <v>0.39179999999999998</v>
      </c>
      <c r="AB28" s="38">
        <v>0.40160000000000001</v>
      </c>
    </row>
    <row r="29" spans="1:28" s="38" customFormat="1" x14ac:dyDescent="0.25">
      <c r="D29" s="39"/>
      <c r="V29" s="38" t="s">
        <v>32</v>
      </c>
      <c r="W29" s="38">
        <v>0.64259999999999995</v>
      </c>
      <c r="X29" s="38">
        <v>0.60980000000000001</v>
      </c>
      <c r="Y29" s="38">
        <v>0.62619999999999998</v>
      </c>
      <c r="Z29" s="38">
        <v>0.55389999999999995</v>
      </c>
      <c r="AA29" s="38">
        <v>0.64929999999999999</v>
      </c>
      <c r="AB29" s="38">
        <v>0.60160000000000002</v>
      </c>
    </row>
    <row r="31" spans="1:28" x14ac:dyDescent="0.25">
      <c r="A31" s="25" t="s">
        <v>0</v>
      </c>
      <c r="B31" s="25" t="s">
        <v>1</v>
      </c>
      <c r="C31" s="25" t="s">
        <v>2</v>
      </c>
      <c r="D31" s="26" t="s">
        <v>3</v>
      </c>
      <c r="E31" s="26" t="s">
        <v>4</v>
      </c>
      <c r="F31" s="26" t="s">
        <v>5</v>
      </c>
      <c r="G31" s="26" t="s">
        <v>6</v>
      </c>
      <c r="H31" s="27"/>
      <c r="I31" s="28" t="s">
        <v>7</v>
      </c>
      <c r="J31" s="28" t="s">
        <v>8</v>
      </c>
      <c r="K31" s="28" t="s">
        <v>9</v>
      </c>
      <c r="L31" s="28" t="s">
        <v>10</v>
      </c>
      <c r="M31" s="27"/>
      <c r="N31" s="28" t="s">
        <v>11</v>
      </c>
      <c r="O31" s="28" t="s">
        <v>12</v>
      </c>
      <c r="P31" s="28" t="s">
        <v>13</v>
      </c>
      <c r="Q31" s="28" t="s">
        <v>14</v>
      </c>
      <c r="R31" s="27"/>
      <c r="S31" s="25" t="s">
        <v>15</v>
      </c>
      <c r="T31" s="25" t="s">
        <v>16</v>
      </c>
      <c r="U31" s="27"/>
      <c r="V31" s="27"/>
      <c r="W31" s="25" t="s">
        <v>17</v>
      </c>
      <c r="X31" s="25" t="s">
        <v>18</v>
      </c>
      <c r="Y31" s="25" t="s">
        <v>19</v>
      </c>
      <c r="Z31" s="25" t="s">
        <v>20</v>
      </c>
      <c r="AA31" s="25" t="s">
        <v>21</v>
      </c>
      <c r="AB31" s="25" t="s">
        <v>22</v>
      </c>
    </row>
    <row r="32" spans="1:28" s="38" customFormat="1" x14ac:dyDescent="0.25">
      <c r="A32" s="38" t="s">
        <v>39</v>
      </c>
      <c r="B32" s="38" t="s">
        <v>24</v>
      </c>
      <c r="C32" s="38" t="s">
        <v>19</v>
      </c>
      <c r="D32" s="38">
        <v>153</v>
      </c>
      <c r="E32" s="38">
        <v>52</v>
      </c>
      <c r="F32" s="38">
        <v>108</v>
      </c>
      <c r="G32" s="38">
        <v>7</v>
      </c>
      <c r="I32" s="38">
        <f>E32/160</f>
        <v>0.32500000000000001</v>
      </c>
      <c r="J32" s="38">
        <f>E33/160</f>
        <v>0.41249999999999998</v>
      </c>
      <c r="K32" s="38">
        <f>D33/160</f>
        <v>0.92500000000000004</v>
      </c>
      <c r="L32" s="38">
        <f>D32/160</f>
        <v>0.95625000000000004</v>
      </c>
      <c r="N32" s="38">
        <v>3.0179999999999998</v>
      </c>
      <c r="O32" s="38">
        <v>3.2749999999999999</v>
      </c>
      <c r="P32" s="38">
        <v>5.468</v>
      </c>
      <c r="Q32" s="38">
        <v>5.4749999999999996</v>
      </c>
      <c r="S32" s="38">
        <v>2.16</v>
      </c>
      <c r="T32" s="38">
        <v>2</v>
      </c>
      <c r="V32" s="38" t="s">
        <v>29</v>
      </c>
      <c r="W32" s="38">
        <v>2.2056</v>
      </c>
      <c r="X32" s="38">
        <v>2.1810999999999998</v>
      </c>
      <c r="Y32" s="38">
        <v>2.1932999999999998</v>
      </c>
      <c r="Z32" s="38">
        <v>1.9922</v>
      </c>
      <c r="AA32" s="38">
        <v>2.3433000000000002</v>
      </c>
      <c r="AB32" s="38">
        <v>2.1678000000000002</v>
      </c>
    </row>
    <row r="33" spans="1:28" s="38" customFormat="1" x14ac:dyDescent="0.25">
      <c r="C33" s="38" t="s">
        <v>22</v>
      </c>
      <c r="D33" s="38">
        <v>148</v>
      </c>
      <c r="E33" s="38">
        <v>66</v>
      </c>
      <c r="F33" s="38">
        <v>94</v>
      </c>
      <c r="G33" s="38">
        <v>12</v>
      </c>
      <c r="V33" s="38" t="s">
        <v>31</v>
      </c>
      <c r="W33" s="38">
        <v>0.69310000000000005</v>
      </c>
      <c r="X33" s="38">
        <v>0.66869999999999996</v>
      </c>
      <c r="Y33" s="38">
        <v>0.68089999999999995</v>
      </c>
      <c r="Z33" s="38">
        <v>0.4798</v>
      </c>
      <c r="AA33" s="38">
        <v>0.83079999999999998</v>
      </c>
      <c r="AB33" s="38">
        <v>0.65529999999999999</v>
      </c>
    </row>
    <row r="34" spans="1:28" s="38" customFormat="1" x14ac:dyDescent="0.25">
      <c r="V34" s="38" t="s">
        <v>32</v>
      </c>
      <c r="W34" s="38">
        <v>0.7389</v>
      </c>
      <c r="X34" s="38">
        <v>0.7389</v>
      </c>
      <c r="Y34" s="38">
        <v>0.74150000000000005</v>
      </c>
      <c r="Z34" s="38">
        <v>0.71130000000000004</v>
      </c>
      <c r="AA34" s="38">
        <v>0.81020000000000003</v>
      </c>
      <c r="AB34" s="38">
        <v>0.76080000000000003</v>
      </c>
    </row>
    <row r="36" spans="1:28" x14ac:dyDescent="0.25">
      <c r="A36" s="29" t="s">
        <v>0</v>
      </c>
      <c r="B36" s="29" t="s">
        <v>1</v>
      </c>
      <c r="C36" s="29" t="s">
        <v>2</v>
      </c>
      <c r="D36" s="30" t="s">
        <v>3</v>
      </c>
      <c r="E36" s="30" t="s">
        <v>4</v>
      </c>
      <c r="F36" s="30" t="s">
        <v>5</v>
      </c>
      <c r="G36" s="30" t="s">
        <v>6</v>
      </c>
      <c r="H36" s="31"/>
      <c r="I36" s="32" t="s">
        <v>7</v>
      </c>
      <c r="J36" s="32" t="s">
        <v>8</v>
      </c>
      <c r="K36" s="32" t="s">
        <v>9</v>
      </c>
      <c r="L36" s="32" t="s">
        <v>10</v>
      </c>
      <c r="M36" s="31"/>
      <c r="N36" s="32" t="s">
        <v>11</v>
      </c>
      <c r="O36" s="32" t="s">
        <v>12</v>
      </c>
      <c r="P36" s="32" t="s">
        <v>13</v>
      </c>
      <c r="Q36" s="32" t="s">
        <v>14</v>
      </c>
      <c r="R36" s="31"/>
      <c r="S36" s="29" t="s">
        <v>15</v>
      </c>
      <c r="T36" s="29" t="s">
        <v>16</v>
      </c>
      <c r="U36" s="31"/>
      <c r="V36" s="31"/>
      <c r="W36" s="29" t="s">
        <v>17</v>
      </c>
      <c r="X36" s="29" t="s">
        <v>18</v>
      </c>
      <c r="Y36" s="29" t="s">
        <v>19</v>
      </c>
      <c r="Z36" s="29" t="s">
        <v>20</v>
      </c>
      <c r="AA36" s="29" t="s">
        <v>21</v>
      </c>
      <c r="AB36" s="29" t="s">
        <v>22</v>
      </c>
    </row>
    <row r="37" spans="1:28" s="38" customFormat="1" x14ac:dyDescent="0.25">
      <c r="A37" s="38" t="s">
        <v>40</v>
      </c>
      <c r="B37" s="38" t="s">
        <v>24</v>
      </c>
      <c r="C37" s="38" t="s">
        <v>25</v>
      </c>
      <c r="D37" s="38">
        <v>146</v>
      </c>
      <c r="E37" s="38">
        <v>3</v>
      </c>
      <c r="F37" s="38">
        <v>157</v>
      </c>
      <c r="G37" s="38">
        <v>14</v>
      </c>
      <c r="I37" s="38">
        <f>E37/160</f>
        <v>1.8749999999999999E-2</v>
      </c>
      <c r="J37" s="38">
        <f>E38/160</f>
        <v>4.3749999999999997E-2</v>
      </c>
      <c r="K37" s="38">
        <f>D38/160</f>
        <v>0.88124999999999998</v>
      </c>
      <c r="L37" s="38">
        <f>D37/160</f>
        <v>0.91249999999999998</v>
      </c>
      <c r="N37" s="38">
        <v>1.1062000000000001</v>
      </c>
      <c r="O37" s="38">
        <v>1.2370000000000001</v>
      </c>
      <c r="P37" s="38">
        <v>5.3310000000000004</v>
      </c>
      <c r="Q37" s="38">
        <v>5.4275000000000002</v>
      </c>
      <c r="S37" s="38">
        <v>1.3</v>
      </c>
      <c r="T37" s="38">
        <v>1.21</v>
      </c>
      <c r="V37" s="38" t="s">
        <v>29</v>
      </c>
      <c r="W37" s="38">
        <v>2.1545999999999998</v>
      </c>
      <c r="X37" s="38">
        <v>2.1955</v>
      </c>
      <c r="Y37" s="38">
        <v>2.1714000000000002</v>
      </c>
      <c r="Z37" s="38">
        <v>2.1717</v>
      </c>
      <c r="AA37" s="38">
        <v>2.0070999999999999</v>
      </c>
      <c r="AB37" s="38">
        <v>2.0893999999999999</v>
      </c>
    </row>
    <row r="38" spans="1:28" s="38" customFormat="1" x14ac:dyDescent="0.25">
      <c r="C38" s="38" t="s">
        <v>37</v>
      </c>
      <c r="D38" s="38">
        <v>141</v>
      </c>
      <c r="E38" s="38">
        <v>7</v>
      </c>
      <c r="F38" s="38">
        <v>153</v>
      </c>
      <c r="G38" s="38">
        <v>19</v>
      </c>
      <c r="V38" s="38" t="s">
        <v>31</v>
      </c>
      <c r="W38" s="38">
        <v>0.6421</v>
      </c>
      <c r="X38" s="38">
        <v>0.68310000000000004</v>
      </c>
      <c r="Y38" s="38">
        <v>0.65890000000000004</v>
      </c>
      <c r="Z38" s="38">
        <v>0.6593</v>
      </c>
      <c r="AA38" s="38">
        <v>0.49459999999999998</v>
      </c>
      <c r="AB38" s="38">
        <v>0.57699999999999996</v>
      </c>
    </row>
    <row r="39" spans="1:28" s="38" customFormat="1" x14ac:dyDescent="0.25">
      <c r="V39" s="38" t="s">
        <v>32</v>
      </c>
      <c r="W39" s="38">
        <v>0.32469999999999999</v>
      </c>
      <c r="X39" s="38">
        <v>0.52490000000000003</v>
      </c>
      <c r="Y39" s="38">
        <v>0.45629999999999998</v>
      </c>
      <c r="Z39" s="38">
        <v>0.26840000000000003</v>
      </c>
      <c r="AA39" s="38">
        <v>0.37040000000000001</v>
      </c>
      <c r="AB39" s="38">
        <v>0.31940000000000002</v>
      </c>
    </row>
    <row r="41" spans="1:28" s="42" customFormat="1" x14ac:dyDescent="0.25">
      <c r="A41" s="42" t="s">
        <v>0</v>
      </c>
      <c r="B41" s="42" t="s">
        <v>1</v>
      </c>
      <c r="C41" s="42" t="s">
        <v>2</v>
      </c>
      <c r="D41" s="42" t="s">
        <v>3</v>
      </c>
      <c r="E41" s="42" t="s">
        <v>4</v>
      </c>
      <c r="F41" s="42" t="s">
        <v>5</v>
      </c>
      <c r="G41" s="42" t="s">
        <v>6</v>
      </c>
      <c r="I41" s="42" t="s">
        <v>7</v>
      </c>
      <c r="J41" s="42" t="s">
        <v>8</v>
      </c>
      <c r="K41" s="42" t="s">
        <v>9</v>
      </c>
      <c r="L41" s="42" t="s">
        <v>10</v>
      </c>
      <c r="N41" s="42" t="s">
        <v>11</v>
      </c>
      <c r="O41" s="42" t="s">
        <v>12</v>
      </c>
      <c r="P41" s="42" t="s">
        <v>13</v>
      </c>
      <c r="Q41" s="42" t="s">
        <v>14</v>
      </c>
      <c r="S41" s="42" t="s">
        <v>15</v>
      </c>
      <c r="T41" s="42" t="s">
        <v>16</v>
      </c>
      <c r="W41" s="42" t="s">
        <v>17</v>
      </c>
      <c r="X41" s="42" t="s">
        <v>18</v>
      </c>
      <c r="Y41" s="42" t="s">
        <v>19</v>
      </c>
      <c r="Z41" s="42" t="s">
        <v>20</v>
      </c>
      <c r="AA41" s="42" t="s">
        <v>21</v>
      </c>
      <c r="AB41" s="42" t="s">
        <v>22</v>
      </c>
    </row>
    <row r="42" spans="1:28" s="38" customFormat="1" x14ac:dyDescent="0.25">
      <c r="A42" s="38" t="s">
        <v>41</v>
      </c>
      <c r="B42" s="38" t="s">
        <v>24</v>
      </c>
      <c r="C42" s="38" t="s">
        <v>25</v>
      </c>
      <c r="D42" s="38">
        <v>139</v>
      </c>
      <c r="E42" s="38">
        <v>30</v>
      </c>
      <c r="F42" s="38">
        <v>130</v>
      </c>
      <c r="G42" s="38">
        <v>21</v>
      </c>
      <c r="I42" s="38">
        <f>E42/160</f>
        <v>0.1875</v>
      </c>
      <c r="J42" s="38">
        <f>E43/160</f>
        <v>0.33124999999999999</v>
      </c>
      <c r="K42" s="38">
        <f>D43/160</f>
        <v>0.72499999999999998</v>
      </c>
      <c r="L42" s="38">
        <f>D42/160</f>
        <v>0.86875000000000002</v>
      </c>
      <c r="N42" s="38">
        <v>2.5062000000000002</v>
      </c>
      <c r="O42" s="38">
        <v>3.1562000000000001</v>
      </c>
      <c r="P42" s="38">
        <v>4.5811999999999999</v>
      </c>
      <c r="Q42" s="38">
        <v>4.9678000000000004</v>
      </c>
      <c r="S42" s="38">
        <v>2.5909</v>
      </c>
      <c r="T42" s="38">
        <v>2.3809</v>
      </c>
      <c r="V42" s="38" t="s">
        <v>29</v>
      </c>
      <c r="W42" s="38">
        <v>2.0112999999999999</v>
      </c>
      <c r="X42" s="38">
        <v>2.0596999999999999</v>
      </c>
      <c r="Y42" s="38">
        <v>2.0255999999999998</v>
      </c>
      <c r="Z42" s="38">
        <v>1.9721</v>
      </c>
      <c r="AA42" s="38">
        <v>1.9959</v>
      </c>
      <c r="AB42" s="38">
        <v>1.984</v>
      </c>
    </row>
    <row r="43" spans="1:28" s="38" customFormat="1" x14ac:dyDescent="0.25">
      <c r="C43" s="38" t="s">
        <v>37</v>
      </c>
      <c r="D43" s="38">
        <v>116</v>
      </c>
      <c r="E43" s="38">
        <v>53</v>
      </c>
      <c r="F43" s="38">
        <v>107</v>
      </c>
      <c r="G43" s="38">
        <v>44</v>
      </c>
      <c r="V43" s="38" t="s">
        <v>31</v>
      </c>
      <c r="W43" s="38">
        <v>0.51039999999999996</v>
      </c>
      <c r="X43" s="38">
        <v>0.55889999999999995</v>
      </c>
      <c r="Y43" s="38">
        <v>0.52459999999999996</v>
      </c>
      <c r="Z43" s="38">
        <v>0.47120000000000001</v>
      </c>
      <c r="AA43" s="38">
        <v>0.49503000000000003</v>
      </c>
      <c r="AB43" s="38">
        <v>0.48309999999999997</v>
      </c>
    </row>
    <row r="44" spans="1:28" s="38" customFormat="1" x14ac:dyDescent="0.25">
      <c r="V44" s="38" t="s">
        <v>32</v>
      </c>
      <c r="W44" s="38">
        <v>0.57899999999999996</v>
      </c>
      <c r="X44" s="38">
        <v>0.51139999999999997</v>
      </c>
      <c r="Y44" s="38">
        <v>0.54339999999999999</v>
      </c>
      <c r="Z44" s="38">
        <v>0.53349999999999997</v>
      </c>
      <c r="AA44" s="38">
        <v>0.48200999999999999</v>
      </c>
      <c r="AB44" s="38">
        <v>0.50760000000000005</v>
      </c>
    </row>
    <row r="46" spans="1:28" s="29" customFormat="1" x14ac:dyDescent="0.25">
      <c r="A46" s="29" t="s">
        <v>0</v>
      </c>
      <c r="B46" s="29" t="s">
        <v>1</v>
      </c>
      <c r="C46" s="29" t="s">
        <v>2</v>
      </c>
      <c r="D46" s="30" t="s">
        <v>3</v>
      </c>
      <c r="E46" s="30" t="s">
        <v>4</v>
      </c>
      <c r="F46" s="30" t="s">
        <v>5</v>
      </c>
      <c r="G46" s="30" t="s">
        <v>6</v>
      </c>
      <c r="H46" s="31"/>
      <c r="I46" s="32" t="s">
        <v>7</v>
      </c>
      <c r="J46" s="32" t="s">
        <v>8</v>
      </c>
      <c r="K46" s="32" t="s">
        <v>9</v>
      </c>
      <c r="L46" s="32" t="s">
        <v>10</v>
      </c>
      <c r="M46" s="31"/>
      <c r="N46" s="32" t="s">
        <v>11</v>
      </c>
      <c r="O46" s="32" t="s">
        <v>12</v>
      </c>
      <c r="P46" s="32" t="s">
        <v>13</v>
      </c>
      <c r="Q46" s="32" t="s">
        <v>14</v>
      </c>
      <c r="R46" s="31"/>
      <c r="S46" s="29" t="s">
        <v>15</v>
      </c>
      <c r="T46" s="29" t="s">
        <v>16</v>
      </c>
      <c r="U46" s="31"/>
      <c r="V46" s="31"/>
      <c r="W46" s="29" t="s">
        <v>17</v>
      </c>
      <c r="X46" s="29" t="s">
        <v>18</v>
      </c>
      <c r="Y46" s="29" t="s">
        <v>19</v>
      </c>
      <c r="Z46" s="29" t="s">
        <v>20</v>
      </c>
      <c r="AA46" s="29" t="s">
        <v>21</v>
      </c>
      <c r="AB46" s="29" t="s">
        <v>22</v>
      </c>
    </row>
    <row r="47" spans="1:28" s="38" customFormat="1" x14ac:dyDescent="0.25">
      <c r="A47" s="38" t="s">
        <v>42</v>
      </c>
      <c r="C47" s="38" t="s">
        <v>25</v>
      </c>
      <c r="D47" s="38">
        <v>153</v>
      </c>
      <c r="E47" s="38">
        <v>4</v>
      </c>
      <c r="F47" s="38">
        <v>156</v>
      </c>
      <c r="G47" s="38">
        <v>7</v>
      </c>
      <c r="I47" s="38">
        <f>E47/160</f>
        <v>2.5000000000000001E-2</v>
      </c>
      <c r="J47" s="38">
        <f>E48/160</f>
        <v>4.3749999999999997E-2</v>
      </c>
      <c r="K47" s="38">
        <f>D48/160</f>
        <v>0.90625</v>
      </c>
      <c r="L47" s="38">
        <f>D47/160</f>
        <v>0.95625000000000004</v>
      </c>
      <c r="N47" s="38">
        <v>1.17</v>
      </c>
      <c r="O47" s="38">
        <v>1.31</v>
      </c>
      <c r="P47" s="38">
        <v>5.2187000000000001</v>
      </c>
      <c r="Q47" s="38">
        <v>5.3061999999999996</v>
      </c>
      <c r="S47" s="38">
        <v>2.46</v>
      </c>
      <c r="T47" s="38">
        <v>2.14</v>
      </c>
      <c r="V47" s="38" t="s">
        <v>29</v>
      </c>
      <c r="W47" s="38">
        <v>2.4456000000000002</v>
      </c>
      <c r="X47" s="38">
        <v>2.1082999999999998</v>
      </c>
      <c r="Y47" s="38">
        <v>2.2768999999999999</v>
      </c>
      <c r="Z47" s="38">
        <v>2.4523999999999999</v>
      </c>
      <c r="AA47" s="38">
        <v>2.1065</v>
      </c>
      <c r="AB47" s="38">
        <v>2.2795000000000001</v>
      </c>
    </row>
    <row r="48" spans="1:28" s="38" customFormat="1" x14ac:dyDescent="0.25">
      <c r="C48" s="38" t="s">
        <v>37</v>
      </c>
      <c r="D48" s="38">
        <v>145</v>
      </c>
      <c r="E48" s="38">
        <v>7</v>
      </c>
      <c r="F48" s="38">
        <v>153</v>
      </c>
      <c r="G48" s="38">
        <v>15</v>
      </c>
      <c r="V48" s="38" t="s">
        <v>31</v>
      </c>
      <c r="W48" s="38">
        <v>0.94450000000000001</v>
      </c>
      <c r="X48" s="38">
        <v>0.60719999999999996</v>
      </c>
      <c r="Y48" s="38">
        <v>0.77580000000000005</v>
      </c>
      <c r="Z48" s="38">
        <v>0.95130000000000003</v>
      </c>
      <c r="AA48" s="38">
        <v>0.60540000000000005</v>
      </c>
      <c r="AB48" s="38">
        <v>0.77839999999999998</v>
      </c>
    </row>
    <row r="49" spans="1:28" s="38" customFormat="1" x14ac:dyDescent="0.25">
      <c r="V49" s="38" t="s">
        <v>32</v>
      </c>
      <c r="W49" s="38">
        <v>0.68440000000000001</v>
      </c>
      <c r="X49" s="38">
        <v>0.74080000000000001</v>
      </c>
      <c r="Y49" s="38">
        <v>0.71260000000000001</v>
      </c>
      <c r="Z49" s="38">
        <v>0.69379999999999997</v>
      </c>
      <c r="AA49" s="38">
        <v>0.77829999999999999</v>
      </c>
      <c r="AB49" s="38">
        <v>0.73599999999999999</v>
      </c>
    </row>
    <row r="51" spans="1:28" s="29" customFormat="1" x14ac:dyDescent="0.25">
      <c r="A51" s="29" t="s">
        <v>0</v>
      </c>
      <c r="B51" s="29" t="s">
        <v>1</v>
      </c>
      <c r="C51" s="29" t="s">
        <v>2</v>
      </c>
      <c r="D51" s="30" t="s">
        <v>3</v>
      </c>
      <c r="E51" s="30" t="s">
        <v>4</v>
      </c>
      <c r="F51" s="30" t="s">
        <v>5</v>
      </c>
      <c r="G51" s="30" t="s">
        <v>6</v>
      </c>
      <c r="H51" s="31"/>
      <c r="I51" s="32" t="s">
        <v>7</v>
      </c>
      <c r="J51" s="32" t="s">
        <v>8</v>
      </c>
      <c r="K51" s="32" t="s">
        <v>9</v>
      </c>
      <c r="L51" s="32" t="s">
        <v>10</v>
      </c>
      <c r="M51" s="31"/>
      <c r="N51" s="32" t="s">
        <v>11</v>
      </c>
      <c r="O51" s="32" t="s">
        <v>12</v>
      </c>
      <c r="P51" s="32" t="s">
        <v>13</v>
      </c>
      <c r="Q51" s="32" t="s">
        <v>14</v>
      </c>
      <c r="R51" s="31"/>
      <c r="S51" s="29" t="s">
        <v>15</v>
      </c>
      <c r="T51" s="29" t="s">
        <v>16</v>
      </c>
      <c r="U51" s="31"/>
      <c r="V51" s="31"/>
      <c r="W51" s="29" t="s">
        <v>17</v>
      </c>
      <c r="X51" s="29" t="s">
        <v>18</v>
      </c>
      <c r="Y51" s="29" t="s">
        <v>19</v>
      </c>
      <c r="Z51" s="29" t="s">
        <v>20</v>
      </c>
      <c r="AA51" s="29" t="s">
        <v>21</v>
      </c>
      <c r="AB51" s="29" t="s">
        <v>22</v>
      </c>
    </row>
    <row r="52" spans="1:28" s="38" customFormat="1" x14ac:dyDescent="0.25">
      <c r="D52" s="38">
        <v>156</v>
      </c>
      <c r="E52" s="38">
        <v>6</v>
      </c>
      <c r="F52" s="38">
        <v>154</v>
      </c>
      <c r="G52" s="38">
        <v>4</v>
      </c>
      <c r="I52" s="38">
        <f>E52/160</f>
        <v>3.7499999999999999E-2</v>
      </c>
      <c r="J52" s="38">
        <f>E53/160</f>
        <v>0.1</v>
      </c>
      <c r="K52" s="38">
        <f>D53/160</f>
        <v>0.94374999999999998</v>
      </c>
      <c r="L52" s="38">
        <f>D52/160</f>
        <v>0.97499999999999998</v>
      </c>
      <c r="N52" s="38">
        <v>1.42</v>
      </c>
      <c r="O52" s="38">
        <v>1.76</v>
      </c>
      <c r="P52" s="38">
        <v>5.55</v>
      </c>
      <c r="Q52" s="38">
        <v>5.7560000000000002</v>
      </c>
      <c r="S52" s="38">
        <v>2.222</v>
      </c>
      <c r="T52" s="38">
        <v>2.5</v>
      </c>
      <c r="V52" s="38" t="s">
        <v>29</v>
      </c>
      <c r="W52" s="38">
        <v>2.5057999999999998</v>
      </c>
      <c r="X52" s="38">
        <v>2.4739</v>
      </c>
      <c r="Y52" s="38">
        <v>2.4897999999999998</v>
      </c>
      <c r="Z52" s="38">
        <v>2.6547999999999998</v>
      </c>
      <c r="AA52" s="38">
        <v>2.6541000000000001</v>
      </c>
      <c r="AB52" s="38">
        <v>2.6545000000000001</v>
      </c>
    </row>
    <row r="53" spans="1:28" s="38" customFormat="1" x14ac:dyDescent="0.25">
      <c r="D53" s="38">
        <v>151</v>
      </c>
      <c r="E53" s="38">
        <v>16</v>
      </c>
      <c r="F53" s="38">
        <v>144</v>
      </c>
      <c r="G53" s="38">
        <v>9</v>
      </c>
      <c r="V53" s="38" t="s">
        <v>31</v>
      </c>
      <c r="W53" s="38">
        <v>1.004</v>
      </c>
      <c r="X53" s="38">
        <v>0.9728</v>
      </c>
      <c r="Y53" s="38">
        <v>0.98880000000000001</v>
      </c>
      <c r="Z53" s="38">
        <v>1.1537999999999999</v>
      </c>
      <c r="AA53" s="38">
        <v>1.1531</v>
      </c>
      <c r="AB53" s="38">
        <v>1.1534</v>
      </c>
    </row>
    <row r="54" spans="1:28" s="38" customFormat="1" x14ac:dyDescent="0.25">
      <c r="V54" s="38" t="s">
        <v>32</v>
      </c>
      <c r="W54" s="38">
        <v>0.68879999999999997</v>
      </c>
      <c r="X54" s="38">
        <v>0.89680000000000004</v>
      </c>
      <c r="Y54" s="38">
        <v>0.79979999999999996</v>
      </c>
      <c r="Z54" s="38">
        <v>0.68940000000000001</v>
      </c>
      <c r="AA54" s="38">
        <v>0.93820000000000003</v>
      </c>
      <c r="AB54" s="38">
        <v>0.81359999999999999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Adrifelcha</cp:lastModifiedBy>
  <dcterms:created xsi:type="dcterms:W3CDTF">2016-05-13T00:28:13Z</dcterms:created>
  <dcterms:modified xsi:type="dcterms:W3CDTF">2016-05-20T04:02:05Z</dcterms:modified>
</cp:coreProperties>
</file>