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ana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9" i="1" l="1"/>
  <c r="AV27" i="1" l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19" i="1" l="1"/>
  <c r="P7" i="1" l="1"/>
  <c r="L3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37" i="1"/>
  <c r="L35" i="1"/>
  <c r="L34" i="1"/>
  <c r="L32" i="1"/>
  <c r="L31" i="1"/>
  <c r="L3" i="1"/>
  <c r="L23" i="1" l="1"/>
  <c r="L15" i="1" l="1"/>
  <c r="AO27" i="1" l="1"/>
  <c r="AA27" i="1" s="1"/>
  <c r="W27" i="1" s="1"/>
  <c r="AO28" i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O36" i="1"/>
  <c r="AO37" i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O526" i="1" s="1"/>
  <c r="AA526" i="1" s="1"/>
  <c r="AT526" i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V393" i="1"/>
  <c r="AO393" i="1" s="1"/>
  <c r="AA393" i="1" s="1"/>
  <c r="W393" i="1" s="1"/>
  <c r="AT393" i="1"/>
  <c r="AV392" i="1"/>
  <c r="AO392" i="1" s="1"/>
  <c r="AA392" i="1" s="1"/>
  <c r="W392" i="1" s="1"/>
  <c r="AT392" i="1"/>
  <c r="AV391" i="1"/>
  <c r="AO391" i="1" s="1"/>
  <c r="AA391" i="1" s="1"/>
  <c r="W391" i="1" s="1"/>
  <c r="AT391" i="1"/>
  <c r="AV390" i="1"/>
  <c r="AO390" i="1" s="1"/>
  <c r="AA390" i="1" s="1"/>
  <c r="W390" i="1" s="1"/>
  <c r="AT390" i="1"/>
  <c r="AV389" i="1"/>
  <c r="AO389" i="1" s="1"/>
  <c r="AA389" i="1" s="1"/>
  <c r="W389" i="1" s="1"/>
  <c r="AT389" i="1"/>
  <c r="AV388" i="1"/>
  <c r="AO388" i="1" s="1"/>
  <c r="AA388" i="1" s="1"/>
  <c r="W388" i="1" s="1"/>
  <c r="AT388" i="1"/>
  <c r="AV387" i="1"/>
  <c r="AO387" i="1" s="1"/>
  <c r="AA387" i="1" s="1"/>
  <c r="W387" i="1" s="1"/>
  <c r="AT387" i="1"/>
  <c r="AV386" i="1"/>
  <c r="AO386" i="1" s="1"/>
  <c r="AA386" i="1" s="1"/>
  <c r="W386" i="1" s="1"/>
  <c r="AT386" i="1"/>
  <c r="AV385" i="1"/>
  <c r="AO385" i="1" s="1"/>
  <c r="AA385" i="1" s="1"/>
  <c r="W385" i="1" s="1"/>
  <c r="AT385" i="1"/>
  <c r="AV384" i="1"/>
  <c r="AO384" i="1" s="1"/>
  <c r="AA384" i="1" s="1"/>
  <c r="W384" i="1" s="1"/>
  <c r="AT384" i="1"/>
  <c r="AV383" i="1"/>
  <c r="AO383" i="1" s="1"/>
  <c r="AA383" i="1" s="1"/>
  <c r="W383" i="1" s="1"/>
  <c r="AT383" i="1"/>
  <c r="AV382" i="1"/>
  <c r="AO382" i="1" s="1"/>
  <c r="AA382" i="1" s="1"/>
  <c r="W382" i="1" s="1"/>
  <c r="AT382" i="1"/>
  <c r="AV381" i="1"/>
  <c r="AO381" i="1" s="1"/>
  <c r="AA381" i="1" s="1"/>
  <c r="W381" i="1" s="1"/>
  <c r="AT381" i="1"/>
  <c r="AV380" i="1"/>
  <c r="AO380" i="1" s="1"/>
  <c r="AA380" i="1" s="1"/>
  <c r="W380" i="1" s="1"/>
  <c r="AT380" i="1"/>
  <c r="AV379" i="1"/>
  <c r="AO379" i="1" s="1"/>
  <c r="AA379" i="1" s="1"/>
  <c r="W379" i="1" s="1"/>
  <c r="AT379" i="1"/>
  <c r="AV378" i="1"/>
  <c r="AO378" i="1" s="1"/>
  <c r="AA378" i="1" s="1"/>
  <c r="W378" i="1" s="1"/>
  <c r="AT378" i="1"/>
  <c r="AV377" i="1"/>
  <c r="AO377" i="1" s="1"/>
  <c r="AA377" i="1" s="1"/>
  <c r="W377" i="1" s="1"/>
  <c r="AT377" i="1"/>
  <c r="AV376" i="1"/>
  <c r="AO376" i="1" s="1"/>
  <c r="AA376" i="1" s="1"/>
  <c r="W376" i="1" s="1"/>
  <c r="AT376" i="1"/>
  <c r="AV375" i="1"/>
  <c r="AO375" i="1" s="1"/>
  <c r="AA375" i="1" s="1"/>
  <c r="W375" i="1" s="1"/>
  <c r="AT375" i="1"/>
  <c r="AV374" i="1"/>
  <c r="AO374" i="1" s="1"/>
  <c r="AA374" i="1" s="1"/>
  <c r="W374" i="1" s="1"/>
  <c r="AT374" i="1"/>
  <c r="AV373" i="1"/>
  <c r="AO373" i="1" s="1"/>
  <c r="AA373" i="1" s="1"/>
  <c r="W373" i="1" s="1"/>
  <c r="AT373" i="1"/>
  <c r="AV372" i="1"/>
  <c r="AO372" i="1" s="1"/>
  <c r="AA372" i="1" s="1"/>
  <c r="W372" i="1" s="1"/>
  <c r="AT372" i="1"/>
  <c r="AV371" i="1"/>
  <c r="AO371" i="1" s="1"/>
  <c r="AA371" i="1" s="1"/>
  <c r="W371" i="1" s="1"/>
  <c r="AT371" i="1"/>
  <c r="AV370" i="1"/>
  <c r="AO370" i="1" s="1"/>
  <c r="AA370" i="1" s="1"/>
  <c r="W370" i="1" s="1"/>
  <c r="AT370" i="1"/>
  <c r="AV369" i="1"/>
  <c r="AO369" i="1" s="1"/>
  <c r="AA369" i="1" s="1"/>
  <c r="W369" i="1" s="1"/>
  <c r="AT369" i="1"/>
  <c r="AV368" i="1"/>
  <c r="AO368" i="1" s="1"/>
  <c r="AA368" i="1" s="1"/>
  <c r="W368" i="1" s="1"/>
  <c r="AT368" i="1"/>
  <c r="AV367" i="1"/>
  <c r="AO367" i="1" s="1"/>
  <c r="AA367" i="1" s="1"/>
  <c r="W367" i="1" s="1"/>
  <c r="AT367" i="1"/>
  <c r="AV366" i="1"/>
  <c r="AO366" i="1" s="1"/>
  <c r="AA366" i="1" s="1"/>
  <c r="W366" i="1" s="1"/>
  <c r="AT366" i="1"/>
  <c r="AV365" i="1"/>
  <c r="AO365" i="1" s="1"/>
  <c r="AA365" i="1" s="1"/>
  <c r="W365" i="1" s="1"/>
  <c r="AT365" i="1"/>
  <c r="AV364" i="1"/>
  <c r="AO364" i="1" s="1"/>
  <c r="AA364" i="1" s="1"/>
  <c r="W364" i="1" s="1"/>
  <c r="AT364" i="1"/>
  <c r="AV363" i="1"/>
  <c r="AO363" i="1" s="1"/>
  <c r="AA363" i="1" s="1"/>
  <c r="W363" i="1" s="1"/>
  <c r="AT363" i="1"/>
  <c r="AV362" i="1"/>
  <c r="AO362" i="1" s="1"/>
  <c r="AA362" i="1" s="1"/>
  <c r="W362" i="1" s="1"/>
  <c r="AT362" i="1"/>
  <c r="AV361" i="1"/>
  <c r="AO361" i="1" s="1"/>
  <c r="AA361" i="1" s="1"/>
  <c r="W361" i="1" s="1"/>
  <c r="AT361" i="1"/>
  <c r="AV360" i="1"/>
  <c r="AO360" i="1" s="1"/>
  <c r="AA360" i="1" s="1"/>
  <c r="W360" i="1" s="1"/>
  <c r="AT360" i="1"/>
  <c r="AV359" i="1"/>
  <c r="AO359" i="1" s="1"/>
  <c r="AA359" i="1" s="1"/>
  <c r="W359" i="1" s="1"/>
  <c r="AT359" i="1"/>
  <c r="AV358" i="1"/>
  <c r="AO358" i="1" s="1"/>
  <c r="AA358" i="1" s="1"/>
  <c r="W358" i="1" s="1"/>
  <c r="AT358" i="1"/>
  <c r="AV357" i="1"/>
  <c r="AO357" i="1" s="1"/>
  <c r="AA357" i="1" s="1"/>
  <c r="W357" i="1" s="1"/>
  <c r="AT357" i="1"/>
  <c r="AV356" i="1"/>
  <c r="AO356" i="1" s="1"/>
  <c r="AA356" i="1" s="1"/>
  <c r="W356" i="1" s="1"/>
  <c r="AT356" i="1"/>
  <c r="AV355" i="1"/>
  <c r="AO355" i="1" s="1"/>
  <c r="AA355" i="1" s="1"/>
  <c r="W355" i="1" s="1"/>
  <c r="AT355" i="1"/>
  <c r="AV354" i="1"/>
  <c r="AO354" i="1" s="1"/>
  <c r="AA354" i="1" s="1"/>
  <c r="W354" i="1" s="1"/>
  <c r="AT354" i="1"/>
  <c r="AV353" i="1"/>
  <c r="AO353" i="1" s="1"/>
  <c r="AA353" i="1" s="1"/>
  <c r="W353" i="1" s="1"/>
  <c r="AT353" i="1"/>
  <c r="AV352" i="1"/>
  <c r="AO352" i="1" s="1"/>
  <c r="AA352" i="1" s="1"/>
  <c r="W352" i="1" s="1"/>
  <c r="AT352" i="1"/>
  <c r="AV351" i="1"/>
  <c r="AO351" i="1" s="1"/>
  <c r="AA351" i="1" s="1"/>
  <c r="W351" i="1" s="1"/>
  <c r="AT351" i="1"/>
  <c r="AV350" i="1"/>
  <c r="AO350" i="1" s="1"/>
  <c r="AA350" i="1" s="1"/>
  <c r="W350" i="1" s="1"/>
  <c r="AT350" i="1"/>
  <c r="AV349" i="1"/>
  <c r="AO349" i="1" s="1"/>
  <c r="AA349" i="1" s="1"/>
  <c r="W349" i="1" s="1"/>
  <c r="AT349" i="1"/>
  <c r="AV348" i="1"/>
  <c r="AO348" i="1" s="1"/>
  <c r="AA348" i="1" s="1"/>
  <c r="W348" i="1" s="1"/>
  <c r="AT348" i="1"/>
  <c r="AV347" i="1"/>
  <c r="AO347" i="1" s="1"/>
  <c r="AA347" i="1" s="1"/>
  <c r="W347" i="1" s="1"/>
  <c r="AT347" i="1"/>
  <c r="AV346" i="1"/>
  <c r="AO346" i="1" s="1"/>
  <c r="AA346" i="1" s="1"/>
  <c r="W346" i="1" s="1"/>
  <c r="AT346" i="1"/>
  <c r="AV345" i="1"/>
  <c r="AO345" i="1" s="1"/>
  <c r="AA345" i="1" s="1"/>
  <c r="W345" i="1" s="1"/>
  <c r="AT345" i="1"/>
  <c r="AV344" i="1"/>
  <c r="AO344" i="1" s="1"/>
  <c r="AA344" i="1" s="1"/>
  <c r="W344" i="1" s="1"/>
  <c r="AT344" i="1"/>
  <c r="AV343" i="1"/>
  <c r="AT343" i="1"/>
  <c r="AO343" i="1"/>
  <c r="AA343" i="1" s="1"/>
  <c r="W343" i="1" s="1"/>
  <c r="AV342" i="1"/>
  <c r="AO342" i="1" s="1"/>
  <c r="AA342" i="1" s="1"/>
  <c r="W342" i="1" s="1"/>
  <c r="AT342" i="1"/>
  <c r="AV341" i="1"/>
  <c r="AO341" i="1" s="1"/>
  <c r="AA341" i="1" s="1"/>
  <c r="W341" i="1" s="1"/>
  <c r="AT341" i="1"/>
  <c r="AV340" i="1"/>
  <c r="AO340" i="1" s="1"/>
  <c r="AA340" i="1" s="1"/>
  <c r="W340" i="1" s="1"/>
  <c r="AT340" i="1"/>
  <c r="AV339" i="1"/>
  <c r="AO339" i="1" s="1"/>
  <c r="AA339" i="1" s="1"/>
  <c r="W339" i="1" s="1"/>
  <c r="AT339" i="1"/>
  <c r="AV338" i="1"/>
  <c r="AO338" i="1" s="1"/>
  <c r="AA338" i="1" s="1"/>
  <c r="W338" i="1" s="1"/>
  <c r="AT338" i="1"/>
  <c r="AV337" i="1"/>
  <c r="AO337" i="1" s="1"/>
  <c r="AA337" i="1" s="1"/>
  <c r="W337" i="1" s="1"/>
  <c r="AT337" i="1"/>
  <c r="AV336" i="1"/>
  <c r="AO336" i="1" s="1"/>
  <c r="AA336" i="1" s="1"/>
  <c r="W336" i="1" s="1"/>
  <c r="AT336" i="1"/>
  <c r="AV335" i="1"/>
  <c r="AO335" i="1" s="1"/>
  <c r="AA335" i="1" s="1"/>
  <c r="W335" i="1" s="1"/>
  <c r="AT335" i="1"/>
  <c r="AV334" i="1"/>
  <c r="AO334" i="1" s="1"/>
  <c r="AA334" i="1" s="1"/>
  <c r="W334" i="1" s="1"/>
  <c r="AT334" i="1"/>
  <c r="AV333" i="1"/>
  <c r="AO333" i="1" s="1"/>
  <c r="AA333" i="1" s="1"/>
  <c r="W333" i="1" s="1"/>
  <c r="AT333" i="1"/>
  <c r="AV332" i="1"/>
  <c r="AO332" i="1" s="1"/>
  <c r="AA332" i="1" s="1"/>
  <c r="W332" i="1" s="1"/>
  <c r="AT332" i="1"/>
  <c r="AV331" i="1"/>
  <c r="AO331" i="1" s="1"/>
  <c r="AA331" i="1" s="1"/>
  <c r="W331" i="1" s="1"/>
  <c r="AT331" i="1"/>
  <c r="AV330" i="1"/>
  <c r="AO330" i="1" s="1"/>
  <c r="AA330" i="1" s="1"/>
  <c r="W330" i="1" s="1"/>
  <c r="AT330" i="1"/>
  <c r="AV329" i="1"/>
  <c r="AO329" i="1" s="1"/>
  <c r="AA329" i="1" s="1"/>
  <c r="W329" i="1" s="1"/>
  <c r="AT329" i="1"/>
  <c r="AV328" i="1"/>
  <c r="AO328" i="1" s="1"/>
  <c r="AA328" i="1" s="1"/>
  <c r="W328" i="1" s="1"/>
  <c r="AT328" i="1"/>
  <c r="AV327" i="1"/>
  <c r="AO327" i="1" s="1"/>
  <c r="AA327" i="1" s="1"/>
  <c r="W327" i="1" s="1"/>
  <c r="AT327" i="1"/>
  <c r="AV326" i="1"/>
  <c r="AO326" i="1" s="1"/>
  <c r="AA326" i="1" s="1"/>
  <c r="W326" i="1" s="1"/>
  <c r="AT326" i="1"/>
  <c r="AV325" i="1"/>
  <c r="AO325" i="1" s="1"/>
  <c r="AA325" i="1" s="1"/>
  <c r="W325" i="1" s="1"/>
  <c r="AT325" i="1"/>
  <c r="AV324" i="1"/>
  <c r="AO324" i="1" s="1"/>
  <c r="AA324" i="1" s="1"/>
  <c r="W324" i="1" s="1"/>
  <c r="AT324" i="1"/>
  <c r="AV323" i="1"/>
  <c r="AO323" i="1" s="1"/>
  <c r="AA323" i="1" s="1"/>
  <c r="W323" i="1" s="1"/>
  <c r="AT323" i="1"/>
  <c r="AV322" i="1"/>
  <c r="AO322" i="1" s="1"/>
  <c r="AA322" i="1" s="1"/>
  <c r="W322" i="1" s="1"/>
  <c r="AT322" i="1"/>
  <c r="AV321" i="1"/>
  <c r="AO321" i="1" s="1"/>
  <c r="AA321" i="1" s="1"/>
  <c r="W321" i="1" s="1"/>
  <c r="AT321" i="1"/>
  <c r="AV320" i="1"/>
  <c r="AO320" i="1" s="1"/>
  <c r="AA320" i="1" s="1"/>
  <c r="W320" i="1" s="1"/>
  <c r="AT320" i="1"/>
  <c r="AV319" i="1"/>
  <c r="AO319" i="1" s="1"/>
  <c r="AA319" i="1" s="1"/>
  <c r="W319" i="1" s="1"/>
  <c r="AT319" i="1"/>
  <c r="AV318" i="1"/>
  <c r="AO318" i="1" s="1"/>
  <c r="AA318" i="1" s="1"/>
  <c r="W318" i="1" s="1"/>
  <c r="AT318" i="1"/>
  <c r="AV317" i="1"/>
  <c r="AO317" i="1" s="1"/>
  <c r="AA317" i="1" s="1"/>
  <c r="W317" i="1" s="1"/>
  <c r="AT317" i="1"/>
  <c r="AV316" i="1"/>
  <c r="AO316" i="1" s="1"/>
  <c r="AA316" i="1" s="1"/>
  <c r="W316" i="1" s="1"/>
  <c r="AT316" i="1"/>
  <c r="AV315" i="1"/>
  <c r="AO315" i="1" s="1"/>
  <c r="AA315" i="1" s="1"/>
  <c r="W315" i="1" s="1"/>
  <c r="AT315" i="1"/>
  <c r="AV314" i="1"/>
  <c r="AO314" i="1" s="1"/>
  <c r="AA314" i="1" s="1"/>
  <c r="W314" i="1" s="1"/>
  <c r="AT314" i="1"/>
  <c r="AV313" i="1"/>
  <c r="AO313" i="1" s="1"/>
  <c r="AA313" i="1" s="1"/>
  <c r="W313" i="1" s="1"/>
  <c r="AT313" i="1"/>
  <c r="AV312" i="1"/>
  <c r="AO312" i="1" s="1"/>
  <c r="AA312" i="1" s="1"/>
  <c r="W312" i="1" s="1"/>
  <c r="AT312" i="1"/>
  <c r="AV311" i="1"/>
  <c r="AO311" i="1" s="1"/>
  <c r="AA311" i="1" s="1"/>
  <c r="W311" i="1" s="1"/>
  <c r="AT311" i="1"/>
  <c r="AV310" i="1"/>
  <c r="AO310" i="1" s="1"/>
  <c r="AA310" i="1" s="1"/>
  <c r="W310" i="1" s="1"/>
  <c r="AT310" i="1"/>
  <c r="AV309" i="1"/>
  <c r="AO309" i="1" s="1"/>
  <c r="AA309" i="1" s="1"/>
  <c r="W309" i="1" s="1"/>
  <c r="AT309" i="1"/>
  <c r="AV308" i="1"/>
  <c r="AO308" i="1" s="1"/>
  <c r="AA308" i="1" s="1"/>
  <c r="W308" i="1" s="1"/>
  <c r="AT308" i="1"/>
  <c r="AV307" i="1"/>
  <c r="AO307" i="1" s="1"/>
  <c r="AA307" i="1" s="1"/>
  <c r="W307" i="1" s="1"/>
  <c r="AT307" i="1"/>
  <c r="AV306" i="1"/>
  <c r="AO306" i="1" s="1"/>
  <c r="AA306" i="1" s="1"/>
  <c r="W306" i="1" s="1"/>
  <c r="AT306" i="1"/>
  <c r="AV305" i="1"/>
  <c r="AO305" i="1" s="1"/>
  <c r="AA305" i="1" s="1"/>
  <c r="W305" i="1" s="1"/>
  <c r="AT305" i="1"/>
  <c r="AV304" i="1"/>
  <c r="AO304" i="1" s="1"/>
  <c r="AA304" i="1" s="1"/>
  <c r="W304" i="1" s="1"/>
  <c r="AT304" i="1"/>
  <c r="AV303" i="1"/>
  <c r="AO303" i="1" s="1"/>
  <c r="AA303" i="1" s="1"/>
  <c r="W303" i="1" s="1"/>
  <c r="AT303" i="1"/>
  <c r="AV302" i="1"/>
  <c r="AO302" i="1" s="1"/>
  <c r="AA302" i="1" s="1"/>
  <c r="W302" i="1" s="1"/>
  <c r="AT302" i="1"/>
  <c r="AV301" i="1"/>
  <c r="AO301" i="1" s="1"/>
  <c r="AA301" i="1" s="1"/>
  <c r="W301" i="1" s="1"/>
  <c r="AT301" i="1"/>
  <c r="AV300" i="1"/>
  <c r="AO300" i="1" s="1"/>
  <c r="AA300" i="1" s="1"/>
  <c r="W300" i="1" s="1"/>
  <c r="AT300" i="1"/>
  <c r="AV299" i="1"/>
  <c r="AO299" i="1" s="1"/>
  <c r="AA299" i="1" s="1"/>
  <c r="W299" i="1" s="1"/>
  <c r="AT299" i="1"/>
  <c r="AV298" i="1"/>
  <c r="AO298" i="1" s="1"/>
  <c r="AA298" i="1" s="1"/>
  <c r="W298" i="1" s="1"/>
  <c r="AT298" i="1"/>
  <c r="AV297" i="1"/>
  <c r="AO297" i="1" s="1"/>
  <c r="AA297" i="1" s="1"/>
  <c r="W297" i="1" s="1"/>
  <c r="AT297" i="1"/>
  <c r="AV296" i="1"/>
  <c r="AO296" i="1" s="1"/>
  <c r="AA296" i="1" s="1"/>
  <c r="W296" i="1" s="1"/>
  <c r="AT296" i="1"/>
  <c r="AV295" i="1"/>
  <c r="AO295" i="1" s="1"/>
  <c r="AA295" i="1" s="1"/>
  <c r="W295" i="1" s="1"/>
  <c r="AT295" i="1"/>
  <c r="AV294" i="1"/>
  <c r="AO294" i="1" s="1"/>
  <c r="AA294" i="1" s="1"/>
  <c r="W294" i="1" s="1"/>
  <c r="AT294" i="1"/>
  <c r="AV293" i="1"/>
  <c r="AO293" i="1" s="1"/>
  <c r="AA293" i="1" s="1"/>
  <c r="W293" i="1" s="1"/>
  <c r="AT293" i="1"/>
  <c r="AV292" i="1"/>
  <c r="AO292" i="1" s="1"/>
  <c r="AA292" i="1" s="1"/>
  <c r="W292" i="1" s="1"/>
  <c r="AT292" i="1"/>
  <c r="AV291" i="1"/>
  <c r="AO291" i="1" s="1"/>
  <c r="AA291" i="1" s="1"/>
  <c r="W291" i="1" s="1"/>
  <c r="AT291" i="1"/>
  <c r="AV290" i="1"/>
  <c r="AO290" i="1" s="1"/>
  <c r="AA290" i="1" s="1"/>
  <c r="W290" i="1" s="1"/>
  <c r="AT290" i="1"/>
  <c r="AV289" i="1"/>
  <c r="AO289" i="1" s="1"/>
  <c r="AA289" i="1" s="1"/>
  <c r="W289" i="1" s="1"/>
  <c r="AT289" i="1"/>
  <c r="AV288" i="1"/>
  <c r="AO288" i="1" s="1"/>
  <c r="AA288" i="1" s="1"/>
  <c r="W288" i="1" s="1"/>
  <c r="AT288" i="1"/>
  <c r="AV287" i="1"/>
  <c r="AO287" i="1" s="1"/>
  <c r="AA287" i="1" s="1"/>
  <c r="W287" i="1" s="1"/>
  <c r="AT287" i="1"/>
  <c r="AV286" i="1"/>
  <c r="AO286" i="1" s="1"/>
  <c r="AA286" i="1" s="1"/>
  <c r="W286" i="1" s="1"/>
  <c r="AT286" i="1"/>
  <c r="AV285" i="1"/>
  <c r="AO285" i="1" s="1"/>
  <c r="AA285" i="1" s="1"/>
  <c r="W285" i="1" s="1"/>
  <c r="AT285" i="1"/>
  <c r="AV284" i="1"/>
  <c r="AO284" i="1" s="1"/>
  <c r="AA284" i="1" s="1"/>
  <c r="W284" i="1" s="1"/>
  <c r="AT284" i="1"/>
  <c r="AV283" i="1"/>
  <c r="AO283" i="1" s="1"/>
  <c r="AA283" i="1" s="1"/>
  <c r="W283" i="1" s="1"/>
  <c r="AT283" i="1"/>
  <c r="AV282" i="1"/>
  <c r="AO282" i="1" s="1"/>
  <c r="AA282" i="1" s="1"/>
  <c r="W282" i="1" s="1"/>
  <c r="AT282" i="1"/>
  <c r="AV281" i="1"/>
  <c r="AO281" i="1" s="1"/>
  <c r="AA281" i="1" s="1"/>
  <c r="W281" i="1" s="1"/>
  <c r="AT281" i="1"/>
  <c r="AV280" i="1"/>
  <c r="AO280" i="1" s="1"/>
  <c r="AA280" i="1" s="1"/>
  <c r="W280" i="1" s="1"/>
  <c r="AT280" i="1"/>
  <c r="AV279" i="1"/>
  <c r="AO279" i="1" s="1"/>
  <c r="AA279" i="1" s="1"/>
  <c r="W279" i="1" s="1"/>
  <c r="AT279" i="1"/>
  <c r="AV278" i="1"/>
  <c r="AO278" i="1" s="1"/>
  <c r="AA278" i="1" s="1"/>
  <c r="W278" i="1" s="1"/>
  <c r="AT278" i="1"/>
  <c r="AV277" i="1"/>
  <c r="AO277" i="1" s="1"/>
  <c r="AA277" i="1" s="1"/>
  <c r="W277" i="1" s="1"/>
  <c r="AT277" i="1"/>
  <c r="AV276" i="1"/>
  <c r="AO276" i="1" s="1"/>
  <c r="AA276" i="1" s="1"/>
  <c r="W276" i="1" s="1"/>
  <c r="AT276" i="1"/>
  <c r="AV275" i="1"/>
  <c r="AO275" i="1" s="1"/>
  <c r="AA275" i="1" s="1"/>
  <c r="W275" i="1" s="1"/>
  <c r="AT275" i="1"/>
  <c r="AV274" i="1"/>
  <c r="AO274" i="1" s="1"/>
  <c r="AA274" i="1" s="1"/>
  <c r="W274" i="1" s="1"/>
  <c r="AT274" i="1"/>
  <c r="AV273" i="1"/>
  <c r="AO273" i="1" s="1"/>
  <c r="AA273" i="1" s="1"/>
  <c r="W273" i="1" s="1"/>
  <c r="AT273" i="1"/>
  <c r="AV272" i="1"/>
  <c r="AO272" i="1" s="1"/>
  <c r="AA272" i="1" s="1"/>
  <c r="W272" i="1" s="1"/>
  <c r="AT272" i="1"/>
  <c r="AV271" i="1"/>
  <c r="AO271" i="1" s="1"/>
  <c r="AA271" i="1" s="1"/>
  <c r="W271" i="1" s="1"/>
  <c r="AT271" i="1"/>
  <c r="AV270" i="1"/>
  <c r="AO270" i="1" s="1"/>
  <c r="AA270" i="1" s="1"/>
  <c r="W270" i="1" s="1"/>
  <c r="AT270" i="1"/>
  <c r="AV269" i="1"/>
  <c r="AO269" i="1" s="1"/>
  <c r="AA269" i="1" s="1"/>
  <c r="W269" i="1" s="1"/>
  <c r="AT269" i="1"/>
  <c r="AV268" i="1"/>
  <c r="AO268" i="1" s="1"/>
  <c r="AA268" i="1" s="1"/>
  <c r="W268" i="1" s="1"/>
  <c r="AT268" i="1"/>
  <c r="AV267" i="1"/>
  <c r="AO267" i="1" s="1"/>
  <c r="AA267" i="1" s="1"/>
  <c r="W267" i="1" s="1"/>
  <c r="AT267" i="1"/>
  <c r="AV266" i="1"/>
  <c r="AO266" i="1" s="1"/>
  <c r="AA266" i="1" s="1"/>
  <c r="W266" i="1" s="1"/>
  <c r="AT266" i="1"/>
  <c r="AV265" i="1"/>
  <c r="AO265" i="1" s="1"/>
  <c r="AA265" i="1" s="1"/>
  <c r="W265" i="1" s="1"/>
  <c r="AT265" i="1"/>
  <c r="AV264" i="1"/>
  <c r="AO264" i="1" s="1"/>
  <c r="AA264" i="1" s="1"/>
  <c r="W264" i="1" s="1"/>
  <c r="AT264" i="1"/>
  <c r="AV263" i="1"/>
  <c r="AO263" i="1" s="1"/>
  <c r="AA263" i="1" s="1"/>
  <c r="W263" i="1" s="1"/>
  <c r="AT263" i="1"/>
  <c r="AV262" i="1"/>
  <c r="AO262" i="1" s="1"/>
  <c r="AA262" i="1" s="1"/>
  <c r="W262" i="1" s="1"/>
  <c r="AT262" i="1"/>
  <c r="AV261" i="1"/>
  <c r="AO261" i="1" s="1"/>
  <c r="AA261" i="1" s="1"/>
  <c r="W261" i="1" s="1"/>
  <c r="AT261" i="1"/>
  <c r="AV260" i="1"/>
  <c r="AO260" i="1" s="1"/>
  <c r="AA260" i="1" s="1"/>
  <c r="W260" i="1" s="1"/>
  <c r="AT260" i="1"/>
  <c r="AV259" i="1"/>
  <c r="AO259" i="1" s="1"/>
  <c r="AA259" i="1" s="1"/>
  <c r="W259" i="1" s="1"/>
  <c r="AT259" i="1"/>
  <c r="AV258" i="1"/>
  <c r="AO258" i="1" s="1"/>
  <c r="AA258" i="1" s="1"/>
  <c r="W258" i="1" s="1"/>
  <c r="AT258" i="1"/>
  <c r="AV257" i="1"/>
  <c r="AO257" i="1" s="1"/>
  <c r="AA257" i="1" s="1"/>
  <c r="W257" i="1" s="1"/>
  <c r="AT257" i="1"/>
  <c r="AV256" i="1"/>
  <c r="AO256" i="1" s="1"/>
  <c r="AA256" i="1" s="1"/>
  <c r="W256" i="1" s="1"/>
  <c r="AT256" i="1"/>
  <c r="AV255" i="1"/>
  <c r="AO255" i="1" s="1"/>
  <c r="AA255" i="1" s="1"/>
  <c r="W255" i="1" s="1"/>
  <c r="AT255" i="1"/>
  <c r="AV254" i="1"/>
  <c r="AO254" i="1" s="1"/>
  <c r="AA254" i="1" s="1"/>
  <c r="W254" i="1" s="1"/>
  <c r="AT254" i="1"/>
  <c r="AV253" i="1"/>
  <c r="AO253" i="1" s="1"/>
  <c r="AA253" i="1" s="1"/>
  <c r="W253" i="1" s="1"/>
  <c r="AT253" i="1"/>
  <c r="AV252" i="1"/>
  <c r="AO252" i="1" s="1"/>
  <c r="AA252" i="1" s="1"/>
  <c r="W252" i="1" s="1"/>
  <c r="AT252" i="1"/>
  <c r="AV251" i="1"/>
  <c r="AO251" i="1" s="1"/>
  <c r="AA251" i="1" s="1"/>
  <c r="W251" i="1" s="1"/>
  <c r="AT251" i="1"/>
  <c r="AV250" i="1"/>
  <c r="AO250" i="1" s="1"/>
  <c r="AA250" i="1" s="1"/>
  <c r="W250" i="1" s="1"/>
  <c r="AT250" i="1"/>
  <c r="AV249" i="1"/>
  <c r="AO249" i="1" s="1"/>
  <c r="AA249" i="1" s="1"/>
  <c r="W249" i="1" s="1"/>
  <c r="AT249" i="1"/>
  <c r="AV248" i="1"/>
  <c r="AO248" i="1" s="1"/>
  <c r="AA248" i="1" s="1"/>
  <c r="W248" i="1" s="1"/>
  <c r="AT248" i="1"/>
  <c r="AV247" i="1"/>
  <c r="AO247" i="1" s="1"/>
  <c r="AA247" i="1" s="1"/>
  <c r="W247" i="1" s="1"/>
  <c r="AT247" i="1"/>
  <c r="AV246" i="1"/>
  <c r="AO246" i="1" s="1"/>
  <c r="AA246" i="1" s="1"/>
  <c r="W246" i="1" s="1"/>
  <c r="AT246" i="1"/>
  <c r="AV245" i="1"/>
  <c r="AO245" i="1" s="1"/>
  <c r="AA245" i="1" s="1"/>
  <c r="W245" i="1" s="1"/>
  <c r="AT245" i="1"/>
  <c r="AV244" i="1"/>
  <c r="AO244" i="1" s="1"/>
  <c r="AA244" i="1" s="1"/>
  <c r="W244" i="1" s="1"/>
  <c r="AT244" i="1"/>
  <c r="AV243" i="1"/>
  <c r="AO243" i="1" s="1"/>
  <c r="AA243" i="1" s="1"/>
  <c r="W243" i="1" s="1"/>
  <c r="AT243" i="1"/>
  <c r="AV242" i="1"/>
  <c r="AO242" i="1" s="1"/>
  <c r="AA242" i="1" s="1"/>
  <c r="W242" i="1" s="1"/>
  <c r="AT242" i="1"/>
  <c r="AV241" i="1"/>
  <c r="AO241" i="1" s="1"/>
  <c r="AA241" i="1" s="1"/>
  <c r="W241" i="1" s="1"/>
  <c r="AT241" i="1"/>
  <c r="AV240" i="1"/>
  <c r="AO240" i="1" s="1"/>
  <c r="AA240" i="1" s="1"/>
  <c r="W240" i="1" s="1"/>
  <c r="AT240" i="1"/>
  <c r="AV239" i="1"/>
  <c r="AO239" i="1" s="1"/>
  <c r="AA239" i="1" s="1"/>
  <c r="W239" i="1" s="1"/>
  <c r="AT239" i="1"/>
  <c r="AV238" i="1"/>
  <c r="AO238" i="1" s="1"/>
  <c r="AA238" i="1" s="1"/>
  <c r="W238" i="1" s="1"/>
  <c r="AT238" i="1"/>
  <c r="AV237" i="1"/>
  <c r="AO237" i="1" s="1"/>
  <c r="AA237" i="1" s="1"/>
  <c r="W237" i="1" s="1"/>
  <c r="AV236" i="1"/>
  <c r="AO236" i="1" s="1"/>
  <c r="AA236" i="1" s="1"/>
  <c r="W236" i="1" s="1"/>
  <c r="AV235" i="1"/>
  <c r="AO235" i="1" s="1"/>
  <c r="AA235" i="1" s="1"/>
  <c r="W235" i="1" s="1"/>
  <c r="AV234" i="1"/>
  <c r="AO234" i="1" s="1"/>
  <c r="AA234" i="1" s="1"/>
  <c r="W234" i="1" s="1"/>
  <c r="AV233" i="1"/>
  <c r="AO233" i="1" s="1"/>
  <c r="AA233" i="1" s="1"/>
  <c r="W233" i="1" s="1"/>
  <c r="AV232" i="1"/>
  <c r="AO232" i="1" s="1"/>
  <c r="AA232" i="1" s="1"/>
  <c r="W232" i="1" s="1"/>
  <c r="AV231" i="1"/>
  <c r="AO231" i="1" s="1"/>
  <c r="AA231" i="1" s="1"/>
  <c r="W231" i="1" s="1"/>
  <c r="AV230" i="1"/>
  <c r="AO230" i="1" s="1"/>
  <c r="AA230" i="1" s="1"/>
  <c r="W230" i="1" s="1"/>
  <c r="AV229" i="1"/>
  <c r="AO229" i="1" s="1"/>
  <c r="AA229" i="1" s="1"/>
  <c r="W229" i="1" s="1"/>
  <c r="AV228" i="1"/>
  <c r="AO228" i="1" s="1"/>
  <c r="AA228" i="1" s="1"/>
  <c r="W228" i="1" s="1"/>
  <c r="AV227" i="1"/>
  <c r="AO227" i="1" s="1"/>
  <c r="AA227" i="1" s="1"/>
  <c r="W227" i="1" s="1"/>
  <c r="AV226" i="1"/>
  <c r="AO226" i="1" s="1"/>
  <c r="AA226" i="1" s="1"/>
  <c r="W226" i="1" s="1"/>
  <c r="AV225" i="1"/>
  <c r="AO225" i="1" s="1"/>
  <c r="AA225" i="1" s="1"/>
  <c r="W225" i="1" s="1"/>
  <c r="AV224" i="1"/>
  <c r="AO224" i="1" s="1"/>
  <c r="AA224" i="1" s="1"/>
  <c r="W224" i="1" s="1"/>
  <c r="AV223" i="1"/>
  <c r="AO223" i="1" s="1"/>
  <c r="AA223" i="1" s="1"/>
  <c r="W223" i="1" s="1"/>
  <c r="AV222" i="1"/>
  <c r="AO222" i="1" s="1"/>
  <c r="AA222" i="1" s="1"/>
  <c r="W222" i="1" s="1"/>
  <c r="AV221" i="1"/>
  <c r="AO221" i="1" s="1"/>
  <c r="AA221" i="1" s="1"/>
  <c r="W221" i="1" s="1"/>
  <c r="AV220" i="1"/>
  <c r="AO220" i="1" s="1"/>
  <c r="AA220" i="1" s="1"/>
  <c r="W220" i="1" s="1"/>
  <c r="AV219" i="1"/>
  <c r="AO219" i="1" s="1"/>
  <c r="AA219" i="1" s="1"/>
  <c r="W219" i="1" s="1"/>
  <c r="AV218" i="1"/>
  <c r="AO218" i="1" s="1"/>
  <c r="AA218" i="1" s="1"/>
  <c r="W218" i="1" s="1"/>
  <c r="AV217" i="1"/>
  <c r="AO217" i="1" s="1"/>
  <c r="AA217" i="1" s="1"/>
  <c r="W217" i="1" s="1"/>
  <c r="AV216" i="1"/>
  <c r="AO216" i="1" s="1"/>
  <c r="AA216" i="1" s="1"/>
  <c r="W216" i="1" s="1"/>
  <c r="AV215" i="1"/>
  <c r="AO215" i="1" s="1"/>
  <c r="AA215" i="1" s="1"/>
  <c r="W215" i="1" s="1"/>
  <c r="AV214" i="1"/>
  <c r="AO214" i="1" s="1"/>
  <c r="AA214" i="1" s="1"/>
  <c r="W214" i="1" s="1"/>
  <c r="AV213" i="1"/>
  <c r="AO213" i="1" s="1"/>
  <c r="AA213" i="1" s="1"/>
  <c r="W213" i="1" s="1"/>
  <c r="AV212" i="1"/>
  <c r="AO212" i="1" s="1"/>
  <c r="AA212" i="1" s="1"/>
  <c r="W212" i="1" s="1"/>
  <c r="AV211" i="1"/>
  <c r="AO211" i="1" s="1"/>
  <c r="AA211" i="1" s="1"/>
  <c r="W211" i="1" s="1"/>
  <c r="AV210" i="1"/>
  <c r="AO210" i="1" s="1"/>
  <c r="AA210" i="1" s="1"/>
  <c r="W210" i="1" s="1"/>
  <c r="AV209" i="1"/>
  <c r="AO209" i="1" s="1"/>
  <c r="AA209" i="1" s="1"/>
  <c r="W209" i="1" s="1"/>
  <c r="AV208" i="1"/>
  <c r="AO208" i="1" s="1"/>
  <c r="AA208" i="1" s="1"/>
  <c r="W208" i="1" s="1"/>
  <c r="AV207" i="1"/>
  <c r="AO207" i="1" s="1"/>
  <c r="AA207" i="1" s="1"/>
  <c r="W207" i="1" s="1"/>
  <c r="AV206" i="1"/>
  <c r="AO206" i="1" s="1"/>
  <c r="AA206" i="1" s="1"/>
  <c r="W206" i="1" s="1"/>
  <c r="AV205" i="1"/>
  <c r="AO205" i="1" s="1"/>
  <c r="AA205" i="1" s="1"/>
  <c r="W205" i="1" s="1"/>
  <c r="AV204" i="1"/>
  <c r="AO204" i="1" s="1"/>
  <c r="AA204" i="1" s="1"/>
  <c r="W204" i="1" s="1"/>
  <c r="AV203" i="1"/>
  <c r="AO203" i="1" s="1"/>
  <c r="AA203" i="1" s="1"/>
  <c r="W203" i="1" s="1"/>
  <c r="AV202" i="1"/>
  <c r="AO202" i="1" s="1"/>
  <c r="AA202" i="1" s="1"/>
  <c r="W202" i="1" s="1"/>
  <c r="AV201" i="1"/>
  <c r="AO201" i="1" s="1"/>
  <c r="AA201" i="1" s="1"/>
  <c r="W201" i="1" s="1"/>
  <c r="AV200" i="1"/>
  <c r="AO200" i="1" s="1"/>
  <c r="AA200" i="1" s="1"/>
  <c r="W200" i="1" s="1"/>
  <c r="AV199" i="1"/>
  <c r="AO199" i="1" s="1"/>
  <c r="AA199" i="1" s="1"/>
  <c r="W199" i="1" s="1"/>
  <c r="AV198" i="1"/>
  <c r="AO198" i="1" s="1"/>
  <c r="AA198" i="1" s="1"/>
  <c r="W198" i="1" s="1"/>
  <c r="AV197" i="1"/>
  <c r="AO197" i="1" s="1"/>
  <c r="AA197" i="1" s="1"/>
  <c r="W197" i="1" s="1"/>
  <c r="AO196" i="1"/>
  <c r="AA196" i="1" s="1"/>
  <c r="W196" i="1" s="1"/>
  <c r="AO195" i="1"/>
  <c r="AA195" i="1" s="1"/>
  <c r="W195" i="1" s="1"/>
  <c r="AO194" i="1"/>
  <c r="AA194" i="1" s="1"/>
  <c r="W194" i="1" s="1"/>
  <c r="AO193" i="1"/>
  <c r="AA193" i="1" s="1"/>
  <c r="W193" i="1" s="1"/>
  <c r="AO192" i="1"/>
  <c r="AA192" i="1" s="1"/>
  <c r="W192" i="1" s="1"/>
  <c r="AO191" i="1"/>
  <c r="AA191" i="1" s="1"/>
  <c r="W191" i="1" s="1"/>
  <c r="AO190" i="1"/>
  <c r="AA190" i="1" s="1"/>
  <c r="W190" i="1" s="1"/>
  <c r="AO189" i="1"/>
  <c r="AA189" i="1" s="1"/>
  <c r="W189" i="1" s="1"/>
  <c r="AO188" i="1"/>
  <c r="AA188" i="1" s="1"/>
  <c r="W188" i="1" s="1"/>
  <c r="AO187" i="1"/>
  <c r="AA187" i="1" s="1"/>
  <c r="W187" i="1" s="1"/>
  <c r="AO186" i="1"/>
  <c r="AA186" i="1" s="1"/>
  <c r="W186" i="1" s="1"/>
  <c r="AO185" i="1"/>
  <c r="AA185" i="1" s="1"/>
  <c r="W185" i="1" s="1"/>
  <c r="AO184" i="1"/>
  <c r="AA184" i="1" s="1"/>
  <c r="W184" i="1" s="1"/>
  <c r="AO183" i="1"/>
  <c r="AA183" i="1" s="1"/>
  <c r="W183" i="1" s="1"/>
  <c r="AO182" i="1"/>
  <c r="AA182" i="1" s="1"/>
  <c r="W182" i="1" s="1"/>
  <c r="AO181" i="1"/>
  <c r="AA181" i="1" s="1"/>
  <c r="W181" i="1" s="1"/>
  <c r="AO180" i="1"/>
  <c r="AA180" i="1" s="1"/>
  <c r="W180" i="1" s="1"/>
  <c r="AO179" i="1"/>
  <c r="AA179" i="1" s="1"/>
  <c r="W179" i="1" s="1"/>
  <c r="AO178" i="1"/>
  <c r="AA178" i="1" s="1"/>
  <c r="W178" i="1" s="1"/>
  <c r="AO177" i="1"/>
  <c r="AA177" i="1" s="1"/>
  <c r="W177" i="1" s="1"/>
  <c r="AO176" i="1"/>
  <c r="AA176" i="1" s="1"/>
  <c r="W176" i="1" s="1"/>
  <c r="AO175" i="1"/>
  <c r="AA175" i="1" s="1"/>
  <c r="W175" i="1" s="1"/>
  <c r="AO174" i="1"/>
  <c r="AA174" i="1" s="1"/>
  <c r="W174" i="1" s="1"/>
  <c r="AO173" i="1"/>
  <c r="AA173" i="1" s="1"/>
  <c r="W173" i="1" s="1"/>
  <c r="AO172" i="1"/>
  <c r="AA172" i="1" s="1"/>
  <c r="W172" i="1" s="1"/>
  <c r="AO171" i="1"/>
  <c r="AA171" i="1" s="1"/>
  <c r="W171" i="1" s="1"/>
  <c r="AO170" i="1"/>
  <c r="AA170" i="1" s="1"/>
  <c r="W170" i="1" s="1"/>
  <c r="AO169" i="1"/>
  <c r="AA169" i="1" s="1"/>
  <c r="W169" i="1" s="1"/>
  <c r="AO168" i="1"/>
  <c r="AA168" i="1" s="1"/>
  <c r="W168" i="1" s="1"/>
  <c r="AO167" i="1"/>
  <c r="AA167" i="1" s="1"/>
  <c r="W167" i="1" s="1"/>
  <c r="AO166" i="1"/>
  <c r="AA166" i="1" s="1"/>
  <c r="W166" i="1" s="1"/>
  <c r="AO165" i="1"/>
  <c r="AA165" i="1" s="1"/>
  <c r="W165" i="1" s="1"/>
  <c r="AO164" i="1"/>
  <c r="AA164" i="1" s="1"/>
  <c r="W164" i="1" s="1"/>
  <c r="AO163" i="1"/>
  <c r="AA163" i="1" s="1"/>
  <c r="W163" i="1" s="1"/>
  <c r="AO162" i="1"/>
  <c r="AA162" i="1" s="1"/>
  <c r="W162" i="1" s="1"/>
  <c r="AO161" i="1"/>
  <c r="AA161" i="1" s="1"/>
  <c r="W161" i="1" s="1"/>
  <c r="AO160" i="1"/>
  <c r="AA160" i="1" s="1"/>
  <c r="W160" i="1" s="1"/>
  <c r="AO159" i="1"/>
  <c r="AA159" i="1" s="1"/>
  <c r="W159" i="1" s="1"/>
  <c r="AO158" i="1"/>
  <c r="AA158" i="1" s="1"/>
  <c r="W158" i="1" s="1"/>
  <c r="AO157" i="1"/>
  <c r="AA157" i="1" s="1"/>
  <c r="W157" i="1" s="1"/>
  <c r="AO156" i="1"/>
  <c r="AA156" i="1" s="1"/>
  <c r="W156" i="1" s="1"/>
  <c r="AO155" i="1"/>
  <c r="AA155" i="1" s="1"/>
  <c r="W155" i="1" s="1"/>
  <c r="AO154" i="1"/>
  <c r="AA154" i="1" s="1"/>
  <c r="W154" i="1" s="1"/>
  <c r="AO153" i="1"/>
  <c r="AA153" i="1" s="1"/>
  <c r="W153" i="1" s="1"/>
  <c r="AO152" i="1"/>
  <c r="AA152" i="1" s="1"/>
  <c r="W152" i="1" s="1"/>
  <c r="AO151" i="1"/>
  <c r="AA151" i="1" s="1"/>
  <c r="W151" i="1" s="1"/>
  <c r="AO150" i="1"/>
  <c r="AA150" i="1" s="1"/>
  <c r="W150" i="1" s="1"/>
  <c r="AO149" i="1"/>
  <c r="AA149" i="1" s="1"/>
  <c r="W149" i="1" s="1"/>
  <c r="AO148" i="1"/>
  <c r="AA148" i="1" s="1"/>
  <c r="W148" i="1" s="1"/>
  <c r="AO147" i="1"/>
  <c r="AA147" i="1" s="1"/>
  <c r="W147" i="1" s="1"/>
  <c r="AO146" i="1"/>
  <c r="AA146" i="1" s="1"/>
  <c r="W146" i="1" s="1"/>
  <c r="AO145" i="1"/>
  <c r="AA145" i="1" s="1"/>
  <c r="W145" i="1" s="1"/>
  <c r="AO144" i="1"/>
  <c r="AA144" i="1" s="1"/>
  <c r="W144" i="1" s="1"/>
  <c r="AO143" i="1"/>
  <c r="AA143" i="1" s="1"/>
  <c r="W143" i="1" s="1"/>
  <c r="AO142" i="1"/>
  <c r="AA142" i="1" s="1"/>
  <c r="W142" i="1" s="1"/>
  <c r="AO141" i="1"/>
  <c r="AA141" i="1" s="1"/>
  <c r="W141" i="1" s="1"/>
  <c r="AO140" i="1"/>
  <c r="AA140" i="1" s="1"/>
  <c r="W140" i="1" s="1"/>
  <c r="AO139" i="1"/>
  <c r="AA139" i="1" s="1"/>
  <c r="W139" i="1" s="1"/>
  <c r="AO138" i="1"/>
  <c r="AA138" i="1" s="1"/>
  <c r="W138" i="1" s="1"/>
  <c r="AO137" i="1"/>
  <c r="AA137" i="1" s="1"/>
  <c r="W137" i="1" s="1"/>
  <c r="AO136" i="1"/>
  <c r="AA136" i="1" s="1"/>
  <c r="W136" i="1" s="1"/>
  <c r="AO135" i="1"/>
  <c r="AA135" i="1" s="1"/>
  <c r="W135" i="1" s="1"/>
  <c r="AO134" i="1"/>
  <c r="AA134" i="1" s="1"/>
  <c r="W134" i="1" s="1"/>
  <c r="AO133" i="1"/>
  <c r="AA133" i="1" s="1"/>
  <c r="W133" i="1" s="1"/>
  <c r="AO132" i="1"/>
  <c r="AA132" i="1" s="1"/>
  <c r="W132" i="1" s="1"/>
  <c r="AO131" i="1"/>
  <c r="AA131" i="1" s="1"/>
  <c r="W131" i="1" s="1"/>
  <c r="AO130" i="1"/>
  <c r="AA130" i="1" s="1"/>
  <c r="W130" i="1" s="1"/>
  <c r="AO129" i="1"/>
  <c r="AA129" i="1" s="1"/>
  <c r="W129" i="1" s="1"/>
  <c r="AO128" i="1"/>
  <c r="AA128" i="1" s="1"/>
  <c r="W128" i="1" s="1"/>
  <c r="AO127" i="1"/>
  <c r="AA127" i="1" s="1"/>
  <c r="W127" i="1" s="1"/>
  <c r="AO126" i="1"/>
  <c r="AA126" i="1" s="1"/>
  <c r="W126" i="1" s="1"/>
  <c r="AO125" i="1"/>
  <c r="AA125" i="1" s="1"/>
  <c r="W125" i="1" s="1"/>
  <c r="AO124" i="1"/>
  <c r="AA124" i="1" s="1"/>
  <c r="W124" i="1" s="1"/>
  <c r="AO123" i="1"/>
  <c r="AA123" i="1" s="1"/>
  <c r="W123" i="1" s="1"/>
  <c r="AO122" i="1"/>
  <c r="AA122" i="1" s="1"/>
  <c r="W122" i="1" s="1"/>
  <c r="AO121" i="1"/>
  <c r="AA121" i="1" s="1"/>
  <c r="W121" i="1" s="1"/>
  <c r="AO120" i="1"/>
  <c r="AA120" i="1" s="1"/>
  <c r="W120" i="1" s="1"/>
  <c r="AO119" i="1"/>
  <c r="AA119" i="1" s="1"/>
  <c r="W119" i="1" s="1"/>
  <c r="AO118" i="1"/>
  <c r="AA118" i="1" s="1"/>
  <c r="W118" i="1" s="1"/>
  <c r="AO117" i="1"/>
  <c r="AA117" i="1" s="1"/>
  <c r="W117" i="1" s="1"/>
  <c r="AO116" i="1"/>
  <c r="AA116" i="1" s="1"/>
  <c r="W116" i="1" s="1"/>
  <c r="AO115" i="1"/>
  <c r="AA115" i="1" s="1"/>
  <c r="W115" i="1" s="1"/>
  <c r="AO114" i="1"/>
  <c r="AA114" i="1" s="1"/>
  <c r="W114" i="1" s="1"/>
  <c r="AO113" i="1"/>
  <c r="AA113" i="1" s="1"/>
  <c r="W113" i="1" s="1"/>
  <c r="AO112" i="1"/>
  <c r="AA112" i="1" s="1"/>
  <c r="W112" i="1" s="1"/>
  <c r="AO111" i="1"/>
  <c r="AA111" i="1" s="1"/>
  <c r="W111" i="1" s="1"/>
  <c r="AO110" i="1"/>
  <c r="AA110" i="1" s="1"/>
  <c r="W110" i="1" s="1"/>
  <c r="AO109" i="1"/>
  <c r="AA109" i="1" s="1"/>
  <c r="W109" i="1" s="1"/>
  <c r="AO108" i="1"/>
  <c r="AA108" i="1" s="1"/>
  <c r="W108" i="1" s="1"/>
  <c r="AO107" i="1"/>
  <c r="AA107" i="1" s="1"/>
  <c r="W107" i="1" s="1"/>
  <c r="AO106" i="1"/>
  <c r="AA106" i="1" s="1"/>
  <c r="W106" i="1" s="1"/>
  <c r="AO105" i="1"/>
  <c r="AA105" i="1" s="1"/>
  <c r="W105" i="1" s="1"/>
  <c r="AO104" i="1"/>
  <c r="AA104" i="1" s="1"/>
  <c r="W104" i="1" s="1"/>
  <c r="AO103" i="1"/>
  <c r="AA103" i="1" s="1"/>
  <c r="W103" i="1" s="1"/>
  <c r="AO102" i="1"/>
  <c r="AA102" i="1" s="1"/>
  <c r="W102" i="1" s="1"/>
  <c r="AO101" i="1"/>
  <c r="AA101" i="1" s="1"/>
  <c r="W101" i="1" s="1"/>
  <c r="AO100" i="1"/>
  <c r="AA100" i="1" s="1"/>
  <c r="W100" i="1" s="1"/>
  <c r="AO99" i="1"/>
  <c r="AA99" i="1" s="1"/>
  <c r="W99" i="1" s="1"/>
  <c r="AO98" i="1"/>
  <c r="AA98" i="1" s="1"/>
  <c r="W98" i="1" s="1"/>
  <c r="AO97" i="1"/>
  <c r="AA97" i="1" s="1"/>
  <c r="W97" i="1" s="1"/>
  <c r="AO96" i="1"/>
  <c r="AA96" i="1" s="1"/>
  <c r="W96" i="1" s="1"/>
  <c r="AO95" i="1"/>
  <c r="AA95" i="1" s="1"/>
  <c r="W95" i="1" s="1"/>
  <c r="AO94" i="1"/>
  <c r="AA94" i="1" s="1"/>
  <c r="W94" i="1" s="1"/>
  <c r="AO93" i="1"/>
  <c r="AA93" i="1" s="1"/>
  <c r="W93" i="1" s="1"/>
  <c r="AO92" i="1"/>
  <c r="AA92" i="1" s="1"/>
  <c r="W92" i="1" s="1"/>
  <c r="AO91" i="1"/>
  <c r="AA91" i="1" s="1"/>
  <c r="W91" i="1" s="1"/>
  <c r="AO90" i="1"/>
  <c r="AA90" i="1" s="1"/>
  <c r="W90" i="1" s="1"/>
  <c r="AO89" i="1"/>
  <c r="AA89" i="1" s="1"/>
  <c r="AO88" i="1"/>
  <c r="AA88" i="1" s="1"/>
  <c r="W88" i="1" s="1"/>
  <c r="AO87" i="1"/>
  <c r="AA87" i="1" s="1"/>
  <c r="W87" i="1" s="1"/>
  <c r="AO86" i="1"/>
  <c r="AA86" i="1" s="1"/>
  <c r="W86" i="1" s="1"/>
  <c r="AO85" i="1"/>
  <c r="AA85" i="1" s="1"/>
  <c r="W85" i="1" s="1"/>
  <c r="AO84" i="1"/>
  <c r="AA84" i="1" s="1"/>
  <c r="W84" i="1" s="1"/>
  <c r="AO83" i="1"/>
  <c r="AA83" i="1" s="1"/>
  <c r="W83" i="1" s="1"/>
  <c r="AO82" i="1"/>
  <c r="AA82" i="1" s="1"/>
  <c r="W82" i="1" s="1"/>
  <c r="AO81" i="1"/>
  <c r="AA81" i="1" s="1"/>
  <c r="W81" i="1" s="1"/>
  <c r="AO80" i="1"/>
  <c r="AA80" i="1" s="1"/>
  <c r="W80" i="1" s="1"/>
  <c r="AO79" i="1"/>
  <c r="AA79" i="1" s="1"/>
  <c r="W79" i="1" s="1"/>
  <c r="AO78" i="1"/>
  <c r="AA78" i="1" s="1"/>
  <c r="W78" i="1" s="1"/>
  <c r="AO77" i="1"/>
  <c r="AA77" i="1" s="1"/>
  <c r="W77" i="1" s="1"/>
  <c r="AO76" i="1"/>
  <c r="AA76" i="1" s="1"/>
  <c r="W76" i="1" s="1"/>
  <c r="AO75" i="1"/>
  <c r="AA75" i="1" s="1"/>
  <c r="W75" i="1" s="1"/>
  <c r="AO74" i="1"/>
  <c r="AA74" i="1" s="1"/>
  <c r="W74" i="1" s="1"/>
  <c r="AO73" i="1"/>
  <c r="AA73" i="1" s="1"/>
  <c r="W73" i="1" s="1"/>
  <c r="AO72" i="1"/>
  <c r="AA72" i="1" s="1"/>
  <c r="W72" i="1" s="1"/>
  <c r="AO71" i="1"/>
  <c r="AA71" i="1" s="1"/>
  <c r="W71" i="1" s="1"/>
  <c r="AO70" i="1"/>
  <c r="AA70" i="1" s="1"/>
  <c r="W70" i="1" s="1"/>
  <c r="AO69" i="1"/>
  <c r="AA69" i="1" s="1"/>
  <c r="W69" i="1" s="1"/>
  <c r="AO68" i="1"/>
  <c r="AA68" i="1" s="1"/>
  <c r="W68" i="1" s="1"/>
  <c r="AO67" i="1"/>
  <c r="AA67" i="1" s="1"/>
  <c r="W67" i="1" s="1"/>
  <c r="AO66" i="1"/>
  <c r="AA66" i="1" s="1"/>
  <c r="W66" i="1" s="1"/>
  <c r="AO65" i="1"/>
  <c r="AA65" i="1" s="1"/>
  <c r="W65" i="1" s="1"/>
  <c r="AO64" i="1"/>
  <c r="AA64" i="1" s="1"/>
  <c r="W64" i="1" s="1"/>
  <c r="AO63" i="1"/>
  <c r="AA63" i="1" s="1"/>
  <c r="W63" i="1" s="1"/>
  <c r="AO62" i="1"/>
  <c r="AA62" i="1" s="1"/>
  <c r="W62" i="1" s="1"/>
  <c r="AO61" i="1"/>
  <c r="AA61" i="1" s="1"/>
  <c r="W61" i="1" s="1"/>
  <c r="AO60" i="1"/>
  <c r="AA60" i="1" s="1"/>
  <c r="W60" i="1" s="1"/>
  <c r="AO59" i="1"/>
  <c r="AA59" i="1" s="1"/>
  <c r="W59" i="1" s="1"/>
  <c r="AO58" i="1"/>
  <c r="AA58" i="1" s="1"/>
  <c r="W58" i="1" s="1"/>
  <c r="AO57" i="1"/>
  <c r="AA57" i="1" s="1"/>
  <c r="W57" i="1" s="1"/>
  <c r="AO56" i="1"/>
  <c r="AA56" i="1" s="1"/>
  <c r="W56" i="1" s="1"/>
  <c r="AO55" i="1"/>
  <c r="AA55" i="1" s="1"/>
  <c r="W55" i="1" s="1"/>
  <c r="AO54" i="1"/>
  <c r="AA54" i="1" s="1"/>
  <c r="W54" i="1" s="1"/>
  <c r="AO53" i="1"/>
  <c r="AA53" i="1" s="1"/>
  <c r="W53" i="1" s="1"/>
  <c r="AO52" i="1"/>
  <c r="AA52" i="1" s="1"/>
  <c r="W52" i="1" s="1"/>
  <c r="AO51" i="1"/>
  <c r="AA51" i="1" s="1"/>
  <c r="W51" i="1" s="1"/>
  <c r="AO50" i="1"/>
  <c r="AA50" i="1" s="1"/>
  <c r="W50" i="1" s="1"/>
  <c r="AO49" i="1"/>
  <c r="AA49" i="1" s="1"/>
  <c r="W49" i="1" s="1"/>
  <c r="AO48" i="1"/>
  <c r="AA48" i="1" s="1"/>
  <c r="W48" i="1" s="1"/>
  <c r="AO47" i="1"/>
  <c r="AO46" i="1"/>
  <c r="AA46" i="1" s="1"/>
  <c r="W46" i="1" s="1"/>
  <c r="AA44" i="1"/>
  <c r="W44" i="1" s="1"/>
  <c r="AA37" i="1"/>
  <c r="W37" i="1" s="1"/>
  <c r="AA36" i="1"/>
  <c r="W36" i="1" s="1"/>
  <c r="AA35" i="1"/>
  <c r="W35" i="1" s="1"/>
  <c r="AA28" i="1"/>
  <c r="W28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T15" i="1"/>
  <c r="AO15" i="1"/>
  <c r="AA15" i="1" s="1"/>
  <c r="W15" i="1" s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AA47" i="1" l="1"/>
  <c r="W47" i="1" s="1"/>
  <c r="L6" i="1" s="1"/>
  <c r="N7" i="1" s="1"/>
  <c r="BA4" i="1"/>
  <c r="L12" i="1"/>
  <c r="L13" i="1"/>
  <c r="L14" i="1"/>
  <c r="L16" i="1"/>
  <c r="L17" i="1"/>
  <c r="L18" i="1"/>
  <c r="L19" i="1"/>
  <c r="L20" i="1"/>
  <c r="L21" i="1"/>
  <c r="L22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J26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<sst xmlns="http://schemas.openxmlformats.org/spreadsheetml/2006/main" count="567" uniqueCount="373">
  <si>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</si>
  <si>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</si>
  <si>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</si>
  <si>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</si>
  <si>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</si>
  <si>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</si>
  <si>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</si>
  <si>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</si>
  <si>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</si>
  <si>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</si>
  <si>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</si>
  <si>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</si>
  <si>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</si>
  <si>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</si>
  <si>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</si>
  <si>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</si>
  <si>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</si>
  <si>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</si>
  <si>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</si>
  <si>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</si>
  <si>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</si>
  <si>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</si>
  <si>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</si>
  <si>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</si>
  <si>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</si>
  <si>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</si>
  <si>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</si>
  <si>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</si>
  <si>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</si>
  <si>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</si>
  <si>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</si>
  <si>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</si>
  <si>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</si>
  <si>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</si>
  <si>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</si>
  <si>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</si>
  <si>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</si>
  <si>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</si>
  <si>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</si>
  <si>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</si>
  <si>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</si>
  <si>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</si>
  <si>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</si>
  <si>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</si>
  <si>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</si>
  <si>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</si>
  <si>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</si>
  <si>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</si>
  <si>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</si>
  <si>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</si>
  <si>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</si>
  <si>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</si>
  <si>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</si>
  <si>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</si>
  <si>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</si>
  <si>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</si>
  <si>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</si>
  <si>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</si>
  <si>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</si>
  <si>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</si>
  <si>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</si>
  <si>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</si>
  <si>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</si>
  <si>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</si>
  <si>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</si>
  <si>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</si>
  <si>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</si>
  <si>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</si>
  <si>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</si>
  <si>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</si>
  <si>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</si>
  <si>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</si>
  <si>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</si>
  <si>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Feb, 2016</t>
  </si>
  <si>
    <t>Día en que fuimos a comer con javs</t>
  </si>
  <si>
    <t>Juancho</t>
  </si>
  <si>
    <t>Moñito lana pa Daniela</t>
  </si>
  <si>
    <t>Uriel</t>
  </si>
  <si>
    <t>Olvide mi dinero en el coche'</t>
  </si>
  <si>
    <t>Javs</t>
  </si>
  <si>
    <t xml:space="preserve">Uber </t>
  </si>
  <si>
    <t>Gatos</t>
  </si>
  <si>
    <t>Daniela</t>
  </si>
  <si>
    <t>Spotify</t>
  </si>
  <si>
    <t>Lalo</t>
  </si>
  <si>
    <t>Domingo Teatro</t>
  </si>
  <si>
    <t>Niño</t>
  </si>
  <si>
    <t>Pastel</t>
  </si>
  <si>
    <t>Niño Uri</t>
  </si>
  <si>
    <t>Stephane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</si>
  <si>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</si>
  <si>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</si>
  <si>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</si>
  <si>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</si>
  <si>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</si>
  <si>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</si>
  <si>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</si>
  <si>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</si>
  <si>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</si>
  <si>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</si>
  <si>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</si>
  <si>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</si>
  <si>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</si>
  <si>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</si>
  <si>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</si>
  <si>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</si>
  <si>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</si>
  <si>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</si>
  <si>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</si>
  <si>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Cuidando dinero post burla primos</t>
  </si>
  <si>
    <t>Comida Che</t>
  </si>
  <si>
    <t>Post Melisa</t>
  </si>
  <si>
    <t>Inicio</t>
  </si>
  <si>
    <t>Pastel :D</t>
  </si>
  <si>
    <t>Pagar recibos de luz y gas (Pre-asalto)</t>
  </si>
  <si>
    <t>"Para pasar por algo de comer al 7"</t>
  </si>
  <si>
    <t>CUC</t>
  </si>
  <si>
    <t>Guardado</t>
  </si>
  <si>
    <t>(Total)</t>
  </si>
  <si>
    <t>C    A    J     A</t>
  </si>
  <si>
    <t>Mar,2017</t>
  </si>
  <si>
    <t>Becas</t>
  </si>
  <si>
    <t>Deuda Stephane</t>
  </si>
  <si>
    <t>Ago,2017</t>
  </si>
  <si>
    <t>CAJA</t>
  </si>
  <si>
    <t>Pago Niño</t>
  </si>
  <si>
    <t>Becas****</t>
  </si>
  <si>
    <t>&lt;- NOTA: Esta fila fue llenada a conveniencia, Stephane en realidad pagó 4,400 pero de ese dinero solo quedaron 3,800 al momento de hacer esta hoja de calculo.</t>
  </si>
  <si>
    <t>Cambio boletos concierto Harry Styles</t>
  </si>
  <si>
    <t>Tacos</t>
  </si>
  <si>
    <t>Jueves super social (Juancho, Edgar, Laura, Sol y Ele)</t>
  </si>
  <si>
    <t>Chocolates, Café Jarocho y Panque</t>
  </si>
  <si>
    <t>Elena Fest</t>
  </si>
  <si>
    <t>Jaime invitó taquitos</t>
  </si>
  <si>
    <t>Bar, Uber Jaime</t>
  </si>
  <si>
    <t>Sushi con Jaime</t>
  </si>
  <si>
    <t>Tokyo Rose</t>
  </si>
  <si>
    <t>Chamoyada</t>
  </si>
  <si>
    <t>Pista Hielo</t>
  </si>
  <si>
    <t>Casa</t>
  </si>
  <si>
    <t>Entradas</t>
  </si>
  <si>
    <t>Mariscos</t>
  </si>
  <si>
    <t>Galletas helado Ele</t>
  </si>
  <si>
    <t>Cumple Ele</t>
  </si>
  <si>
    <t>Edgar Lab</t>
  </si>
  <si>
    <t>Pago Stephane</t>
  </si>
  <si>
    <t>Outline Jaime</t>
  </si>
  <si>
    <t>Maiz; Chocolate</t>
  </si>
  <si>
    <t>Deposito y BancaNet</t>
  </si>
  <si>
    <t>BancaNEt</t>
  </si>
  <si>
    <t>China</t>
  </si>
  <si>
    <t>Ajustando descripcion Cartera</t>
  </si>
  <si>
    <t>Maíz</t>
  </si>
  <si>
    <t>Gnomo</t>
  </si>
  <si>
    <t>Juancho-Piel Morena</t>
  </si>
  <si>
    <t>Helados y Nachos</t>
  </si>
  <si>
    <t>Retiro pa Audifonos Centro</t>
  </si>
  <si>
    <t>Inundacion Jaime</t>
  </si>
  <si>
    <t>Café Juancho</t>
  </si>
  <si>
    <t>Tarjeta, PoetistaInterrumpidoMetro, Audifonos y Gomitas</t>
  </si>
  <si>
    <t>Jaime Cargador Atlalilco</t>
  </si>
  <si>
    <t>Camila!</t>
  </si>
  <si>
    <t>Chocolate; Café</t>
  </si>
  <si>
    <t>PruebaE</t>
  </si>
  <si>
    <t>Prueba E</t>
  </si>
  <si>
    <t>Edgar</t>
  </si>
  <si>
    <t>Pa salir con Edgar</t>
  </si>
  <si>
    <t>Croissant</t>
  </si>
  <si>
    <t>Cheetos, Malteada Oreo</t>
  </si>
  <si>
    <t>Ingles Maraton</t>
  </si>
  <si>
    <t>Sra Letty</t>
  </si>
  <si>
    <t>Ingles</t>
  </si>
  <si>
    <t>Copias, Tamborcito, Café, Propinas</t>
  </si>
  <si>
    <t>Uriel Karapke</t>
  </si>
  <si>
    <t>Carnitas</t>
  </si>
  <si>
    <t>Wingsarmy</t>
  </si>
  <si>
    <t>Uber mamá</t>
  </si>
  <si>
    <t>Uber</t>
  </si>
  <si>
    <t>Clínica SARI</t>
  </si>
  <si>
    <t>Ginecologa, Gomitas</t>
  </si>
  <si>
    <t>Ginecologa SARI</t>
  </si>
  <si>
    <t>Mariscos - Caldo</t>
  </si>
  <si>
    <t>Revision Tesis Jaime</t>
  </si>
  <si>
    <t>Coladera</t>
  </si>
  <si>
    <t xml:space="preserve">Casa </t>
  </si>
  <si>
    <t>Chocolate, Maíz</t>
  </si>
  <si>
    <t>Azucar</t>
  </si>
  <si>
    <t>Café Ale</t>
  </si>
  <si>
    <t>Sol instrumento</t>
  </si>
  <si>
    <t>Comida China</t>
  </si>
  <si>
    <t>Copias Cami, Capuchino</t>
  </si>
  <si>
    <t>Maiz, Café Ale</t>
  </si>
  <si>
    <t>Tesis</t>
  </si>
  <si>
    <t>Potzocalli</t>
  </si>
  <si>
    <t>Chocolate 7 eleven</t>
  </si>
  <si>
    <t>Suscripción Peak</t>
  </si>
  <si>
    <t>Sra Emiliano</t>
  </si>
  <si>
    <t>Nada</t>
  </si>
  <si>
    <t>Sukiya Edgar</t>
  </si>
  <si>
    <t>TARO japones</t>
  </si>
  <si>
    <t>Sukiya Jaime</t>
  </si>
  <si>
    <t>Departamento Paulina</t>
  </si>
  <si>
    <t>Cumple Enana</t>
  </si>
  <si>
    <t>Maraton ingles - Casa</t>
  </si>
  <si>
    <t>Wingsarmy Tecuas</t>
  </si>
  <si>
    <t>Death Note</t>
  </si>
  <si>
    <t>Revision Tesis Niño</t>
  </si>
  <si>
    <t>Cerveza, Nutrisa, Tarjeta Mexi</t>
  </si>
  <si>
    <t>Jaime cooperó pa la comida</t>
  </si>
  <si>
    <t>Bubulubus; Alitas</t>
  </si>
  <si>
    <t>Agua</t>
  </si>
  <si>
    <t>Copias</t>
  </si>
  <si>
    <t>Netflix</t>
  </si>
  <si>
    <t>Prestamo Juancho</t>
  </si>
  <si>
    <t>Pa' reparar su lap</t>
  </si>
  <si>
    <t>Papá Tomas</t>
  </si>
  <si>
    <t>Videollamada Uri</t>
  </si>
  <si>
    <t>Papá pagando Ubers</t>
  </si>
  <si>
    <t>Parte  Uber</t>
  </si>
  <si>
    <t>Emiliano 1</t>
  </si>
  <si>
    <t>Sra. Julia</t>
  </si>
  <si>
    <t>Ingles Emiliano</t>
  </si>
  <si>
    <t>Guardando</t>
  </si>
  <si>
    <t>Copas y Señor Metro; Prestamo Juancho</t>
  </si>
  <si>
    <t>Doc No Tesis</t>
  </si>
  <si>
    <t>NO ingles</t>
  </si>
  <si>
    <t>Chocolate, Panes</t>
  </si>
  <si>
    <t>Porton</t>
  </si>
  <si>
    <t>IT</t>
  </si>
  <si>
    <t>Sushi Mamá</t>
  </si>
  <si>
    <t>Jaime puso mi parte</t>
  </si>
  <si>
    <t>Sushi</t>
  </si>
  <si>
    <t>Estudios</t>
  </si>
  <si>
    <t>Pizza</t>
  </si>
  <si>
    <t>Dia Libre Jaime</t>
  </si>
  <si>
    <t>Hooters</t>
  </si>
  <si>
    <t>Cervezas;Bubulubus; Estudios</t>
  </si>
  <si>
    <t xml:space="preserve">Mamá - Desayuno tía </t>
  </si>
  <si>
    <t>Sra Julia</t>
  </si>
  <si>
    <t>Pago desayuno</t>
  </si>
  <si>
    <t>Temblor</t>
  </si>
  <si>
    <t>Post Temblor</t>
  </si>
  <si>
    <t>La palma</t>
  </si>
  <si>
    <t>Caldo mamá</t>
  </si>
  <si>
    <t>Medicinas;Limosnero</t>
  </si>
  <si>
    <t>Sanborns Jaime</t>
  </si>
  <si>
    <t>Clases Inglés</t>
  </si>
  <si>
    <t>Capacitacion fallida Fac</t>
  </si>
  <si>
    <t>Copias; mamá Taxi</t>
  </si>
  <si>
    <t>Bubulubu</t>
  </si>
  <si>
    <t>Buffette China</t>
  </si>
  <si>
    <t>Regreso al lab</t>
  </si>
  <si>
    <t xml:space="preserve">Propina Café Beto;Agua </t>
  </si>
  <si>
    <t>Majo</t>
  </si>
  <si>
    <t>MaskDeMasque</t>
  </si>
  <si>
    <t>SDT No parametrico</t>
  </si>
  <si>
    <t>Chocolates</t>
  </si>
  <si>
    <t>Celular para su papá</t>
  </si>
  <si>
    <t>Prestamo Ale</t>
  </si>
  <si>
    <t>Chocolates, Café Toks y Prestamo Ale</t>
  </si>
  <si>
    <t>Ingles tarde</t>
  </si>
  <si>
    <t>Copias y Tamborsito; Cambio del billete de la sra Letty</t>
  </si>
  <si>
    <t>Pago Uber</t>
  </si>
  <si>
    <t>Tennis</t>
  </si>
  <si>
    <t>Vips Jaime SARI</t>
  </si>
  <si>
    <t>Chillis - Aniversario</t>
  </si>
  <si>
    <t>Pantalones - Aniversario</t>
  </si>
  <si>
    <t>Wok</t>
  </si>
  <si>
    <t>Chillis Aniversario</t>
  </si>
  <si>
    <t>ANIVERSARIO</t>
  </si>
  <si>
    <t>Implante</t>
  </si>
  <si>
    <t>Reunion Mario 2</t>
  </si>
  <si>
    <t>Chelas, Bubulubu</t>
  </si>
  <si>
    <t>Juego mesa</t>
  </si>
  <si>
    <t>Monopoly</t>
  </si>
  <si>
    <t>Kentucky</t>
  </si>
  <si>
    <t>Ahorros</t>
  </si>
  <si>
    <t>Niño Volvió</t>
  </si>
  <si>
    <t>Sra Ana Julia</t>
  </si>
  <si>
    <t>Clase</t>
  </si>
  <si>
    <t>Beto</t>
  </si>
  <si>
    <t>Perdio su cartera</t>
  </si>
  <si>
    <t>Tarjeta Metrobus, Chocolate</t>
  </si>
  <si>
    <t>No Mario</t>
  </si>
  <si>
    <t>No Javs</t>
  </si>
  <si>
    <t>TacosJaime; Chocolate</t>
  </si>
  <si>
    <t>Papá pagando tennis :D</t>
  </si>
  <si>
    <t>PAPIME</t>
  </si>
  <si>
    <t>SINCA inscripcion</t>
  </si>
  <si>
    <t>Pagando tennis</t>
  </si>
  <si>
    <t>Sra Letty &amp; Julia</t>
  </si>
  <si>
    <t>Bistecates</t>
  </si>
  <si>
    <t>Chelas, SINCA</t>
  </si>
  <si>
    <t>Agua;Copias</t>
  </si>
  <si>
    <t>Estrenando ESO :D</t>
  </si>
  <si>
    <t>Clases Ingles Tardeeeeee</t>
  </si>
  <si>
    <t>Netflix  (Sept,2016-Oct,2017)</t>
  </si>
  <si>
    <t>BladeRunner Original</t>
  </si>
  <si>
    <t>Sukiya</t>
  </si>
  <si>
    <t>Snickers; Chela; Tarjeta; Nutrisa</t>
  </si>
  <si>
    <t>Mampa</t>
  </si>
  <si>
    <t>Mama</t>
  </si>
  <si>
    <t>Dahlia Iris PW</t>
  </si>
  <si>
    <t>Pagando Uber</t>
  </si>
  <si>
    <t>Lalo Boletos Devolucion</t>
  </si>
  <si>
    <t xml:space="preserve"> Pago Semanal</t>
  </si>
  <si>
    <t>Codigo Arreglado</t>
  </si>
  <si>
    <t>Alitas Edgar&amp;Jaime</t>
  </si>
  <si>
    <t>Alitas JaimeEdgar</t>
  </si>
  <si>
    <t>Solo Emilio</t>
  </si>
  <si>
    <t>Café Sabado Cine</t>
  </si>
  <si>
    <t>Friki Plaza</t>
  </si>
  <si>
    <t>No estaba el juego</t>
  </si>
  <si>
    <t>Pizzas Jaime</t>
  </si>
  <si>
    <t>BladeRunner 2049</t>
  </si>
  <si>
    <t>Carls Junior</t>
  </si>
  <si>
    <t>Pizzas copilco</t>
  </si>
  <si>
    <t>Plática Pablo Gómez</t>
  </si>
  <si>
    <t>Clases ingles maratónica</t>
  </si>
  <si>
    <t>Jaime invitó Mariscos</t>
  </si>
  <si>
    <t>Jaime invitó IHOP</t>
  </si>
  <si>
    <t>Sushi Buffete</t>
  </si>
  <si>
    <t>Café con Pan de Muerto</t>
  </si>
  <si>
    <t>Café con Ale</t>
  </si>
  <si>
    <t>Seminario Python</t>
  </si>
  <si>
    <t>Ale Consejos de Celular 1</t>
  </si>
  <si>
    <t>Tía de Jaime</t>
  </si>
  <si>
    <t>Buscando Juego en la FrikiPlaza</t>
  </si>
  <si>
    <t>PERDI EL CELULAR :C</t>
  </si>
  <si>
    <t>Cervezas</t>
  </si>
  <si>
    <t>China yo pagué; Maíz</t>
  </si>
  <si>
    <t>Comida Tia Ivonne</t>
  </si>
  <si>
    <t>Cooperacha Café</t>
  </si>
  <si>
    <t>Revision Jaime Tesis</t>
  </si>
  <si>
    <t>Oct, 2017</t>
  </si>
  <si>
    <t>Ryan se fue al cine</t>
  </si>
  <si>
    <t>Coca</t>
  </si>
  <si>
    <t>Chip nuevo; Copias</t>
  </si>
  <si>
    <t>Pago Pau 1</t>
  </si>
  <si>
    <t>Ale Bateria</t>
  </si>
  <si>
    <t>Stephane - Pago final</t>
  </si>
  <si>
    <t>Bateria iPhone</t>
  </si>
  <si>
    <t>Pau-Pago1, Maiz; Bateria; Palomitas Ale; Taxi</t>
  </si>
  <si>
    <t>Sol café</t>
  </si>
  <si>
    <t>iPhone</t>
  </si>
  <si>
    <t>Moshi-Moshi</t>
  </si>
  <si>
    <t>Propina</t>
  </si>
  <si>
    <t>Chillis Ele y Mel</t>
  </si>
  <si>
    <t>Chillis Lab25</t>
  </si>
  <si>
    <t>Sol Sushi</t>
  </si>
  <si>
    <t>Lalo Pago</t>
  </si>
  <si>
    <t>Lalo - Pagos</t>
  </si>
  <si>
    <t>Pau-Pago2,</t>
  </si>
  <si>
    <t>Pan de Muerto</t>
  </si>
  <si>
    <t>El doc me ignoró (x2)</t>
  </si>
  <si>
    <t>Clases de Ingles</t>
  </si>
  <si>
    <t>Niño Compras por internet</t>
  </si>
  <si>
    <t>Veterinario</t>
  </si>
  <si>
    <t>Etrian Odyssey</t>
  </si>
  <si>
    <t>Jaime Boletos</t>
  </si>
  <si>
    <t>Sushi + Propina</t>
  </si>
  <si>
    <t>Wingstop + Propina</t>
  </si>
  <si>
    <t>Starbucks</t>
  </si>
  <si>
    <t>Veterinario; Taxix2;BoletosJaime;Bubulubu</t>
  </si>
  <si>
    <t>American Gods</t>
  </si>
  <si>
    <t>Seminario Alejandra</t>
  </si>
  <si>
    <t>Celular para su mamá</t>
  </si>
  <si>
    <t>Batería iPhone</t>
  </si>
  <si>
    <t>Tía Emma</t>
  </si>
  <si>
    <t>Pan de muerto</t>
  </si>
  <si>
    <t>Palomitas y Café</t>
  </si>
  <si>
    <t>Cerveza</t>
  </si>
  <si>
    <t>American Gods en Ecatepec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</si>
</sst>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16" fontId="0" fillId="22" borderId="0" xfId="0" applyNumberFormat="1" applyFill="1"/>
    <xf numFmtId="0" fontId="0" fillId="22" borderId="0" xfId="0" applyFill="1"/>
    <xf numFmtId="0" fontId="0" fillId="22" borderId="0" xfId="0" quotePrefix="1" applyFill="1"/>
    <xf numFmtId="0" fontId="10" fillId="22" borderId="0" xfId="0" applyFont="1" applyFill="1"/>
    <xf numFmtId="0" fontId="0" fillId="23" borderId="0" xfId="0" applyFill="1"/>
    <xf numFmtId="16" fontId="0" fillId="10" borderId="0" xfId="0" applyNumberFormat="1" applyFill="1"/>
    <xf numFmtId="0" fontId="7" fillId="22" borderId="0" xfId="0" applyFont="1" applyFill="1"/>
    <xf numFmtId="0" fontId="9" fillId="22" borderId="0" xfId="0" applyFon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0" fillId="24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6" borderId="0" xfId="0" applyFill="1"/>
    <xf numFmtId="0" fontId="0" fillId="26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5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0" fontId="16" fillId="28" borderId="0" xfId="0" applyFont="1" applyFill="1" applyAlignment="1">
      <alignment horizontal="center"/>
    </xf>
    <xf numFmtId="3" fontId="14" fillId="27" borderId="0" xfId="0" applyNumberFormat="1" applyFont="1" applyFill="1"/>
    <xf numFmtId="16" fontId="0" fillId="29" borderId="0" xfId="0" applyNumberFormat="1" applyFill="1"/>
    <xf numFmtId="0" fontId="0" fillId="29" borderId="0" xfId="0" applyFill="1"/>
    <xf numFmtId="0" fontId="6" fillId="29" borderId="0" xfId="0" applyFont="1" applyFill="1"/>
    <xf numFmtId="0" fontId="2" fillId="29" borderId="0" xfId="0" applyFont="1" applyFill="1"/>
    <xf numFmtId="0" fontId="7" fillId="29" borderId="0" xfId="0" applyFont="1" applyFill="1"/>
    <xf numFmtId="0" fontId="18" fillId="0" borderId="0" xfId="0" applyFont="1"/>
    <xf numFmtId="0" fontId="17" fillId="27" borderId="0" xfId="0" applyFont="1" applyFill="1" applyAlignment="1">
      <alignment horizontal="center"/>
    </xf>
    <xf numFmtId="0" fontId="7" fillId="30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25" borderId="0" xfId="0" applyFill="1"/>
    <xf numFmtId="0" fontId="19" fillId="14" borderId="0" xfId="0" applyFont="1" applyFill="1"/>
    <xf numFmtId="0" fontId="2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CCFFCC"/>
      <color rgb="FFCFCFCF"/>
      <color rgb="FFFF9797"/>
      <color rgb="FFF6F7C9"/>
      <color rgb="FFFFFF66"/>
      <color rgb="FFFF00FF"/>
      <color rgb="FF86F577"/>
      <color rgb="FF99FF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topLeftCell="D24" workbookViewId="0">
      <selection activeCell="I46" sqref="I46"/>
    </sheetView>
  </sheetViews>
  <sheetFormatPr baseColWidth="10" defaultRowHeight="15" x14ac:dyDescent="0.25"/>
  <cols>
    <col min="1" max="1" width="8.5703125" customWidth="1"/>
    <col min="2" max="2" width="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5" t="s">
        <v>72</v>
      </c>
      <c r="C1" s="56">
        <v>42955</v>
      </c>
      <c r="D1" s="55"/>
      <c r="T1" s="46"/>
      <c r="U1" s="46"/>
      <c r="V1" s="46"/>
      <c r="W1" s="46" t="s">
        <v>71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68"/>
      <c r="AQ1" s="68"/>
      <c r="AR1" s="68"/>
      <c r="AS1" s="68"/>
      <c r="AT1" s="68"/>
      <c r="AU1" s="68"/>
      <c r="AV1" s="68"/>
      <c r="AW1" s="68"/>
      <c r="AZ1" s="40"/>
    </row>
    <row r="2" spans="1:54" x14ac:dyDescent="0.25">
      <c r="B2" s="57" t="s">
        <v>17</v>
      </c>
      <c r="C2" s="92">
        <v>12667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40"/>
      <c r="T2" s="47" t="s">
        <v>11</v>
      </c>
      <c r="U2" s="47" t="s">
        <v>52</v>
      </c>
      <c r="V2" s="48" t="s">
        <v>53</v>
      </c>
      <c r="W2" s="42" t="s">
        <v>70</v>
      </c>
      <c r="X2" s="41" t="s">
        <v>54</v>
      </c>
      <c r="Y2" s="41" t="s">
        <v>69</v>
      </c>
      <c r="Z2" s="32" t="s">
        <v>67</v>
      </c>
      <c r="AA2" s="44" t="s">
        <v>68</v>
      </c>
      <c r="AB2" s="45" t="s">
        <v>56</v>
      </c>
      <c r="AC2" s="63" t="s">
        <v>10</v>
      </c>
      <c r="AD2" s="37" t="s">
        <v>67</v>
      </c>
      <c r="AE2" s="35" t="s">
        <v>57</v>
      </c>
      <c r="AF2" s="35" t="s">
        <v>58</v>
      </c>
      <c r="AG2" s="35" t="s">
        <v>59</v>
      </c>
      <c r="AH2" s="35" t="s">
        <v>60</v>
      </c>
      <c r="AI2" s="35" t="s">
        <v>61</v>
      </c>
      <c r="AJ2" s="35" t="s">
        <v>62</v>
      </c>
      <c r="AK2" s="35" t="s">
        <v>63</v>
      </c>
      <c r="AL2" s="35" t="s">
        <v>64</v>
      </c>
      <c r="AM2" s="35" t="s">
        <v>65</v>
      </c>
      <c r="AN2" s="35" t="s">
        <v>66</v>
      </c>
      <c r="AO2" s="69" t="s">
        <v>97</v>
      </c>
      <c r="AP2" s="70" t="s">
        <v>98</v>
      </c>
      <c r="AQ2" s="70" t="s">
        <v>99</v>
      </c>
      <c r="AR2" s="70" t="s">
        <v>100</v>
      </c>
      <c r="AS2" s="70" t="s">
        <v>101</v>
      </c>
      <c r="AT2" s="70" t="s">
        <v>102</v>
      </c>
      <c r="AU2" s="70" t="s">
        <v>103</v>
      </c>
      <c r="AV2" s="71" t="s">
        <v>104</v>
      </c>
      <c r="AW2" s="70" t="s">
        <v>105</v>
      </c>
      <c r="AY2" s="8"/>
      <c r="AZ2" s="72" t="s">
        <v>106</v>
      </c>
      <c r="BA2" s="72" t="s">
        <v>107</v>
      </c>
      <c r="BB2" s="8"/>
    </row>
    <row r="3" spans="1:54" x14ac:dyDescent="0.25">
      <c r="I3" s="5"/>
      <c r="J3" s="5"/>
      <c r="K3" s="17" t="s">
        <v>7</v>
      </c>
      <c r="L3" s="26">
        <f>(SUM(C2,(E11:E500)))-(SUM((D11:D500),(C11:C500)))</f>
        <v>9790.23</v>
      </c>
      <c r="M3" s="5"/>
      <c r="N3" s="5"/>
      <c r="T3" s="49">
        <v>42955</v>
      </c>
      <c r="U3" s="50" t="s">
        <v>91</v>
      </c>
      <c r="V3" s="51" t="s">
        <v>109</v>
      </c>
      <c r="W3" s="43">
        <f>(SUM(X3,Y3))-AA3</f>
        <v>47.5</v>
      </c>
      <c r="X3" s="52">
        <v>120</v>
      </c>
      <c r="Y3" s="52">
        <v>0</v>
      </c>
      <c r="AA3" s="53">
        <f t="shared" ref="AA3:AA66" si="0">SUM(AB3,AE3,AF3,AG3,AH3,AI3,AJ3,AK3,AL3,AM3,AN3,AO3)</f>
        <v>72.5</v>
      </c>
      <c r="AB3">
        <v>50</v>
      </c>
      <c r="AC3" t="s">
        <v>110</v>
      </c>
      <c r="AO3">
        <f t="shared" ref="AO3:AO66" si="1">SUM(AP3,AW3,AV3)</f>
        <v>22.5</v>
      </c>
      <c r="AT3">
        <f t="shared" ref="AT3:AT16" si="2">(AQ3*6)+(AS3*5)</f>
        <v>0</v>
      </c>
      <c r="AU3">
        <v>2</v>
      </c>
      <c r="AV3">
        <f>AU3*5</f>
        <v>10</v>
      </c>
      <c r="AW3" s="40">
        <v>12.5</v>
      </c>
      <c r="AY3" s="60"/>
      <c r="AZ3" s="73"/>
      <c r="BA3" s="73"/>
      <c r="BB3" s="60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0"/>
      <c r="M4" s="85" t="s">
        <v>18</v>
      </c>
      <c r="N4" s="87">
        <f>SUM(L3,L9,N7)</f>
        <v>40690.229999999996</v>
      </c>
      <c r="T4" s="49">
        <v>42956</v>
      </c>
      <c r="U4" s="50" t="s">
        <v>96</v>
      </c>
      <c r="V4" s="51"/>
      <c r="W4" s="43">
        <f t="shared" ref="W4:W67" si="3">(SUM(X4,Y4))-AA4</f>
        <v>-12.5</v>
      </c>
      <c r="X4" s="52">
        <v>70</v>
      </c>
      <c r="Y4" s="52"/>
      <c r="AA4" s="53">
        <f t="shared" si="0"/>
        <v>82.5</v>
      </c>
      <c r="AB4">
        <v>70</v>
      </c>
      <c r="AC4" t="s">
        <v>116</v>
      </c>
      <c r="AO4">
        <f t="shared" si="1"/>
        <v>12.5</v>
      </c>
      <c r="AT4">
        <f t="shared" si="2"/>
        <v>0</v>
      </c>
      <c r="AV4">
        <f t="shared" ref="AV4:AV67" si="4">AU4*5</f>
        <v>0</v>
      </c>
      <c r="AW4">
        <v>12.5</v>
      </c>
      <c r="AY4" s="60"/>
      <c r="AZ4" s="60" t="s">
        <v>108</v>
      </c>
      <c r="BA4" s="60">
        <f>(SUM((AP3:AP519)))-(SUM((AT3:AT519)))</f>
        <v>-49</v>
      </c>
      <c r="BB4" s="60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5" t="s">
        <v>119</v>
      </c>
      <c r="P5" s="35"/>
      <c r="Q5" s="58"/>
      <c r="R5" s="58"/>
      <c r="T5" s="49">
        <v>42957</v>
      </c>
      <c r="U5" s="50" t="s">
        <v>55</v>
      </c>
      <c r="V5" s="51" t="s">
        <v>130</v>
      </c>
      <c r="W5" s="43">
        <f t="shared" si="3"/>
        <v>-48.5</v>
      </c>
      <c r="X5" s="52">
        <v>70</v>
      </c>
      <c r="Y5" s="52"/>
      <c r="AA5" s="53">
        <f t="shared" si="0"/>
        <v>118.5</v>
      </c>
      <c r="AB5">
        <v>50</v>
      </c>
      <c r="AC5" t="s">
        <v>129</v>
      </c>
      <c r="AD5" s="58" t="s">
        <v>131</v>
      </c>
      <c r="AE5" s="58">
        <v>12</v>
      </c>
      <c r="AF5">
        <v>20.5</v>
      </c>
      <c r="AG5">
        <v>14</v>
      </c>
      <c r="AO5">
        <f t="shared" si="1"/>
        <v>22</v>
      </c>
      <c r="AT5">
        <f t="shared" si="2"/>
        <v>0</v>
      </c>
      <c r="AU5">
        <v>2</v>
      </c>
      <c r="AV5">
        <f t="shared" si="4"/>
        <v>10</v>
      </c>
      <c r="AW5" s="81">
        <v>12</v>
      </c>
      <c r="AY5" s="60"/>
      <c r="AZ5" s="60"/>
      <c r="BA5" s="60"/>
      <c r="BB5" s="60"/>
    </row>
    <row r="6" spans="1:54" x14ac:dyDescent="0.25">
      <c r="I6" s="31"/>
      <c r="J6" s="31"/>
      <c r="K6" s="54" t="s">
        <v>9</v>
      </c>
      <c r="L6" s="54">
        <f>(SUM((Q11:Q299),(W3:W500),(C11:C500)))-(SUM((R11:R499)))</f>
        <v>0</v>
      </c>
      <c r="M6" s="31"/>
      <c r="N6" s="31"/>
      <c r="O6" s="83"/>
      <c r="P6" s="83" t="s">
        <v>117</v>
      </c>
      <c r="Q6" s="58"/>
      <c r="R6" s="58"/>
      <c r="T6" s="49">
        <v>42958</v>
      </c>
      <c r="U6" s="50" t="s">
        <v>92</v>
      </c>
      <c r="V6" s="80" t="s">
        <v>132</v>
      </c>
      <c r="W6" s="43">
        <f t="shared" si="3"/>
        <v>-230</v>
      </c>
      <c r="X6" s="52">
        <v>70</v>
      </c>
      <c r="Y6" s="52"/>
      <c r="AA6" s="53">
        <f t="shared" si="0"/>
        <v>300</v>
      </c>
      <c r="AB6">
        <v>0</v>
      </c>
      <c r="AC6" s="81" t="s">
        <v>133</v>
      </c>
      <c r="AD6" t="s">
        <v>134</v>
      </c>
      <c r="AE6">
        <v>250</v>
      </c>
      <c r="AF6">
        <v>50</v>
      </c>
      <c r="AO6">
        <f t="shared" si="1"/>
        <v>0</v>
      </c>
      <c r="AT6">
        <f t="shared" si="2"/>
        <v>0</v>
      </c>
      <c r="AU6">
        <v>0</v>
      </c>
      <c r="AV6">
        <f t="shared" si="4"/>
        <v>0</v>
      </c>
      <c r="AY6" s="67"/>
      <c r="AZ6" s="60"/>
      <c r="BA6" s="60"/>
      <c r="BB6" s="60"/>
    </row>
    <row r="7" spans="1:54" x14ac:dyDescent="0.25">
      <c r="I7" s="31"/>
      <c r="J7" s="31"/>
      <c r="K7" s="31"/>
      <c r="L7" s="31"/>
      <c r="M7" s="84" t="s">
        <v>118</v>
      </c>
      <c r="N7" s="86">
        <f>SUM(P7,L6)</f>
        <v>1300</v>
      </c>
      <c r="O7" s="83"/>
      <c r="P7" s="82">
        <f>(SUM(R11:R499))-(SUM(E11:E500))</f>
        <v>1300</v>
      </c>
      <c r="Q7" s="58"/>
      <c r="R7" s="58"/>
      <c r="T7" s="49">
        <v>42959</v>
      </c>
      <c r="U7" s="50" t="s">
        <v>93</v>
      </c>
      <c r="V7" s="51" t="s">
        <v>135</v>
      </c>
      <c r="W7" s="43">
        <f t="shared" si="3"/>
        <v>-66.5</v>
      </c>
      <c r="X7" s="52">
        <v>150</v>
      </c>
      <c r="Y7" s="52"/>
      <c r="AA7" s="53">
        <f t="shared" si="0"/>
        <v>216.5</v>
      </c>
      <c r="AB7">
        <v>170</v>
      </c>
      <c r="AC7" s="81" t="s">
        <v>136</v>
      </c>
      <c r="AD7" t="s">
        <v>137</v>
      </c>
      <c r="AE7">
        <v>30</v>
      </c>
      <c r="AO7">
        <f t="shared" si="1"/>
        <v>16.5</v>
      </c>
      <c r="AT7">
        <f t="shared" si="2"/>
        <v>0</v>
      </c>
      <c r="AU7">
        <v>2</v>
      </c>
      <c r="AV7">
        <f t="shared" si="4"/>
        <v>10</v>
      </c>
      <c r="AW7">
        <v>6.5</v>
      </c>
    </row>
    <row r="8" spans="1:54" x14ac:dyDescent="0.25">
      <c r="T8" s="49">
        <v>42960</v>
      </c>
      <c r="U8" s="50" t="s">
        <v>94</v>
      </c>
      <c r="V8" s="51" t="s">
        <v>138</v>
      </c>
      <c r="W8" s="43">
        <f t="shared" si="3"/>
        <v>-8</v>
      </c>
      <c r="X8" s="52">
        <v>250</v>
      </c>
      <c r="Y8" s="74"/>
      <c r="AA8" s="53">
        <f t="shared" si="0"/>
        <v>258</v>
      </c>
      <c r="AB8">
        <v>0</v>
      </c>
      <c r="AC8" s="81" t="s">
        <v>139</v>
      </c>
      <c r="AD8" t="s">
        <v>140</v>
      </c>
      <c r="AE8">
        <v>200</v>
      </c>
      <c r="AO8">
        <f t="shared" si="1"/>
        <v>58</v>
      </c>
      <c r="AP8">
        <v>30</v>
      </c>
      <c r="AS8">
        <v>3</v>
      </c>
      <c r="AT8">
        <f t="shared" si="2"/>
        <v>15</v>
      </c>
      <c r="AU8">
        <v>4</v>
      </c>
      <c r="AV8">
        <f t="shared" si="4"/>
        <v>20</v>
      </c>
      <c r="AW8">
        <v>8</v>
      </c>
    </row>
    <row r="9" spans="1:54" x14ac:dyDescent="0.25">
      <c r="A9" s="10" t="s">
        <v>16</v>
      </c>
      <c r="B9" s="7"/>
      <c r="C9" s="7"/>
      <c r="D9" s="7"/>
      <c r="E9" s="7"/>
      <c r="G9" s="15" t="s">
        <v>46</v>
      </c>
      <c r="H9" s="15"/>
      <c r="I9" s="15"/>
      <c r="J9" s="19"/>
      <c r="K9" s="16" t="s">
        <v>25</v>
      </c>
      <c r="L9" s="15">
        <f>SUM(L11:L501)</f>
        <v>29600</v>
      </c>
      <c r="N9" s="34" t="s">
        <v>51</v>
      </c>
      <c r="O9" s="35"/>
      <c r="P9" s="35"/>
      <c r="Q9" s="35"/>
      <c r="R9" s="35"/>
      <c r="T9" s="49">
        <v>42961</v>
      </c>
      <c r="U9" s="50" t="s">
        <v>95</v>
      </c>
      <c r="V9" s="51" t="s">
        <v>143</v>
      </c>
      <c r="W9" s="43">
        <f t="shared" si="3"/>
        <v>-12.5</v>
      </c>
      <c r="X9" s="52">
        <v>70</v>
      </c>
      <c r="Y9" s="52"/>
      <c r="AA9" s="53">
        <f t="shared" si="0"/>
        <v>82.5</v>
      </c>
      <c r="AB9">
        <v>50</v>
      </c>
      <c r="AC9" s="81" t="s">
        <v>141</v>
      </c>
      <c r="AD9" t="s">
        <v>142</v>
      </c>
      <c r="AE9">
        <v>20</v>
      </c>
      <c r="AO9">
        <f t="shared" si="1"/>
        <v>12.5</v>
      </c>
      <c r="AS9">
        <v>1</v>
      </c>
      <c r="AT9">
        <f t="shared" si="2"/>
        <v>5</v>
      </c>
      <c r="AV9">
        <f t="shared" si="4"/>
        <v>0</v>
      </c>
      <c r="AW9">
        <v>12.5</v>
      </c>
      <c r="AX9" s="40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8" t="s">
        <v>20</v>
      </c>
      <c r="K10" s="27" t="s">
        <v>21</v>
      </c>
      <c r="L10" s="29" t="s">
        <v>45</v>
      </c>
      <c r="N10" s="37" t="s">
        <v>11</v>
      </c>
      <c r="O10" s="37" t="s">
        <v>49</v>
      </c>
      <c r="P10" s="37" t="s">
        <v>10</v>
      </c>
      <c r="Q10" s="37" t="s">
        <v>50</v>
      </c>
      <c r="R10" s="88" t="s">
        <v>124</v>
      </c>
      <c r="T10" s="49">
        <v>42962</v>
      </c>
      <c r="U10" s="50" t="s">
        <v>91</v>
      </c>
      <c r="V10" s="51" t="s">
        <v>144</v>
      </c>
      <c r="W10" s="43">
        <f t="shared" si="3"/>
        <v>-2.5</v>
      </c>
      <c r="X10" s="52">
        <v>70</v>
      </c>
      <c r="Y10" s="52"/>
      <c r="AA10" s="53">
        <f t="shared" si="0"/>
        <v>72.5</v>
      </c>
      <c r="AB10">
        <v>60</v>
      </c>
      <c r="AC10" s="81" t="s">
        <v>116</v>
      </c>
      <c r="AI10" s="18"/>
      <c r="AO10">
        <f t="shared" si="1"/>
        <v>12.5</v>
      </c>
      <c r="AS10">
        <v>1</v>
      </c>
      <c r="AT10">
        <f t="shared" si="2"/>
        <v>5</v>
      </c>
      <c r="AV10">
        <f t="shared" si="4"/>
        <v>0</v>
      </c>
      <c r="AW10">
        <v>12.5</v>
      </c>
    </row>
    <row r="11" spans="1:54" x14ac:dyDescent="0.25">
      <c r="A11" s="33">
        <v>42964</v>
      </c>
      <c r="B11" t="s">
        <v>148</v>
      </c>
      <c r="E11" s="81">
        <v>5000</v>
      </c>
      <c r="G11" s="18" t="s">
        <v>22</v>
      </c>
      <c r="H11" s="18" t="s">
        <v>23</v>
      </c>
      <c r="I11" s="18" t="s">
        <v>44</v>
      </c>
      <c r="J11" s="23">
        <v>5000</v>
      </c>
      <c r="K11" s="22"/>
      <c r="L11" s="20">
        <f t="shared" ref="L11:L23" si="5">J11-K11</f>
        <v>5000</v>
      </c>
      <c r="N11" s="38"/>
      <c r="O11" s="37" t="s">
        <v>112</v>
      </c>
      <c r="P11" s="37"/>
      <c r="Q11" s="39">
        <v>215</v>
      </c>
      <c r="R11" s="39"/>
      <c r="T11" s="49">
        <v>42963</v>
      </c>
      <c r="U11" s="50" t="s">
        <v>96</v>
      </c>
      <c r="V11" s="51" t="s">
        <v>146</v>
      </c>
      <c r="W11" s="43">
        <f t="shared" si="3"/>
        <v>-6.5</v>
      </c>
      <c r="X11" s="52">
        <v>70</v>
      </c>
      <c r="Y11" s="52"/>
      <c r="AA11" s="53">
        <f t="shared" si="0"/>
        <v>76.5</v>
      </c>
      <c r="AB11">
        <v>50</v>
      </c>
      <c r="AC11" s="81" t="s">
        <v>129</v>
      </c>
      <c r="AD11" t="s">
        <v>147</v>
      </c>
      <c r="AE11">
        <v>10</v>
      </c>
      <c r="AF11">
        <v>4</v>
      </c>
      <c r="AO11">
        <f t="shared" si="1"/>
        <v>12.5</v>
      </c>
      <c r="AS11">
        <v>1</v>
      </c>
      <c r="AT11">
        <f t="shared" si="2"/>
        <v>5</v>
      </c>
      <c r="AV11">
        <f t="shared" si="4"/>
        <v>0</v>
      </c>
      <c r="AW11">
        <v>12.5</v>
      </c>
    </row>
    <row r="12" spans="1:54" x14ac:dyDescent="0.25">
      <c r="A12" s="33">
        <v>42966</v>
      </c>
      <c r="B12" t="s">
        <v>156</v>
      </c>
      <c r="C12">
        <v>300</v>
      </c>
      <c r="G12" s="18" t="s">
        <v>30</v>
      </c>
      <c r="H12" s="18" t="s">
        <v>23</v>
      </c>
      <c r="I12" s="18" t="s">
        <v>43</v>
      </c>
      <c r="J12" s="23">
        <v>3000</v>
      </c>
      <c r="K12" s="22"/>
      <c r="L12" s="20">
        <f t="shared" si="5"/>
        <v>3000</v>
      </c>
      <c r="N12" s="38">
        <v>42956</v>
      </c>
      <c r="O12" s="37" t="s">
        <v>86</v>
      </c>
      <c r="P12" s="37" t="s">
        <v>113</v>
      </c>
      <c r="Q12" s="39">
        <v>200</v>
      </c>
      <c r="R12" s="39"/>
      <c r="T12" s="49">
        <v>42964</v>
      </c>
      <c r="U12" s="50" t="s">
        <v>55</v>
      </c>
      <c r="V12" s="51" t="s">
        <v>149</v>
      </c>
      <c r="W12" s="43">
        <f>(SUM(X12,Y12))-AA12</f>
        <v>93.5</v>
      </c>
      <c r="X12" s="52">
        <v>70</v>
      </c>
      <c r="Y12" s="91">
        <v>127</v>
      </c>
      <c r="Z12" t="s">
        <v>151</v>
      </c>
      <c r="AA12" s="53">
        <f t="shared" si="0"/>
        <v>103.5</v>
      </c>
      <c r="AB12">
        <v>70</v>
      </c>
      <c r="AC12" s="81" t="s">
        <v>150</v>
      </c>
      <c r="AD12" t="s">
        <v>152</v>
      </c>
      <c r="AE12">
        <v>10</v>
      </c>
      <c r="AO12">
        <f t="shared" si="1"/>
        <v>23.5</v>
      </c>
      <c r="AT12">
        <f t="shared" si="2"/>
        <v>0</v>
      </c>
      <c r="AU12">
        <v>1</v>
      </c>
      <c r="AV12">
        <f t="shared" si="4"/>
        <v>5</v>
      </c>
      <c r="AW12">
        <v>18.5</v>
      </c>
    </row>
    <row r="13" spans="1:54" x14ac:dyDescent="0.25">
      <c r="A13" s="93">
        <v>42973</v>
      </c>
      <c r="B13" s="94" t="s">
        <v>176</v>
      </c>
      <c r="C13" s="95"/>
      <c r="D13" s="96">
        <v>269.55</v>
      </c>
      <c r="E13" s="97"/>
      <c r="G13" s="18"/>
      <c r="H13" s="18" t="s">
        <v>24</v>
      </c>
      <c r="I13" s="18" t="s">
        <v>42</v>
      </c>
      <c r="J13" s="23">
        <v>1100</v>
      </c>
      <c r="K13" s="22"/>
      <c r="L13" s="20">
        <f t="shared" si="5"/>
        <v>1100</v>
      </c>
      <c r="M13" s="89">
        <f>SUM((L13:L23))</f>
        <v>5120</v>
      </c>
      <c r="N13" s="37" t="s">
        <v>120</v>
      </c>
      <c r="O13" s="37" t="s">
        <v>126</v>
      </c>
      <c r="P13" s="37" t="s">
        <v>122</v>
      </c>
      <c r="Q13" s="90">
        <v>3800</v>
      </c>
      <c r="R13" s="39">
        <v>3800</v>
      </c>
      <c r="S13" s="1" t="s">
        <v>127</v>
      </c>
      <c r="T13" s="49">
        <v>42965</v>
      </c>
      <c r="U13" s="50" t="s">
        <v>92</v>
      </c>
      <c r="V13" s="51" t="s">
        <v>157</v>
      </c>
      <c r="W13" s="43">
        <f>(SUM(X13,Y13))-AA13</f>
        <v>-161.5</v>
      </c>
      <c r="X13" s="52">
        <v>70</v>
      </c>
      <c r="Y13" s="52"/>
      <c r="AA13" s="53">
        <f t="shared" si="0"/>
        <v>231.5</v>
      </c>
      <c r="AB13">
        <v>150</v>
      </c>
      <c r="AC13" s="81" t="s">
        <v>153</v>
      </c>
      <c r="AD13" t="s">
        <v>155</v>
      </c>
      <c r="AE13">
        <v>19</v>
      </c>
      <c r="AF13">
        <v>19</v>
      </c>
      <c r="AG13">
        <v>16</v>
      </c>
      <c r="AO13">
        <f t="shared" si="1"/>
        <v>27.5</v>
      </c>
      <c r="AT13">
        <f t="shared" si="2"/>
        <v>0</v>
      </c>
      <c r="AU13" s="75">
        <v>3</v>
      </c>
      <c r="AV13">
        <f t="shared" si="4"/>
        <v>15</v>
      </c>
      <c r="AW13">
        <v>12.5</v>
      </c>
    </row>
    <row r="14" spans="1:54" x14ac:dyDescent="0.25">
      <c r="A14" s="33">
        <v>42976</v>
      </c>
      <c r="B14" t="s">
        <v>195</v>
      </c>
      <c r="C14" s="13"/>
      <c r="D14" s="12">
        <v>211.44</v>
      </c>
      <c r="E14" s="14"/>
      <c r="G14" s="18"/>
      <c r="H14" s="18" t="s">
        <v>24</v>
      </c>
      <c r="I14" s="18" t="s">
        <v>114</v>
      </c>
      <c r="J14" s="23">
        <v>600</v>
      </c>
      <c r="K14" s="22"/>
      <c r="L14" s="20">
        <f t="shared" si="5"/>
        <v>600</v>
      </c>
      <c r="N14" s="37" t="s">
        <v>123</v>
      </c>
      <c r="O14" s="37" t="s">
        <v>121</v>
      </c>
      <c r="P14" s="37" t="s">
        <v>125</v>
      </c>
      <c r="Q14" s="39">
        <v>600</v>
      </c>
      <c r="R14" s="39">
        <v>600</v>
      </c>
      <c r="T14" s="49">
        <v>42966</v>
      </c>
      <c r="U14" s="50" t="s">
        <v>93</v>
      </c>
      <c r="V14" s="51" t="s">
        <v>158</v>
      </c>
      <c r="W14" s="43">
        <f t="shared" si="3"/>
        <v>-173</v>
      </c>
      <c r="X14" s="52"/>
      <c r="Y14" s="52">
        <v>250</v>
      </c>
      <c r="AA14" s="53">
        <f t="shared" si="0"/>
        <v>423</v>
      </c>
      <c r="AB14">
        <v>200</v>
      </c>
      <c r="AC14" s="81" t="s">
        <v>154</v>
      </c>
      <c r="AD14" t="s">
        <v>159</v>
      </c>
      <c r="AE14">
        <v>10</v>
      </c>
      <c r="AF14">
        <v>160</v>
      </c>
      <c r="AG14">
        <v>20</v>
      </c>
      <c r="AH14">
        <v>4</v>
      </c>
      <c r="AO14">
        <f t="shared" si="1"/>
        <v>29</v>
      </c>
      <c r="AP14">
        <v>20</v>
      </c>
      <c r="AS14">
        <v>4</v>
      </c>
      <c r="AT14">
        <f t="shared" si="2"/>
        <v>20</v>
      </c>
      <c r="AV14">
        <f t="shared" si="4"/>
        <v>0</v>
      </c>
      <c r="AW14">
        <v>9</v>
      </c>
    </row>
    <row r="15" spans="1:54" x14ac:dyDescent="0.25">
      <c r="A15" s="33">
        <v>42983</v>
      </c>
      <c r="B15" t="s">
        <v>212</v>
      </c>
      <c r="D15">
        <v>160.80000000000001</v>
      </c>
      <c r="G15" s="18"/>
      <c r="H15" s="18" t="s">
        <v>24</v>
      </c>
      <c r="I15" s="18" t="s">
        <v>111</v>
      </c>
      <c r="J15" s="23">
        <v>1000</v>
      </c>
      <c r="K15" s="22"/>
      <c r="L15" s="20">
        <f t="shared" si="5"/>
        <v>1000</v>
      </c>
      <c r="N15" s="37"/>
      <c r="O15" s="37" t="s">
        <v>121</v>
      </c>
      <c r="P15" s="37" t="s">
        <v>145</v>
      </c>
      <c r="Q15" s="39">
        <v>1000</v>
      </c>
      <c r="R15" s="39">
        <v>1000</v>
      </c>
      <c r="T15" s="49">
        <v>42967</v>
      </c>
      <c r="U15" s="50" t="s">
        <v>94</v>
      </c>
      <c r="V15" s="80" t="s">
        <v>160</v>
      </c>
      <c r="W15" s="43">
        <f t="shared" si="3"/>
        <v>-10</v>
      </c>
      <c r="X15" s="52"/>
      <c r="Y15" s="52"/>
      <c r="AA15" s="53">
        <f t="shared" si="0"/>
        <v>10</v>
      </c>
      <c r="AB15">
        <v>0</v>
      </c>
      <c r="AF15" s="18"/>
      <c r="AO15">
        <f t="shared" si="1"/>
        <v>10</v>
      </c>
      <c r="AT15">
        <f t="shared" si="2"/>
        <v>0</v>
      </c>
      <c r="AU15">
        <v>2</v>
      </c>
      <c r="AV15">
        <f t="shared" si="4"/>
        <v>10</v>
      </c>
    </row>
    <row r="16" spans="1:54" x14ac:dyDescent="0.25">
      <c r="A16" s="93">
        <v>42987</v>
      </c>
      <c r="B16" s="94" t="s">
        <v>176</v>
      </c>
      <c r="C16" s="94"/>
      <c r="D16" s="94">
        <v>214.39</v>
      </c>
      <c r="E16" s="94"/>
      <c r="G16" s="18"/>
      <c r="H16" s="18" t="s">
        <v>24</v>
      </c>
      <c r="I16" s="18" t="s">
        <v>41</v>
      </c>
      <c r="J16" s="23">
        <v>120</v>
      </c>
      <c r="K16" s="22"/>
      <c r="L16" s="20">
        <f t="shared" si="5"/>
        <v>120</v>
      </c>
      <c r="N16" s="37"/>
      <c r="O16" s="37"/>
      <c r="P16" s="37" t="s">
        <v>166</v>
      </c>
      <c r="Q16" s="39"/>
      <c r="R16" s="39">
        <v>-200</v>
      </c>
      <c r="T16" s="49">
        <v>42968</v>
      </c>
      <c r="U16" s="50" t="s">
        <v>95</v>
      </c>
      <c r="V16" s="51" t="s">
        <v>161</v>
      </c>
      <c r="W16" s="43">
        <f t="shared" si="3"/>
        <v>-6</v>
      </c>
      <c r="X16" s="52">
        <v>120</v>
      </c>
      <c r="Y16" s="52"/>
      <c r="AA16" s="76">
        <f t="shared" si="0"/>
        <v>126</v>
      </c>
      <c r="AB16">
        <v>60</v>
      </c>
      <c r="AC16" t="s">
        <v>141</v>
      </c>
      <c r="AD16" t="s">
        <v>162</v>
      </c>
      <c r="AE16" s="18">
        <v>6</v>
      </c>
      <c r="AF16">
        <v>30</v>
      </c>
      <c r="AO16">
        <f t="shared" si="1"/>
        <v>30</v>
      </c>
      <c r="AP16">
        <v>30</v>
      </c>
      <c r="AQ16">
        <v>2</v>
      </c>
      <c r="AS16">
        <v>1</v>
      </c>
      <c r="AT16">
        <f t="shared" si="2"/>
        <v>17</v>
      </c>
      <c r="AU16">
        <v>0</v>
      </c>
      <c r="AV16">
        <f t="shared" si="4"/>
        <v>0</v>
      </c>
      <c r="AW16">
        <v>0</v>
      </c>
    </row>
    <row r="17" spans="1:54" x14ac:dyDescent="0.25">
      <c r="A17" s="33">
        <v>42987</v>
      </c>
      <c r="B17" t="s">
        <v>217</v>
      </c>
      <c r="C17" s="98"/>
      <c r="D17" s="12"/>
      <c r="E17" s="14">
        <v>370</v>
      </c>
      <c r="G17" s="18"/>
      <c r="H17" s="18" t="s">
        <v>24</v>
      </c>
      <c r="I17" s="18" t="s">
        <v>40</v>
      </c>
      <c r="J17" s="23">
        <v>500</v>
      </c>
      <c r="K17" s="22"/>
      <c r="L17" s="20">
        <f t="shared" si="5"/>
        <v>500</v>
      </c>
      <c r="N17" s="38">
        <v>42972</v>
      </c>
      <c r="O17" s="37" t="s">
        <v>170</v>
      </c>
      <c r="P17" s="37" t="s">
        <v>171</v>
      </c>
      <c r="Q17" s="39">
        <v>400</v>
      </c>
      <c r="R17" s="39"/>
      <c r="T17" s="49">
        <v>42969</v>
      </c>
      <c r="U17" s="50" t="s">
        <v>91</v>
      </c>
      <c r="V17" s="51" t="s">
        <v>164</v>
      </c>
      <c r="W17" s="43">
        <f t="shared" si="3"/>
        <v>-68.5</v>
      </c>
      <c r="X17" s="52">
        <v>70</v>
      </c>
      <c r="Y17" s="74"/>
      <c r="AA17" s="53">
        <f t="shared" si="0"/>
        <v>138.5</v>
      </c>
      <c r="AB17">
        <v>50</v>
      </c>
      <c r="AC17" t="s">
        <v>150</v>
      </c>
      <c r="AD17" s="81" t="s">
        <v>163</v>
      </c>
      <c r="AE17">
        <v>76</v>
      </c>
      <c r="AL17" s="40"/>
      <c r="AO17">
        <f t="shared" si="1"/>
        <v>12.5</v>
      </c>
      <c r="AT17">
        <f>(AQ17*8)+(AS17*5)</f>
        <v>0</v>
      </c>
      <c r="AV17">
        <f t="shared" si="4"/>
        <v>0</v>
      </c>
      <c r="AW17">
        <v>12.5</v>
      </c>
    </row>
    <row r="18" spans="1:54" x14ac:dyDescent="0.25">
      <c r="A18" s="33">
        <v>42989</v>
      </c>
      <c r="B18" t="s">
        <v>213</v>
      </c>
      <c r="C18" s="13">
        <v>1000</v>
      </c>
      <c r="D18" s="12"/>
      <c r="E18" s="14"/>
      <c r="G18" s="18"/>
      <c r="H18" s="18" t="s">
        <v>24</v>
      </c>
      <c r="I18" s="18" t="s">
        <v>39</v>
      </c>
      <c r="J18" s="23">
        <v>150</v>
      </c>
      <c r="K18" s="22"/>
      <c r="L18" s="20">
        <f t="shared" si="5"/>
        <v>150</v>
      </c>
      <c r="N18" s="38">
        <v>42973</v>
      </c>
      <c r="O18" s="37"/>
      <c r="P18" s="37" t="s">
        <v>180</v>
      </c>
      <c r="Q18" s="39"/>
      <c r="R18" s="39">
        <v>-200</v>
      </c>
      <c r="T18" s="49">
        <v>42970</v>
      </c>
      <c r="U18" s="50" t="s">
        <v>96</v>
      </c>
      <c r="V18" s="51" t="s">
        <v>165</v>
      </c>
      <c r="W18" s="77">
        <f t="shared" si="3"/>
        <v>-71.5</v>
      </c>
      <c r="X18" s="52">
        <v>70</v>
      </c>
      <c r="Y18" s="52"/>
      <c r="AA18" s="53">
        <f t="shared" si="0"/>
        <v>141.5</v>
      </c>
      <c r="AB18">
        <v>45</v>
      </c>
      <c r="AC18" t="s">
        <v>167</v>
      </c>
      <c r="AD18" s="81" t="s">
        <v>168</v>
      </c>
      <c r="AE18">
        <v>8</v>
      </c>
      <c r="AF18">
        <v>50</v>
      </c>
      <c r="AO18">
        <f t="shared" si="1"/>
        <v>38.5</v>
      </c>
      <c r="AT18">
        <f>(AQ18*8)+(AS18*5)</f>
        <v>0</v>
      </c>
      <c r="AU18">
        <v>4</v>
      </c>
      <c r="AV18">
        <f t="shared" si="4"/>
        <v>20</v>
      </c>
      <c r="AW18">
        <v>18.5</v>
      </c>
    </row>
    <row r="19" spans="1:54" x14ac:dyDescent="0.25">
      <c r="A19" s="33">
        <v>43001</v>
      </c>
      <c r="B19" t="s">
        <v>245</v>
      </c>
      <c r="C19" s="13"/>
      <c r="D19" s="12">
        <v>115</v>
      </c>
      <c r="E19" s="14"/>
      <c r="G19" s="18"/>
      <c r="H19" s="18" t="s">
        <v>24</v>
      </c>
      <c r="I19" s="18" t="s">
        <v>38</v>
      </c>
      <c r="J19" s="23">
        <v>100</v>
      </c>
      <c r="K19" s="22"/>
      <c r="L19" s="20">
        <f t="shared" si="5"/>
        <v>100</v>
      </c>
      <c r="N19" s="38">
        <v>42978</v>
      </c>
      <c r="O19" s="37" t="s">
        <v>170</v>
      </c>
      <c r="P19" s="37" t="s">
        <v>171</v>
      </c>
      <c r="Q19" s="39">
        <v>450</v>
      </c>
      <c r="R19" s="39"/>
      <c r="T19" s="49">
        <v>42971</v>
      </c>
      <c r="U19" s="50" t="s">
        <v>55</v>
      </c>
      <c r="V19" s="51" t="s">
        <v>169</v>
      </c>
      <c r="W19" s="43">
        <f t="shared" si="3"/>
        <v>-79</v>
      </c>
      <c r="X19" s="52">
        <v>70</v>
      </c>
      <c r="Y19" s="52"/>
      <c r="AA19" s="53">
        <f>SUM(AB19,AD19,AE19,AF19,AG19,AH19,AJ19,AK19,AL19,AM19,AN19,AO19)</f>
        <v>149</v>
      </c>
      <c r="AB19">
        <v>68</v>
      </c>
      <c r="AC19" t="s">
        <v>158</v>
      </c>
      <c r="AD19" t="s">
        <v>172</v>
      </c>
      <c r="AE19">
        <v>11</v>
      </c>
      <c r="AF19">
        <v>2</v>
      </c>
      <c r="AG19">
        <v>21</v>
      </c>
      <c r="AH19">
        <v>17</v>
      </c>
      <c r="AO19">
        <f t="shared" si="1"/>
        <v>30</v>
      </c>
      <c r="AP19" s="40">
        <v>30</v>
      </c>
      <c r="AQ19">
        <v>4</v>
      </c>
      <c r="AS19">
        <v>2</v>
      </c>
      <c r="AT19" s="5">
        <f>(AQ19*8)+(AS19*5)</f>
        <v>42</v>
      </c>
      <c r="AV19">
        <f t="shared" si="4"/>
        <v>0</v>
      </c>
      <c r="BB19" s="40"/>
    </row>
    <row r="20" spans="1:54" x14ac:dyDescent="0.25">
      <c r="A20" s="33">
        <v>43005</v>
      </c>
      <c r="B20" t="s">
        <v>258</v>
      </c>
      <c r="C20" s="13">
        <v>3200</v>
      </c>
      <c r="D20" s="12"/>
      <c r="E20" s="14"/>
      <c r="G20" s="18"/>
      <c r="H20" s="18" t="s">
        <v>24</v>
      </c>
      <c r="I20" s="18" t="s">
        <v>37</v>
      </c>
      <c r="J20" s="23">
        <v>850</v>
      </c>
      <c r="K20" s="22"/>
      <c r="L20" s="20">
        <f t="shared" si="5"/>
        <v>850</v>
      </c>
      <c r="N20" s="38">
        <v>42954</v>
      </c>
      <c r="O20" s="37" t="s">
        <v>196</v>
      </c>
      <c r="P20" s="37" t="s">
        <v>171</v>
      </c>
      <c r="Q20" s="39">
        <v>140</v>
      </c>
      <c r="R20" s="39"/>
      <c r="T20" s="49">
        <v>42972</v>
      </c>
      <c r="U20" s="50" t="s">
        <v>92</v>
      </c>
      <c r="V20" s="51" t="s">
        <v>173</v>
      </c>
      <c r="W20" s="43">
        <f t="shared" si="3"/>
        <v>-167.5</v>
      </c>
      <c r="X20" s="52">
        <v>70</v>
      </c>
      <c r="Y20" s="52"/>
      <c r="AA20" s="53">
        <f t="shared" si="0"/>
        <v>237.5</v>
      </c>
      <c r="AB20">
        <v>25</v>
      </c>
      <c r="AC20" t="s">
        <v>174</v>
      </c>
      <c r="AD20" s="81" t="s">
        <v>175</v>
      </c>
      <c r="AE20">
        <v>200</v>
      </c>
      <c r="AO20">
        <f t="shared" si="1"/>
        <v>12.5</v>
      </c>
      <c r="AR20" s="40"/>
      <c r="AS20" s="40"/>
      <c r="AT20">
        <f>(AQ20*6)+(AR20*8)+(AS20*5)</f>
        <v>0</v>
      </c>
      <c r="AV20">
        <f t="shared" si="4"/>
        <v>0</v>
      </c>
      <c r="AW20">
        <v>12.5</v>
      </c>
    </row>
    <row r="21" spans="1:54" x14ac:dyDescent="0.25">
      <c r="A21" s="33">
        <v>43006</v>
      </c>
      <c r="B21" t="s">
        <v>263</v>
      </c>
      <c r="C21" s="13"/>
      <c r="D21" s="12">
        <v>1288</v>
      </c>
      <c r="E21" s="14"/>
      <c r="G21" s="18"/>
      <c r="H21" s="18" t="s">
        <v>24</v>
      </c>
      <c r="I21" s="18" t="s">
        <v>36</v>
      </c>
      <c r="J21" s="23">
        <v>300</v>
      </c>
      <c r="K21" s="22"/>
      <c r="L21" s="20">
        <f t="shared" si="5"/>
        <v>300</v>
      </c>
      <c r="N21" s="38">
        <v>42987</v>
      </c>
      <c r="O21" s="37" t="s">
        <v>27</v>
      </c>
      <c r="P21" s="37" t="s">
        <v>218</v>
      </c>
      <c r="Q21" s="39">
        <v>370</v>
      </c>
      <c r="R21" s="39">
        <v>370</v>
      </c>
      <c r="T21" s="49">
        <v>42973</v>
      </c>
      <c r="U21" s="50" t="s">
        <v>93</v>
      </c>
      <c r="V21" s="51" t="s">
        <v>178</v>
      </c>
      <c r="W21" s="43">
        <f t="shared" si="3"/>
        <v>-300</v>
      </c>
      <c r="X21" s="52">
        <v>120</v>
      </c>
      <c r="Y21" s="78"/>
      <c r="AA21" s="53">
        <f t="shared" si="0"/>
        <v>420</v>
      </c>
      <c r="AB21">
        <v>100</v>
      </c>
      <c r="AC21" t="s">
        <v>129</v>
      </c>
      <c r="AD21" s="81" t="s">
        <v>179</v>
      </c>
      <c r="AE21" s="81">
        <v>300</v>
      </c>
      <c r="AF21">
        <v>10</v>
      </c>
      <c r="AO21">
        <f t="shared" si="1"/>
        <v>10</v>
      </c>
      <c r="AS21" s="40"/>
      <c r="AT21">
        <f t="shared" ref="AT21:AT84" si="6">(AQ21*6)+(AR21*8)+(AS21*5)</f>
        <v>0</v>
      </c>
      <c r="AU21">
        <v>2</v>
      </c>
      <c r="AV21">
        <f t="shared" si="4"/>
        <v>10</v>
      </c>
    </row>
    <row r="22" spans="1:54" x14ac:dyDescent="0.25">
      <c r="A22" s="33">
        <v>43008</v>
      </c>
      <c r="B22" t="s">
        <v>264</v>
      </c>
      <c r="C22" s="13"/>
      <c r="D22" s="12">
        <v>144</v>
      </c>
      <c r="E22" s="14"/>
      <c r="G22" s="18"/>
      <c r="H22" s="18" t="s">
        <v>24</v>
      </c>
      <c r="I22" s="18" t="s">
        <v>115</v>
      </c>
      <c r="J22" s="23">
        <v>100</v>
      </c>
      <c r="K22" s="22"/>
      <c r="L22" s="20">
        <f t="shared" si="5"/>
        <v>100</v>
      </c>
      <c r="N22" s="38">
        <v>42989</v>
      </c>
      <c r="O22" s="37" t="s">
        <v>220</v>
      </c>
      <c r="P22" s="37" t="s">
        <v>221</v>
      </c>
      <c r="Q22" s="39">
        <v>100</v>
      </c>
      <c r="R22" s="39"/>
      <c r="T22" s="49">
        <v>42974</v>
      </c>
      <c r="U22" s="50" t="s">
        <v>94</v>
      </c>
      <c r="V22" s="51" t="s">
        <v>182</v>
      </c>
      <c r="W22" s="43">
        <f t="shared" si="3"/>
        <v>0</v>
      </c>
      <c r="X22" s="74">
        <v>0</v>
      </c>
      <c r="Y22" s="74"/>
      <c r="AA22" s="53">
        <f t="shared" si="0"/>
        <v>0</v>
      </c>
      <c r="AB22">
        <v>0</v>
      </c>
      <c r="AC22" t="s">
        <v>184</v>
      </c>
      <c r="AO22">
        <f t="shared" si="1"/>
        <v>0</v>
      </c>
      <c r="AT22">
        <f t="shared" si="6"/>
        <v>0</v>
      </c>
      <c r="AV22">
        <f t="shared" si="4"/>
        <v>0</v>
      </c>
    </row>
    <row r="23" spans="1:54" x14ac:dyDescent="0.25">
      <c r="A23" s="33">
        <v>43009</v>
      </c>
      <c r="B23" t="s">
        <v>265</v>
      </c>
      <c r="C23" s="13"/>
      <c r="D23" s="12">
        <v>649</v>
      </c>
      <c r="E23" s="14"/>
      <c r="G23" s="18"/>
      <c r="H23" s="18" t="s">
        <v>24</v>
      </c>
      <c r="I23" s="18" t="s">
        <v>83</v>
      </c>
      <c r="J23" s="23">
        <v>300</v>
      </c>
      <c r="K23" s="22"/>
      <c r="L23" s="20">
        <f t="shared" si="5"/>
        <v>300</v>
      </c>
      <c r="N23" s="38">
        <v>42990</v>
      </c>
      <c r="O23" s="37"/>
      <c r="P23" s="37" t="s">
        <v>222</v>
      </c>
      <c r="Q23" s="39"/>
      <c r="R23" s="39">
        <v>500</v>
      </c>
      <c r="S23" s="81"/>
      <c r="T23" s="49">
        <v>42975</v>
      </c>
      <c r="U23" s="50" t="s">
        <v>95</v>
      </c>
      <c r="V23" s="51" t="s">
        <v>183</v>
      </c>
      <c r="W23" s="43">
        <f t="shared" si="3"/>
        <v>-16.5</v>
      </c>
      <c r="X23" s="52">
        <v>130</v>
      </c>
      <c r="Y23" s="52"/>
      <c r="AA23" s="53">
        <f t="shared" si="0"/>
        <v>146.5</v>
      </c>
      <c r="AB23">
        <v>70</v>
      </c>
      <c r="AC23" t="s">
        <v>181</v>
      </c>
      <c r="AD23" t="s">
        <v>185</v>
      </c>
      <c r="AE23">
        <v>10</v>
      </c>
      <c r="AF23" s="40">
        <v>4</v>
      </c>
      <c r="AO23" s="40">
        <f t="shared" si="1"/>
        <v>62.5</v>
      </c>
      <c r="AP23">
        <v>50</v>
      </c>
      <c r="AS23">
        <v>2</v>
      </c>
      <c r="AT23">
        <f t="shared" si="6"/>
        <v>10</v>
      </c>
      <c r="AV23">
        <f t="shared" si="4"/>
        <v>0</v>
      </c>
      <c r="AW23">
        <v>12.5</v>
      </c>
    </row>
    <row r="24" spans="1:54" x14ac:dyDescent="0.25">
      <c r="A24" s="33">
        <v>43009</v>
      </c>
      <c r="B24" t="s">
        <v>266</v>
      </c>
      <c r="C24" s="13"/>
      <c r="D24" s="12">
        <v>796</v>
      </c>
      <c r="E24" s="14"/>
      <c r="G24" s="60" t="s">
        <v>31</v>
      </c>
      <c r="H24" s="60" t="s">
        <v>26</v>
      </c>
      <c r="I24" s="60" t="s">
        <v>35</v>
      </c>
      <c r="J24" s="62">
        <v>1800</v>
      </c>
      <c r="K24" s="65">
        <v>0</v>
      </c>
      <c r="L24" s="66">
        <v>0</v>
      </c>
      <c r="N24" s="38">
        <v>42996</v>
      </c>
      <c r="O24" s="37"/>
      <c r="P24" s="37" t="s">
        <v>232</v>
      </c>
      <c r="Q24" s="39"/>
      <c r="R24" s="39">
        <v>-500</v>
      </c>
      <c r="T24" s="49">
        <v>42976</v>
      </c>
      <c r="U24" s="50" t="s">
        <v>91</v>
      </c>
      <c r="V24" s="51" t="s">
        <v>188</v>
      </c>
      <c r="W24" s="43">
        <f t="shared" si="3"/>
        <v>23.5</v>
      </c>
      <c r="X24" s="52">
        <v>120</v>
      </c>
      <c r="Y24" s="52"/>
      <c r="AA24" s="53">
        <f t="shared" si="0"/>
        <v>96.5</v>
      </c>
      <c r="AB24">
        <v>60</v>
      </c>
      <c r="AC24" t="s">
        <v>116</v>
      </c>
      <c r="AD24" t="s">
        <v>186</v>
      </c>
      <c r="AE24">
        <v>24</v>
      </c>
      <c r="AF24" s="79"/>
      <c r="AO24">
        <f t="shared" si="1"/>
        <v>12.5</v>
      </c>
      <c r="AQ24" s="40"/>
      <c r="AS24">
        <v>2</v>
      </c>
      <c r="AT24">
        <f t="shared" si="6"/>
        <v>10</v>
      </c>
      <c r="AV24">
        <f t="shared" si="4"/>
        <v>0</v>
      </c>
      <c r="AW24">
        <v>12.5</v>
      </c>
    </row>
    <row r="25" spans="1:54" x14ac:dyDescent="0.25">
      <c r="A25" s="33">
        <v>43015</v>
      </c>
      <c r="B25" t="s">
        <v>286</v>
      </c>
      <c r="C25" s="13"/>
      <c r="D25" s="12"/>
      <c r="E25" s="14">
        <v>1288</v>
      </c>
      <c r="G25" s="60" t="s">
        <v>32</v>
      </c>
      <c r="H25" s="60" t="s">
        <v>27</v>
      </c>
      <c r="I25" s="60" t="s">
        <v>34</v>
      </c>
      <c r="J25" s="62">
        <v>10000</v>
      </c>
      <c r="K25" s="65">
        <v>0</v>
      </c>
      <c r="L25" s="66">
        <v>0</v>
      </c>
      <c r="N25" s="38">
        <v>42998</v>
      </c>
      <c r="O25" s="37" t="s">
        <v>238</v>
      </c>
      <c r="P25" s="37" t="s">
        <v>221</v>
      </c>
      <c r="Q25" s="39">
        <v>200</v>
      </c>
      <c r="R25" s="39"/>
      <c r="T25" s="49">
        <v>42977</v>
      </c>
      <c r="U25" s="50" t="s">
        <v>96</v>
      </c>
      <c r="V25" s="51" t="s">
        <v>187</v>
      </c>
      <c r="W25" s="43">
        <f t="shared" si="3"/>
        <v>-192.5</v>
      </c>
      <c r="X25" s="52">
        <v>30</v>
      </c>
      <c r="Y25" s="52"/>
      <c r="AA25" s="53">
        <f t="shared" si="0"/>
        <v>222.5</v>
      </c>
      <c r="AB25">
        <v>50</v>
      </c>
      <c r="AC25" t="s">
        <v>189</v>
      </c>
      <c r="AD25" t="s">
        <v>191</v>
      </c>
      <c r="AE25">
        <v>10</v>
      </c>
      <c r="AF25">
        <v>150</v>
      </c>
      <c r="AH25" s="79"/>
      <c r="AO25">
        <f t="shared" si="1"/>
        <v>12.5</v>
      </c>
      <c r="AT25">
        <f t="shared" si="6"/>
        <v>0</v>
      </c>
      <c r="AV25">
        <f t="shared" si="4"/>
        <v>0</v>
      </c>
      <c r="AW25">
        <v>12.5</v>
      </c>
    </row>
    <row r="26" spans="1:54" x14ac:dyDescent="0.25">
      <c r="A26" s="33">
        <v>43013</v>
      </c>
      <c r="B26" t="s">
        <v>212</v>
      </c>
      <c r="C26" s="13"/>
      <c r="D26" s="12">
        <v>160.9</v>
      </c>
      <c r="E26" s="14"/>
      <c r="G26" s="67" t="s">
        <v>30</v>
      </c>
      <c r="H26" s="60" t="s">
        <v>29</v>
      </c>
      <c r="I26" s="60" t="s">
        <v>48</v>
      </c>
      <c r="J26" s="62">
        <f>85*7</f>
        <v>595</v>
      </c>
      <c r="K26" s="65"/>
      <c r="L26" s="66">
        <v>0</v>
      </c>
      <c r="N26" s="38">
        <v>42998</v>
      </c>
      <c r="O26" s="37" t="s">
        <v>29</v>
      </c>
      <c r="P26" s="37" t="s">
        <v>239</v>
      </c>
      <c r="Q26" s="39">
        <v>200</v>
      </c>
      <c r="R26" s="39">
        <v>200</v>
      </c>
      <c r="T26" s="49">
        <v>42978</v>
      </c>
      <c r="U26" s="50" t="s">
        <v>55</v>
      </c>
      <c r="V26" s="51" t="s">
        <v>169</v>
      </c>
      <c r="W26" s="43">
        <f t="shared" si="3"/>
        <v>-7</v>
      </c>
      <c r="X26" s="52">
        <v>70</v>
      </c>
      <c r="Y26" s="52"/>
      <c r="AA26" s="53">
        <f t="shared" si="0"/>
        <v>77</v>
      </c>
      <c r="AB26">
        <v>70</v>
      </c>
      <c r="AC26" t="s">
        <v>158</v>
      </c>
      <c r="AD26" t="s">
        <v>190</v>
      </c>
      <c r="AE26">
        <v>7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1"/>
        <v>0</v>
      </c>
      <c r="AQ26">
        <v>4</v>
      </c>
      <c r="AS26">
        <v>2</v>
      </c>
      <c r="AT26">
        <f t="shared" si="6"/>
        <v>34</v>
      </c>
      <c r="AV26">
        <f t="shared" si="4"/>
        <v>0</v>
      </c>
    </row>
    <row r="27" spans="1:54" x14ac:dyDescent="0.25">
      <c r="A27" s="33">
        <v>43016</v>
      </c>
      <c r="B27" t="s">
        <v>176</v>
      </c>
      <c r="C27" s="13"/>
      <c r="D27" s="12">
        <v>196.69</v>
      </c>
      <c r="E27" s="14"/>
      <c r="G27" s="60" t="s">
        <v>33</v>
      </c>
      <c r="H27" s="60" t="s">
        <v>29</v>
      </c>
      <c r="I27" s="60" t="s">
        <v>47</v>
      </c>
      <c r="J27" s="62">
        <v>234</v>
      </c>
      <c r="K27" s="65"/>
      <c r="L27" s="66">
        <v>0</v>
      </c>
      <c r="N27" s="38">
        <v>43000</v>
      </c>
      <c r="O27" s="37" t="s">
        <v>170</v>
      </c>
      <c r="P27" s="37"/>
      <c r="Q27" s="39">
        <v>650</v>
      </c>
      <c r="R27" s="39"/>
      <c r="T27" s="49">
        <v>42979</v>
      </c>
      <c r="U27" s="50" t="s">
        <v>92</v>
      </c>
      <c r="V27" s="51" t="s">
        <v>193</v>
      </c>
      <c r="W27" s="43">
        <f t="shared" si="3"/>
        <v>-79.5</v>
      </c>
      <c r="X27" s="52">
        <v>70</v>
      </c>
      <c r="Y27" s="52"/>
      <c r="AA27" s="53">
        <f t="shared" si="0"/>
        <v>149.5</v>
      </c>
      <c r="AB27" s="40">
        <v>120</v>
      </c>
      <c r="AC27" t="s">
        <v>193</v>
      </c>
      <c r="AD27" t="s">
        <v>194</v>
      </c>
      <c r="AE27" s="40">
        <v>11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1"/>
        <v>18.5</v>
      </c>
      <c r="AT27">
        <f t="shared" si="6"/>
        <v>0</v>
      </c>
      <c r="AV27">
        <f t="shared" si="4"/>
        <v>0</v>
      </c>
      <c r="AW27">
        <v>18.5</v>
      </c>
    </row>
    <row r="28" spans="1:54" x14ac:dyDescent="0.25">
      <c r="A28" s="33">
        <v>43022</v>
      </c>
      <c r="B28" t="s">
        <v>310</v>
      </c>
      <c r="C28" s="13"/>
      <c r="D28" s="12">
        <v>38</v>
      </c>
      <c r="E28" s="14"/>
      <c r="G28" s="60" t="s">
        <v>73</v>
      </c>
      <c r="H28" s="60" t="s">
        <v>28</v>
      </c>
      <c r="I28" s="60" t="s">
        <v>74</v>
      </c>
      <c r="J28" s="62">
        <v>80</v>
      </c>
      <c r="K28" s="65"/>
      <c r="L28" s="66">
        <v>0</v>
      </c>
      <c r="N28" s="38">
        <v>43000</v>
      </c>
      <c r="O28" s="37" t="s">
        <v>238</v>
      </c>
      <c r="P28" s="37"/>
      <c r="Q28" s="39">
        <v>60</v>
      </c>
      <c r="R28" s="39"/>
      <c r="T28" s="49">
        <v>42980</v>
      </c>
      <c r="U28" s="50" t="s">
        <v>93</v>
      </c>
      <c r="V28" s="51" t="s">
        <v>192</v>
      </c>
      <c r="W28" s="43">
        <f t="shared" si="3"/>
        <v>0</v>
      </c>
      <c r="X28" s="52">
        <v>0</v>
      </c>
      <c r="Y28" s="52"/>
      <c r="AA28" s="53">
        <f t="shared" si="0"/>
        <v>0</v>
      </c>
      <c r="AB28">
        <v>0</v>
      </c>
      <c r="AC28" t="s">
        <v>139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1"/>
        <v>0</v>
      </c>
      <c r="AT28">
        <f t="shared" si="6"/>
        <v>0</v>
      </c>
      <c r="AV28">
        <f t="shared" si="4"/>
        <v>0</v>
      </c>
      <c r="AW28">
        <v>0</v>
      </c>
    </row>
    <row r="29" spans="1:54" x14ac:dyDescent="0.25">
      <c r="A29" s="33">
        <v>43033</v>
      </c>
      <c r="B29" t="s">
        <v>341</v>
      </c>
      <c r="C29" s="13">
        <v>931</v>
      </c>
      <c r="D29" s="12"/>
      <c r="E29" s="14"/>
      <c r="G29" s="59">
        <v>42789</v>
      </c>
      <c r="H29" s="60" t="s">
        <v>75</v>
      </c>
      <c r="I29" s="60" t="s">
        <v>76</v>
      </c>
      <c r="J29" s="62">
        <v>100</v>
      </c>
      <c r="K29" s="65"/>
      <c r="L29" s="66">
        <v>0</v>
      </c>
      <c r="N29" s="38">
        <v>43003</v>
      </c>
      <c r="O29" s="37"/>
      <c r="P29" s="37"/>
      <c r="Q29" s="39"/>
      <c r="R29" s="39">
        <v>800</v>
      </c>
      <c r="T29" s="49">
        <v>42981</v>
      </c>
      <c r="U29" s="50" t="s">
        <v>94</v>
      </c>
      <c r="V29" s="51" t="s">
        <v>192</v>
      </c>
      <c r="W29" s="77">
        <f t="shared" si="3"/>
        <v>0</v>
      </c>
      <c r="X29" s="52">
        <v>0</v>
      </c>
      <c r="Y29" s="99"/>
      <c r="AA29" s="53">
        <f t="shared" si="0"/>
        <v>0</v>
      </c>
      <c r="AB29">
        <v>0</v>
      </c>
      <c r="AC29" t="s">
        <v>139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1"/>
        <v>0</v>
      </c>
      <c r="AP29" s="40"/>
      <c r="AS29" s="40"/>
      <c r="AT29">
        <f t="shared" si="6"/>
        <v>0</v>
      </c>
      <c r="AU29" s="40"/>
      <c r="AV29">
        <f t="shared" si="4"/>
        <v>0</v>
      </c>
      <c r="AW29">
        <v>0</v>
      </c>
    </row>
    <row r="30" spans="1:54" x14ac:dyDescent="0.25">
      <c r="A30" s="33">
        <v>43038</v>
      </c>
      <c r="B30" t="s">
        <v>350</v>
      </c>
      <c r="C30" s="13"/>
      <c r="D30" s="12"/>
      <c r="E30" s="14">
        <v>2960</v>
      </c>
      <c r="G30" s="59">
        <v>42794</v>
      </c>
      <c r="H30" s="60" t="s">
        <v>77</v>
      </c>
      <c r="I30" s="61" t="s">
        <v>78</v>
      </c>
      <c r="J30" s="62">
        <v>10</v>
      </c>
      <c r="K30" s="65"/>
      <c r="L30" s="66">
        <v>0</v>
      </c>
      <c r="N30" s="38">
        <v>43004</v>
      </c>
      <c r="O30" s="37" t="s">
        <v>238</v>
      </c>
      <c r="P30" s="37"/>
      <c r="Q30" s="39">
        <v>200</v>
      </c>
      <c r="R30" s="39"/>
      <c r="T30" s="49">
        <v>42982</v>
      </c>
      <c r="U30" s="50" t="s">
        <v>95</v>
      </c>
      <c r="V30" s="51" t="s">
        <v>206</v>
      </c>
      <c r="W30" s="43">
        <f t="shared" si="3"/>
        <v>-57</v>
      </c>
      <c r="X30" s="52">
        <v>80</v>
      </c>
      <c r="Y30" s="52"/>
      <c r="AA30" s="53">
        <f t="shared" si="0"/>
        <v>137</v>
      </c>
      <c r="AB30">
        <v>70</v>
      </c>
      <c r="AC30" t="s">
        <v>141</v>
      </c>
      <c r="AD30" t="s">
        <v>210</v>
      </c>
      <c r="AE30">
        <v>11</v>
      </c>
      <c r="AF30">
        <v>10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1"/>
        <v>46</v>
      </c>
      <c r="AP30" s="79">
        <v>40</v>
      </c>
      <c r="AQ30">
        <v>2</v>
      </c>
      <c r="AS30">
        <v>2</v>
      </c>
      <c r="AT30">
        <f t="shared" si="6"/>
        <v>22</v>
      </c>
      <c r="AV30">
        <f t="shared" si="4"/>
        <v>0</v>
      </c>
      <c r="AW30">
        <v>6</v>
      </c>
    </row>
    <row r="31" spans="1:54" x14ac:dyDescent="0.25">
      <c r="A31" s="33">
        <v>43040</v>
      </c>
      <c r="B31" t="s">
        <v>358</v>
      </c>
      <c r="C31" s="13"/>
      <c r="D31" s="12">
        <v>1020</v>
      </c>
      <c r="E31" s="14"/>
      <c r="G31" s="64">
        <v>42802</v>
      </c>
      <c r="H31" s="18" t="s">
        <v>79</v>
      </c>
      <c r="I31" s="18" t="s">
        <v>80</v>
      </c>
      <c r="J31" s="23">
        <v>140</v>
      </c>
      <c r="K31" s="22"/>
      <c r="L31" s="20">
        <f>J31-K31</f>
        <v>140</v>
      </c>
      <c r="N31" s="38">
        <v>43006</v>
      </c>
      <c r="O31" s="37" t="s">
        <v>170</v>
      </c>
      <c r="P31" s="37"/>
      <c r="Q31" s="39">
        <v>500</v>
      </c>
      <c r="R31" s="39">
        <v>500</v>
      </c>
      <c r="T31" s="49">
        <v>42983</v>
      </c>
      <c r="U31" s="50" t="s">
        <v>91</v>
      </c>
      <c r="V31" s="51" t="s">
        <v>201</v>
      </c>
      <c r="W31" s="43">
        <f t="shared" si="3"/>
        <v>62</v>
      </c>
      <c r="X31" s="52">
        <v>80</v>
      </c>
      <c r="Y31" s="52"/>
      <c r="AA31" s="53">
        <f t="shared" si="0"/>
        <v>18</v>
      </c>
      <c r="AB31">
        <v>0</v>
      </c>
      <c r="AC31" s="40" t="s">
        <v>197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1"/>
        <v>18</v>
      </c>
      <c r="AQ31">
        <v>1</v>
      </c>
      <c r="AS31">
        <v>2</v>
      </c>
      <c r="AT31">
        <f t="shared" si="6"/>
        <v>16</v>
      </c>
      <c r="AU31" s="12"/>
      <c r="AV31">
        <f t="shared" si="4"/>
        <v>0</v>
      </c>
      <c r="AW31">
        <v>18</v>
      </c>
    </row>
    <row r="32" spans="1:54" x14ac:dyDescent="0.25">
      <c r="A32" s="33">
        <v>43040</v>
      </c>
      <c r="B32" t="s">
        <v>359</v>
      </c>
      <c r="C32" s="13">
        <v>1800</v>
      </c>
      <c r="D32" s="12"/>
      <c r="E32" s="14"/>
      <c r="G32" s="64">
        <v>42802</v>
      </c>
      <c r="H32" s="18" t="s">
        <v>79</v>
      </c>
      <c r="I32" s="18" t="s">
        <v>81</v>
      </c>
      <c r="J32" s="23">
        <v>200</v>
      </c>
      <c r="K32" s="22"/>
      <c r="L32" s="20">
        <f>J32-K32</f>
        <v>200</v>
      </c>
      <c r="N32" s="38">
        <v>43006</v>
      </c>
      <c r="O32" s="37" t="s">
        <v>27</v>
      </c>
      <c r="P32" s="37" t="s">
        <v>262</v>
      </c>
      <c r="Q32" s="39">
        <v>100</v>
      </c>
      <c r="R32" s="39"/>
      <c r="T32" s="49">
        <v>42984</v>
      </c>
      <c r="U32" s="50" t="s">
        <v>96</v>
      </c>
      <c r="V32" s="51" t="s">
        <v>202</v>
      </c>
      <c r="W32" s="43">
        <f t="shared" si="3"/>
        <v>-28</v>
      </c>
      <c r="X32" s="52">
        <v>80</v>
      </c>
      <c r="Y32" s="52"/>
      <c r="AA32" s="53">
        <f t="shared" si="0"/>
        <v>108</v>
      </c>
      <c r="AB32" s="79">
        <v>89</v>
      </c>
      <c r="AC32" t="s">
        <v>198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1"/>
        <v>19</v>
      </c>
      <c r="AS32">
        <v>1</v>
      </c>
      <c r="AT32">
        <f t="shared" si="6"/>
        <v>5</v>
      </c>
      <c r="AV32">
        <f t="shared" si="4"/>
        <v>0</v>
      </c>
      <c r="AW32">
        <v>19</v>
      </c>
    </row>
    <row r="33" spans="1:50" x14ac:dyDescent="0.25">
      <c r="C33" s="13"/>
      <c r="D33" s="12"/>
      <c r="E33" s="14"/>
      <c r="G33" s="60"/>
      <c r="H33" s="60" t="s">
        <v>82</v>
      </c>
      <c r="I33" s="60" t="s">
        <v>83</v>
      </c>
      <c r="J33" s="62">
        <v>160</v>
      </c>
      <c r="K33" s="65">
        <v>0</v>
      </c>
      <c r="L33" s="66">
        <v>0</v>
      </c>
      <c r="N33" s="38">
        <v>43009</v>
      </c>
      <c r="O33" s="37" t="s">
        <v>273</v>
      </c>
      <c r="P33" s="37"/>
      <c r="Q33" s="39"/>
      <c r="R33" s="39">
        <v>-100</v>
      </c>
      <c r="T33" s="49">
        <v>42985</v>
      </c>
      <c r="U33" s="50" t="s">
        <v>55</v>
      </c>
      <c r="V33" s="51" t="s">
        <v>203</v>
      </c>
      <c r="W33" s="43">
        <f t="shared" si="3"/>
        <v>31</v>
      </c>
      <c r="X33" s="52">
        <v>80</v>
      </c>
      <c r="Y33" s="52"/>
      <c r="AA33" s="53">
        <f t="shared" si="0"/>
        <v>49</v>
      </c>
      <c r="AB33">
        <v>0</v>
      </c>
      <c r="AC33" t="s">
        <v>139</v>
      </c>
      <c r="AD33" t="s">
        <v>211</v>
      </c>
      <c r="AE33" s="40">
        <v>9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1"/>
        <v>40</v>
      </c>
      <c r="AP33">
        <v>40</v>
      </c>
      <c r="AQ33">
        <v>4</v>
      </c>
      <c r="AS33">
        <v>2</v>
      </c>
      <c r="AT33">
        <f t="shared" si="6"/>
        <v>34</v>
      </c>
      <c r="AV33">
        <f t="shared" si="4"/>
        <v>0</v>
      </c>
      <c r="AW33">
        <v>0</v>
      </c>
    </row>
    <row r="34" spans="1:50" x14ac:dyDescent="0.25">
      <c r="C34" s="13"/>
      <c r="D34" s="12"/>
      <c r="E34" s="14"/>
      <c r="G34" s="60"/>
      <c r="H34" s="60" t="s">
        <v>84</v>
      </c>
      <c r="I34" s="60" t="s">
        <v>128</v>
      </c>
      <c r="J34" s="62">
        <v>1000</v>
      </c>
      <c r="K34" s="65">
        <v>1000</v>
      </c>
      <c r="L34" s="66">
        <f>J34-K34</f>
        <v>0</v>
      </c>
      <c r="N34" s="38">
        <v>43009</v>
      </c>
      <c r="O34" s="37"/>
      <c r="P34" s="37" t="s">
        <v>276</v>
      </c>
      <c r="Q34" s="39"/>
      <c r="R34" s="39">
        <v>400</v>
      </c>
      <c r="T34" s="49">
        <v>42986</v>
      </c>
      <c r="U34" s="50" t="s">
        <v>92</v>
      </c>
      <c r="V34" s="51" t="s">
        <v>204</v>
      </c>
      <c r="W34" s="43">
        <f t="shared" si="3"/>
        <v>-70</v>
      </c>
      <c r="X34" s="52">
        <v>80</v>
      </c>
      <c r="Y34" s="52"/>
      <c r="AA34" s="53">
        <f t="shared" si="0"/>
        <v>150</v>
      </c>
      <c r="AB34">
        <v>0</v>
      </c>
      <c r="AC34" t="s">
        <v>199</v>
      </c>
      <c r="AD34" t="s">
        <v>209</v>
      </c>
      <c r="AE34">
        <v>5</v>
      </c>
      <c r="AF34">
        <v>125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1"/>
        <v>20</v>
      </c>
      <c r="AT34">
        <f t="shared" si="6"/>
        <v>0</v>
      </c>
      <c r="AU34">
        <v>4</v>
      </c>
      <c r="AV34">
        <f t="shared" si="4"/>
        <v>20</v>
      </c>
    </row>
    <row r="35" spans="1:50" x14ac:dyDescent="0.25">
      <c r="C35" s="13"/>
      <c r="D35" s="12"/>
      <c r="E35" s="14"/>
      <c r="G35" s="60"/>
      <c r="H35" s="60" t="s">
        <v>75</v>
      </c>
      <c r="I35" s="60" t="s">
        <v>85</v>
      </c>
      <c r="J35" s="62">
        <v>100</v>
      </c>
      <c r="K35" s="65">
        <v>100</v>
      </c>
      <c r="L35" s="66">
        <f>J35-K35</f>
        <v>0</v>
      </c>
      <c r="N35" s="38">
        <v>43010</v>
      </c>
      <c r="O35" s="37" t="s">
        <v>278</v>
      </c>
      <c r="P35" s="37" t="s">
        <v>279</v>
      </c>
      <c r="Q35" s="39">
        <v>200</v>
      </c>
      <c r="R35" s="39">
        <v>200</v>
      </c>
      <c r="T35" s="49">
        <v>42987</v>
      </c>
      <c r="U35" s="50" t="s">
        <v>93</v>
      </c>
      <c r="V35" s="51" t="s">
        <v>205</v>
      </c>
      <c r="W35" s="43">
        <f t="shared" si="3"/>
        <v>-66</v>
      </c>
      <c r="X35" s="52">
        <v>120</v>
      </c>
      <c r="Y35" s="52">
        <v>70</v>
      </c>
      <c r="Z35" t="s">
        <v>208</v>
      </c>
      <c r="AA35" s="53">
        <f t="shared" si="0"/>
        <v>256</v>
      </c>
      <c r="AB35">
        <v>178</v>
      </c>
      <c r="AC35" t="s">
        <v>200</v>
      </c>
      <c r="AD35" t="s">
        <v>207</v>
      </c>
      <c r="AE35">
        <v>18</v>
      </c>
      <c r="AF35">
        <v>20</v>
      </c>
      <c r="AG35">
        <v>20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1"/>
        <v>20</v>
      </c>
      <c r="AT35">
        <f t="shared" si="6"/>
        <v>0</v>
      </c>
      <c r="AU35">
        <v>4</v>
      </c>
      <c r="AV35">
        <f t="shared" si="4"/>
        <v>20</v>
      </c>
    </row>
    <row r="36" spans="1:50" x14ac:dyDescent="0.25">
      <c r="C36" s="13"/>
      <c r="D36" s="12"/>
      <c r="E36" s="14"/>
      <c r="G36" s="60"/>
      <c r="H36" s="60" t="s">
        <v>86</v>
      </c>
      <c r="I36" s="60" t="s">
        <v>87</v>
      </c>
      <c r="J36" s="62">
        <v>200</v>
      </c>
      <c r="K36" s="65"/>
      <c r="L36" s="66">
        <v>0</v>
      </c>
      <c r="N36" s="38">
        <v>43015</v>
      </c>
      <c r="O36" s="37" t="s">
        <v>27</v>
      </c>
      <c r="P36" s="37" t="s">
        <v>289</v>
      </c>
      <c r="Q36" s="39">
        <v>1288</v>
      </c>
      <c r="R36" s="39">
        <v>1288</v>
      </c>
      <c r="T36" s="49">
        <v>42988</v>
      </c>
      <c r="U36" s="50" t="s">
        <v>94</v>
      </c>
      <c r="V36" s="51" t="s">
        <v>215</v>
      </c>
      <c r="W36" s="43">
        <f t="shared" si="3"/>
        <v>0</v>
      </c>
      <c r="X36" s="52"/>
      <c r="Y36" s="52"/>
      <c r="AA36" s="53">
        <f t="shared" si="0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1"/>
        <v>0</v>
      </c>
      <c r="AT36">
        <f t="shared" si="6"/>
        <v>0</v>
      </c>
      <c r="AV36">
        <f t="shared" si="4"/>
        <v>0</v>
      </c>
    </row>
    <row r="37" spans="1:50" x14ac:dyDescent="0.25">
      <c r="A37" s="40"/>
      <c r="C37" s="13"/>
      <c r="D37" s="12"/>
      <c r="E37" s="14"/>
      <c r="G37" s="18"/>
      <c r="H37" s="18" t="s">
        <v>88</v>
      </c>
      <c r="I37" s="18" t="s">
        <v>90</v>
      </c>
      <c r="J37" s="23">
        <v>1800</v>
      </c>
      <c r="K37" s="22">
        <v>600</v>
      </c>
      <c r="L37" s="20">
        <f>J37-K37</f>
        <v>1200</v>
      </c>
      <c r="N37" s="38">
        <v>43012</v>
      </c>
      <c r="O37" s="37" t="s">
        <v>290</v>
      </c>
      <c r="P37" s="37"/>
      <c r="Q37" s="39">
        <v>350</v>
      </c>
      <c r="R37" s="39"/>
      <c r="T37" s="49">
        <v>42989</v>
      </c>
      <c r="U37" s="50" t="s">
        <v>95</v>
      </c>
      <c r="V37" s="51" t="s">
        <v>216</v>
      </c>
      <c r="W37" s="43">
        <f t="shared" si="3"/>
        <v>57.5</v>
      </c>
      <c r="X37" s="52">
        <v>120</v>
      </c>
      <c r="Y37" s="52"/>
      <c r="AA37" s="53">
        <f t="shared" si="0"/>
        <v>62.5</v>
      </c>
      <c r="AC37" t="s">
        <v>141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1"/>
        <v>62.5</v>
      </c>
      <c r="AP37">
        <v>50</v>
      </c>
      <c r="AS37">
        <v>1</v>
      </c>
      <c r="AT37">
        <f t="shared" si="6"/>
        <v>5</v>
      </c>
      <c r="AV37">
        <f t="shared" si="4"/>
        <v>0</v>
      </c>
      <c r="AW37">
        <v>12.5</v>
      </c>
    </row>
    <row r="38" spans="1:50" x14ac:dyDescent="0.25">
      <c r="C38" s="13"/>
      <c r="D38" s="12"/>
      <c r="E38" s="14"/>
      <c r="G38" s="60"/>
      <c r="H38" s="60" t="s">
        <v>89</v>
      </c>
      <c r="I38" s="60" t="s">
        <v>90</v>
      </c>
      <c r="J38" s="62">
        <v>2200</v>
      </c>
      <c r="K38" s="65">
        <v>2200</v>
      </c>
      <c r="L38" s="66">
        <f t="shared" ref="L38:L84" si="7">J38-K38</f>
        <v>0</v>
      </c>
      <c r="N38" s="38">
        <v>43016</v>
      </c>
      <c r="O38" s="37" t="s">
        <v>300</v>
      </c>
      <c r="P38" s="37" t="s">
        <v>303</v>
      </c>
      <c r="Q38" s="39">
        <v>200</v>
      </c>
      <c r="R38" s="39"/>
      <c r="T38" s="49">
        <v>42990</v>
      </c>
      <c r="U38" s="50" t="s">
        <v>91</v>
      </c>
      <c r="V38" s="51" t="s">
        <v>219</v>
      </c>
      <c r="W38" s="43">
        <f t="shared" si="3"/>
        <v>-1012</v>
      </c>
      <c r="X38" s="52">
        <v>80</v>
      </c>
      <c r="Y38" s="52"/>
      <c r="AA38" s="53">
        <f t="shared" si="0"/>
        <v>1092</v>
      </c>
      <c r="AB38">
        <v>70</v>
      </c>
      <c r="AC38" t="s">
        <v>150</v>
      </c>
      <c r="AD38" t="s">
        <v>223</v>
      </c>
      <c r="AE38">
        <v>7.5</v>
      </c>
      <c r="AF38">
        <v>2</v>
      </c>
      <c r="AG38" s="12">
        <v>1000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1"/>
        <v>12.5</v>
      </c>
      <c r="AQ38">
        <v>2</v>
      </c>
      <c r="AS38">
        <v>1</v>
      </c>
      <c r="AT38">
        <f t="shared" si="6"/>
        <v>17</v>
      </c>
      <c r="AV38">
        <f t="shared" si="4"/>
        <v>0</v>
      </c>
      <c r="AW38">
        <v>12.5</v>
      </c>
    </row>
    <row r="39" spans="1:50" x14ac:dyDescent="0.25">
      <c r="C39" s="13"/>
      <c r="D39" s="12"/>
      <c r="E39" s="14"/>
      <c r="G39" s="59">
        <v>42973</v>
      </c>
      <c r="H39" s="60" t="s">
        <v>29</v>
      </c>
      <c r="I39" s="60" t="s">
        <v>177</v>
      </c>
      <c r="J39" s="62">
        <v>269.55</v>
      </c>
      <c r="K39" s="65">
        <v>270</v>
      </c>
      <c r="L39" s="66">
        <v>0</v>
      </c>
      <c r="N39" s="38">
        <v>43019</v>
      </c>
      <c r="O39" s="37" t="s">
        <v>278</v>
      </c>
      <c r="P39" s="37" t="s">
        <v>305</v>
      </c>
      <c r="Q39" s="39">
        <v>250</v>
      </c>
      <c r="R39" s="39">
        <v>100</v>
      </c>
      <c r="T39" s="49">
        <v>42991</v>
      </c>
      <c r="U39" s="50" t="s">
        <v>96</v>
      </c>
      <c r="V39" s="51" t="s">
        <v>224</v>
      </c>
      <c r="W39" s="43">
        <f t="shared" si="3"/>
        <v>-92.5</v>
      </c>
      <c r="X39" s="52">
        <v>80</v>
      </c>
      <c r="Y39" s="52"/>
      <c r="AA39" s="53">
        <f t="shared" si="0"/>
        <v>172.5</v>
      </c>
      <c r="AB39">
        <v>70</v>
      </c>
      <c r="AC39" t="s">
        <v>116</v>
      </c>
      <c r="AD39" t="s">
        <v>226</v>
      </c>
      <c r="AE39">
        <v>4</v>
      </c>
      <c r="AF39">
        <v>86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1"/>
        <v>12.5</v>
      </c>
      <c r="AS39">
        <v>1</v>
      </c>
      <c r="AT39">
        <f t="shared" si="6"/>
        <v>5</v>
      </c>
      <c r="AV39">
        <f t="shared" si="4"/>
        <v>0</v>
      </c>
      <c r="AW39">
        <v>12.5</v>
      </c>
    </row>
    <row r="40" spans="1:50" x14ac:dyDescent="0.25">
      <c r="C40" s="13"/>
      <c r="D40" s="12"/>
      <c r="E40" s="14"/>
      <c r="G40" s="59">
        <v>42987</v>
      </c>
      <c r="H40" s="60" t="s">
        <v>29</v>
      </c>
      <c r="I40" s="60" t="s">
        <v>177</v>
      </c>
      <c r="J40" s="62">
        <v>214</v>
      </c>
      <c r="K40" s="65">
        <v>214</v>
      </c>
      <c r="L40" s="66">
        <f t="shared" si="7"/>
        <v>0</v>
      </c>
      <c r="N40" s="38">
        <v>43022</v>
      </c>
      <c r="O40" s="37" t="s">
        <v>311</v>
      </c>
      <c r="P40" s="37"/>
      <c r="Q40" s="39"/>
      <c r="R40" s="39">
        <v>-2100</v>
      </c>
      <c r="T40" s="49">
        <v>42992</v>
      </c>
      <c r="U40" s="50" t="s">
        <v>55</v>
      </c>
      <c r="V40" s="51" t="s">
        <v>225</v>
      </c>
      <c r="W40" s="43">
        <f t="shared" si="3"/>
        <v>87.5</v>
      </c>
      <c r="X40" s="52">
        <v>100</v>
      </c>
      <c r="Y40" s="52"/>
      <c r="AA40" s="53">
        <f t="shared" si="0"/>
        <v>12.5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1"/>
        <v>12.5</v>
      </c>
      <c r="AT40">
        <f t="shared" si="6"/>
        <v>0</v>
      </c>
      <c r="AV40">
        <f t="shared" si="4"/>
        <v>0</v>
      </c>
      <c r="AW40">
        <v>12.5</v>
      </c>
    </row>
    <row r="41" spans="1:50" x14ac:dyDescent="0.25">
      <c r="C41" s="13"/>
      <c r="D41" s="12"/>
      <c r="E41" s="14"/>
      <c r="G41" s="64">
        <v>42989</v>
      </c>
      <c r="H41" s="18" t="s">
        <v>75</v>
      </c>
      <c r="I41" s="18" t="s">
        <v>214</v>
      </c>
      <c r="J41" s="23">
        <v>1000</v>
      </c>
      <c r="K41" s="22"/>
      <c r="L41" s="20">
        <f t="shared" si="7"/>
        <v>1000</v>
      </c>
      <c r="N41" s="38">
        <v>43022</v>
      </c>
      <c r="O41" s="37" t="s">
        <v>312</v>
      </c>
      <c r="P41" s="37"/>
      <c r="Q41" s="39"/>
      <c r="R41" s="39">
        <v>2100</v>
      </c>
      <c r="T41" s="49">
        <v>42993</v>
      </c>
      <c r="U41" s="50" t="s">
        <v>92</v>
      </c>
      <c r="V41" s="51" t="s">
        <v>228</v>
      </c>
      <c r="W41" s="43">
        <f t="shared" si="3"/>
        <v>162.5</v>
      </c>
      <c r="X41" s="52">
        <v>120</v>
      </c>
      <c r="Y41" s="100">
        <v>175</v>
      </c>
      <c r="Z41" t="s">
        <v>151</v>
      </c>
      <c r="AA41" s="53">
        <f t="shared" si="0"/>
        <v>132.5</v>
      </c>
      <c r="AB41">
        <v>100</v>
      </c>
      <c r="AC41" t="s">
        <v>227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1"/>
        <v>32.5</v>
      </c>
      <c r="AT41">
        <f t="shared" si="6"/>
        <v>0</v>
      </c>
      <c r="AU41">
        <v>4</v>
      </c>
      <c r="AV41">
        <f t="shared" si="4"/>
        <v>20</v>
      </c>
      <c r="AW41">
        <v>12.5</v>
      </c>
    </row>
    <row r="42" spans="1:50" x14ac:dyDescent="0.25">
      <c r="C42" s="13"/>
      <c r="D42" s="12"/>
      <c r="E42" s="14"/>
      <c r="G42" s="59">
        <v>42997</v>
      </c>
      <c r="H42" s="60" t="s">
        <v>29</v>
      </c>
      <c r="I42" s="60" t="s">
        <v>237</v>
      </c>
      <c r="J42" s="62">
        <v>200</v>
      </c>
      <c r="K42" s="65">
        <v>200</v>
      </c>
      <c r="L42" s="66">
        <f t="shared" si="7"/>
        <v>0</v>
      </c>
      <c r="N42" s="38">
        <v>43025</v>
      </c>
      <c r="O42" s="37" t="s">
        <v>170</v>
      </c>
      <c r="P42" s="37"/>
      <c r="Q42" s="39">
        <v>300</v>
      </c>
      <c r="R42" s="39">
        <v>200</v>
      </c>
      <c r="T42" s="49">
        <v>42994</v>
      </c>
      <c r="U42" s="50" t="s">
        <v>93</v>
      </c>
      <c r="V42" s="51" t="s">
        <v>229</v>
      </c>
      <c r="W42" s="43">
        <f t="shared" si="3"/>
        <v>0</v>
      </c>
      <c r="X42" s="52"/>
      <c r="Y42" s="52">
        <v>100</v>
      </c>
      <c r="Z42" t="s">
        <v>230</v>
      </c>
      <c r="AA42" s="53">
        <f t="shared" si="0"/>
        <v>100</v>
      </c>
      <c r="AB42">
        <v>100</v>
      </c>
      <c r="AC42" t="s">
        <v>231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1"/>
        <v>0</v>
      </c>
      <c r="AT42">
        <f t="shared" si="6"/>
        <v>0</v>
      </c>
      <c r="AV42">
        <f t="shared" si="4"/>
        <v>0</v>
      </c>
    </row>
    <row r="43" spans="1:50" x14ac:dyDescent="0.25">
      <c r="C43" s="13"/>
      <c r="D43" s="12"/>
      <c r="E43" s="14"/>
      <c r="G43" s="64">
        <v>43005</v>
      </c>
      <c r="H43" s="18" t="s">
        <v>23</v>
      </c>
      <c r="I43" s="18" t="s">
        <v>257</v>
      </c>
      <c r="J43" s="23">
        <v>3200</v>
      </c>
      <c r="K43" s="22"/>
      <c r="L43" s="20">
        <f t="shared" si="7"/>
        <v>3200</v>
      </c>
      <c r="N43" s="38">
        <v>43027</v>
      </c>
      <c r="O43" s="37" t="s">
        <v>278</v>
      </c>
      <c r="P43" s="37"/>
      <c r="Q43" s="39">
        <v>250</v>
      </c>
      <c r="R43" s="39"/>
      <c r="T43" s="49">
        <v>42995</v>
      </c>
      <c r="U43" s="50" t="s">
        <v>94</v>
      </c>
      <c r="V43" s="51" t="s">
        <v>233</v>
      </c>
      <c r="W43" s="43">
        <f t="shared" si="3"/>
        <v>0</v>
      </c>
      <c r="X43" s="52">
        <v>0</v>
      </c>
      <c r="Y43" s="52"/>
      <c r="AA43" s="53">
        <f t="shared" si="0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1"/>
        <v>0</v>
      </c>
      <c r="AP43" s="12"/>
      <c r="AT43">
        <f t="shared" si="6"/>
        <v>0</v>
      </c>
      <c r="AV43">
        <f t="shared" si="4"/>
        <v>0</v>
      </c>
    </row>
    <row r="44" spans="1:50" x14ac:dyDescent="0.25">
      <c r="C44" s="13"/>
      <c r="D44" s="12"/>
      <c r="E44" s="14"/>
      <c r="G44" s="59">
        <v>43006</v>
      </c>
      <c r="H44" s="60" t="s">
        <v>27</v>
      </c>
      <c r="I44" s="60" t="s">
        <v>263</v>
      </c>
      <c r="J44" s="62">
        <v>1288</v>
      </c>
      <c r="K44" s="65">
        <v>1288</v>
      </c>
      <c r="L44" s="66">
        <f t="shared" si="7"/>
        <v>0</v>
      </c>
      <c r="N44" s="38">
        <v>43032</v>
      </c>
      <c r="O44" s="37" t="s">
        <v>170</v>
      </c>
      <c r="P44" s="37"/>
      <c r="Q44" s="39">
        <v>200</v>
      </c>
      <c r="R44" s="104"/>
      <c r="T44" s="49">
        <v>42996</v>
      </c>
      <c r="U44" s="50" t="s">
        <v>95</v>
      </c>
      <c r="V44" s="80" t="s">
        <v>234</v>
      </c>
      <c r="W44" s="43">
        <f t="shared" si="3"/>
        <v>-407.5</v>
      </c>
      <c r="X44" s="52">
        <v>120</v>
      </c>
      <c r="Y44" s="52"/>
      <c r="AA44" s="53">
        <f t="shared" si="0"/>
        <v>527.5</v>
      </c>
      <c r="AB44">
        <v>220</v>
      </c>
      <c r="AC44" s="81" t="s">
        <v>235</v>
      </c>
      <c r="AD44" t="s">
        <v>236</v>
      </c>
      <c r="AE44">
        <v>20</v>
      </c>
      <c r="AF44">
        <v>5</v>
      </c>
      <c r="AG44">
        <v>240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1"/>
        <v>42.5</v>
      </c>
      <c r="AP44" s="12">
        <v>30</v>
      </c>
      <c r="AQ44" s="12"/>
      <c r="AS44">
        <v>2</v>
      </c>
      <c r="AT44">
        <f t="shared" si="6"/>
        <v>10</v>
      </c>
      <c r="AV44">
        <f t="shared" si="4"/>
        <v>0</v>
      </c>
      <c r="AW44">
        <v>12.5</v>
      </c>
    </row>
    <row r="45" spans="1:50" x14ac:dyDescent="0.25">
      <c r="C45" s="13"/>
      <c r="D45" s="12"/>
      <c r="E45" s="14"/>
      <c r="G45" s="64">
        <v>43010</v>
      </c>
      <c r="H45" s="18" t="s">
        <v>280</v>
      </c>
      <c r="I45" s="18" t="s">
        <v>281</v>
      </c>
      <c r="J45" s="23">
        <v>100</v>
      </c>
      <c r="K45" s="22"/>
      <c r="L45" s="20">
        <f t="shared" si="7"/>
        <v>100</v>
      </c>
      <c r="N45" s="38">
        <v>43033</v>
      </c>
      <c r="O45" s="103" t="s">
        <v>338</v>
      </c>
      <c r="P45" s="37"/>
      <c r="Q45" s="104"/>
      <c r="R45" s="39">
        <v>-1000</v>
      </c>
      <c r="T45" s="49">
        <v>42997</v>
      </c>
      <c r="U45" s="50" t="s">
        <v>91</v>
      </c>
      <c r="V45" s="51" t="s">
        <v>240</v>
      </c>
      <c r="W45" s="43">
        <f t="shared" si="3"/>
        <v>-199</v>
      </c>
      <c r="X45" s="52">
        <v>80</v>
      </c>
      <c r="Y45" s="52">
        <v>10</v>
      </c>
      <c r="AA45" s="53">
        <f t="shared" si="0"/>
        <v>289</v>
      </c>
      <c r="AB45">
        <v>70</v>
      </c>
      <c r="AC45" s="81" t="s">
        <v>242</v>
      </c>
      <c r="AE45" s="12">
        <v>200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1"/>
        <v>19</v>
      </c>
      <c r="AT45">
        <f t="shared" si="6"/>
        <v>0</v>
      </c>
      <c r="AV45">
        <f t="shared" si="4"/>
        <v>0</v>
      </c>
      <c r="AW45">
        <v>19</v>
      </c>
      <c r="AX45" s="40"/>
    </row>
    <row r="46" spans="1:50" x14ac:dyDescent="0.25">
      <c r="C46" s="13"/>
      <c r="D46" s="12"/>
      <c r="E46" s="14"/>
      <c r="G46" s="64">
        <v>43014</v>
      </c>
      <c r="H46" s="18" t="s">
        <v>287</v>
      </c>
      <c r="I46" s="18" t="s">
        <v>288</v>
      </c>
      <c r="J46" s="23">
        <v>300</v>
      </c>
      <c r="K46" s="22"/>
      <c r="L46" s="20">
        <f t="shared" si="7"/>
        <v>300</v>
      </c>
      <c r="N46" s="38">
        <v>43035</v>
      </c>
      <c r="O46" s="37" t="s">
        <v>340</v>
      </c>
      <c r="P46" s="37"/>
      <c r="Q46" s="39">
        <v>1200</v>
      </c>
      <c r="R46" s="39"/>
      <c r="T46" s="49">
        <v>42998</v>
      </c>
      <c r="U46" s="50" t="s">
        <v>96</v>
      </c>
      <c r="V46" s="51" t="s">
        <v>241</v>
      </c>
      <c r="W46" s="43">
        <f t="shared" si="3"/>
        <v>-131</v>
      </c>
      <c r="X46" s="52">
        <v>80</v>
      </c>
      <c r="Y46" s="52"/>
      <c r="AA46" s="53">
        <f t="shared" si="0"/>
        <v>211</v>
      </c>
      <c r="AB46">
        <v>0</v>
      </c>
      <c r="AC46" s="81" t="s">
        <v>243</v>
      </c>
      <c r="AD46" t="s">
        <v>244</v>
      </c>
      <c r="AE46">
        <v>204</v>
      </c>
      <c r="AF46">
        <v>5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1"/>
        <v>2</v>
      </c>
      <c r="AT46">
        <f t="shared" si="6"/>
        <v>0</v>
      </c>
      <c r="AV46">
        <f t="shared" si="4"/>
        <v>0</v>
      </c>
      <c r="AW46">
        <v>2</v>
      </c>
    </row>
    <row r="47" spans="1:50" x14ac:dyDescent="0.25">
      <c r="C47" s="13"/>
      <c r="D47" s="12"/>
      <c r="E47" s="14"/>
      <c r="G47" s="18" t="s">
        <v>334</v>
      </c>
      <c r="H47" s="18" t="s">
        <v>29</v>
      </c>
      <c r="I47" s="18" t="s">
        <v>296</v>
      </c>
      <c r="J47" s="23">
        <v>1040</v>
      </c>
      <c r="K47" s="22"/>
      <c r="L47" s="20">
        <f t="shared" si="7"/>
        <v>1040</v>
      </c>
      <c r="N47" s="38">
        <v>43038</v>
      </c>
      <c r="O47" s="37" t="s">
        <v>351</v>
      </c>
      <c r="P47" s="37"/>
      <c r="Q47" s="39">
        <v>2960</v>
      </c>
      <c r="R47" s="39">
        <v>2960</v>
      </c>
      <c r="T47" s="49">
        <v>42999</v>
      </c>
      <c r="U47" s="50" t="s">
        <v>55</v>
      </c>
      <c r="V47" s="51" t="s">
        <v>246</v>
      </c>
      <c r="W47" s="43">
        <f t="shared" si="3"/>
        <v>13</v>
      </c>
      <c r="X47" s="52">
        <v>50</v>
      </c>
      <c r="Y47" s="52"/>
      <c r="AA47" s="53">
        <f t="shared" si="0"/>
        <v>37</v>
      </c>
      <c r="AB47">
        <v>0</v>
      </c>
      <c r="AD47" t="s">
        <v>248</v>
      </c>
      <c r="AE47">
        <v>17</v>
      </c>
      <c r="AF47">
        <v>20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1"/>
        <v>0</v>
      </c>
      <c r="AT47">
        <f t="shared" si="6"/>
        <v>0</v>
      </c>
      <c r="AV47">
        <f t="shared" si="4"/>
        <v>0</v>
      </c>
    </row>
    <row r="48" spans="1:50" x14ac:dyDescent="0.25">
      <c r="C48" s="13"/>
      <c r="D48" s="12"/>
      <c r="E48" s="14"/>
      <c r="G48" s="59">
        <v>43016</v>
      </c>
      <c r="H48" s="60" t="s">
        <v>301</v>
      </c>
      <c r="I48" s="60" t="s">
        <v>177</v>
      </c>
      <c r="J48" s="62">
        <v>200</v>
      </c>
      <c r="K48" s="65">
        <v>200</v>
      </c>
      <c r="L48" s="66">
        <f t="shared" si="7"/>
        <v>0</v>
      </c>
      <c r="N48" s="38">
        <v>43039</v>
      </c>
      <c r="O48" s="37" t="s">
        <v>278</v>
      </c>
      <c r="P48" s="37"/>
      <c r="Q48" s="39">
        <v>100</v>
      </c>
      <c r="R48" s="39"/>
      <c r="T48" s="49">
        <v>43000</v>
      </c>
      <c r="U48" s="50" t="s">
        <v>92</v>
      </c>
      <c r="V48" s="51" t="s">
        <v>247</v>
      </c>
      <c r="W48" s="43">
        <f t="shared" si="3"/>
        <v>-7.5</v>
      </c>
      <c r="X48" s="52">
        <v>80</v>
      </c>
      <c r="Y48" s="52"/>
      <c r="AA48" s="53">
        <f t="shared" si="0"/>
        <v>87.5</v>
      </c>
      <c r="AB48">
        <v>70</v>
      </c>
      <c r="AC48" t="s">
        <v>153</v>
      </c>
      <c r="AD48" t="s">
        <v>249</v>
      </c>
      <c r="AE48">
        <v>5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1"/>
        <v>12.5</v>
      </c>
      <c r="AT48">
        <f t="shared" si="6"/>
        <v>0</v>
      </c>
      <c r="AV48">
        <f t="shared" si="4"/>
        <v>0</v>
      </c>
      <c r="AW48">
        <v>12.5</v>
      </c>
    </row>
    <row r="49" spans="3:49" x14ac:dyDescent="0.25">
      <c r="C49" s="13"/>
      <c r="D49" s="12"/>
      <c r="E49" s="14"/>
      <c r="G49" s="18"/>
      <c r="H49" s="18" t="s">
        <v>29</v>
      </c>
      <c r="I49" s="18" t="s">
        <v>344</v>
      </c>
      <c r="J49" s="23">
        <v>3500</v>
      </c>
      <c r="K49" s="22"/>
      <c r="L49" s="20">
        <f t="shared" si="7"/>
        <v>3500</v>
      </c>
      <c r="N49" s="38">
        <v>43040</v>
      </c>
      <c r="O49" s="37" t="s">
        <v>357</v>
      </c>
      <c r="P49" s="37"/>
      <c r="Q49" s="39"/>
      <c r="R49" s="39">
        <v>-300</v>
      </c>
      <c r="T49" s="49">
        <v>43001</v>
      </c>
      <c r="U49" s="50" t="s">
        <v>93</v>
      </c>
      <c r="V49" s="51" t="s">
        <v>253</v>
      </c>
      <c r="W49" s="43">
        <f t="shared" si="3"/>
        <v>-6.5</v>
      </c>
      <c r="X49" s="52">
        <v>120</v>
      </c>
      <c r="Y49" s="52"/>
      <c r="AA49" s="53">
        <f t="shared" si="0"/>
        <v>126.5</v>
      </c>
      <c r="AB49">
        <v>120</v>
      </c>
      <c r="AC49" t="s">
        <v>250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1"/>
        <v>6.5</v>
      </c>
      <c r="AT49">
        <f t="shared" si="6"/>
        <v>0</v>
      </c>
      <c r="AV49">
        <f t="shared" si="4"/>
        <v>0</v>
      </c>
      <c r="AW49">
        <v>6.5</v>
      </c>
    </row>
    <row r="50" spans="3:49" x14ac:dyDescent="0.25">
      <c r="C50" s="13"/>
      <c r="D50" s="12"/>
      <c r="E50" s="14"/>
      <c r="G50" s="18"/>
      <c r="H50" s="18" t="s">
        <v>23</v>
      </c>
      <c r="I50" s="18" t="s">
        <v>366</v>
      </c>
      <c r="J50" s="23">
        <v>5300</v>
      </c>
      <c r="K50" s="22"/>
      <c r="L50" s="20">
        <f t="shared" si="7"/>
        <v>5300</v>
      </c>
      <c r="N50" s="38">
        <v>43044</v>
      </c>
      <c r="O50" s="37" t="s">
        <v>368</v>
      </c>
      <c r="P50" s="37" t="s">
        <v>369</v>
      </c>
      <c r="Q50" s="39">
        <v>150</v>
      </c>
      <c r="R50" s="39">
        <v>300</v>
      </c>
      <c r="T50" s="49">
        <v>43002</v>
      </c>
      <c r="U50" s="50" t="s">
        <v>94</v>
      </c>
      <c r="V50" s="51" t="s">
        <v>254</v>
      </c>
      <c r="W50" s="43">
        <f t="shared" si="3"/>
        <v>0</v>
      </c>
      <c r="X50" s="52"/>
      <c r="Y50" s="52"/>
      <c r="AA50" s="53">
        <f t="shared" si="0"/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1"/>
        <v>0</v>
      </c>
      <c r="AT50">
        <f t="shared" si="6"/>
        <v>0</v>
      </c>
      <c r="AV50">
        <f t="shared" si="4"/>
        <v>0</v>
      </c>
    </row>
    <row r="51" spans="3:49" x14ac:dyDescent="0.25">
      <c r="C51" s="13"/>
      <c r="D51" s="12"/>
      <c r="E51" s="14"/>
      <c r="G51" s="18"/>
      <c r="H51" s="18" t="s">
        <v>29</v>
      </c>
      <c r="I51" s="18" t="s">
        <v>367</v>
      </c>
      <c r="J51" s="23">
        <v>500</v>
      </c>
      <c r="K51" s="22"/>
      <c r="L51" s="20">
        <f t="shared" si="7"/>
        <v>500</v>
      </c>
      <c r="N51" s="37"/>
      <c r="O51" s="37"/>
      <c r="P51" s="37"/>
      <c r="Q51" s="39"/>
      <c r="R51" s="39"/>
      <c r="T51" s="49">
        <v>43003</v>
      </c>
      <c r="U51" s="50" t="s">
        <v>95</v>
      </c>
      <c r="V51" s="51" t="s">
        <v>251</v>
      </c>
      <c r="W51" s="43">
        <f t="shared" si="3"/>
        <v>0.5</v>
      </c>
      <c r="X51" s="52">
        <v>120</v>
      </c>
      <c r="Y51" s="52"/>
      <c r="AA51" s="53">
        <f t="shared" si="0"/>
        <v>119.5</v>
      </c>
      <c r="AB51">
        <v>70</v>
      </c>
      <c r="AC51" t="s">
        <v>141</v>
      </c>
      <c r="AD51" t="s">
        <v>252</v>
      </c>
      <c r="AE51">
        <v>20</v>
      </c>
      <c r="AF51">
        <v>11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1"/>
        <v>18.5</v>
      </c>
      <c r="AT51">
        <f t="shared" si="6"/>
        <v>0</v>
      </c>
      <c r="AV51">
        <f t="shared" si="4"/>
        <v>0</v>
      </c>
      <c r="AW51">
        <v>18.5</v>
      </c>
    </row>
    <row r="52" spans="3:49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7"/>
      <c r="O52" s="37"/>
      <c r="P52" s="37"/>
      <c r="Q52" s="39"/>
      <c r="R52" s="39"/>
      <c r="T52" s="49">
        <v>43004</v>
      </c>
      <c r="U52" s="50" t="s">
        <v>91</v>
      </c>
      <c r="V52" s="51" t="s">
        <v>255</v>
      </c>
      <c r="W52" s="43">
        <f t="shared" si="3"/>
        <v>3.5</v>
      </c>
      <c r="X52" s="52">
        <v>80</v>
      </c>
      <c r="Y52" s="52"/>
      <c r="AA52" s="53">
        <f t="shared" si="0"/>
        <v>76.5</v>
      </c>
      <c r="AB52">
        <v>60</v>
      </c>
      <c r="AC52" t="s">
        <v>189</v>
      </c>
      <c r="AD52" t="s">
        <v>256</v>
      </c>
      <c r="AE52">
        <v>4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1"/>
        <v>12.5</v>
      </c>
      <c r="AT52">
        <f t="shared" si="6"/>
        <v>0</v>
      </c>
      <c r="AV52">
        <f t="shared" si="4"/>
        <v>0</v>
      </c>
      <c r="AW52">
        <v>12.5</v>
      </c>
    </row>
    <row r="53" spans="3:49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7"/>
      <c r="O53" s="37"/>
      <c r="P53" s="37"/>
      <c r="Q53" s="39"/>
      <c r="R53" s="39"/>
      <c r="T53" s="49">
        <v>43005</v>
      </c>
      <c r="U53" s="50" t="s">
        <v>96</v>
      </c>
      <c r="V53" s="51" t="s">
        <v>23</v>
      </c>
      <c r="W53" s="43">
        <f t="shared" si="3"/>
        <v>-3370.5</v>
      </c>
      <c r="X53" s="52">
        <v>80</v>
      </c>
      <c r="Y53" s="52">
        <v>80</v>
      </c>
      <c r="AA53" s="53">
        <f t="shared" si="0"/>
        <v>3530.5</v>
      </c>
      <c r="AB53">
        <v>60</v>
      </c>
      <c r="AC53" t="s">
        <v>116</v>
      </c>
      <c r="AD53" t="s">
        <v>259</v>
      </c>
      <c r="AE53">
        <v>8</v>
      </c>
      <c r="AF53">
        <v>250</v>
      </c>
      <c r="AG53" s="12">
        <v>3200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1"/>
        <v>12.5</v>
      </c>
      <c r="AT53">
        <f t="shared" si="6"/>
        <v>0</v>
      </c>
      <c r="AV53">
        <f t="shared" si="4"/>
        <v>0</v>
      </c>
      <c r="AW53">
        <v>12.5</v>
      </c>
    </row>
    <row r="54" spans="3:49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7"/>
      <c r="O54" s="37"/>
      <c r="P54" s="37"/>
      <c r="Q54" s="39"/>
      <c r="R54" s="39"/>
      <c r="T54" s="49">
        <v>43006</v>
      </c>
      <c r="U54" s="50" t="s">
        <v>55</v>
      </c>
      <c r="V54" s="51" t="s">
        <v>260</v>
      </c>
      <c r="W54" s="43">
        <f t="shared" si="3"/>
        <v>-76.5</v>
      </c>
      <c r="X54" s="52">
        <v>80</v>
      </c>
      <c r="Y54" s="101"/>
      <c r="AA54" s="53">
        <f t="shared" si="0"/>
        <v>156.5</v>
      </c>
      <c r="AB54">
        <v>0</v>
      </c>
      <c r="AD54" t="s">
        <v>261</v>
      </c>
      <c r="AE54">
        <v>21.5</v>
      </c>
      <c r="AF54">
        <v>135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1"/>
        <v>0</v>
      </c>
      <c r="AT54">
        <f t="shared" si="6"/>
        <v>0</v>
      </c>
      <c r="AV54">
        <f t="shared" si="4"/>
        <v>0</v>
      </c>
    </row>
    <row r="55" spans="3:49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7"/>
      <c r="O55" s="37"/>
      <c r="P55" s="37"/>
      <c r="Q55" s="39"/>
      <c r="R55" s="39"/>
      <c r="T55" s="49">
        <v>43007</v>
      </c>
      <c r="U55" s="50" t="s">
        <v>92</v>
      </c>
      <c r="V55" s="51" t="s">
        <v>271</v>
      </c>
      <c r="W55" s="43">
        <f t="shared" si="3"/>
        <v>-55.5</v>
      </c>
      <c r="X55" s="52">
        <v>80</v>
      </c>
      <c r="Y55" s="52"/>
      <c r="AA55" s="53">
        <f t="shared" si="0"/>
        <v>135.5</v>
      </c>
      <c r="AB55">
        <v>100</v>
      </c>
      <c r="AC55" t="s">
        <v>275</v>
      </c>
      <c r="AD55" t="s">
        <v>272</v>
      </c>
      <c r="AE55">
        <v>18</v>
      </c>
      <c r="AF55">
        <v>5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1"/>
        <v>12.5</v>
      </c>
      <c r="AT55">
        <f t="shared" si="6"/>
        <v>0</v>
      </c>
      <c r="AV55">
        <f t="shared" si="4"/>
        <v>0</v>
      </c>
      <c r="AW55">
        <v>12.5</v>
      </c>
    </row>
    <row r="56" spans="3:49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7"/>
      <c r="O56" s="37"/>
      <c r="P56" s="37"/>
      <c r="Q56" s="39"/>
      <c r="R56" s="39"/>
      <c r="T56" s="49">
        <v>43008</v>
      </c>
      <c r="U56" s="50" t="s">
        <v>93</v>
      </c>
      <c r="V56" s="51" t="s">
        <v>270</v>
      </c>
      <c r="W56" s="43">
        <f t="shared" si="3"/>
        <v>-100</v>
      </c>
      <c r="X56" s="52">
        <v>120</v>
      </c>
      <c r="Y56" s="52"/>
      <c r="AA56" s="53">
        <f t="shared" si="0"/>
        <v>220</v>
      </c>
      <c r="AB56">
        <v>100</v>
      </c>
      <c r="AC56" t="s">
        <v>267</v>
      </c>
      <c r="AD56" t="s">
        <v>274</v>
      </c>
      <c r="AE56">
        <v>100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1"/>
        <v>20</v>
      </c>
      <c r="AT56">
        <f t="shared" si="6"/>
        <v>0</v>
      </c>
      <c r="AU56">
        <v>4</v>
      </c>
      <c r="AV56">
        <f t="shared" si="4"/>
        <v>20</v>
      </c>
    </row>
    <row r="57" spans="3:49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7"/>
      <c r="O57" s="37"/>
      <c r="P57" s="37"/>
      <c r="Q57" s="39"/>
      <c r="R57" s="39"/>
      <c r="T57" s="49">
        <v>43009</v>
      </c>
      <c r="U57" s="50" t="s">
        <v>94</v>
      </c>
      <c r="V57" s="51" t="s">
        <v>269</v>
      </c>
      <c r="W57" s="43">
        <f t="shared" si="3"/>
        <v>388.5</v>
      </c>
      <c r="X57" s="52">
        <v>100</v>
      </c>
      <c r="Y57" s="52">
        <v>300</v>
      </c>
      <c r="Z57" t="s">
        <v>208</v>
      </c>
      <c r="AA57" s="53">
        <f t="shared" si="0"/>
        <v>11.5</v>
      </c>
      <c r="AB57" s="102" t="s">
        <v>106</v>
      </c>
      <c r="AC57" t="s">
        <v>268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1"/>
        <v>11.5</v>
      </c>
      <c r="AT57">
        <f t="shared" si="6"/>
        <v>0</v>
      </c>
      <c r="AV57">
        <f t="shared" si="4"/>
        <v>0</v>
      </c>
      <c r="AW57">
        <v>11.5</v>
      </c>
    </row>
    <row r="58" spans="3:49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7"/>
      <c r="O58" s="37"/>
      <c r="P58" s="37"/>
      <c r="Q58" s="39"/>
      <c r="R58" s="39"/>
      <c r="T58" s="49">
        <v>43010</v>
      </c>
      <c r="U58" s="50" t="s">
        <v>95</v>
      </c>
      <c r="V58" s="51" t="s">
        <v>277</v>
      </c>
      <c r="W58" s="43">
        <f t="shared" si="3"/>
        <v>-7</v>
      </c>
      <c r="X58" s="52">
        <v>80</v>
      </c>
      <c r="Y58" s="52"/>
      <c r="AA58" s="53">
        <f t="shared" si="0"/>
        <v>87</v>
      </c>
      <c r="AB58">
        <v>70</v>
      </c>
      <c r="AC58" t="s">
        <v>141</v>
      </c>
      <c r="AD58" t="s">
        <v>256</v>
      </c>
      <c r="AE58">
        <v>2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1"/>
        <v>15</v>
      </c>
      <c r="AT58">
        <f t="shared" si="6"/>
        <v>0</v>
      </c>
      <c r="AV58">
        <f t="shared" si="4"/>
        <v>0</v>
      </c>
      <c r="AW58">
        <v>15</v>
      </c>
    </row>
    <row r="59" spans="3:49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7"/>
      <c r="O59" s="37"/>
      <c r="P59" s="37"/>
      <c r="Q59" s="39"/>
      <c r="R59" s="39"/>
      <c r="T59" s="49">
        <v>43011</v>
      </c>
      <c r="U59" s="50" t="s">
        <v>91</v>
      </c>
      <c r="V59" s="51" t="s">
        <v>283</v>
      </c>
      <c r="W59" s="43">
        <f t="shared" si="3"/>
        <v>-41.5</v>
      </c>
      <c r="X59" s="52">
        <v>80</v>
      </c>
      <c r="Y59" s="52"/>
      <c r="AA59" s="53">
        <f t="shared" si="0"/>
        <v>121.5</v>
      </c>
      <c r="AB59">
        <v>60</v>
      </c>
      <c r="AC59" t="s">
        <v>150</v>
      </c>
      <c r="AD59" t="s">
        <v>282</v>
      </c>
      <c r="AE59">
        <v>40</v>
      </c>
      <c r="AF59">
        <v>4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1"/>
        <v>17.5</v>
      </c>
      <c r="AQ59">
        <v>2</v>
      </c>
      <c r="AT59">
        <f t="shared" si="6"/>
        <v>12</v>
      </c>
      <c r="AU59">
        <v>1</v>
      </c>
      <c r="AV59">
        <f t="shared" si="4"/>
        <v>5</v>
      </c>
      <c r="AW59">
        <v>12.5</v>
      </c>
    </row>
    <row r="60" spans="3:49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7"/>
      <c r="O60" s="37"/>
      <c r="P60" s="37"/>
      <c r="Q60" s="39"/>
      <c r="R60" s="39"/>
      <c r="T60" s="49">
        <v>43012</v>
      </c>
      <c r="U60" s="50" t="s">
        <v>96</v>
      </c>
      <c r="V60" s="51" t="s">
        <v>284</v>
      </c>
      <c r="W60" s="43">
        <f t="shared" si="3"/>
        <v>-30</v>
      </c>
      <c r="X60" s="52">
        <v>80</v>
      </c>
      <c r="Y60" s="52"/>
      <c r="AA60" s="53">
        <f t="shared" si="0"/>
        <v>110</v>
      </c>
      <c r="AB60">
        <v>60</v>
      </c>
      <c r="AC60" t="s">
        <v>116</v>
      </c>
      <c r="AD60" t="s">
        <v>285</v>
      </c>
      <c r="AE60">
        <v>32</v>
      </c>
      <c r="AF60">
        <v>2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1"/>
        <v>16</v>
      </c>
      <c r="AT60">
        <f t="shared" si="6"/>
        <v>0</v>
      </c>
      <c r="AV60">
        <f t="shared" si="4"/>
        <v>0</v>
      </c>
      <c r="AW60">
        <v>16</v>
      </c>
    </row>
    <row r="61" spans="3:49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7"/>
      <c r="O61" s="37"/>
      <c r="P61" s="37"/>
      <c r="Q61" s="39"/>
      <c r="R61" s="39"/>
      <c r="T61" s="49">
        <v>43013</v>
      </c>
      <c r="U61" s="50" t="s">
        <v>55</v>
      </c>
      <c r="V61" s="51" t="s">
        <v>295</v>
      </c>
      <c r="W61" s="43">
        <f t="shared" si="3"/>
        <v>40</v>
      </c>
      <c r="X61" s="52">
        <v>80</v>
      </c>
      <c r="Y61" s="52"/>
      <c r="AA61" s="53">
        <f t="shared" si="0"/>
        <v>40</v>
      </c>
      <c r="AD61" t="s">
        <v>293</v>
      </c>
      <c r="AE61">
        <v>15</v>
      </c>
      <c r="AF61">
        <v>10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1"/>
        <v>15</v>
      </c>
      <c r="AQ61">
        <v>2</v>
      </c>
      <c r="AT61">
        <f t="shared" si="6"/>
        <v>12</v>
      </c>
      <c r="AU61">
        <v>3</v>
      </c>
      <c r="AV61">
        <f t="shared" si="4"/>
        <v>15</v>
      </c>
    </row>
    <row r="62" spans="3:49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7"/>
      <c r="O62" s="37"/>
      <c r="P62" s="37"/>
      <c r="Q62" s="39"/>
      <c r="R62" s="39"/>
      <c r="T62" s="49">
        <v>43014</v>
      </c>
      <c r="U62" s="50" t="s">
        <v>92</v>
      </c>
      <c r="V62" s="51" t="s">
        <v>294</v>
      </c>
      <c r="W62" s="43">
        <f t="shared" si="3"/>
        <v>-333.5</v>
      </c>
      <c r="X62" s="52">
        <v>80</v>
      </c>
      <c r="Y62" s="52"/>
      <c r="AA62" s="53">
        <f t="shared" si="0"/>
        <v>413.5</v>
      </c>
      <c r="AB62">
        <v>70</v>
      </c>
      <c r="AC62" t="s">
        <v>291</v>
      </c>
      <c r="AD62" t="s">
        <v>292</v>
      </c>
      <c r="AE62">
        <v>20</v>
      </c>
      <c r="AF62" s="12">
        <v>300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1"/>
        <v>23.5</v>
      </c>
      <c r="AT62">
        <f t="shared" si="6"/>
        <v>0</v>
      </c>
      <c r="AU62">
        <v>1</v>
      </c>
      <c r="AV62">
        <f t="shared" si="4"/>
        <v>5</v>
      </c>
      <c r="AW62">
        <v>18.5</v>
      </c>
    </row>
    <row r="63" spans="3:49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7"/>
      <c r="O63" s="37"/>
      <c r="P63" s="37"/>
      <c r="Q63" s="39"/>
      <c r="R63" s="39"/>
      <c r="T63" s="49">
        <v>43015</v>
      </c>
      <c r="U63" s="50" t="s">
        <v>93</v>
      </c>
      <c r="V63" s="51" t="s">
        <v>297</v>
      </c>
      <c r="W63" s="43">
        <f t="shared" si="3"/>
        <v>20</v>
      </c>
      <c r="X63" s="52">
        <v>200</v>
      </c>
      <c r="Y63" s="52"/>
      <c r="AA63" s="53">
        <f t="shared" si="0"/>
        <v>180</v>
      </c>
      <c r="AB63">
        <v>100</v>
      </c>
      <c r="AC63" t="s">
        <v>298</v>
      </c>
      <c r="AD63" t="s">
        <v>299</v>
      </c>
      <c r="AE63">
        <v>20</v>
      </c>
      <c r="AF63">
        <v>20</v>
      </c>
      <c r="AG63">
        <v>20</v>
      </c>
      <c r="AH63">
        <v>20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1"/>
        <v>0</v>
      </c>
      <c r="AT63">
        <f t="shared" si="6"/>
        <v>0</v>
      </c>
      <c r="AV63">
        <f t="shared" si="4"/>
        <v>0</v>
      </c>
    </row>
    <row r="64" spans="3:49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7"/>
      <c r="O64" s="37"/>
      <c r="P64" s="37"/>
      <c r="Q64" s="39"/>
      <c r="R64" s="39"/>
      <c r="T64" s="49">
        <v>43016</v>
      </c>
      <c r="U64" s="50" t="s">
        <v>94</v>
      </c>
      <c r="V64" s="51" t="s">
        <v>302</v>
      </c>
      <c r="W64" s="43">
        <f t="shared" si="3"/>
        <v>0</v>
      </c>
      <c r="X64" s="52"/>
      <c r="Y64" s="52"/>
      <c r="AA64" s="53">
        <f t="shared" si="0"/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1"/>
        <v>0</v>
      </c>
      <c r="AT64">
        <f t="shared" si="6"/>
        <v>0</v>
      </c>
      <c r="AV64">
        <f t="shared" si="4"/>
        <v>0</v>
      </c>
    </row>
    <row r="65" spans="3:49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si="7"/>
        <v>0</v>
      </c>
      <c r="N65" s="37"/>
      <c r="O65" s="37"/>
      <c r="P65" s="37"/>
      <c r="Q65" s="39"/>
      <c r="R65" s="39"/>
      <c r="T65" s="49">
        <v>43017</v>
      </c>
      <c r="U65" s="50" t="s">
        <v>95</v>
      </c>
      <c r="V65" s="51" t="s">
        <v>304</v>
      </c>
      <c r="W65" s="43">
        <f t="shared" si="3"/>
        <v>31.5</v>
      </c>
      <c r="X65" s="52">
        <v>120</v>
      </c>
      <c r="Y65" s="52"/>
      <c r="AA65" s="53">
        <f t="shared" si="0"/>
        <v>88.5</v>
      </c>
      <c r="AB65">
        <v>70</v>
      </c>
      <c r="AC65" t="s">
        <v>141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1"/>
        <v>18.5</v>
      </c>
      <c r="AT65">
        <f t="shared" si="6"/>
        <v>0</v>
      </c>
      <c r="AV65">
        <f t="shared" si="4"/>
        <v>0</v>
      </c>
      <c r="AW65">
        <v>18.5</v>
      </c>
    </row>
    <row r="66" spans="3:49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7"/>
        <v>0</v>
      </c>
      <c r="N66" s="37"/>
      <c r="O66" s="37"/>
      <c r="P66" s="37"/>
      <c r="Q66" s="39"/>
      <c r="R66" s="39"/>
      <c r="T66" s="49">
        <v>43018</v>
      </c>
      <c r="U66" s="50" t="s">
        <v>91</v>
      </c>
      <c r="V66" s="51" t="s">
        <v>306</v>
      </c>
      <c r="W66" s="43">
        <f t="shared" si="3"/>
        <v>-54</v>
      </c>
      <c r="X66" s="52">
        <v>80</v>
      </c>
      <c r="Y66" s="52"/>
      <c r="AA66" s="53">
        <f t="shared" si="0"/>
        <v>134</v>
      </c>
      <c r="AB66">
        <v>64</v>
      </c>
      <c r="AC66" t="s">
        <v>150</v>
      </c>
      <c r="AD66" t="s">
        <v>211</v>
      </c>
      <c r="AE66">
        <v>7.5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1"/>
        <v>62.5</v>
      </c>
      <c r="AP66">
        <v>50</v>
      </c>
      <c r="AQ66">
        <v>2</v>
      </c>
      <c r="AS66">
        <v>1</v>
      </c>
      <c r="AT66">
        <f t="shared" si="6"/>
        <v>17</v>
      </c>
      <c r="AV66">
        <f t="shared" si="4"/>
        <v>0</v>
      </c>
      <c r="AW66">
        <v>12.5</v>
      </c>
    </row>
    <row r="67" spans="3:49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7"/>
        <v>0</v>
      </c>
      <c r="N67" s="37"/>
      <c r="O67" s="37"/>
      <c r="P67" s="37"/>
      <c r="Q67" s="39"/>
      <c r="R67" s="39"/>
      <c r="T67" s="49">
        <v>43019</v>
      </c>
      <c r="U67" s="50" t="s">
        <v>96</v>
      </c>
      <c r="V67" s="51" t="s">
        <v>308</v>
      </c>
      <c r="W67" s="43">
        <f t="shared" si="3"/>
        <v>-192.5</v>
      </c>
      <c r="X67" s="52">
        <v>80</v>
      </c>
      <c r="Y67" s="52"/>
      <c r="AA67" s="53">
        <f t="shared" ref="AA67:AA130" si="8">SUM(AB67,AE67,AF67,AG67,AH67,AI67,AJ67,AK67,AL67,AM67,AN67,AO67)</f>
        <v>272.5</v>
      </c>
      <c r="AB67">
        <v>60</v>
      </c>
      <c r="AC67" t="s">
        <v>116</v>
      </c>
      <c r="AD67" t="s">
        <v>307</v>
      </c>
      <c r="AE67">
        <v>200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ref="AO67:AO130" si="9">SUM(AP67,AW67,AV67)</f>
        <v>12.5</v>
      </c>
      <c r="AS67">
        <v>1</v>
      </c>
      <c r="AT67">
        <f t="shared" si="6"/>
        <v>5</v>
      </c>
      <c r="AV67">
        <f t="shared" si="4"/>
        <v>0</v>
      </c>
      <c r="AW67">
        <v>12.5</v>
      </c>
    </row>
    <row r="68" spans="3:49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7"/>
        <v>0</v>
      </c>
      <c r="N68" s="37"/>
      <c r="O68" s="37"/>
      <c r="P68" s="37"/>
      <c r="Q68" s="39"/>
      <c r="R68" s="39"/>
      <c r="T68" s="49">
        <v>43020</v>
      </c>
      <c r="U68" s="50" t="s">
        <v>55</v>
      </c>
      <c r="V68" s="51" t="s">
        <v>309</v>
      </c>
      <c r="W68" s="43">
        <f t="shared" ref="W68:W131" si="10">(SUM(X68,Y68))-AA68</f>
        <v>7.5</v>
      </c>
      <c r="X68" s="52">
        <v>80</v>
      </c>
      <c r="Y68" s="52"/>
      <c r="AA68" s="53">
        <f t="shared" si="8"/>
        <v>72.5</v>
      </c>
      <c r="AB68">
        <v>50</v>
      </c>
      <c r="AC68" t="s">
        <v>150</v>
      </c>
      <c r="AD68" t="s">
        <v>152</v>
      </c>
      <c r="AE68">
        <v>10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9"/>
        <v>12.5</v>
      </c>
      <c r="AQ68">
        <v>2</v>
      </c>
      <c r="AS68">
        <v>1</v>
      </c>
      <c r="AT68">
        <f t="shared" si="6"/>
        <v>17</v>
      </c>
      <c r="AV68">
        <f t="shared" ref="AV68:AV131" si="11">AU68*5</f>
        <v>0</v>
      </c>
      <c r="AW68">
        <v>12.5</v>
      </c>
    </row>
    <row r="69" spans="3:49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7"/>
        <v>0</v>
      </c>
      <c r="N69" s="37"/>
      <c r="O69" s="37"/>
      <c r="P69" s="37"/>
      <c r="Q69" s="39"/>
      <c r="R69" s="39"/>
      <c r="T69" s="49">
        <v>43021</v>
      </c>
      <c r="U69" s="50" t="s">
        <v>92</v>
      </c>
      <c r="V69" s="51" t="s">
        <v>313</v>
      </c>
      <c r="W69" s="43">
        <f t="shared" si="10"/>
        <v>-192.5</v>
      </c>
      <c r="X69" s="52">
        <v>80</v>
      </c>
      <c r="Y69" s="52"/>
      <c r="AA69" s="53">
        <f t="shared" si="8"/>
        <v>272.5</v>
      </c>
      <c r="AB69">
        <v>240</v>
      </c>
      <c r="AC69" t="s">
        <v>316</v>
      </c>
      <c r="AD69" t="s">
        <v>152</v>
      </c>
      <c r="AE69">
        <v>10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9"/>
        <v>22.5</v>
      </c>
      <c r="AT69">
        <f t="shared" si="6"/>
        <v>0</v>
      </c>
      <c r="AU69">
        <v>2</v>
      </c>
      <c r="AV69">
        <f t="shared" si="11"/>
        <v>10</v>
      </c>
      <c r="AW69">
        <v>12.5</v>
      </c>
    </row>
    <row r="70" spans="3:49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7"/>
        <v>0</v>
      </c>
      <c r="N70" s="37"/>
      <c r="O70" s="37"/>
      <c r="P70" s="37"/>
      <c r="Q70" s="39"/>
      <c r="R70" s="39"/>
      <c r="T70" s="49">
        <v>43022</v>
      </c>
      <c r="U70" s="50" t="s">
        <v>93</v>
      </c>
      <c r="V70" s="51" t="s">
        <v>314</v>
      </c>
      <c r="W70" s="43">
        <f t="shared" si="10"/>
        <v>-8.5</v>
      </c>
      <c r="X70" s="52">
        <v>120</v>
      </c>
      <c r="Y70" s="52"/>
      <c r="AA70" s="53">
        <f t="shared" si="8"/>
        <v>128.5</v>
      </c>
      <c r="AB70">
        <v>100</v>
      </c>
      <c r="AC70" t="s">
        <v>315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9"/>
        <v>28.5</v>
      </c>
      <c r="AT70">
        <f t="shared" si="6"/>
        <v>0</v>
      </c>
      <c r="AU70">
        <v>2</v>
      </c>
      <c r="AV70">
        <f t="shared" si="11"/>
        <v>10</v>
      </c>
      <c r="AW70">
        <v>18.5</v>
      </c>
    </row>
    <row r="71" spans="3:49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7"/>
        <v>0</v>
      </c>
      <c r="N71" s="37"/>
      <c r="O71" s="37"/>
      <c r="P71" s="37"/>
      <c r="Q71" s="39"/>
      <c r="R71" s="39"/>
      <c r="T71" s="49">
        <v>43023</v>
      </c>
      <c r="U71" s="50" t="s">
        <v>94</v>
      </c>
      <c r="V71" s="51"/>
      <c r="W71" s="43">
        <f t="shared" si="10"/>
        <v>0</v>
      </c>
      <c r="X71" s="52"/>
      <c r="Y71" s="52"/>
      <c r="AA71" s="53">
        <f t="shared" si="8"/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9"/>
        <v>0</v>
      </c>
      <c r="AT71">
        <f t="shared" si="6"/>
        <v>0</v>
      </c>
      <c r="AV71">
        <f t="shared" si="11"/>
        <v>0</v>
      </c>
    </row>
    <row r="72" spans="3:49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7"/>
        <v>0</v>
      </c>
      <c r="N72" s="37"/>
      <c r="O72" s="37"/>
      <c r="P72" s="37"/>
      <c r="Q72" s="39"/>
      <c r="R72" s="39"/>
      <c r="T72" s="49">
        <v>43024</v>
      </c>
      <c r="U72" s="50" t="s">
        <v>95</v>
      </c>
      <c r="V72" s="51" t="s">
        <v>317</v>
      </c>
      <c r="W72" s="43">
        <f t="shared" si="10"/>
        <v>51.5</v>
      </c>
      <c r="X72" s="52">
        <v>120</v>
      </c>
      <c r="Y72" s="52"/>
      <c r="AA72" s="53">
        <f t="shared" si="8"/>
        <v>68.5</v>
      </c>
      <c r="AB72">
        <v>0</v>
      </c>
      <c r="AC72" t="s">
        <v>319</v>
      </c>
      <c r="AD72" t="s">
        <v>256</v>
      </c>
      <c r="AE72">
        <v>6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9"/>
        <v>62.5</v>
      </c>
      <c r="AP72">
        <v>50</v>
      </c>
      <c r="AS72">
        <v>1</v>
      </c>
      <c r="AT72">
        <f t="shared" si="6"/>
        <v>5</v>
      </c>
      <c r="AV72">
        <f t="shared" si="11"/>
        <v>0</v>
      </c>
      <c r="AW72">
        <v>12.5</v>
      </c>
    </row>
    <row r="73" spans="3:49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7"/>
        <v>0</v>
      </c>
      <c r="N73" s="37"/>
      <c r="O73" s="37"/>
      <c r="P73" s="37"/>
      <c r="Q73" s="39"/>
      <c r="R73" s="39"/>
      <c r="T73" s="49">
        <v>43025</v>
      </c>
      <c r="U73" s="50" t="s">
        <v>91</v>
      </c>
      <c r="V73" s="51" t="s">
        <v>318</v>
      </c>
      <c r="W73" s="43">
        <f t="shared" si="10"/>
        <v>74</v>
      </c>
      <c r="X73" s="52">
        <v>80</v>
      </c>
      <c r="Y73" s="52"/>
      <c r="AA73" s="53">
        <f t="shared" si="8"/>
        <v>6</v>
      </c>
      <c r="AB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9"/>
        <v>6</v>
      </c>
      <c r="AQ73">
        <v>4</v>
      </c>
      <c r="AS73">
        <v>4</v>
      </c>
      <c r="AT73">
        <f t="shared" si="6"/>
        <v>44</v>
      </c>
      <c r="AV73">
        <f t="shared" si="11"/>
        <v>0</v>
      </c>
      <c r="AW73">
        <v>6</v>
      </c>
    </row>
    <row r="74" spans="3:49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7"/>
        <v>0</v>
      </c>
      <c r="N74" s="37"/>
      <c r="O74" s="37"/>
      <c r="P74" s="37"/>
      <c r="Q74" s="39"/>
      <c r="R74" s="39"/>
      <c r="T74" s="49">
        <v>43026</v>
      </c>
      <c r="U74" s="50" t="s">
        <v>96</v>
      </c>
      <c r="V74" s="51" t="s">
        <v>328</v>
      </c>
      <c r="W74" s="43">
        <f t="shared" si="10"/>
        <v>-73.5</v>
      </c>
      <c r="X74" s="52">
        <v>80</v>
      </c>
      <c r="Y74" s="52"/>
      <c r="AA74" s="53">
        <f t="shared" si="8"/>
        <v>153.5</v>
      </c>
      <c r="AB74">
        <v>130</v>
      </c>
      <c r="AC74" t="s">
        <v>330</v>
      </c>
      <c r="AE74">
        <v>10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9"/>
        <v>13.5</v>
      </c>
      <c r="AS74">
        <v>1</v>
      </c>
      <c r="AT74">
        <f t="shared" si="6"/>
        <v>5</v>
      </c>
      <c r="AV74">
        <f t="shared" si="11"/>
        <v>0</v>
      </c>
      <c r="AW74">
        <v>13.5</v>
      </c>
    </row>
    <row r="75" spans="3:49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7"/>
        <v>0</v>
      </c>
      <c r="N75" s="37"/>
      <c r="O75" s="37"/>
      <c r="P75" s="37"/>
      <c r="Q75" s="39"/>
      <c r="R75" s="39"/>
      <c r="T75" s="49">
        <v>43027</v>
      </c>
      <c r="U75" s="50" t="s">
        <v>55</v>
      </c>
      <c r="V75" s="51" t="s">
        <v>325</v>
      </c>
      <c r="W75" s="43">
        <f t="shared" si="10"/>
        <v>-167.5</v>
      </c>
      <c r="X75" s="52">
        <v>80</v>
      </c>
      <c r="Y75" s="52"/>
      <c r="AA75" s="53">
        <f t="shared" si="8"/>
        <v>247.5</v>
      </c>
      <c r="AB75">
        <v>70</v>
      </c>
      <c r="AC75" t="s">
        <v>116</v>
      </c>
      <c r="AD75" t="s">
        <v>323</v>
      </c>
      <c r="AE75">
        <v>140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9"/>
        <v>37.5</v>
      </c>
      <c r="AP75">
        <v>25</v>
      </c>
      <c r="AQ75">
        <v>2</v>
      </c>
      <c r="AS75">
        <v>3</v>
      </c>
      <c r="AT75">
        <f t="shared" si="6"/>
        <v>27</v>
      </c>
      <c r="AV75">
        <f t="shared" si="11"/>
        <v>0</v>
      </c>
      <c r="AW75">
        <v>12.5</v>
      </c>
    </row>
    <row r="76" spans="3:49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7"/>
        <v>0</v>
      </c>
      <c r="N76" s="37"/>
      <c r="O76" s="37"/>
      <c r="P76" s="37"/>
      <c r="Q76" s="39"/>
      <c r="R76" s="39"/>
      <c r="T76" s="49">
        <v>43028</v>
      </c>
      <c r="U76" s="50" t="s">
        <v>92</v>
      </c>
      <c r="V76" s="51" t="s">
        <v>324</v>
      </c>
      <c r="W76" s="43">
        <f t="shared" si="10"/>
        <v>47.5</v>
      </c>
      <c r="X76" s="52">
        <v>80</v>
      </c>
      <c r="Y76" s="52"/>
      <c r="AA76" s="53">
        <f t="shared" si="8"/>
        <v>32.5</v>
      </c>
      <c r="AB76">
        <v>0</v>
      </c>
      <c r="AC76" t="s">
        <v>320</v>
      </c>
      <c r="AD76" t="s">
        <v>329</v>
      </c>
      <c r="AE76">
        <v>20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9"/>
        <v>12.5</v>
      </c>
      <c r="AS76">
        <v>3</v>
      </c>
      <c r="AT76">
        <f t="shared" si="6"/>
        <v>15</v>
      </c>
      <c r="AV76">
        <f t="shared" si="11"/>
        <v>0</v>
      </c>
      <c r="AW76">
        <v>12.5</v>
      </c>
    </row>
    <row r="77" spans="3:49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7"/>
        <v>0</v>
      </c>
      <c r="N77" s="37"/>
      <c r="O77" s="37"/>
      <c r="P77" s="37"/>
      <c r="Q77" s="39"/>
      <c r="R77" s="39"/>
      <c r="T77" s="49">
        <v>43029</v>
      </c>
      <c r="U77" s="50" t="s">
        <v>93</v>
      </c>
      <c r="V77" s="51" t="s">
        <v>327</v>
      </c>
      <c r="W77" s="43">
        <f t="shared" si="10"/>
        <v>-50</v>
      </c>
      <c r="X77" s="52">
        <v>120</v>
      </c>
      <c r="Y77" s="52"/>
      <c r="AA77" s="53">
        <f t="shared" si="8"/>
        <v>170</v>
      </c>
      <c r="AB77">
        <v>120</v>
      </c>
      <c r="AC77" t="s">
        <v>321</v>
      </c>
      <c r="AD77" t="s">
        <v>322</v>
      </c>
      <c r="AE77">
        <v>50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9"/>
        <v>0</v>
      </c>
      <c r="AS77">
        <v>2</v>
      </c>
      <c r="AT77">
        <f t="shared" si="6"/>
        <v>10</v>
      </c>
      <c r="AV77">
        <f t="shared" si="11"/>
        <v>0</v>
      </c>
    </row>
    <row r="78" spans="3:49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7"/>
        <v>0</v>
      </c>
      <c r="N78" s="37"/>
      <c r="O78" s="37"/>
      <c r="P78" s="37"/>
      <c r="Q78" s="39"/>
      <c r="R78" s="39"/>
      <c r="T78" s="49">
        <v>43030</v>
      </c>
      <c r="U78" s="50" t="s">
        <v>94</v>
      </c>
      <c r="V78" s="51" t="s">
        <v>326</v>
      </c>
      <c r="W78" s="43">
        <f t="shared" si="10"/>
        <v>-30</v>
      </c>
      <c r="X78" s="52"/>
      <c r="Y78" s="52"/>
      <c r="AA78" s="53">
        <f t="shared" si="8"/>
        <v>30</v>
      </c>
      <c r="AC78" t="s">
        <v>331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9"/>
        <v>30</v>
      </c>
      <c r="AP78">
        <v>30</v>
      </c>
      <c r="AS78">
        <v>1</v>
      </c>
      <c r="AT78">
        <f t="shared" si="6"/>
        <v>5</v>
      </c>
      <c r="AV78">
        <f t="shared" si="11"/>
        <v>0</v>
      </c>
    </row>
    <row r="79" spans="3:49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7"/>
        <v>0</v>
      </c>
      <c r="N79" s="37"/>
      <c r="O79" s="37"/>
      <c r="P79" s="37"/>
      <c r="Q79" s="39"/>
      <c r="R79" s="39"/>
      <c r="T79" s="49">
        <v>43031</v>
      </c>
      <c r="U79" s="50" t="s">
        <v>95</v>
      </c>
      <c r="V79" s="51" t="s">
        <v>333</v>
      </c>
      <c r="W79" s="43">
        <f t="shared" si="10"/>
        <v>-22.5</v>
      </c>
      <c r="X79" s="52">
        <v>120</v>
      </c>
      <c r="Y79" s="52"/>
      <c r="AA79" s="53">
        <f t="shared" si="8"/>
        <v>142.5</v>
      </c>
      <c r="AB79">
        <v>70</v>
      </c>
      <c r="AC79" t="s">
        <v>141</v>
      </c>
      <c r="AD79" t="s">
        <v>332</v>
      </c>
      <c r="AE79">
        <v>50</v>
      </c>
      <c r="AF79">
        <v>10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9"/>
        <v>12.5</v>
      </c>
      <c r="AS79">
        <v>1</v>
      </c>
      <c r="AT79">
        <f t="shared" si="6"/>
        <v>5</v>
      </c>
      <c r="AV79">
        <f t="shared" si="11"/>
        <v>0</v>
      </c>
      <c r="AW79">
        <v>12.5</v>
      </c>
    </row>
    <row r="80" spans="3:49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7"/>
        <v>0</v>
      </c>
      <c r="N80" s="37"/>
      <c r="O80" s="37"/>
      <c r="P80" s="37"/>
      <c r="Q80" s="39"/>
      <c r="R80" s="39"/>
      <c r="T80" s="49">
        <v>43032</v>
      </c>
      <c r="U80" s="50" t="s">
        <v>91</v>
      </c>
      <c r="V80" s="51" t="s">
        <v>335</v>
      </c>
      <c r="W80" s="43">
        <f t="shared" si="10"/>
        <v>-25</v>
      </c>
      <c r="X80" s="52">
        <v>80</v>
      </c>
      <c r="Y80" s="52"/>
      <c r="AA80" s="53">
        <f t="shared" si="8"/>
        <v>105</v>
      </c>
      <c r="AB80">
        <v>11</v>
      </c>
      <c r="AC80" t="s">
        <v>336</v>
      </c>
      <c r="AD80" t="s">
        <v>337</v>
      </c>
      <c r="AE80">
        <v>58</v>
      </c>
      <c r="AF80">
        <v>11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9"/>
        <v>25</v>
      </c>
      <c r="AP80">
        <v>20</v>
      </c>
      <c r="AQ80">
        <v>4</v>
      </c>
      <c r="AS80">
        <v>3</v>
      </c>
      <c r="AT80">
        <f t="shared" si="6"/>
        <v>39</v>
      </c>
      <c r="AV80">
        <f t="shared" si="11"/>
        <v>0</v>
      </c>
      <c r="AW80">
        <v>5</v>
      </c>
    </row>
    <row r="81" spans="3:49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7"/>
        <v>0</v>
      </c>
      <c r="N81" s="37"/>
      <c r="O81" s="37"/>
      <c r="P81" s="37"/>
      <c r="Q81" s="39"/>
      <c r="R81" s="39"/>
      <c r="T81" s="49">
        <v>43033</v>
      </c>
      <c r="U81" s="50" t="s">
        <v>96</v>
      </c>
      <c r="V81" s="51" t="s">
        <v>339</v>
      </c>
      <c r="W81" s="43">
        <f t="shared" si="10"/>
        <v>-1948.5</v>
      </c>
      <c r="X81" s="52">
        <v>80</v>
      </c>
      <c r="Y81" s="52"/>
      <c r="AA81" s="53">
        <f t="shared" si="8"/>
        <v>2028.5</v>
      </c>
      <c r="AB81">
        <v>70</v>
      </c>
      <c r="AC81" t="s">
        <v>150</v>
      </c>
      <c r="AD81" s="103" t="s">
        <v>342</v>
      </c>
      <c r="AE81" s="103">
        <v>1000</v>
      </c>
      <c r="AF81">
        <v>10</v>
      </c>
      <c r="AG81">
        <v>800</v>
      </c>
      <c r="AH81">
        <v>66</v>
      </c>
      <c r="AI81">
        <v>50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9"/>
        <v>32.5</v>
      </c>
      <c r="AP81">
        <v>20</v>
      </c>
      <c r="AS81">
        <v>1</v>
      </c>
      <c r="AT81">
        <f t="shared" si="6"/>
        <v>5</v>
      </c>
      <c r="AV81">
        <f t="shared" si="11"/>
        <v>0</v>
      </c>
      <c r="AW81">
        <v>12.5</v>
      </c>
    </row>
    <row r="82" spans="3:49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7"/>
        <v>0</v>
      </c>
      <c r="N82" s="37"/>
      <c r="O82" s="37"/>
      <c r="P82" s="37"/>
      <c r="Q82" s="39"/>
      <c r="R82" s="39"/>
      <c r="T82" s="49">
        <v>43034</v>
      </c>
      <c r="U82" s="50" t="s">
        <v>55</v>
      </c>
      <c r="V82" s="51" t="s">
        <v>343</v>
      </c>
      <c r="W82" s="43">
        <f t="shared" si="10"/>
        <v>-79.5</v>
      </c>
      <c r="X82" s="52"/>
      <c r="Y82" s="52"/>
      <c r="AA82" s="53">
        <f t="shared" si="8"/>
        <v>79.5</v>
      </c>
      <c r="AB82">
        <v>62</v>
      </c>
      <c r="AC82" t="s">
        <v>116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9"/>
        <v>17.5</v>
      </c>
      <c r="AT82">
        <f t="shared" si="6"/>
        <v>0</v>
      </c>
      <c r="AU82">
        <v>1</v>
      </c>
      <c r="AV82">
        <f t="shared" si="11"/>
        <v>5</v>
      </c>
      <c r="AW82">
        <v>12.5</v>
      </c>
    </row>
    <row r="83" spans="3:49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7"/>
        <v>0</v>
      </c>
      <c r="N83" s="37"/>
      <c r="O83" s="37"/>
      <c r="P83" s="37"/>
      <c r="Q83" s="39"/>
      <c r="R83" s="39"/>
      <c r="T83" s="49">
        <v>43035</v>
      </c>
      <c r="U83" s="50" t="s">
        <v>92</v>
      </c>
      <c r="V83" s="51" t="s">
        <v>348</v>
      </c>
      <c r="W83" s="43">
        <f t="shared" si="10"/>
        <v>-236</v>
      </c>
      <c r="X83" s="52"/>
      <c r="Y83" s="52"/>
      <c r="AA83" s="53">
        <f t="shared" si="8"/>
        <v>236</v>
      </c>
      <c r="AB83">
        <v>70</v>
      </c>
      <c r="AC83" t="s">
        <v>153</v>
      </c>
      <c r="AD83" t="s">
        <v>347</v>
      </c>
      <c r="AE83">
        <v>150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9"/>
        <v>16</v>
      </c>
      <c r="AS83">
        <v>2</v>
      </c>
      <c r="AT83">
        <f t="shared" si="6"/>
        <v>10</v>
      </c>
      <c r="AV83">
        <f t="shared" si="11"/>
        <v>0</v>
      </c>
      <c r="AW83">
        <v>16</v>
      </c>
    </row>
    <row r="84" spans="3:49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7"/>
        <v>0</v>
      </c>
      <c r="N84" s="37"/>
      <c r="O84" s="37"/>
      <c r="P84" s="37"/>
      <c r="Q84" s="39"/>
      <c r="R84" s="39"/>
      <c r="T84" s="49">
        <v>43036</v>
      </c>
      <c r="U84" s="50" t="s">
        <v>93</v>
      </c>
      <c r="V84" s="51" t="s">
        <v>349</v>
      </c>
      <c r="W84" s="43">
        <f t="shared" si="10"/>
        <v>-170.5</v>
      </c>
      <c r="X84" s="52">
        <v>120</v>
      </c>
      <c r="Y84" s="52"/>
      <c r="AA84" s="53">
        <f t="shared" si="8"/>
        <v>290.5</v>
      </c>
      <c r="AB84">
        <v>250</v>
      </c>
      <c r="AC84" t="s">
        <v>345</v>
      </c>
      <c r="AD84" t="s">
        <v>346</v>
      </c>
      <c r="AE84">
        <v>21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9"/>
        <v>19.5</v>
      </c>
      <c r="AS84">
        <v>1</v>
      </c>
      <c r="AT84">
        <f t="shared" si="6"/>
        <v>5</v>
      </c>
      <c r="AV84">
        <f t="shared" si="11"/>
        <v>0</v>
      </c>
      <c r="AW84">
        <v>19.5</v>
      </c>
    </row>
    <row r="85" spans="3:49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ref="L85:L139" si="12">J85-K85</f>
        <v>0</v>
      </c>
      <c r="N85" s="37"/>
      <c r="O85" s="37"/>
      <c r="P85" s="37"/>
      <c r="Q85" s="39"/>
      <c r="R85" s="39"/>
      <c r="T85" s="49">
        <v>43037</v>
      </c>
      <c r="U85" s="50" t="s">
        <v>94</v>
      </c>
      <c r="V85" s="51"/>
      <c r="W85" s="43">
        <f t="shared" si="10"/>
        <v>-150</v>
      </c>
      <c r="X85" s="52"/>
      <c r="Y85" s="52"/>
      <c r="AA85" s="53">
        <f t="shared" si="8"/>
        <v>150</v>
      </c>
      <c r="AC85" t="s">
        <v>353</v>
      </c>
      <c r="AE85">
        <v>150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9"/>
        <v>0</v>
      </c>
      <c r="AT85">
        <f t="shared" ref="AT85:AT148" si="13">(AQ85*6)+(AR85*8)+(AS85*5)</f>
        <v>0</v>
      </c>
      <c r="AV85">
        <f t="shared" si="11"/>
        <v>0</v>
      </c>
    </row>
    <row r="86" spans="3:49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12"/>
        <v>0</v>
      </c>
      <c r="N86" s="37"/>
      <c r="O86" s="37"/>
      <c r="P86" s="37"/>
      <c r="Q86" s="39"/>
      <c r="R86" s="39"/>
      <c r="T86" s="49">
        <v>43038</v>
      </c>
      <c r="U86" s="50" t="s">
        <v>95</v>
      </c>
      <c r="V86" s="51" t="s">
        <v>354</v>
      </c>
      <c r="W86" s="43">
        <f t="shared" si="10"/>
        <v>-662.5</v>
      </c>
      <c r="X86" s="52">
        <v>120</v>
      </c>
      <c r="Y86" s="52"/>
      <c r="AA86" s="53">
        <f t="shared" si="8"/>
        <v>782.5</v>
      </c>
      <c r="AB86">
        <v>70</v>
      </c>
      <c r="AC86" t="s">
        <v>141</v>
      </c>
      <c r="AD86" s="103" t="s">
        <v>352</v>
      </c>
      <c r="AE86" s="103">
        <v>700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9"/>
        <v>12.5</v>
      </c>
      <c r="AT86">
        <f t="shared" si="13"/>
        <v>0</v>
      </c>
      <c r="AV86">
        <f t="shared" si="11"/>
        <v>0</v>
      </c>
      <c r="AW86">
        <v>12.5</v>
      </c>
    </row>
    <row r="87" spans="3:49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12"/>
        <v>0</v>
      </c>
      <c r="N87" s="37"/>
      <c r="O87" s="37"/>
      <c r="P87" s="37"/>
      <c r="Q87" s="39"/>
      <c r="R87" s="39"/>
      <c r="T87" s="49">
        <v>43039</v>
      </c>
      <c r="U87" s="50" t="s">
        <v>91</v>
      </c>
      <c r="V87" s="51" t="s">
        <v>355</v>
      </c>
      <c r="W87" s="43">
        <f t="shared" si="10"/>
        <v>120</v>
      </c>
      <c r="X87" s="52">
        <v>120</v>
      </c>
      <c r="Y87" s="52"/>
      <c r="AA87" s="53">
        <f t="shared" si="8"/>
        <v>0</v>
      </c>
      <c r="AB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9"/>
        <v>0</v>
      </c>
      <c r="AQ87">
        <v>4</v>
      </c>
      <c r="AS87">
        <v>3</v>
      </c>
      <c r="AT87">
        <f t="shared" si="13"/>
        <v>39</v>
      </c>
      <c r="AV87">
        <f t="shared" si="11"/>
        <v>0</v>
      </c>
    </row>
    <row r="88" spans="3:49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12"/>
        <v>0</v>
      </c>
      <c r="N88" s="37"/>
      <c r="O88" s="37"/>
      <c r="P88" s="37"/>
      <c r="Q88" s="39"/>
      <c r="R88" s="39"/>
      <c r="T88" s="49">
        <v>43040</v>
      </c>
      <c r="U88" s="50" t="s">
        <v>96</v>
      </c>
      <c r="V88" s="51" t="s">
        <v>356</v>
      </c>
      <c r="W88" s="43">
        <f t="shared" si="10"/>
        <v>-2217</v>
      </c>
      <c r="X88" s="52">
        <v>80</v>
      </c>
      <c r="Y88" s="52"/>
      <c r="AA88" s="53">
        <f t="shared" si="8"/>
        <v>2297</v>
      </c>
      <c r="AB88">
        <v>230</v>
      </c>
      <c r="AC88" t="s">
        <v>360</v>
      </c>
      <c r="AD88" t="s">
        <v>363</v>
      </c>
      <c r="AE88">
        <v>200</v>
      </c>
      <c r="AF88">
        <v>21</v>
      </c>
      <c r="AG88">
        <v>30</v>
      </c>
      <c r="AH88" s="105">
        <v>1800</v>
      </c>
      <c r="AI88">
        <v>5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9"/>
        <v>11</v>
      </c>
      <c r="AT88">
        <f t="shared" si="13"/>
        <v>0</v>
      </c>
      <c r="AU88">
        <v>1</v>
      </c>
      <c r="AV88">
        <f t="shared" si="11"/>
        <v>5</v>
      </c>
      <c r="AW88">
        <v>6</v>
      </c>
    </row>
    <row r="89" spans="3:49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12"/>
        <v>0</v>
      </c>
      <c r="N89" s="37"/>
      <c r="O89" s="37"/>
      <c r="P89" s="37"/>
      <c r="Q89" s="39"/>
      <c r="R89" s="39"/>
      <c r="T89" s="49">
        <v>43041</v>
      </c>
      <c r="U89" s="50" t="s">
        <v>55</v>
      </c>
      <c r="V89" s="51" t="s">
        <v>364</v>
      </c>
      <c r="W89" s="43">
        <f>(SUM(X89,Y89))-AA89</f>
        <v>-80</v>
      </c>
      <c r="X89" s="52">
        <v>80</v>
      </c>
      <c r="Y89" s="52"/>
      <c r="AA89" s="53">
        <f t="shared" si="8"/>
        <v>160</v>
      </c>
      <c r="AB89">
        <v>120</v>
      </c>
      <c r="AC89" t="s">
        <v>361</v>
      </c>
      <c r="AD89" t="s">
        <v>362</v>
      </c>
      <c r="AE89">
        <v>40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9"/>
        <v>0</v>
      </c>
      <c r="AS89">
        <v>2</v>
      </c>
      <c r="AT89">
        <f t="shared" si="13"/>
        <v>10</v>
      </c>
      <c r="AV89">
        <f t="shared" si="11"/>
        <v>0</v>
      </c>
    </row>
    <row r="90" spans="3:49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12"/>
        <v>0</v>
      </c>
      <c r="N90" s="37"/>
      <c r="O90" s="37"/>
      <c r="P90" s="37"/>
      <c r="Q90" s="39"/>
      <c r="R90" s="39"/>
      <c r="T90" s="49">
        <v>43042</v>
      </c>
      <c r="U90" s="50" t="s">
        <v>92</v>
      </c>
      <c r="V90" s="51" t="s">
        <v>365</v>
      </c>
      <c r="W90" s="43">
        <f t="shared" si="10"/>
        <v>-127.5</v>
      </c>
      <c r="X90" s="52">
        <v>80</v>
      </c>
      <c r="Y90" s="52"/>
      <c r="AA90" s="53">
        <f t="shared" si="8"/>
        <v>207.5</v>
      </c>
      <c r="AB90">
        <v>100</v>
      </c>
      <c r="AC90" t="s">
        <v>298</v>
      </c>
      <c r="AD90" t="s">
        <v>370</v>
      </c>
      <c r="AE90">
        <v>50</v>
      </c>
      <c r="AF90">
        <v>40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9"/>
        <v>17.5</v>
      </c>
      <c r="AT90">
        <f t="shared" si="13"/>
        <v>0</v>
      </c>
      <c r="AU90">
        <v>1</v>
      </c>
      <c r="AV90">
        <f t="shared" si="11"/>
        <v>5</v>
      </c>
      <c r="AW90">
        <v>12.5</v>
      </c>
    </row>
    <row r="91" spans="3:49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12"/>
        <v>0</v>
      </c>
      <c r="N91" s="37"/>
      <c r="O91" s="37"/>
      <c r="P91" s="37"/>
      <c r="Q91" s="39"/>
      <c r="R91" s="39"/>
      <c r="T91" s="49">
        <v>43043</v>
      </c>
      <c r="U91" s="50" t="s">
        <v>93</v>
      </c>
      <c r="V91" s="51" t="s">
        <v>372</v>
      </c>
      <c r="W91" s="43">
        <f t="shared" si="10"/>
        <v>-10</v>
      </c>
      <c r="X91" s="52">
        <v>120</v>
      </c>
      <c r="Y91" s="52"/>
      <c r="AA91" s="53">
        <f t="shared" si="8"/>
        <v>130</v>
      </c>
      <c r="AB91">
        <v>100</v>
      </c>
      <c r="AC91" t="s">
        <v>275</v>
      </c>
      <c r="AD91" t="s">
        <v>371</v>
      </c>
      <c r="AE91">
        <v>20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9"/>
        <v>10</v>
      </c>
      <c r="AT91">
        <f t="shared" si="13"/>
        <v>0</v>
      </c>
      <c r="AU91">
        <v>2</v>
      </c>
      <c r="AV91">
        <f t="shared" si="11"/>
        <v>10</v>
      </c>
    </row>
    <row r="92" spans="3:49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12"/>
        <v>0</v>
      </c>
      <c r="N92" s="37"/>
      <c r="O92" s="37"/>
      <c r="P92" s="37"/>
      <c r="Q92" s="39"/>
      <c r="R92" s="39"/>
      <c r="T92" s="49">
        <v>43044</v>
      </c>
      <c r="U92" s="50" t="s">
        <v>94</v>
      </c>
      <c r="V92" s="51"/>
      <c r="W92" s="43">
        <f t="shared" si="10"/>
        <v>0</v>
      </c>
      <c r="X92" s="52"/>
      <c r="Y92" s="52"/>
      <c r="AA92" s="53">
        <f t="shared" si="8"/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9"/>
        <v>0</v>
      </c>
      <c r="AT92">
        <f t="shared" si="13"/>
        <v>0</v>
      </c>
      <c r="AV92">
        <f t="shared" si="11"/>
        <v>0</v>
      </c>
    </row>
    <row r="93" spans="3:49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12"/>
        <v>0</v>
      </c>
      <c r="N93" s="37"/>
      <c r="O93" s="37"/>
      <c r="P93" s="37"/>
      <c r="Q93" s="39"/>
      <c r="R93" s="39"/>
      <c r="T93" s="49">
        <v>43045</v>
      </c>
      <c r="U93" s="50" t="s">
        <v>95</v>
      </c>
      <c r="V93" s="51"/>
      <c r="W93" s="43">
        <f t="shared" si="10"/>
        <v>0</v>
      </c>
      <c r="X93" s="52"/>
      <c r="Y93" s="52"/>
      <c r="AA93" s="53">
        <f t="shared" si="8"/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9"/>
        <v>0</v>
      </c>
      <c r="AT93">
        <f t="shared" si="13"/>
        <v>0</v>
      </c>
      <c r="AV93">
        <f t="shared" si="11"/>
        <v>0</v>
      </c>
    </row>
    <row r="94" spans="3:49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12"/>
        <v>0</v>
      </c>
      <c r="N94" s="37"/>
      <c r="O94" s="37"/>
      <c r="P94" s="37"/>
      <c r="Q94" s="39"/>
      <c r="R94" s="39"/>
      <c r="T94" s="49">
        <v>43046</v>
      </c>
      <c r="U94" s="50" t="s">
        <v>91</v>
      </c>
      <c r="V94" s="51"/>
      <c r="W94" s="43">
        <f t="shared" si="10"/>
        <v>0</v>
      </c>
      <c r="X94" s="52"/>
      <c r="Y94" s="52"/>
      <c r="AA94" s="53">
        <f t="shared" si="8"/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9"/>
        <v>0</v>
      </c>
      <c r="AT94">
        <f t="shared" si="13"/>
        <v>0</v>
      </c>
      <c r="AV94">
        <f t="shared" si="11"/>
        <v>0</v>
      </c>
    </row>
    <row r="95" spans="3:49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12"/>
        <v>0</v>
      </c>
      <c r="N95" s="37"/>
      <c r="O95" s="37"/>
      <c r="P95" s="37"/>
      <c r="Q95" s="39"/>
      <c r="R95" s="39"/>
      <c r="T95" s="49">
        <v>43047</v>
      </c>
      <c r="U95" s="50" t="s">
        <v>96</v>
      </c>
      <c r="V95" s="51"/>
      <c r="W95" s="43">
        <f t="shared" si="10"/>
        <v>0</v>
      </c>
      <c r="X95" s="52"/>
      <c r="Y95" s="52"/>
      <c r="AA95" s="53">
        <f t="shared" si="8"/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9"/>
        <v>0</v>
      </c>
      <c r="AT95">
        <f t="shared" si="13"/>
        <v>0</v>
      </c>
      <c r="AV95">
        <f t="shared" si="11"/>
        <v>0</v>
      </c>
    </row>
    <row r="96" spans="3:49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12"/>
        <v>0</v>
      </c>
      <c r="N96" s="37"/>
      <c r="O96" s="37"/>
      <c r="P96" s="37"/>
      <c r="Q96" s="39"/>
      <c r="R96" s="39"/>
      <c r="T96" s="49">
        <v>43048</v>
      </c>
      <c r="U96" s="50" t="s">
        <v>55</v>
      </c>
      <c r="V96" s="51"/>
      <c r="W96" s="43">
        <f t="shared" si="10"/>
        <v>0</v>
      </c>
      <c r="X96" s="52"/>
      <c r="Y96" s="52"/>
      <c r="AA96" s="53">
        <f t="shared" si="8"/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9"/>
        <v>0</v>
      </c>
      <c r="AT96">
        <f t="shared" si="13"/>
        <v>0</v>
      </c>
      <c r="AV96">
        <f t="shared" si="11"/>
        <v>0</v>
      </c>
    </row>
    <row r="97" spans="3:48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12"/>
        <v>0</v>
      </c>
      <c r="N97" s="37"/>
      <c r="O97" s="37"/>
      <c r="P97" s="37"/>
      <c r="Q97" s="39"/>
      <c r="R97" s="39"/>
      <c r="T97" s="49">
        <v>43049</v>
      </c>
      <c r="U97" s="50" t="s">
        <v>92</v>
      </c>
      <c r="V97" s="51"/>
      <c r="W97" s="43">
        <f t="shared" si="10"/>
        <v>0</v>
      </c>
      <c r="X97" s="52"/>
      <c r="Y97" s="52"/>
      <c r="AA97" s="53">
        <f t="shared" si="8"/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9"/>
        <v>0</v>
      </c>
      <c r="AT97">
        <f t="shared" si="13"/>
        <v>0</v>
      </c>
      <c r="AV97">
        <f t="shared" si="11"/>
        <v>0</v>
      </c>
    </row>
    <row r="98" spans="3:48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12"/>
        <v>0</v>
      </c>
      <c r="N98" s="37"/>
      <c r="O98" s="37"/>
      <c r="P98" s="37"/>
      <c r="Q98" s="39"/>
      <c r="R98" s="39"/>
      <c r="T98" s="49">
        <v>43050</v>
      </c>
      <c r="U98" s="50" t="s">
        <v>93</v>
      </c>
      <c r="V98" s="51"/>
      <c r="W98" s="43">
        <f t="shared" si="10"/>
        <v>0</v>
      </c>
      <c r="X98" s="52"/>
      <c r="Y98" s="52"/>
      <c r="AA98" s="53">
        <f t="shared" si="8"/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9"/>
        <v>0</v>
      </c>
      <c r="AT98">
        <f t="shared" si="13"/>
        <v>0</v>
      </c>
      <c r="AV98">
        <f t="shared" si="11"/>
        <v>0</v>
      </c>
    </row>
    <row r="99" spans="3:48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12"/>
        <v>0</v>
      </c>
      <c r="N99" s="37"/>
      <c r="O99" s="37"/>
      <c r="P99" s="37"/>
      <c r="Q99" s="39"/>
      <c r="R99" s="39"/>
      <c r="T99" s="49">
        <v>43051</v>
      </c>
      <c r="U99" s="50" t="s">
        <v>94</v>
      </c>
      <c r="V99" s="51"/>
      <c r="W99" s="43">
        <f t="shared" si="10"/>
        <v>0</v>
      </c>
      <c r="X99" s="52"/>
      <c r="Y99" s="52"/>
      <c r="AA99" s="53">
        <f t="shared" si="8"/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9"/>
        <v>0</v>
      </c>
      <c r="AT99">
        <f t="shared" si="13"/>
        <v>0</v>
      </c>
      <c r="AV99">
        <f t="shared" si="11"/>
        <v>0</v>
      </c>
    </row>
    <row r="100" spans="3:48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12"/>
        <v>0</v>
      </c>
      <c r="N100" s="37"/>
      <c r="O100" s="37"/>
      <c r="P100" s="37"/>
      <c r="Q100" s="39"/>
      <c r="R100" s="39"/>
      <c r="T100" s="49">
        <v>43052</v>
      </c>
      <c r="U100" s="50"/>
      <c r="V100" s="51"/>
      <c r="W100" s="43">
        <f t="shared" si="10"/>
        <v>0</v>
      </c>
      <c r="X100" s="52"/>
      <c r="Y100" s="52"/>
      <c r="AA100" s="53">
        <f t="shared" si="8"/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9"/>
        <v>0</v>
      </c>
      <c r="AT100">
        <f t="shared" si="13"/>
        <v>0</v>
      </c>
      <c r="AV100">
        <f t="shared" si="11"/>
        <v>0</v>
      </c>
    </row>
    <row r="101" spans="3:48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12"/>
        <v>0</v>
      </c>
      <c r="N101" s="37"/>
      <c r="O101" s="37"/>
      <c r="P101" s="37"/>
      <c r="Q101" s="39"/>
      <c r="R101" s="39"/>
      <c r="T101" s="49">
        <v>43053</v>
      </c>
      <c r="U101" s="50"/>
      <c r="V101" s="51"/>
      <c r="W101" s="43">
        <f t="shared" si="10"/>
        <v>0</v>
      </c>
      <c r="X101" s="52"/>
      <c r="Y101" s="52"/>
      <c r="AA101" s="53">
        <f t="shared" si="8"/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9"/>
        <v>0</v>
      </c>
      <c r="AT101">
        <f t="shared" si="13"/>
        <v>0</v>
      </c>
      <c r="AV101">
        <f t="shared" si="11"/>
        <v>0</v>
      </c>
    </row>
    <row r="102" spans="3:48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12"/>
        <v>0</v>
      </c>
      <c r="N102" s="37"/>
      <c r="O102" s="37"/>
      <c r="P102" s="37"/>
      <c r="Q102" s="39"/>
      <c r="R102" s="39"/>
      <c r="T102" s="49">
        <v>43054</v>
      </c>
      <c r="U102" s="50"/>
      <c r="V102" s="51"/>
      <c r="W102" s="43">
        <f t="shared" si="10"/>
        <v>0</v>
      </c>
      <c r="X102" s="52"/>
      <c r="Y102" s="52"/>
      <c r="AA102" s="53">
        <f t="shared" si="8"/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9"/>
        <v>0</v>
      </c>
      <c r="AT102">
        <f t="shared" si="13"/>
        <v>0</v>
      </c>
      <c r="AV102">
        <f t="shared" si="11"/>
        <v>0</v>
      </c>
    </row>
    <row r="103" spans="3:48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12"/>
        <v>0</v>
      </c>
      <c r="N103" s="37"/>
      <c r="O103" s="37"/>
      <c r="P103" s="37"/>
      <c r="Q103" s="39"/>
      <c r="R103" s="39"/>
      <c r="T103" s="49">
        <v>43055</v>
      </c>
      <c r="U103" s="50"/>
      <c r="V103" s="51"/>
      <c r="W103" s="43">
        <f t="shared" si="10"/>
        <v>0</v>
      </c>
      <c r="X103" s="52"/>
      <c r="Y103" s="52"/>
      <c r="AA103" s="53">
        <f t="shared" si="8"/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9"/>
        <v>0</v>
      </c>
      <c r="AT103">
        <f t="shared" si="13"/>
        <v>0</v>
      </c>
      <c r="AV103">
        <f t="shared" si="11"/>
        <v>0</v>
      </c>
    </row>
    <row r="104" spans="3:48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12"/>
        <v>0</v>
      </c>
      <c r="N104" s="37"/>
      <c r="O104" s="37"/>
      <c r="P104" s="37"/>
      <c r="Q104" s="39"/>
      <c r="R104" s="39"/>
      <c r="T104" s="49">
        <v>43056</v>
      </c>
      <c r="U104" s="50"/>
      <c r="V104" s="51"/>
      <c r="W104" s="43">
        <f t="shared" si="10"/>
        <v>0</v>
      </c>
      <c r="X104" s="52"/>
      <c r="Y104" s="52"/>
      <c r="AA104" s="53">
        <f t="shared" si="8"/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9"/>
        <v>0</v>
      </c>
      <c r="AT104">
        <f t="shared" si="13"/>
        <v>0</v>
      </c>
      <c r="AV104">
        <f t="shared" si="11"/>
        <v>0</v>
      </c>
    </row>
    <row r="105" spans="3:48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12"/>
        <v>0</v>
      </c>
      <c r="N105" s="37"/>
      <c r="O105" s="37"/>
      <c r="P105" s="37"/>
      <c r="Q105" s="39"/>
      <c r="R105" s="39"/>
      <c r="T105" s="49">
        <v>43057</v>
      </c>
      <c r="U105" s="50"/>
      <c r="V105" s="51"/>
      <c r="W105" s="43">
        <f t="shared" si="10"/>
        <v>0</v>
      </c>
      <c r="X105" s="52"/>
      <c r="Y105" s="52"/>
      <c r="AA105" s="53">
        <f t="shared" si="8"/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9"/>
        <v>0</v>
      </c>
      <c r="AT105">
        <f t="shared" si="13"/>
        <v>0</v>
      </c>
      <c r="AV105">
        <f t="shared" si="11"/>
        <v>0</v>
      </c>
    </row>
    <row r="106" spans="3:48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12"/>
        <v>0</v>
      </c>
      <c r="N106" s="37"/>
      <c r="O106" s="37"/>
      <c r="P106" s="37"/>
      <c r="Q106" s="39"/>
      <c r="R106" s="39"/>
      <c r="T106" s="49">
        <v>43058</v>
      </c>
      <c r="U106" s="50"/>
      <c r="V106" s="51"/>
      <c r="W106" s="43">
        <f t="shared" si="10"/>
        <v>0</v>
      </c>
      <c r="X106" s="52"/>
      <c r="Y106" s="52"/>
      <c r="AA106" s="53">
        <f t="shared" si="8"/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9"/>
        <v>0</v>
      </c>
      <c r="AT106">
        <f t="shared" si="13"/>
        <v>0</v>
      </c>
      <c r="AV106">
        <f t="shared" si="11"/>
        <v>0</v>
      </c>
    </row>
    <row r="107" spans="3:48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12"/>
        <v>0</v>
      </c>
      <c r="N107" s="37"/>
      <c r="O107" s="37"/>
      <c r="P107" s="37"/>
      <c r="Q107" s="39"/>
      <c r="R107" s="39"/>
      <c r="T107" s="49">
        <v>43059</v>
      </c>
      <c r="U107" s="50"/>
      <c r="V107" s="51"/>
      <c r="W107" s="43">
        <f t="shared" si="10"/>
        <v>0</v>
      </c>
      <c r="X107" s="52"/>
      <c r="Y107" s="52"/>
      <c r="AA107" s="53">
        <f t="shared" si="8"/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9"/>
        <v>0</v>
      </c>
      <c r="AT107">
        <f t="shared" si="13"/>
        <v>0</v>
      </c>
      <c r="AV107">
        <f t="shared" si="11"/>
        <v>0</v>
      </c>
    </row>
    <row r="108" spans="3:48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12"/>
        <v>0</v>
      </c>
      <c r="N108" s="37"/>
      <c r="O108" s="37"/>
      <c r="P108" s="37"/>
      <c r="Q108" s="39"/>
      <c r="R108" s="39"/>
      <c r="T108" s="49">
        <v>43060</v>
      </c>
      <c r="U108" s="50"/>
      <c r="V108" s="51"/>
      <c r="W108" s="43">
        <f t="shared" si="10"/>
        <v>0</v>
      </c>
      <c r="X108" s="52"/>
      <c r="Y108" s="52"/>
      <c r="AA108" s="53">
        <f t="shared" si="8"/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9"/>
        <v>0</v>
      </c>
      <c r="AT108">
        <f t="shared" si="13"/>
        <v>0</v>
      </c>
      <c r="AV108">
        <f t="shared" si="11"/>
        <v>0</v>
      </c>
    </row>
    <row r="109" spans="3:48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12"/>
        <v>0</v>
      </c>
      <c r="N109" s="37"/>
      <c r="O109" s="37"/>
      <c r="P109" s="37"/>
      <c r="Q109" s="39"/>
      <c r="R109" s="39"/>
      <c r="T109" s="49">
        <v>43061</v>
      </c>
      <c r="U109" s="50"/>
      <c r="V109" s="51"/>
      <c r="W109" s="43">
        <f t="shared" si="10"/>
        <v>0</v>
      </c>
      <c r="X109" s="52"/>
      <c r="Y109" s="52"/>
      <c r="AA109" s="53">
        <f t="shared" si="8"/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9"/>
        <v>0</v>
      </c>
      <c r="AT109">
        <f t="shared" si="13"/>
        <v>0</v>
      </c>
      <c r="AV109">
        <f t="shared" si="11"/>
        <v>0</v>
      </c>
    </row>
    <row r="110" spans="3:48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12"/>
        <v>0</v>
      </c>
      <c r="N110" s="37"/>
      <c r="O110" s="37"/>
      <c r="P110" s="37"/>
      <c r="Q110" s="39"/>
      <c r="R110" s="39"/>
      <c r="T110" s="49">
        <v>43062</v>
      </c>
      <c r="U110" s="50"/>
      <c r="V110" s="51"/>
      <c r="W110" s="43">
        <f t="shared" si="10"/>
        <v>0</v>
      </c>
      <c r="X110" s="52"/>
      <c r="Y110" s="52"/>
      <c r="AA110" s="53">
        <f t="shared" si="8"/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9"/>
        <v>0</v>
      </c>
      <c r="AT110">
        <f t="shared" si="13"/>
        <v>0</v>
      </c>
      <c r="AV110">
        <f t="shared" si="11"/>
        <v>0</v>
      </c>
    </row>
    <row r="111" spans="3:48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12"/>
        <v>0</v>
      </c>
      <c r="N111" s="37"/>
      <c r="O111" s="37"/>
      <c r="P111" s="37"/>
      <c r="Q111" s="39"/>
      <c r="R111" s="39"/>
      <c r="T111" s="49">
        <v>43063</v>
      </c>
      <c r="U111" s="50"/>
      <c r="V111" s="51"/>
      <c r="W111" s="43">
        <f t="shared" si="10"/>
        <v>0</v>
      </c>
      <c r="X111" s="52"/>
      <c r="Y111" s="52"/>
      <c r="AA111" s="53">
        <f t="shared" si="8"/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9"/>
        <v>0</v>
      </c>
      <c r="AT111">
        <f t="shared" si="13"/>
        <v>0</v>
      </c>
      <c r="AV111">
        <f t="shared" si="11"/>
        <v>0</v>
      </c>
    </row>
    <row r="112" spans="3:48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12"/>
        <v>0</v>
      </c>
      <c r="N112" s="37"/>
      <c r="O112" s="37"/>
      <c r="P112" s="37"/>
      <c r="Q112" s="39"/>
      <c r="R112" s="39"/>
      <c r="T112" s="49">
        <v>43064</v>
      </c>
      <c r="U112" s="50"/>
      <c r="V112" s="51"/>
      <c r="W112" s="43">
        <f t="shared" si="10"/>
        <v>0</v>
      </c>
      <c r="X112" s="52"/>
      <c r="Y112" s="52"/>
      <c r="AA112" s="53">
        <f t="shared" si="8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9"/>
        <v>0</v>
      </c>
      <c r="AT112">
        <f t="shared" si="13"/>
        <v>0</v>
      </c>
      <c r="AV112">
        <f t="shared" si="11"/>
        <v>0</v>
      </c>
    </row>
    <row r="113" spans="3:48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12"/>
        <v>0</v>
      </c>
      <c r="N113" s="37"/>
      <c r="O113" s="37"/>
      <c r="P113" s="37"/>
      <c r="Q113" s="39"/>
      <c r="R113" s="39"/>
      <c r="T113" s="49">
        <v>43065</v>
      </c>
      <c r="U113" s="50"/>
      <c r="V113" s="51"/>
      <c r="W113" s="43">
        <f t="shared" si="10"/>
        <v>0</v>
      </c>
      <c r="X113" s="52"/>
      <c r="Y113" s="52"/>
      <c r="AA113" s="53">
        <f t="shared" si="8"/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9"/>
        <v>0</v>
      </c>
      <c r="AT113">
        <f t="shared" si="13"/>
        <v>0</v>
      </c>
      <c r="AV113">
        <f t="shared" si="11"/>
        <v>0</v>
      </c>
    </row>
    <row r="114" spans="3:48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12"/>
        <v>0</v>
      </c>
      <c r="N114" s="37"/>
      <c r="O114" s="37"/>
      <c r="P114" s="37"/>
      <c r="Q114" s="39"/>
      <c r="R114" s="39"/>
      <c r="T114" s="49">
        <v>43066</v>
      </c>
      <c r="U114" s="50"/>
      <c r="V114" s="51"/>
      <c r="W114" s="43">
        <f t="shared" si="10"/>
        <v>0</v>
      </c>
      <c r="X114" s="52"/>
      <c r="Y114" s="52"/>
      <c r="AA114" s="53">
        <f t="shared" si="8"/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9"/>
        <v>0</v>
      </c>
      <c r="AT114">
        <f t="shared" si="13"/>
        <v>0</v>
      </c>
      <c r="AV114">
        <f t="shared" si="11"/>
        <v>0</v>
      </c>
    </row>
    <row r="115" spans="3:48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12"/>
        <v>0</v>
      </c>
      <c r="N115" s="37"/>
      <c r="O115" s="37"/>
      <c r="P115" s="37"/>
      <c r="Q115" s="39"/>
      <c r="R115" s="39"/>
      <c r="T115" s="49">
        <v>43067</v>
      </c>
      <c r="U115" s="50"/>
      <c r="V115" s="51"/>
      <c r="W115" s="43">
        <f t="shared" si="10"/>
        <v>0</v>
      </c>
      <c r="X115" s="52"/>
      <c r="Y115" s="52"/>
      <c r="AA115" s="53">
        <f t="shared" si="8"/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9"/>
        <v>0</v>
      </c>
      <c r="AT115">
        <f t="shared" si="13"/>
        <v>0</v>
      </c>
      <c r="AV115">
        <f t="shared" si="11"/>
        <v>0</v>
      </c>
    </row>
    <row r="116" spans="3:48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12"/>
        <v>0</v>
      </c>
      <c r="N116" s="37"/>
      <c r="O116" s="37"/>
      <c r="P116" s="37"/>
      <c r="Q116" s="39"/>
      <c r="R116" s="39"/>
      <c r="T116" s="49">
        <v>43068</v>
      </c>
      <c r="U116" s="50"/>
      <c r="V116" s="51"/>
      <c r="W116" s="43">
        <f t="shared" si="10"/>
        <v>0</v>
      </c>
      <c r="X116" s="52"/>
      <c r="Y116" s="52"/>
      <c r="AA116" s="53">
        <f t="shared" si="8"/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9"/>
        <v>0</v>
      </c>
      <c r="AT116">
        <f t="shared" si="13"/>
        <v>0</v>
      </c>
      <c r="AV116">
        <f t="shared" si="11"/>
        <v>0</v>
      </c>
    </row>
    <row r="117" spans="3:48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12"/>
        <v>0</v>
      </c>
      <c r="N117" s="37"/>
      <c r="O117" s="37"/>
      <c r="P117" s="37"/>
      <c r="Q117" s="39"/>
      <c r="R117" s="39"/>
      <c r="T117" s="49">
        <v>43069</v>
      </c>
      <c r="U117" s="50"/>
      <c r="V117" s="51"/>
      <c r="W117" s="43">
        <f t="shared" si="10"/>
        <v>0</v>
      </c>
      <c r="X117" s="52"/>
      <c r="Y117" s="52"/>
      <c r="AA117" s="53">
        <f t="shared" si="8"/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9"/>
        <v>0</v>
      </c>
      <c r="AT117">
        <f t="shared" si="13"/>
        <v>0</v>
      </c>
      <c r="AV117">
        <f t="shared" si="11"/>
        <v>0</v>
      </c>
    </row>
    <row r="118" spans="3:48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12"/>
        <v>0</v>
      </c>
      <c r="N118" s="37"/>
      <c r="O118" s="37"/>
      <c r="P118" s="37"/>
      <c r="Q118" s="39"/>
      <c r="R118" s="39"/>
      <c r="T118" s="49">
        <v>43070</v>
      </c>
      <c r="U118" s="50"/>
      <c r="V118" s="51"/>
      <c r="W118" s="43">
        <f t="shared" si="10"/>
        <v>0</v>
      </c>
      <c r="X118" s="52"/>
      <c r="Y118" s="52"/>
      <c r="AA118" s="53">
        <f t="shared" si="8"/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9"/>
        <v>0</v>
      </c>
      <c r="AT118">
        <f t="shared" si="13"/>
        <v>0</v>
      </c>
      <c r="AV118">
        <f t="shared" si="11"/>
        <v>0</v>
      </c>
    </row>
    <row r="119" spans="3:48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12"/>
        <v>0</v>
      </c>
      <c r="N119" s="37"/>
      <c r="O119" s="37"/>
      <c r="P119" s="37"/>
      <c r="Q119" s="39"/>
      <c r="R119" s="39"/>
      <c r="T119" s="49">
        <v>43071</v>
      </c>
      <c r="U119" s="50"/>
      <c r="V119" s="51"/>
      <c r="W119" s="43">
        <f t="shared" si="10"/>
        <v>0</v>
      </c>
      <c r="X119" s="52"/>
      <c r="Y119" s="52"/>
      <c r="AA119" s="53">
        <f t="shared" si="8"/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9"/>
        <v>0</v>
      </c>
      <c r="AT119">
        <f t="shared" si="13"/>
        <v>0</v>
      </c>
      <c r="AV119">
        <f t="shared" si="11"/>
        <v>0</v>
      </c>
    </row>
    <row r="120" spans="3:48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si="12"/>
        <v>0</v>
      </c>
      <c r="N120" s="37"/>
      <c r="O120" s="37"/>
      <c r="P120" s="37"/>
      <c r="Q120" s="39"/>
      <c r="R120" s="39"/>
      <c r="T120" s="49">
        <v>43072</v>
      </c>
      <c r="U120" s="50"/>
      <c r="V120" s="51"/>
      <c r="W120" s="43">
        <f t="shared" si="10"/>
        <v>0</v>
      </c>
      <c r="X120" s="52"/>
      <c r="Y120" s="52"/>
      <c r="AA120" s="53">
        <f t="shared" si="8"/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9"/>
        <v>0</v>
      </c>
      <c r="AT120">
        <f t="shared" si="13"/>
        <v>0</v>
      </c>
      <c r="AV120">
        <f t="shared" si="11"/>
        <v>0</v>
      </c>
    </row>
    <row r="121" spans="3:48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2"/>
        <v>0</v>
      </c>
      <c r="N121" s="37"/>
      <c r="O121" s="37"/>
      <c r="P121" s="37"/>
      <c r="Q121" s="39"/>
      <c r="R121" s="39"/>
      <c r="T121" s="49">
        <v>43073</v>
      </c>
      <c r="U121" s="50"/>
      <c r="V121" s="51"/>
      <c r="W121" s="43">
        <f t="shared" si="10"/>
        <v>0</v>
      </c>
      <c r="X121" s="52"/>
      <c r="Y121" s="52"/>
      <c r="AA121" s="53">
        <f t="shared" si="8"/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9"/>
        <v>0</v>
      </c>
      <c r="AT121">
        <f t="shared" si="13"/>
        <v>0</v>
      </c>
      <c r="AV121">
        <f t="shared" si="11"/>
        <v>0</v>
      </c>
    </row>
    <row r="122" spans="3:48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2"/>
        <v>0</v>
      </c>
      <c r="N122" s="37"/>
      <c r="O122" s="37"/>
      <c r="P122" s="37"/>
      <c r="Q122" s="39"/>
      <c r="R122" s="39"/>
      <c r="T122" s="49">
        <v>43074</v>
      </c>
      <c r="U122" s="50"/>
      <c r="V122" s="51"/>
      <c r="W122" s="43">
        <f t="shared" si="10"/>
        <v>0</v>
      </c>
      <c r="X122" s="52"/>
      <c r="Y122" s="52"/>
      <c r="AA122" s="53">
        <f t="shared" si="8"/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9"/>
        <v>0</v>
      </c>
      <c r="AT122">
        <f t="shared" si="13"/>
        <v>0</v>
      </c>
      <c r="AV122">
        <f t="shared" si="11"/>
        <v>0</v>
      </c>
    </row>
    <row r="123" spans="3:48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2"/>
        <v>0</v>
      </c>
      <c r="N123" s="37"/>
      <c r="O123" s="37"/>
      <c r="P123" s="37"/>
      <c r="Q123" s="39"/>
      <c r="R123" s="39"/>
      <c r="T123" s="49">
        <v>43075</v>
      </c>
      <c r="U123" s="50"/>
      <c r="V123" s="51"/>
      <c r="W123" s="43">
        <f t="shared" si="10"/>
        <v>0</v>
      </c>
      <c r="X123" s="52"/>
      <c r="Y123" s="52"/>
      <c r="AA123" s="53">
        <f t="shared" si="8"/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9"/>
        <v>0</v>
      </c>
      <c r="AT123">
        <f t="shared" si="13"/>
        <v>0</v>
      </c>
      <c r="AV123">
        <f t="shared" si="11"/>
        <v>0</v>
      </c>
    </row>
    <row r="124" spans="3:48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2"/>
        <v>0</v>
      </c>
      <c r="N124" s="37"/>
      <c r="O124" s="37"/>
      <c r="P124" s="37"/>
      <c r="Q124" s="39"/>
      <c r="R124" s="39"/>
      <c r="T124" s="49">
        <v>43076</v>
      </c>
      <c r="U124" s="50"/>
      <c r="V124" s="51"/>
      <c r="W124" s="43">
        <f t="shared" si="10"/>
        <v>0</v>
      </c>
      <c r="X124" s="52"/>
      <c r="Y124" s="52"/>
      <c r="AA124" s="53">
        <f t="shared" si="8"/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9"/>
        <v>0</v>
      </c>
      <c r="AT124">
        <f t="shared" si="13"/>
        <v>0</v>
      </c>
      <c r="AV124">
        <f t="shared" si="11"/>
        <v>0</v>
      </c>
    </row>
    <row r="125" spans="3:48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2"/>
        <v>0</v>
      </c>
      <c r="N125" s="37"/>
      <c r="O125" s="37"/>
      <c r="P125" s="37"/>
      <c r="Q125" s="39"/>
      <c r="R125" s="39"/>
      <c r="T125" s="49">
        <v>43077</v>
      </c>
      <c r="U125" s="50"/>
      <c r="V125" s="51"/>
      <c r="W125" s="43">
        <f t="shared" si="10"/>
        <v>0</v>
      </c>
      <c r="X125" s="52"/>
      <c r="Y125" s="52"/>
      <c r="AA125" s="53">
        <f t="shared" si="8"/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9"/>
        <v>0</v>
      </c>
      <c r="AT125">
        <f t="shared" si="13"/>
        <v>0</v>
      </c>
      <c r="AV125">
        <f t="shared" si="11"/>
        <v>0</v>
      </c>
    </row>
    <row r="126" spans="3:48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2"/>
        <v>0</v>
      </c>
      <c r="N126" s="37"/>
      <c r="O126" s="37"/>
      <c r="P126" s="37"/>
      <c r="Q126" s="39"/>
      <c r="R126" s="39"/>
      <c r="T126" s="49">
        <v>43078</v>
      </c>
      <c r="U126" s="50"/>
      <c r="V126" s="51"/>
      <c r="W126" s="43">
        <f t="shared" si="10"/>
        <v>0</v>
      </c>
      <c r="X126" s="52"/>
      <c r="Y126" s="52"/>
      <c r="AA126" s="53">
        <f t="shared" si="8"/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9"/>
        <v>0</v>
      </c>
      <c r="AT126">
        <f t="shared" si="13"/>
        <v>0</v>
      </c>
      <c r="AV126">
        <f t="shared" si="11"/>
        <v>0</v>
      </c>
    </row>
    <row r="127" spans="3:48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2"/>
        <v>0</v>
      </c>
      <c r="N127" s="37"/>
      <c r="O127" s="37"/>
      <c r="P127" s="37"/>
      <c r="Q127" s="39"/>
      <c r="R127" s="39"/>
      <c r="T127" s="49">
        <v>43079</v>
      </c>
      <c r="U127" s="50"/>
      <c r="V127" s="51"/>
      <c r="W127" s="43">
        <f t="shared" si="10"/>
        <v>0</v>
      </c>
      <c r="X127" s="52"/>
      <c r="Y127" s="52"/>
      <c r="AA127" s="53">
        <f t="shared" si="8"/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9"/>
        <v>0</v>
      </c>
      <c r="AT127">
        <f t="shared" si="13"/>
        <v>0</v>
      </c>
      <c r="AV127">
        <f t="shared" si="11"/>
        <v>0</v>
      </c>
    </row>
    <row r="128" spans="3:48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2"/>
        <v>0</v>
      </c>
      <c r="N128" s="37"/>
      <c r="O128" s="37"/>
      <c r="P128" s="37"/>
      <c r="Q128" s="39"/>
      <c r="R128" s="39"/>
      <c r="T128" s="49">
        <v>43080</v>
      </c>
      <c r="U128" s="50"/>
      <c r="V128" s="51"/>
      <c r="W128" s="43">
        <f t="shared" si="10"/>
        <v>0</v>
      </c>
      <c r="X128" s="52"/>
      <c r="Y128" s="52"/>
      <c r="AA128" s="53">
        <f t="shared" si="8"/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9"/>
        <v>0</v>
      </c>
      <c r="AT128">
        <f t="shared" si="13"/>
        <v>0</v>
      </c>
      <c r="AV128">
        <f t="shared" si="11"/>
        <v>0</v>
      </c>
    </row>
    <row r="129" spans="3:48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2"/>
        <v>0</v>
      </c>
      <c r="N129" s="37"/>
      <c r="O129" s="37"/>
      <c r="P129" s="37"/>
      <c r="Q129" s="39"/>
      <c r="R129" s="39"/>
      <c r="T129" s="49">
        <v>43081</v>
      </c>
      <c r="U129" s="50"/>
      <c r="V129" s="51"/>
      <c r="W129" s="43">
        <f t="shared" si="10"/>
        <v>0</v>
      </c>
      <c r="X129" s="52"/>
      <c r="Y129" s="52"/>
      <c r="AA129" s="53">
        <f t="shared" si="8"/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9"/>
        <v>0</v>
      </c>
      <c r="AT129">
        <f t="shared" si="13"/>
        <v>0</v>
      </c>
      <c r="AV129">
        <f t="shared" si="11"/>
        <v>0</v>
      </c>
    </row>
    <row r="130" spans="3:48" x14ac:dyDescent="0.25">
      <c r="C130" s="13"/>
      <c r="D130" s="12"/>
      <c r="E130" s="14"/>
      <c r="G130" s="18"/>
      <c r="H130" s="18"/>
      <c r="I130" s="18"/>
      <c r="J130" s="23"/>
      <c r="K130" s="22"/>
      <c r="L130" s="20">
        <f t="shared" si="12"/>
        <v>0</v>
      </c>
      <c r="N130" s="37"/>
      <c r="O130" s="37"/>
      <c r="P130" s="37"/>
      <c r="Q130" s="39"/>
      <c r="R130" s="39"/>
      <c r="T130" s="49">
        <v>43082</v>
      </c>
      <c r="U130" s="50"/>
      <c r="V130" s="51"/>
      <c r="W130" s="43">
        <f t="shared" si="10"/>
        <v>0</v>
      </c>
      <c r="X130" s="52"/>
      <c r="Y130" s="52"/>
      <c r="AA130" s="53">
        <f t="shared" si="8"/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9"/>
        <v>0</v>
      </c>
      <c r="AT130">
        <f t="shared" si="13"/>
        <v>0</v>
      </c>
      <c r="AV130">
        <f t="shared" si="11"/>
        <v>0</v>
      </c>
    </row>
    <row r="131" spans="3:48" x14ac:dyDescent="0.25">
      <c r="C131" s="13"/>
      <c r="D131" s="12"/>
      <c r="E131" s="14"/>
      <c r="G131" s="18"/>
      <c r="H131" s="18"/>
      <c r="I131" s="18"/>
      <c r="J131" s="23"/>
      <c r="K131" s="22"/>
      <c r="L131" s="20">
        <f t="shared" si="12"/>
        <v>0</v>
      </c>
      <c r="N131" s="37"/>
      <c r="O131" s="37"/>
      <c r="P131" s="37"/>
      <c r="Q131" s="39"/>
      <c r="R131" s="39"/>
      <c r="T131" s="49">
        <v>43083</v>
      </c>
      <c r="U131" s="50"/>
      <c r="V131" s="51"/>
      <c r="W131" s="43">
        <f t="shared" si="10"/>
        <v>0</v>
      </c>
      <c r="X131" s="52"/>
      <c r="Y131" s="52"/>
      <c r="AA131" s="53">
        <f t="shared" ref="AA131:AA194" si="14">SUM(AB131,AE131,AF131,AG131,AH131,AI131,AJ131,AK131,AL131,AM131,AN131,AO131)</f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ref="AO131:AO194" si="15">SUM(AP131,AW131,AV131)</f>
        <v>0</v>
      </c>
      <c r="AT131">
        <f t="shared" si="13"/>
        <v>0</v>
      </c>
      <c r="AV131">
        <f t="shared" si="11"/>
        <v>0</v>
      </c>
    </row>
    <row r="132" spans="3:48" x14ac:dyDescent="0.25">
      <c r="C132" s="13"/>
      <c r="D132" s="12"/>
      <c r="E132" s="14"/>
      <c r="G132" s="18"/>
      <c r="H132" s="18"/>
      <c r="I132" s="18"/>
      <c r="J132" s="23"/>
      <c r="K132" s="22"/>
      <c r="L132" s="20">
        <f t="shared" si="12"/>
        <v>0</v>
      </c>
      <c r="N132" s="37"/>
      <c r="O132" s="37"/>
      <c r="P132" s="37"/>
      <c r="Q132" s="39"/>
      <c r="R132" s="39"/>
      <c r="T132" s="49">
        <v>43084</v>
      </c>
      <c r="U132" s="50"/>
      <c r="V132" s="51"/>
      <c r="W132" s="43">
        <f t="shared" ref="W132:W195" si="16">(SUM(X132,Y132))-AA132</f>
        <v>0</v>
      </c>
      <c r="X132" s="52"/>
      <c r="Y132" s="52"/>
      <c r="AA132" s="53">
        <f t="shared" si="14"/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15"/>
        <v>0</v>
      </c>
      <c r="AT132">
        <f t="shared" si="13"/>
        <v>0</v>
      </c>
      <c r="AV132">
        <f t="shared" ref="AV132:AV195" si="17">AU132*5</f>
        <v>0</v>
      </c>
    </row>
    <row r="133" spans="3:48" x14ac:dyDescent="0.25">
      <c r="C133" s="13"/>
      <c r="D133" s="12"/>
      <c r="E133" s="14"/>
      <c r="G133" s="18"/>
      <c r="H133" s="18"/>
      <c r="I133" s="18"/>
      <c r="J133" s="23"/>
      <c r="K133" s="22"/>
      <c r="L133" s="20">
        <f t="shared" si="12"/>
        <v>0</v>
      </c>
      <c r="N133" s="37"/>
      <c r="O133" s="37"/>
      <c r="P133" s="37"/>
      <c r="Q133" s="39"/>
      <c r="R133" s="39"/>
      <c r="T133" s="49">
        <v>43085</v>
      </c>
      <c r="U133" s="50"/>
      <c r="V133" s="51"/>
      <c r="W133" s="43">
        <f t="shared" si="16"/>
        <v>0</v>
      </c>
      <c r="X133" s="52"/>
      <c r="Y133" s="52"/>
      <c r="AA133" s="53">
        <f t="shared" si="14"/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15"/>
        <v>0</v>
      </c>
      <c r="AT133">
        <f t="shared" si="13"/>
        <v>0</v>
      </c>
      <c r="AV133">
        <f t="shared" si="17"/>
        <v>0</v>
      </c>
    </row>
    <row r="134" spans="3:48" x14ac:dyDescent="0.25">
      <c r="C134" s="13"/>
      <c r="D134" s="12"/>
      <c r="E134" s="14"/>
      <c r="G134" s="18"/>
      <c r="H134" s="18"/>
      <c r="I134" s="18"/>
      <c r="J134" s="23"/>
      <c r="K134" s="22"/>
      <c r="L134" s="20">
        <f t="shared" si="12"/>
        <v>0</v>
      </c>
      <c r="N134" s="37"/>
      <c r="O134" s="37"/>
      <c r="P134" s="37"/>
      <c r="Q134" s="39"/>
      <c r="R134" s="39"/>
      <c r="T134" s="49">
        <v>43086</v>
      </c>
      <c r="U134" s="50"/>
      <c r="V134" s="51"/>
      <c r="W134" s="43">
        <f t="shared" si="16"/>
        <v>0</v>
      </c>
      <c r="X134" s="52"/>
      <c r="Y134" s="52"/>
      <c r="AA134" s="53">
        <f t="shared" si="14"/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15"/>
        <v>0</v>
      </c>
      <c r="AT134">
        <f t="shared" si="13"/>
        <v>0</v>
      </c>
      <c r="AV134">
        <f t="shared" si="17"/>
        <v>0</v>
      </c>
    </row>
    <row r="135" spans="3:48" x14ac:dyDescent="0.25">
      <c r="C135" s="13"/>
      <c r="D135" s="12"/>
      <c r="E135" s="14"/>
      <c r="G135" s="18"/>
      <c r="H135" s="18"/>
      <c r="I135" s="18"/>
      <c r="J135" s="23"/>
      <c r="K135" s="22"/>
      <c r="L135" s="20">
        <f t="shared" si="12"/>
        <v>0</v>
      </c>
      <c r="N135" s="37"/>
      <c r="O135" s="37"/>
      <c r="P135" s="37"/>
      <c r="Q135" s="39"/>
      <c r="R135" s="39"/>
      <c r="T135" s="49">
        <v>43087</v>
      </c>
      <c r="U135" s="50"/>
      <c r="V135" s="51"/>
      <c r="W135" s="43">
        <f t="shared" si="16"/>
        <v>0</v>
      </c>
      <c r="X135" s="52"/>
      <c r="Y135" s="52"/>
      <c r="AA135" s="53">
        <f t="shared" si="14"/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15"/>
        <v>0</v>
      </c>
      <c r="AT135">
        <f t="shared" si="13"/>
        <v>0</v>
      </c>
      <c r="AV135">
        <f t="shared" si="17"/>
        <v>0</v>
      </c>
    </row>
    <row r="136" spans="3:48" x14ac:dyDescent="0.25">
      <c r="C136" s="13"/>
      <c r="D136" s="12"/>
      <c r="E136" s="14"/>
      <c r="G136" s="18"/>
      <c r="H136" s="18"/>
      <c r="I136" s="18"/>
      <c r="J136" s="23"/>
      <c r="K136" s="22"/>
      <c r="L136" s="20">
        <f t="shared" si="12"/>
        <v>0</v>
      </c>
      <c r="N136" s="37"/>
      <c r="O136" s="37"/>
      <c r="P136" s="37"/>
      <c r="Q136" s="39"/>
      <c r="R136" s="39"/>
      <c r="T136" s="49">
        <v>43088</v>
      </c>
      <c r="U136" s="50"/>
      <c r="V136" s="51"/>
      <c r="W136" s="43">
        <f t="shared" si="16"/>
        <v>0</v>
      </c>
      <c r="X136" s="52"/>
      <c r="Y136" s="52"/>
      <c r="AA136" s="53">
        <f t="shared" si="14"/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15"/>
        <v>0</v>
      </c>
      <c r="AT136">
        <f t="shared" si="13"/>
        <v>0</v>
      </c>
      <c r="AV136">
        <f t="shared" si="17"/>
        <v>0</v>
      </c>
    </row>
    <row r="137" spans="3:48" x14ac:dyDescent="0.25">
      <c r="C137" s="13"/>
      <c r="D137" s="12"/>
      <c r="E137" s="14"/>
      <c r="G137" s="18"/>
      <c r="H137" s="18"/>
      <c r="I137" s="18"/>
      <c r="J137" s="23"/>
      <c r="K137" s="22"/>
      <c r="L137" s="20">
        <f t="shared" si="12"/>
        <v>0</v>
      </c>
      <c r="N137" s="37"/>
      <c r="O137" s="37"/>
      <c r="P137" s="37"/>
      <c r="Q137" s="39"/>
      <c r="R137" s="39"/>
      <c r="T137" s="49">
        <v>43089</v>
      </c>
      <c r="U137" s="50"/>
      <c r="V137" s="51"/>
      <c r="W137" s="43">
        <f t="shared" si="16"/>
        <v>0</v>
      </c>
      <c r="X137" s="52"/>
      <c r="Y137" s="52"/>
      <c r="AA137" s="53">
        <f t="shared" si="14"/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15"/>
        <v>0</v>
      </c>
      <c r="AT137">
        <f t="shared" si="13"/>
        <v>0</v>
      </c>
      <c r="AV137">
        <f t="shared" si="17"/>
        <v>0</v>
      </c>
    </row>
    <row r="138" spans="3:48" x14ac:dyDescent="0.25">
      <c r="C138" s="13"/>
      <c r="D138" s="12"/>
      <c r="E138" s="14"/>
      <c r="G138" s="18"/>
      <c r="H138" s="18"/>
      <c r="I138" s="18"/>
      <c r="J138" s="23"/>
      <c r="K138" s="22"/>
      <c r="L138" s="20">
        <f t="shared" si="12"/>
        <v>0</v>
      </c>
      <c r="N138" s="37"/>
      <c r="O138" s="37"/>
      <c r="P138" s="37"/>
      <c r="Q138" s="39"/>
      <c r="R138" s="39"/>
      <c r="T138" s="49">
        <v>43090</v>
      </c>
      <c r="U138" s="50"/>
      <c r="V138" s="51"/>
      <c r="W138" s="43">
        <f t="shared" si="16"/>
        <v>0</v>
      </c>
      <c r="X138" s="52"/>
      <c r="Y138" s="52"/>
      <c r="AA138" s="53">
        <f t="shared" si="14"/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15"/>
        <v>0</v>
      </c>
      <c r="AT138">
        <f t="shared" si="13"/>
        <v>0</v>
      </c>
      <c r="AV138">
        <f t="shared" si="17"/>
        <v>0</v>
      </c>
    </row>
    <row r="139" spans="3:48" x14ac:dyDescent="0.25">
      <c r="C139" s="13"/>
      <c r="D139" s="12"/>
      <c r="E139" s="14"/>
      <c r="G139" s="18"/>
      <c r="H139" s="18"/>
      <c r="I139" s="18"/>
      <c r="J139" s="23"/>
      <c r="K139" s="22"/>
      <c r="L139" s="20">
        <f t="shared" si="12"/>
        <v>0</v>
      </c>
      <c r="N139" s="37"/>
      <c r="O139" s="37"/>
      <c r="P139" s="37"/>
      <c r="Q139" s="39"/>
      <c r="R139" s="39"/>
      <c r="T139" s="49">
        <v>43091</v>
      </c>
      <c r="U139" s="50"/>
      <c r="V139" s="51"/>
      <c r="W139" s="43">
        <f t="shared" si="16"/>
        <v>0</v>
      </c>
      <c r="X139" s="52"/>
      <c r="Y139" s="52"/>
      <c r="AA139" s="53">
        <f t="shared" si="14"/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15"/>
        <v>0</v>
      </c>
      <c r="AT139">
        <f t="shared" si="13"/>
        <v>0</v>
      </c>
      <c r="AV139">
        <f t="shared" si="17"/>
        <v>0</v>
      </c>
    </row>
    <row r="140" spans="3:48" x14ac:dyDescent="0.25">
      <c r="C140" s="13"/>
      <c r="D140" s="12"/>
      <c r="E140" s="14"/>
      <c r="G140" s="18"/>
      <c r="H140" s="18"/>
      <c r="I140" s="18"/>
      <c r="J140" s="23"/>
      <c r="K140" s="22"/>
      <c r="L140" s="20">
        <f t="shared" ref="L140:L203" si="18">J140-K140</f>
        <v>0</v>
      </c>
      <c r="N140" s="37"/>
      <c r="O140" s="37"/>
      <c r="P140" s="37"/>
      <c r="Q140" s="39"/>
      <c r="R140" s="39"/>
      <c r="T140" s="49">
        <v>43092</v>
      </c>
      <c r="U140" s="50"/>
      <c r="V140" s="51"/>
      <c r="W140" s="43">
        <f t="shared" si="16"/>
        <v>0</v>
      </c>
      <c r="X140" s="52"/>
      <c r="Y140" s="52"/>
      <c r="AA140" s="53">
        <f t="shared" si="14"/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15"/>
        <v>0</v>
      </c>
      <c r="AT140">
        <f t="shared" si="13"/>
        <v>0</v>
      </c>
      <c r="AV140">
        <f t="shared" si="17"/>
        <v>0</v>
      </c>
    </row>
    <row r="141" spans="3:48" x14ac:dyDescent="0.25">
      <c r="C141" s="13"/>
      <c r="D141" s="12"/>
      <c r="E141" s="14"/>
      <c r="G141" s="18"/>
      <c r="H141" s="18"/>
      <c r="I141" s="18"/>
      <c r="J141" s="23"/>
      <c r="K141" s="22"/>
      <c r="L141" s="20">
        <f t="shared" si="18"/>
        <v>0</v>
      </c>
      <c r="N141" s="37"/>
      <c r="O141" s="37"/>
      <c r="P141" s="37"/>
      <c r="Q141" s="39"/>
      <c r="R141" s="39"/>
      <c r="T141" s="49">
        <v>43093</v>
      </c>
      <c r="U141" s="50"/>
      <c r="V141" s="51"/>
      <c r="W141" s="43">
        <f t="shared" si="16"/>
        <v>0</v>
      </c>
      <c r="X141" s="52"/>
      <c r="Y141" s="52"/>
      <c r="AA141" s="53">
        <f t="shared" si="14"/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15"/>
        <v>0</v>
      </c>
      <c r="AT141">
        <f t="shared" si="13"/>
        <v>0</v>
      </c>
      <c r="AV141">
        <f t="shared" si="17"/>
        <v>0</v>
      </c>
    </row>
    <row r="142" spans="3:48" x14ac:dyDescent="0.25">
      <c r="C142" s="13"/>
      <c r="D142" s="12"/>
      <c r="E142" s="14"/>
      <c r="G142" s="18"/>
      <c r="H142" s="18"/>
      <c r="I142" s="18"/>
      <c r="J142" s="23"/>
      <c r="K142" s="22"/>
      <c r="L142" s="20">
        <f t="shared" si="18"/>
        <v>0</v>
      </c>
      <c r="N142" s="37"/>
      <c r="O142" s="37"/>
      <c r="P142" s="37"/>
      <c r="Q142" s="39"/>
      <c r="R142" s="39"/>
      <c r="T142" s="49">
        <v>43094</v>
      </c>
      <c r="U142" s="50"/>
      <c r="V142" s="51"/>
      <c r="W142" s="43">
        <f t="shared" si="16"/>
        <v>0</v>
      </c>
      <c r="X142" s="52"/>
      <c r="Y142" s="52"/>
      <c r="AA142" s="53">
        <f t="shared" si="14"/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15"/>
        <v>0</v>
      </c>
      <c r="AT142">
        <f t="shared" si="13"/>
        <v>0</v>
      </c>
      <c r="AV142">
        <f t="shared" si="17"/>
        <v>0</v>
      </c>
    </row>
    <row r="143" spans="3:48" x14ac:dyDescent="0.25">
      <c r="C143" s="13"/>
      <c r="D143" s="12"/>
      <c r="E143" s="14"/>
      <c r="G143" s="18"/>
      <c r="H143" s="18"/>
      <c r="I143" s="18"/>
      <c r="J143" s="23"/>
      <c r="K143" s="22"/>
      <c r="L143" s="20">
        <f t="shared" si="18"/>
        <v>0</v>
      </c>
      <c r="N143" s="37"/>
      <c r="O143" s="37"/>
      <c r="P143" s="37"/>
      <c r="Q143" s="39"/>
      <c r="R143" s="39"/>
      <c r="T143" s="49">
        <v>43095</v>
      </c>
      <c r="U143" s="50"/>
      <c r="V143" s="51"/>
      <c r="W143" s="43">
        <f t="shared" si="16"/>
        <v>0</v>
      </c>
      <c r="X143" s="52"/>
      <c r="Y143" s="52"/>
      <c r="AA143" s="53">
        <f t="shared" si="14"/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15"/>
        <v>0</v>
      </c>
      <c r="AT143">
        <f t="shared" si="13"/>
        <v>0</v>
      </c>
      <c r="AV143">
        <f t="shared" si="17"/>
        <v>0</v>
      </c>
    </row>
    <row r="144" spans="3:48" x14ac:dyDescent="0.25">
      <c r="C144" s="13"/>
      <c r="D144" s="12"/>
      <c r="E144" s="14"/>
      <c r="G144" s="18"/>
      <c r="H144" s="18"/>
      <c r="I144" s="18"/>
      <c r="J144" s="23"/>
      <c r="K144" s="22"/>
      <c r="L144" s="20">
        <f t="shared" si="18"/>
        <v>0</v>
      </c>
      <c r="N144" s="37"/>
      <c r="O144" s="37"/>
      <c r="P144" s="37"/>
      <c r="Q144" s="39"/>
      <c r="R144" s="39"/>
      <c r="T144" s="49">
        <v>43096</v>
      </c>
      <c r="U144" s="50"/>
      <c r="V144" s="51"/>
      <c r="W144" s="43">
        <f t="shared" si="16"/>
        <v>0</v>
      </c>
      <c r="X144" s="52"/>
      <c r="Y144" s="52"/>
      <c r="AA144" s="53">
        <f t="shared" si="14"/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15"/>
        <v>0</v>
      </c>
      <c r="AT144">
        <f t="shared" si="13"/>
        <v>0</v>
      </c>
      <c r="AV144">
        <f t="shared" si="17"/>
        <v>0</v>
      </c>
    </row>
    <row r="145" spans="3:48" x14ac:dyDescent="0.25">
      <c r="C145" s="13"/>
      <c r="D145" s="12"/>
      <c r="E145" s="14"/>
      <c r="G145" s="18"/>
      <c r="H145" s="18"/>
      <c r="I145" s="18"/>
      <c r="J145" s="23"/>
      <c r="K145" s="22"/>
      <c r="L145" s="20">
        <f t="shared" si="18"/>
        <v>0</v>
      </c>
      <c r="N145" s="37"/>
      <c r="O145" s="37"/>
      <c r="P145" s="37"/>
      <c r="Q145" s="39"/>
      <c r="R145" s="39"/>
      <c r="T145" s="49">
        <v>43097</v>
      </c>
      <c r="U145" s="50"/>
      <c r="V145" s="51"/>
      <c r="W145" s="43">
        <f t="shared" si="16"/>
        <v>0</v>
      </c>
      <c r="X145" s="52"/>
      <c r="Y145" s="52"/>
      <c r="AA145" s="53">
        <f t="shared" si="14"/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15"/>
        <v>0</v>
      </c>
      <c r="AT145">
        <f t="shared" si="13"/>
        <v>0</v>
      </c>
      <c r="AV145">
        <f t="shared" si="17"/>
        <v>0</v>
      </c>
    </row>
    <row r="146" spans="3:48" x14ac:dyDescent="0.25">
      <c r="C146" s="13"/>
      <c r="D146" s="12"/>
      <c r="E146" s="14"/>
      <c r="G146" s="18"/>
      <c r="H146" s="18"/>
      <c r="I146" s="18"/>
      <c r="J146" s="23"/>
      <c r="K146" s="22"/>
      <c r="L146" s="20">
        <f t="shared" si="18"/>
        <v>0</v>
      </c>
      <c r="N146" s="37"/>
      <c r="O146" s="37"/>
      <c r="P146" s="37"/>
      <c r="Q146" s="39"/>
      <c r="R146" s="39"/>
      <c r="T146" s="49">
        <v>43098</v>
      </c>
      <c r="U146" s="50"/>
      <c r="V146" s="51"/>
      <c r="W146" s="43">
        <f t="shared" si="16"/>
        <v>0</v>
      </c>
      <c r="X146" s="52"/>
      <c r="Y146" s="52"/>
      <c r="AA146" s="53">
        <f t="shared" si="14"/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15"/>
        <v>0</v>
      </c>
      <c r="AT146">
        <f t="shared" si="13"/>
        <v>0</v>
      </c>
      <c r="AV146">
        <f t="shared" si="17"/>
        <v>0</v>
      </c>
    </row>
    <row r="147" spans="3:48" x14ac:dyDescent="0.25">
      <c r="C147" s="13"/>
      <c r="D147" s="12"/>
      <c r="E147" s="14"/>
      <c r="G147" s="18"/>
      <c r="H147" s="18"/>
      <c r="I147" s="18"/>
      <c r="J147" s="23"/>
      <c r="K147" s="22"/>
      <c r="L147" s="20">
        <f t="shared" si="18"/>
        <v>0</v>
      </c>
      <c r="N147" s="37"/>
      <c r="O147" s="37"/>
      <c r="P147" s="37"/>
      <c r="Q147" s="39"/>
      <c r="R147" s="39"/>
      <c r="T147" s="49">
        <v>43099</v>
      </c>
      <c r="U147" s="50"/>
      <c r="V147" s="51"/>
      <c r="W147" s="43">
        <f t="shared" si="16"/>
        <v>0</v>
      </c>
      <c r="X147" s="52"/>
      <c r="Y147" s="52"/>
      <c r="AA147" s="53">
        <f t="shared" si="14"/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15"/>
        <v>0</v>
      </c>
      <c r="AT147">
        <f t="shared" si="13"/>
        <v>0</v>
      </c>
      <c r="AV147">
        <f t="shared" si="17"/>
        <v>0</v>
      </c>
    </row>
    <row r="148" spans="3:48" x14ac:dyDescent="0.25">
      <c r="C148" s="13"/>
      <c r="D148" s="12"/>
      <c r="E148" s="14"/>
      <c r="G148" s="18"/>
      <c r="H148" s="18"/>
      <c r="I148" s="18"/>
      <c r="J148" s="23"/>
      <c r="K148" s="22"/>
      <c r="L148" s="20">
        <f t="shared" si="18"/>
        <v>0</v>
      </c>
      <c r="N148" s="37"/>
      <c r="O148" s="37"/>
      <c r="P148" s="37"/>
      <c r="Q148" s="39"/>
      <c r="R148" s="39"/>
      <c r="T148" s="49">
        <v>43100</v>
      </c>
      <c r="U148" s="50"/>
      <c r="V148" s="51"/>
      <c r="W148" s="43">
        <f t="shared" si="16"/>
        <v>0</v>
      </c>
      <c r="X148" s="52"/>
      <c r="Y148" s="52"/>
      <c r="AA148" s="53">
        <f t="shared" si="14"/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15"/>
        <v>0</v>
      </c>
      <c r="AT148">
        <f t="shared" si="13"/>
        <v>0</v>
      </c>
      <c r="AV148">
        <f t="shared" si="17"/>
        <v>0</v>
      </c>
    </row>
    <row r="149" spans="3:48" x14ac:dyDescent="0.25">
      <c r="C149" s="13"/>
      <c r="D149" s="12"/>
      <c r="E149" s="14"/>
      <c r="G149" s="18"/>
      <c r="H149" s="18"/>
      <c r="I149" s="18"/>
      <c r="J149" s="23"/>
      <c r="K149" s="22"/>
      <c r="L149" s="20">
        <f t="shared" si="18"/>
        <v>0</v>
      </c>
      <c r="N149" s="37"/>
      <c r="O149" s="37"/>
      <c r="P149" s="37"/>
      <c r="Q149" s="39"/>
      <c r="R149" s="39"/>
      <c r="T149" s="49"/>
      <c r="U149" s="50"/>
      <c r="V149" s="51"/>
      <c r="W149" s="43">
        <f t="shared" si="16"/>
        <v>0</v>
      </c>
      <c r="X149" s="52"/>
      <c r="Y149" s="52"/>
      <c r="AA149" s="53">
        <f t="shared" si="14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15"/>
        <v>0</v>
      </c>
      <c r="AT149">
        <f t="shared" ref="AT149:AT212" si="19">(AQ149*6)+(AR149*8)+(AS149*5)</f>
        <v>0</v>
      </c>
      <c r="AV149">
        <f t="shared" si="17"/>
        <v>0</v>
      </c>
    </row>
    <row r="150" spans="3:48" x14ac:dyDescent="0.25">
      <c r="C150" s="13"/>
      <c r="D150" s="12"/>
      <c r="E150" s="14"/>
      <c r="G150" s="18"/>
      <c r="H150" s="18"/>
      <c r="I150" s="18"/>
      <c r="J150" s="23"/>
      <c r="K150" s="22"/>
      <c r="L150" s="20">
        <f t="shared" si="18"/>
        <v>0</v>
      </c>
      <c r="N150" s="37"/>
      <c r="O150" s="37"/>
      <c r="P150" s="37"/>
      <c r="Q150" s="39"/>
      <c r="R150" s="39"/>
      <c r="T150" s="49"/>
      <c r="U150" s="50"/>
      <c r="V150" s="51"/>
      <c r="W150" s="43">
        <f t="shared" si="16"/>
        <v>0</v>
      </c>
      <c r="X150" s="52"/>
      <c r="Y150" s="52"/>
      <c r="AA150" s="53">
        <f t="shared" si="14"/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15"/>
        <v>0</v>
      </c>
      <c r="AT150">
        <f t="shared" si="19"/>
        <v>0</v>
      </c>
      <c r="AV150">
        <f t="shared" si="17"/>
        <v>0</v>
      </c>
    </row>
    <row r="151" spans="3:48" x14ac:dyDescent="0.25">
      <c r="C151" s="13"/>
      <c r="D151" s="12"/>
      <c r="E151" s="14"/>
      <c r="G151" s="18"/>
      <c r="H151" s="18"/>
      <c r="I151" s="18"/>
      <c r="J151" s="23"/>
      <c r="K151" s="22"/>
      <c r="L151" s="20">
        <f t="shared" si="18"/>
        <v>0</v>
      </c>
      <c r="N151" s="37"/>
      <c r="O151" s="37"/>
      <c r="P151" s="37"/>
      <c r="Q151" s="39"/>
      <c r="R151" s="39"/>
      <c r="T151" s="49"/>
      <c r="U151" s="50"/>
      <c r="V151" s="51"/>
      <c r="W151" s="43">
        <f t="shared" si="16"/>
        <v>0</v>
      </c>
      <c r="X151" s="52"/>
      <c r="Y151" s="52"/>
      <c r="AA151" s="53">
        <f t="shared" si="14"/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15"/>
        <v>0</v>
      </c>
      <c r="AT151">
        <f t="shared" si="19"/>
        <v>0</v>
      </c>
      <c r="AV151">
        <f t="shared" si="17"/>
        <v>0</v>
      </c>
    </row>
    <row r="152" spans="3:48" x14ac:dyDescent="0.25">
      <c r="C152" s="13"/>
      <c r="D152" s="12"/>
      <c r="E152" s="14"/>
      <c r="G152" s="18"/>
      <c r="H152" s="18"/>
      <c r="I152" s="18"/>
      <c r="J152" s="23"/>
      <c r="K152" s="22"/>
      <c r="L152" s="20">
        <f t="shared" si="18"/>
        <v>0</v>
      </c>
      <c r="N152" s="37"/>
      <c r="O152" s="37"/>
      <c r="P152" s="37"/>
      <c r="Q152" s="39"/>
      <c r="R152" s="39"/>
      <c r="T152" s="49"/>
      <c r="U152" s="50"/>
      <c r="V152" s="51"/>
      <c r="W152" s="43">
        <f t="shared" si="16"/>
        <v>0</v>
      </c>
      <c r="X152" s="52"/>
      <c r="Y152" s="52"/>
      <c r="AA152" s="53">
        <f t="shared" si="14"/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15"/>
        <v>0</v>
      </c>
      <c r="AT152">
        <f t="shared" si="19"/>
        <v>0</v>
      </c>
      <c r="AV152">
        <f t="shared" si="17"/>
        <v>0</v>
      </c>
    </row>
    <row r="153" spans="3:48" x14ac:dyDescent="0.25">
      <c r="C153" s="13"/>
      <c r="D153" s="12"/>
      <c r="E153" s="14"/>
      <c r="G153" s="18"/>
      <c r="H153" s="18"/>
      <c r="I153" s="18"/>
      <c r="J153" s="23"/>
      <c r="K153" s="22"/>
      <c r="L153" s="20">
        <f t="shared" si="18"/>
        <v>0</v>
      </c>
      <c r="N153" s="37"/>
      <c r="O153" s="37"/>
      <c r="P153" s="37"/>
      <c r="Q153" s="39"/>
      <c r="R153" s="39"/>
      <c r="T153" s="49"/>
      <c r="U153" s="50"/>
      <c r="V153" s="51"/>
      <c r="W153" s="43">
        <f t="shared" si="16"/>
        <v>0</v>
      </c>
      <c r="X153" s="52"/>
      <c r="Y153" s="52"/>
      <c r="AA153" s="53">
        <f t="shared" si="14"/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15"/>
        <v>0</v>
      </c>
      <c r="AT153">
        <f t="shared" si="19"/>
        <v>0</v>
      </c>
      <c r="AV153">
        <f t="shared" si="17"/>
        <v>0</v>
      </c>
    </row>
    <row r="154" spans="3:48" x14ac:dyDescent="0.25">
      <c r="C154" s="13"/>
      <c r="D154" s="12"/>
      <c r="E154" s="14"/>
      <c r="G154" s="18"/>
      <c r="H154" s="18"/>
      <c r="I154" s="18"/>
      <c r="J154" s="23"/>
      <c r="K154" s="22"/>
      <c r="L154" s="20">
        <f t="shared" si="18"/>
        <v>0</v>
      </c>
      <c r="N154" s="37"/>
      <c r="O154" s="37"/>
      <c r="P154" s="37"/>
      <c r="Q154" s="39"/>
      <c r="R154" s="39"/>
      <c r="T154" s="49"/>
      <c r="U154" s="50"/>
      <c r="V154" s="51"/>
      <c r="W154" s="43">
        <f t="shared" si="16"/>
        <v>0</v>
      </c>
      <c r="X154" s="52"/>
      <c r="Y154" s="52"/>
      <c r="AA154" s="53">
        <f t="shared" si="14"/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15"/>
        <v>0</v>
      </c>
      <c r="AT154">
        <f t="shared" si="19"/>
        <v>0</v>
      </c>
      <c r="AV154">
        <f t="shared" si="17"/>
        <v>0</v>
      </c>
    </row>
    <row r="155" spans="3:48" x14ac:dyDescent="0.25">
      <c r="C155" s="13"/>
      <c r="D155" s="12"/>
      <c r="E155" s="14"/>
      <c r="G155" s="18"/>
      <c r="H155" s="18"/>
      <c r="I155" s="18"/>
      <c r="J155" s="23"/>
      <c r="K155" s="22"/>
      <c r="L155" s="20">
        <f t="shared" si="18"/>
        <v>0</v>
      </c>
      <c r="N155" s="37"/>
      <c r="O155" s="37"/>
      <c r="P155" s="37"/>
      <c r="Q155" s="39"/>
      <c r="R155" s="39"/>
      <c r="T155" s="49"/>
      <c r="U155" s="50"/>
      <c r="V155" s="51"/>
      <c r="W155" s="43">
        <f t="shared" si="16"/>
        <v>0</v>
      </c>
      <c r="X155" s="52"/>
      <c r="Y155" s="52"/>
      <c r="AA155" s="53">
        <f t="shared" si="14"/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15"/>
        <v>0</v>
      </c>
      <c r="AT155">
        <f t="shared" si="19"/>
        <v>0</v>
      </c>
      <c r="AV155">
        <f t="shared" si="17"/>
        <v>0</v>
      </c>
    </row>
    <row r="156" spans="3:48" x14ac:dyDescent="0.25">
      <c r="C156" s="13"/>
      <c r="D156" s="12"/>
      <c r="E156" s="14"/>
      <c r="G156" s="18"/>
      <c r="H156" s="18"/>
      <c r="I156" s="18"/>
      <c r="J156" s="23"/>
      <c r="K156" s="22"/>
      <c r="L156" s="20">
        <f t="shared" si="18"/>
        <v>0</v>
      </c>
      <c r="N156" s="37"/>
      <c r="O156" s="37"/>
      <c r="P156" s="37"/>
      <c r="Q156" s="39"/>
      <c r="R156" s="39"/>
      <c r="T156" s="49"/>
      <c r="U156" s="50"/>
      <c r="V156" s="51"/>
      <c r="W156" s="43">
        <f t="shared" si="16"/>
        <v>0</v>
      </c>
      <c r="X156" s="52"/>
      <c r="Y156" s="52"/>
      <c r="AA156" s="53">
        <f t="shared" si="14"/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15"/>
        <v>0</v>
      </c>
      <c r="AT156">
        <f t="shared" si="19"/>
        <v>0</v>
      </c>
      <c r="AV156">
        <f t="shared" si="17"/>
        <v>0</v>
      </c>
    </row>
    <row r="157" spans="3:48" x14ac:dyDescent="0.25">
      <c r="C157" s="13"/>
      <c r="D157" s="12"/>
      <c r="E157" s="14"/>
      <c r="G157" s="18"/>
      <c r="H157" s="18"/>
      <c r="I157" s="18"/>
      <c r="J157" s="23"/>
      <c r="K157" s="22"/>
      <c r="L157" s="20">
        <f t="shared" si="18"/>
        <v>0</v>
      </c>
      <c r="N157" s="37"/>
      <c r="O157" s="37"/>
      <c r="P157" s="37"/>
      <c r="Q157" s="39"/>
      <c r="R157" s="39"/>
      <c r="T157" s="49"/>
      <c r="U157" s="50"/>
      <c r="V157" s="51"/>
      <c r="W157" s="43">
        <f t="shared" si="16"/>
        <v>0</v>
      </c>
      <c r="X157" s="52"/>
      <c r="Y157" s="52"/>
      <c r="AA157" s="53">
        <f t="shared" si="14"/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15"/>
        <v>0</v>
      </c>
      <c r="AT157">
        <f t="shared" si="19"/>
        <v>0</v>
      </c>
      <c r="AV157">
        <f t="shared" si="17"/>
        <v>0</v>
      </c>
    </row>
    <row r="158" spans="3:48" x14ac:dyDescent="0.25">
      <c r="C158" s="13"/>
      <c r="D158" s="12"/>
      <c r="E158" s="14"/>
      <c r="G158" s="18"/>
      <c r="H158" s="18"/>
      <c r="I158" s="18"/>
      <c r="J158" s="23"/>
      <c r="K158" s="22"/>
      <c r="L158" s="20">
        <f t="shared" si="18"/>
        <v>0</v>
      </c>
      <c r="N158" s="37"/>
      <c r="O158" s="37"/>
      <c r="P158" s="37"/>
      <c r="Q158" s="39"/>
      <c r="R158" s="39"/>
      <c r="T158" s="49"/>
      <c r="U158" s="50"/>
      <c r="V158" s="51"/>
      <c r="W158" s="43">
        <f t="shared" si="16"/>
        <v>0</v>
      </c>
      <c r="X158" s="52"/>
      <c r="Y158" s="52"/>
      <c r="AA158" s="53">
        <f t="shared" si="14"/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15"/>
        <v>0</v>
      </c>
      <c r="AT158">
        <f t="shared" si="19"/>
        <v>0</v>
      </c>
      <c r="AV158">
        <f t="shared" si="17"/>
        <v>0</v>
      </c>
    </row>
    <row r="159" spans="3:48" x14ac:dyDescent="0.25">
      <c r="C159" s="13"/>
      <c r="D159" s="12"/>
      <c r="E159" s="14"/>
      <c r="G159" s="18"/>
      <c r="H159" s="18"/>
      <c r="I159" s="18"/>
      <c r="J159" s="23"/>
      <c r="K159" s="22"/>
      <c r="L159" s="20">
        <f t="shared" si="18"/>
        <v>0</v>
      </c>
      <c r="N159" s="37"/>
      <c r="O159" s="37"/>
      <c r="P159" s="37"/>
      <c r="Q159" s="39"/>
      <c r="R159" s="39"/>
      <c r="T159" s="49"/>
      <c r="U159" s="50"/>
      <c r="V159" s="51"/>
      <c r="W159" s="43">
        <f t="shared" si="16"/>
        <v>0</v>
      </c>
      <c r="X159" s="52"/>
      <c r="Y159" s="52"/>
      <c r="AA159" s="53">
        <f t="shared" si="14"/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15"/>
        <v>0</v>
      </c>
      <c r="AT159">
        <f t="shared" si="19"/>
        <v>0</v>
      </c>
      <c r="AV159">
        <f t="shared" si="17"/>
        <v>0</v>
      </c>
    </row>
    <row r="160" spans="3:48" x14ac:dyDescent="0.25">
      <c r="C160" s="13"/>
      <c r="D160" s="12"/>
      <c r="E160" s="14"/>
      <c r="G160" s="18"/>
      <c r="H160" s="18"/>
      <c r="I160" s="18"/>
      <c r="J160" s="23"/>
      <c r="K160" s="22"/>
      <c r="L160" s="20">
        <f t="shared" si="18"/>
        <v>0</v>
      </c>
      <c r="N160" s="37"/>
      <c r="O160" s="37"/>
      <c r="P160" s="37"/>
      <c r="Q160" s="39"/>
      <c r="R160" s="39"/>
      <c r="T160" s="49"/>
      <c r="U160" s="50"/>
      <c r="V160" s="51"/>
      <c r="W160" s="43">
        <f t="shared" si="16"/>
        <v>0</v>
      </c>
      <c r="X160" s="52"/>
      <c r="Y160" s="52"/>
      <c r="AA160" s="53">
        <f t="shared" si="14"/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15"/>
        <v>0</v>
      </c>
      <c r="AT160">
        <f t="shared" si="19"/>
        <v>0</v>
      </c>
      <c r="AV160">
        <f t="shared" si="17"/>
        <v>0</v>
      </c>
    </row>
    <row r="161" spans="3:48" x14ac:dyDescent="0.25">
      <c r="C161" s="13"/>
      <c r="D161" s="12"/>
      <c r="E161" s="14"/>
      <c r="G161" s="18"/>
      <c r="H161" s="18"/>
      <c r="I161" s="18"/>
      <c r="J161" s="23"/>
      <c r="K161" s="22"/>
      <c r="L161" s="20">
        <f t="shared" si="18"/>
        <v>0</v>
      </c>
      <c r="N161" s="37"/>
      <c r="O161" s="37"/>
      <c r="P161" s="37"/>
      <c r="Q161" s="39"/>
      <c r="R161" s="39"/>
      <c r="T161" s="49"/>
      <c r="U161" s="50"/>
      <c r="V161" s="51"/>
      <c r="W161" s="43">
        <f t="shared" si="16"/>
        <v>0</v>
      </c>
      <c r="X161" s="52"/>
      <c r="Y161" s="52"/>
      <c r="AA161" s="53">
        <f t="shared" si="14"/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15"/>
        <v>0</v>
      </c>
      <c r="AT161">
        <f t="shared" si="19"/>
        <v>0</v>
      </c>
      <c r="AV161">
        <f t="shared" si="17"/>
        <v>0</v>
      </c>
    </row>
    <row r="162" spans="3:48" x14ac:dyDescent="0.25">
      <c r="C162" s="13"/>
      <c r="D162" s="12"/>
      <c r="E162" s="14"/>
      <c r="G162" s="18"/>
      <c r="H162" s="18"/>
      <c r="I162" s="18"/>
      <c r="J162" s="23"/>
      <c r="K162" s="22"/>
      <c r="L162" s="20">
        <f t="shared" si="18"/>
        <v>0</v>
      </c>
      <c r="N162" s="37"/>
      <c r="O162" s="37"/>
      <c r="P162" s="37"/>
      <c r="Q162" s="39"/>
      <c r="R162" s="39"/>
      <c r="T162" s="49"/>
      <c r="U162" s="50"/>
      <c r="V162" s="51"/>
      <c r="W162" s="43">
        <f t="shared" si="16"/>
        <v>0</v>
      </c>
      <c r="X162" s="52"/>
      <c r="Y162" s="52"/>
      <c r="AA162" s="53">
        <f t="shared" si="14"/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15"/>
        <v>0</v>
      </c>
      <c r="AT162">
        <f t="shared" si="19"/>
        <v>0</v>
      </c>
      <c r="AV162">
        <f t="shared" si="17"/>
        <v>0</v>
      </c>
    </row>
    <row r="163" spans="3:48" x14ac:dyDescent="0.25">
      <c r="C163" s="13"/>
      <c r="D163" s="12"/>
      <c r="E163" s="14"/>
      <c r="G163" s="18"/>
      <c r="H163" s="18"/>
      <c r="I163" s="18"/>
      <c r="J163" s="23"/>
      <c r="K163" s="22"/>
      <c r="L163" s="20">
        <f t="shared" si="18"/>
        <v>0</v>
      </c>
      <c r="N163" s="37"/>
      <c r="O163" s="37"/>
      <c r="P163" s="37"/>
      <c r="Q163" s="39"/>
      <c r="R163" s="39"/>
      <c r="T163" s="49"/>
      <c r="U163" s="50"/>
      <c r="V163" s="51"/>
      <c r="W163" s="43">
        <f t="shared" si="16"/>
        <v>0</v>
      </c>
      <c r="X163" s="52"/>
      <c r="Y163" s="52"/>
      <c r="AA163" s="53">
        <f t="shared" si="14"/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15"/>
        <v>0</v>
      </c>
      <c r="AT163">
        <f t="shared" si="19"/>
        <v>0</v>
      </c>
      <c r="AV163">
        <f t="shared" si="17"/>
        <v>0</v>
      </c>
    </row>
    <row r="164" spans="3:48" x14ac:dyDescent="0.25">
      <c r="C164" s="13"/>
      <c r="D164" s="12"/>
      <c r="E164" s="14"/>
      <c r="G164" s="18"/>
      <c r="H164" s="18"/>
      <c r="I164" s="18"/>
      <c r="J164" s="23"/>
      <c r="K164" s="22"/>
      <c r="L164" s="20">
        <f t="shared" si="18"/>
        <v>0</v>
      </c>
      <c r="N164" s="37"/>
      <c r="O164" s="37"/>
      <c r="P164" s="37"/>
      <c r="Q164" s="39"/>
      <c r="R164" s="39"/>
      <c r="T164" s="49"/>
      <c r="U164" s="50"/>
      <c r="V164" s="51"/>
      <c r="W164" s="43">
        <f t="shared" si="16"/>
        <v>0</v>
      </c>
      <c r="X164" s="52"/>
      <c r="Y164" s="52"/>
      <c r="AA164" s="53">
        <f t="shared" si="14"/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15"/>
        <v>0</v>
      </c>
      <c r="AT164">
        <f t="shared" si="19"/>
        <v>0</v>
      </c>
      <c r="AV164">
        <f t="shared" si="17"/>
        <v>0</v>
      </c>
    </row>
    <row r="165" spans="3:48" x14ac:dyDescent="0.25">
      <c r="C165" s="13"/>
      <c r="D165" s="12"/>
      <c r="E165" s="14"/>
      <c r="G165" s="18"/>
      <c r="H165" s="18"/>
      <c r="I165" s="18"/>
      <c r="J165" s="23"/>
      <c r="K165" s="22"/>
      <c r="L165" s="20">
        <f t="shared" si="18"/>
        <v>0</v>
      </c>
      <c r="N165" s="37"/>
      <c r="O165" s="37"/>
      <c r="P165" s="37"/>
      <c r="Q165" s="39"/>
      <c r="R165" s="39"/>
      <c r="T165" s="49"/>
      <c r="U165" s="50"/>
      <c r="V165" s="51"/>
      <c r="W165" s="43">
        <f t="shared" si="16"/>
        <v>0</v>
      </c>
      <c r="X165" s="52"/>
      <c r="Y165" s="52"/>
      <c r="AA165" s="53">
        <f t="shared" si="14"/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15"/>
        <v>0</v>
      </c>
      <c r="AT165">
        <f t="shared" si="19"/>
        <v>0</v>
      </c>
      <c r="AV165">
        <f t="shared" si="17"/>
        <v>0</v>
      </c>
    </row>
    <row r="166" spans="3:48" x14ac:dyDescent="0.25">
      <c r="C166" s="13"/>
      <c r="D166" s="12"/>
      <c r="E166" s="14"/>
      <c r="G166" s="18"/>
      <c r="H166" s="18"/>
      <c r="I166" s="18"/>
      <c r="J166" s="23"/>
      <c r="K166" s="22"/>
      <c r="L166" s="20">
        <f t="shared" si="18"/>
        <v>0</v>
      </c>
      <c r="N166" s="37"/>
      <c r="O166" s="37"/>
      <c r="P166" s="37"/>
      <c r="Q166" s="39"/>
      <c r="R166" s="39"/>
      <c r="T166" s="49"/>
      <c r="U166" s="50"/>
      <c r="V166" s="51"/>
      <c r="W166" s="43">
        <f t="shared" si="16"/>
        <v>0</v>
      </c>
      <c r="X166" s="52"/>
      <c r="Y166" s="52"/>
      <c r="AA166" s="53">
        <f t="shared" si="14"/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15"/>
        <v>0</v>
      </c>
      <c r="AT166">
        <f t="shared" si="19"/>
        <v>0</v>
      </c>
      <c r="AV166">
        <f t="shared" si="17"/>
        <v>0</v>
      </c>
    </row>
    <row r="167" spans="3:48" x14ac:dyDescent="0.25">
      <c r="C167" s="13"/>
      <c r="D167" s="12"/>
      <c r="E167" s="14"/>
      <c r="G167" s="18"/>
      <c r="H167" s="18"/>
      <c r="I167" s="18"/>
      <c r="J167" s="23"/>
      <c r="K167" s="22"/>
      <c r="L167" s="20">
        <f t="shared" si="18"/>
        <v>0</v>
      </c>
      <c r="N167" s="37"/>
      <c r="O167" s="37"/>
      <c r="P167" s="37"/>
      <c r="Q167" s="39"/>
      <c r="R167" s="39"/>
      <c r="T167" s="49"/>
      <c r="U167" s="50"/>
      <c r="V167" s="51"/>
      <c r="W167" s="43">
        <f t="shared" si="16"/>
        <v>0</v>
      </c>
      <c r="X167" s="52"/>
      <c r="Y167" s="52"/>
      <c r="AA167" s="53">
        <f t="shared" si="14"/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15"/>
        <v>0</v>
      </c>
      <c r="AT167">
        <f t="shared" si="19"/>
        <v>0</v>
      </c>
      <c r="AV167">
        <f t="shared" si="17"/>
        <v>0</v>
      </c>
    </row>
    <row r="168" spans="3:48" x14ac:dyDescent="0.25">
      <c r="C168" s="13"/>
      <c r="D168" s="12"/>
      <c r="E168" s="14"/>
      <c r="G168" s="18"/>
      <c r="H168" s="18"/>
      <c r="I168" s="18"/>
      <c r="J168" s="23"/>
      <c r="K168" s="22"/>
      <c r="L168" s="20">
        <f t="shared" si="18"/>
        <v>0</v>
      </c>
      <c r="N168" s="37"/>
      <c r="O168" s="37"/>
      <c r="P168" s="37"/>
      <c r="Q168" s="39"/>
      <c r="R168" s="39"/>
      <c r="T168" s="49"/>
      <c r="U168" s="50"/>
      <c r="V168" s="51"/>
      <c r="W168" s="43">
        <f t="shared" si="16"/>
        <v>0</v>
      </c>
      <c r="X168" s="52"/>
      <c r="Y168" s="52"/>
      <c r="AA168" s="53">
        <f t="shared" si="14"/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15"/>
        <v>0</v>
      </c>
      <c r="AT168">
        <f t="shared" si="19"/>
        <v>0</v>
      </c>
      <c r="AV168">
        <f t="shared" si="17"/>
        <v>0</v>
      </c>
    </row>
    <row r="169" spans="3:48" x14ac:dyDescent="0.25">
      <c r="C169" s="13"/>
      <c r="D169" s="12"/>
      <c r="E169" s="14"/>
      <c r="G169" s="18"/>
      <c r="H169" s="18"/>
      <c r="I169" s="18"/>
      <c r="J169" s="23"/>
      <c r="K169" s="22"/>
      <c r="L169" s="20">
        <f t="shared" si="18"/>
        <v>0</v>
      </c>
      <c r="N169" s="37"/>
      <c r="O169" s="37"/>
      <c r="P169" s="37"/>
      <c r="Q169" s="39"/>
      <c r="R169" s="39"/>
      <c r="T169" s="49"/>
      <c r="U169" s="50"/>
      <c r="V169" s="51"/>
      <c r="W169" s="43">
        <f t="shared" si="16"/>
        <v>0</v>
      </c>
      <c r="X169" s="52"/>
      <c r="Y169" s="52"/>
      <c r="AA169" s="53">
        <f t="shared" si="14"/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15"/>
        <v>0</v>
      </c>
      <c r="AT169">
        <f t="shared" si="19"/>
        <v>0</v>
      </c>
      <c r="AV169">
        <f t="shared" si="17"/>
        <v>0</v>
      </c>
    </row>
    <row r="170" spans="3:48" x14ac:dyDescent="0.25">
      <c r="C170" s="13"/>
      <c r="D170" s="12"/>
      <c r="E170" s="14"/>
      <c r="G170" s="18"/>
      <c r="H170" s="18"/>
      <c r="I170" s="18"/>
      <c r="J170" s="23"/>
      <c r="K170" s="22"/>
      <c r="L170" s="20">
        <f t="shared" si="18"/>
        <v>0</v>
      </c>
      <c r="N170" s="37"/>
      <c r="O170" s="37"/>
      <c r="P170" s="37"/>
      <c r="Q170" s="39"/>
      <c r="R170" s="39"/>
      <c r="T170" s="49"/>
      <c r="U170" s="50"/>
      <c r="V170" s="51"/>
      <c r="W170" s="43">
        <f t="shared" si="16"/>
        <v>0</v>
      </c>
      <c r="X170" s="52"/>
      <c r="Y170" s="52"/>
      <c r="AA170" s="53">
        <f t="shared" si="14"/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15"/>
        <v>0</v>
      </c>
      <c r="AT170">
        <f t="shared" si="19"/>
        <v>0</v>
      </c>
      <c r="AV170">
        <f t="shared" si="17"/>
        <v>0</v>
      </c>
    </row>
    <row r="171" spans="3:48" x14ac:dyDescent="0.25">
      <c r="C171" s="13"/>
      <c r="D171" s="12"/>
      <c r="E171" s="14"/>
      <c r="G171" s="18"/>
      <c r="H171" s="18"/>
      <c r="I171" s="18"/>
      <c r="J171" s="23"/>
      <c r="K171" s="22"/>
      <c r="L171" s="20">
        <f t="shared" si="18"/>
        <v>0</v>
      </c>
      <c r="N171" s="37"/>
      <c r="O171" s="37"/>
      <c r="P171" s="37"/>
      <c r="Q171" s="39"/>
      <c r="R171" s="39"/>
      <c r="T171" s="49"/>
      <c r="U171" s="50"/>
      <c r="V171" s="51"/>
      <c r="W171" s="43">
        <f t="shared" si="16"/>
        <v>0</v>
      </c>
      <c r="X171" s="52"/>
      <c r="Y171" s="52"/>
      <c r="AA171" s="53">
        <f t="shared" si="14"/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15"/>
        <v>0</v>
      </c>
      <c r="AT171">
        <f t="shared" si="19"/>
        <v>0</v>
      </c>
      <c r="AV171">
        <f t="shared" si="17"/>
        <v>0</v>
      </c>
    </row>
    <row r="172" spans="3:48" x14ac:dyDescent="0.25">
      <c r="C172" s="13"/>
      <c r="D172" s="12"/>
      <c r="E172" s="14"/>
      <c r="G172" s="18"/>
      <c r="H172" s="18"/>
      <c r="I172" s="18"/>
      <c r="J172" s="23"/>
      <c r="K172" s="22"/>
      <c r="L172" s="20">
        <f t="shared" si="18"/>
        <v>0</v>
      </c>
      <c r="N172" s="37"/>
      <c r="O172" s="37"/>
      <c r="P172" s="37"/>
      <c r="Q172" s="39"/>
      <c r="R172" s="39"/>
      <c r="T172" s="49"/>
      <c r="U172" s="50"/>
      <c r="V172" s="51"/>
      <c r="W172" s="43">
        <f t="shared" si="16"/>
        <v>0</v>
      </c>
      <c r="X172" s="52"/>
      <c r="Y172" s="52"/>
      <c r="AA172" s="53">
        <f t="shared" si="14"/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15"/>
        <v>0</v>
      </c>
      <c r="AT172">
        <f t="shared" si="19"/>
        <v>0</v>
      </c>
      <c r="AV172">
        <f t="shared" si="17"/>
        <v>0</v>
      </c>
    </row>
    <row r="173" spans="3:48" x14ac:dyDescent="0.25">
      <c r="C173" s="13"/>
      <c r="D173" s="12"/>
      <c r="E173" s="14"/>
      <c r="G173" s="18"/>
      <c r="H173" s="18"/>
      <c r="I173" s="18"/>
      <c r="J173" s="23"/>
      <c r="K173" s="22"/>
      <c r="L173" s="20">
        <f t="shared" si="18"/>
        <v>0</v>
      </c>
      <c r="N173" s="37"/>
      <c r="O173" s="37"/>
      <c r="P173" s="37"/>
      <c r="Q173" s="39"/>
      <c r="R173" s="39"/>
      <c r="T173" s="49"/>
      <c r="U173" s="50"/>
      <c r="V173" s="51"/>
      <c r="W173" s="43">
        <f t="shared" si="16"/>
        <v>0</v>
      </c>
      <c r="X173" s="52"/>
      <c r="Y173" s="52"/>
      <c r="AA173" s="53">
        <f t="shared" si="14"/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15"/>
        <v>0</v>
      </c>
      <c r="AT173">
        <f t="shared" si="19"/>
        <v>0</v>
      </c>
      <c r="AV173">
        <f t="shared" si="17"/>
        <v>0</v>
      </c>
    </row>
    <row r="174" spans="3:48" x14ac:dyDescent="0.25">
      <c r="C174" s="13"/>
      <c r="D174" s="12"/>
      <c r="E174" s="14"/>
      <c r="G174" s="18"/>
      <c r="H174" s="18"/>
      <c r="I174" s="18"/>
      <c r="J174" s="23"/>
      <c r="K174" s="22"/>
      <c r="L174" s="20">
        <f t="shared" si="18"/>
        <v>0</v>
      </c>
      <c r="N174" s="37"/>
      <c r="O174" s="37"/>
      <c r="P174" s="37"/>
      <c r="Q174" s="39"/>
      <c r="R174" s="39"/>
      <c r="T174" s="49"/>
      <c r="U174" s="50"/>
      <c r="V174" s="51"/>
      <c r="W174" s="43">
        <f t="shared" si="16"/>
        <v>0</v>
      </c>
      <c r="X174" s="52"/>
      <c r="Y174" s="52"/>
      <c r="AA174" s="53">
        <f t="shared" si="14"/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15"/>
        <v>0</v>
      </c>
      <c r="AT174">
        <f t="shared" si="19"/>
        <v>0</v>
      </c>
      <c r="AV174">
        <f t="shared" si="17"/>
        <v>0</v>
      </c>
    </row>
    <row r="175" spans="3:48" x14ac:dyDescent="0.25">
      <c r="C175" s="13"/>
      <c r="D175" s="12"/>
      <c r="E175" s="14"/>
      <c r="G175" s="18"/>
      <c r="H175" s="18"/>
      <c r="I175" s="18"/>
      <c r="J175" s="23"/>
      <c r="K175" s="22"/>
      <c r="L175" s="20">
        <f t="shared" si="18"/>
        <v>0</v>
      </c>
      <c r="N175" s="37"/>
      <c r="O175" s="37"/>
      <c r="P175" s="37"/>
      <c r="Q175" s="39"/>
      <c r="R175" s="39"/>
      <c r="T175" s="49"/>
      <c r="U175" s="50"/>
      <c r="V175" s="51"/>
      <c r="W175" s="43">
        <f t="shared" si="16"/>
        <v>0</v>
      </c>
      <c r="X175" s="52"/>
      <c r="Y175" s="52"/>
      <c r="AA175" s="53">
        <f t="shared" si="14"/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15"/>
        <v>0</v>
      </c>
      <c r="AT175">
        <f t="shared" si="19"/>
        <v>0</v>
      </c>
      <c r="AV175">
        <f t="shared" si="17"/>
        <v>0</v>
      </c>
    </row>
    <row r="176" spans="3:48" x14ac:dyDescent="0.25">
      <c r="C176" s="13"/>
      <c r="D176" s="12"/>
      <c r="E176" s="14"/>
      <c r="G176" s="18"/>
      <c r="H176" s="18"/>
      <c r="I176" s="18"/>
      <c r="J176" s="23"/>
      <c r="K176" s="22"/>
      <c r="L176" s="20">
        <f t="shared" si="18"/>
        <v>0</v>
      </c>
      <c r="N176" s="37"/>
      <c r="O176" s="37"/>
      <c r="P176" s="37"/>
      <c r="Q176" s="39"/>
      <c r="R176" s="39"/>
      <c r="T176" s="49"/>
      <c r="U176" s="50"/>
      <c r="V176" s="51"/>
      <c r="W176" s="43">
        <f t="shared" si="16"/>
        <v>0</v>
      </c>
      <c r="X176" s="52"/>
      <c r="Y176" s="52"/>
      <c r="AA176" s="53">
        <f t="shared" si="14"/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15"/>
        <v>0</v>
      </c>
      <c r="AT176">
        <f t="shared" si="19"/>
        <v>0</v>
      </c>
      <c r="AV176">
        <f t="shared" si="17"/>
        <v>0</v>
      </c>
    </row>
    <row r="177" spans="3:48" x14ac:dyDescent="0.25">
      <c r="C177" s="13"/>
      <c r="D177" s="12"/>
      <c r="E177" s="14"/>
      <c r="G177" s="18"/>
      <c r="H177" s="18"/>
      <c r="I177" s="18"/>
      <c r="J177" s="23"/>
      <c r="K177" s="22"/>
      <c r="L177" s="20">
        <f t="shared" si="18"/>
        <v>0</v>
      </c>
      <c r="N177" s="37"/>
      <c r="O177" s="37"/>
      <c r="P177" s="37"/>
      <c r="Q177" s="39"/>
      <c r="R177" s="39"/>
      <c r="T177" s="49"/>
      <c r="U177" s="50"/>
      <c r="V177" s="51"/>
      <c r="W177" s="43">
        <f t="shared" si="16"/>
        <v>0</v>
      </c>
      <c r="X177" s="52"/>
      <c r="Y177" s="52"/>
      <c r="AA177" s="53">
        <f t="shared" si="14"/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15"/>
        <v>0</v>
      </c>
      <c r="AT177">
        <f t="shared" si="19"/>
        <v>0</v>
      </c>
      <c r="AV177">
        <f t="shared" si="17"/>
        <v>0</v>
      </c>
    </row>
    <row r="178" spans="3:48" x14ac:dyDescent="0.25">
      <c r="C178" s="13"/>
      <c r="D178" s="12"/>
      <c r="E178" s="14"/>
      <c r="G178" s="18"/>
      <c r="H178" s="18"/>
      <c r="I178" s="18"/>
      <c r="J178" s="23"/>
      <c r="K178" s="22"/>
      <c r="L178" s="20">
        <f t="shared" si="18"/>
        <v>0</v>
      </c>
      <c r="N178" s="37"/>
      <c r="O178" s="37"/>
      <c r="P178" s="37"/>
      <c r="Q178" s="39"/>
      <c r="R178" s="39"/>
      <c r="T178" s="49"/>
      <c r="U178" s="50"/>
      <c r="V178" s="51"/>
      <c r="W178" s="43">
        <f t="shared" si="16"/>
        <v>0</v>
      </c>
      <c r="X178" s="52"/>
      <c r="Y178" s="52"/>
      <c r="AA178" s="53">
        <f t="shared" si="14"/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15"/>
        <v>0</v>
      </c>
      <c r="AT178">
        <f t="shared" si="19"/>
        <v>0</v>
      </c>
      <c r="AV178">
        <f t="shared" si="17"/>
        <v>0</v>
      </c>
    </row>
    <row r="179" spans="3:48" x14ac:dyDescent="0.25">
      <c r="C179" s="13"/>
      <c r="D179" s="12"/>
      <c r="E179" s="14"/>
      <c r="G179" s="18"/>
      <c r="H179" s="18"/>
      <c r="I179" s="18"/>
      <c r="J179" s="23"/>
      <c r="K179" s="22"/>
      <c r="L179" s="20">
        <f t="shared" si="18"/>
        <v>0</v>
      </c>
      <c r="N179" s="37"/>
      <c r="O179" s="37"/>
      <c r="P179" s="37"/>
      <c r="Q179" s="39"/>
      <c r="R179" s="39"/>
      <c r="T179" s="49"/>
      <c r="U179" s="50"/>
      <c r="V179" s="51"/>
      <c r="W179" s="43">
        <f t="shared" si="16"/>
        <v>0</v>
      </c>
      <c r="X179" s="52"/>
      <c r="Y179" s="52"/>
      <c r="AA179" s="53">
        <f t="shared" si="14"/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15"/>
        <v>0</v>
      </c>
      <c r="AT179">
        <f t="shared" si="19"/>
        <v>0</v>
      </c>
      <c r="AV179">
        <f t="shared" si="17"/>
        <v>0</v>
      </c>
    </row>
    <row r="180" spans="3:48" x14ac:dyDescent="0.25">
      <c r="C180" s="13"/>
      <c r="D180" s="12"/>
      <c r="E180" s="14"/>
      <c r="G180" s="18"/>
      <c r="H180" s="18"/>
      <c r="I180" s="18"/>
      <c r="J180" s="23"/>
      <c r="K180" s="22"/>
      <c r="L180" s="20">
        <f t="shared" si="18"/>
        <v>0</v>
      </c>
      <c r="N180" s="37"/>
      <c r="O180" s="37"/>
      <c r="P180" s="37"/>
      <c r="Q180" s="39"/>
      <c r="R180" s="39"/>
      <c r="T180" s="49"/>
      <c r="U180" s="50"/>
      <c r="V180" s="51"/>
      <c r="W180" s="43">
        <f t="shared" si="16"/>
        <v>0</v>
      </c>
      <c r="X180" s="52"/>
      <c r="Y180" s="52"/>
      <c r="AA180" s="53">
        <f t="shared" si="14"/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15"/>
        <v>0</v>
      </c>
      <c r="AT180">
        <f t="shared" si="19"/>
        <v>0</v>
      </c>
      <c r="AV180">
        <f t="shared" si="17"/>
        <v>0</v>
      </c>
    </row>
    <row r="181" spans="3:48" x14ac:dyDescent="0.25">
      <c r="C181" s="13"/>
      <c r="D181" s="12"/>
      <c r="E181" s="14"/>
      <c r="G181" s="18"/>
      <c r="H181" s="18"/>
      <c r="I181" s="18"/>
      <c r="J181" s="23"/>
      <c r="K181" s="22"/>
      <c r="L181" s="20">
        <f t="shared" si="18"/>
        <v>0</v>
      </c>
      <c r="N181" s="37"/>
      <c r="O181" s="37"/>
      <c r="P181" s="37"/>
      <c r="Q181" s="39"/>
      <c r="R181" s="39"/>
      <c r="T181" s="49"/>
      <c r="U181" s="50"/>
      <c r="V181" s="51"/>
      <c r="W181" s="43">
        <f t="shared" si="16"/>
        <v>0</v>
      </c>
      <c r="X181" s="52"/>
      <c r="Y181" s="52"/>
      <c r="AA181" s="53">
        <f t="shared" si="14"/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15"/>
        <v>0</v>
      </c>
      <c r="AT181">
        <f t="shared" si="19"/>
        <v>0</v>
      </c>
      <c r="AV181">
        <f t="shared" si="17"/>
        <v>0</v>
      </c>
    </row>
    <row r="182" spans="3:48" x14ac:dyDescent="0.25">
      <c r="C182" s="13"/>
      <c r="D182" s="12"/>
      <c r="E182" s="14"/>
      <c r="G182" s="18"/>
      <c r="H182" s="18"/>
      <c r="I182" s="18"/>
      <c r="J182" s="23"/>
      <c r="K182" s="22"/>
      <c r="L182" s="20">
        <f t="shared" si="18"/>
        <v>0</v>
      </c>
      <c r="N182" s="37"/>
      <c r="O182" s="37"/>
      <c r="P182" s="37"/>
      <c r="Q182" s="39"/>
      <c r="R182" s="39"/>
      <c r="T182" s="49"/>
      <c r="U182" s="50"/>
      <c r="V182" s="51"/>
      <c r="W182" s="43">
        <f t="shared" si="16"/>
        <v>0</v>
      </c>
      <c r="X182" s="52"/>
      <c r="Y182" s="52"/>
      <c r="AA182" s="53">
        <f t="shared" si="14"/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15"/>
        <v>0</v>
      </c>
      <c r="AT182">
        <f t="shared" si="19"/>
        <v>0</v>
      </c>
      <c r="AV182">
        <f t="shared" si="17"/>
        <v>0</v>
      </c>
    </row>
    <row r="183" spans="3:48" x14ac:dyDescent="0.25">
      <c r="C183" s="13"/>
      <c r="D183" s="12"/>
      <c r="E183" s="14"/>
      <c r="G183" s="18"/>
      <c r="H183" s="18"/>
      <c r="I183" s="18"/>
      <c r="J183" s="23"/>
      <c r="K183" s="22"/>
      <c r="L183" s="20">
        <f t="shared" si="18"/>
        <v>0</v>
      </c>
      <c r="N183" s="37"/>
      <c r="O183" s="37"/>
      <c r="P183" s="37"/>
      <c r="Q183" s="39"/>
      <c r="R183" s="39"/>
      <c r="T183" s="49"/>
      <c r="U183" s="50"/>
      <c r="V183" s="51"/>
      <c r="W183" s="43">
        <f t="shared" si="16"/>
        <v>0</v>
      </c>
      <c r="X183" s="52"/>
      <c r="Y183" s="52"/>
      <c r="AA183" s="53">
        <f t="shared" si="14"/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15"/>
        <v>0</v>
      </c>
      <c r="AT183">
        <f t="shared" si="19"/>
        <v>0</v>
      </c>
      <c r="AV183">
        <f t="shared" si="17"/>
        <v>0</v>
      </c>
    </row>
    <row r="184" spans="3:48" x14ac:dyDescent="0.25">
      <c r="C184" s="13"/>
      <c r="D184" s="12"/>
      <c r="E184" s="14"/>
      <c r="G184" s="18"/>
      <c r="H184" s="18"/>
      <c r="I184" s="18"/>
      <c r="J184" s="23"/>
      <c r="K184" s="22"/>
      <c r="L184" s="20">
        <f t="shared" si="18"/>
        <v>0</v>
      </c>
      <c r="N184" s="37"/>
      <c r="O184" s="37"/>
      <c r="P184" s="37"/>
      <c r="Q184" s="39"/>
      <c r="R184" s="39"/>
      <c r="T184" s="49"/>
      <c r="U184" s="50"/>
      <c r="V184" s="51"/>
      <c r="W184" s="43">
        <f t="shared" si="16"/>
        <v>0</v>
      </c>
      <c r="X184" s="52"/>
      <c r="Y184" s="52"/>
      <c r="AA184" s="53">
        <f t="shared" si="14"/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15"/>
        <v>0</v>
      </c>
      <c r="AT184">
        <f t="shared" si="19"/>
        <v>0</v>
      </c>
      <c r="AV184">
        <f t="shared" si="17"/>
        <v>0</v>
      </c>
    </row>
    <row r="185" spans="3:48" x14ac:dyDescent="0.25">
      <c r="C185" s="13"/>
      <c r="D185" s="12"/>
      <c r="E185" s="14"/>
      <c r="G185" s="18"/>
      <c r="H185" s="18"/>
      <c r="I185" s="18"/>
      <c r="J185" s="23"/>
      <c r="K185" s="22"/>
      <c r="L185" s="20">
        <f t="shared" si="18"/>
        <v>0</v>
      </c>
      <c r="N185" s="37"/>
      <c r="O185" s="37"/>
      <c r="P185" s="37"/>
      <c r="Q185" s="39"/>
      <c r="R185" s="39"/>
      <c r="T185" s="49"/>
      <c r="U185" s="50"/>
      <c r="V185" s="51"/>
      <c r="W185" s="43">
        <f t="shared" si="16"/>
        <v>0</v>
      </c>
      <c r="X185" s="52"/>
      <c r="Y185" s="52"/>
      <c r="AA185" s="53">
        <f t="shared" si="14"/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15"/>
        <v>0</v>
      </c>
      <c r="AT185">
        <f t="shared" si="19"/>
        <v>0</v>
      </c>
      <c r="AV185">
        <f t="shared" si="17"/>
        <v>0</v>
      </c>
    </row>
    <row r="186" spans="3:48" x14ac:dyDescent="0.25">
      <c r="C186" s="13"/>
      <c r="D186" s="12"/>
      <c r="E186" s="14"/>
      <c r="G186" s="18"/>
      <c r="H186" s="18"/>
      <c r="I186" s="18"/>
      <c r="J186" s="23"/>
      <c r="K186" s="22"/>
      <c r="L186" s="20">
        <f t="shared" si="18"/>
        <v>0</v>
      </c>
      <c r="N186" s="37"/>
      <c r="O186" s="37"/>
      <c r="P186" s="37"/>
      <c r="Q186" s="39"/>
      <c r="R186" s="39"/>
      <c r="T186" s="49"/>
      <c r="U186" s="50"/>
      <c r="V186" s="51"/>
      <c r="W186" s="43">
        <f t="shared" si="16"/>
        <v>0</v>
      </c>
      <c r="X186" s="52"/>
      <c r="Y186" s="52"/>
      <c r="AA186" s="53">
        <f t="shared" si="14"/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15"/>
        <v>0</v>
      </c>
      <c r="AT186">
        <f t="shared" si="19"/>
        <v>0</v>
      </c>
      <c r="AV186">
        <f t="shared" si="17"/>
        <v>0</v>
      </c>
    </row>
    <row r="187" spans="3:48" x14ac:dyDescent="0.25">
      <c r="C187" s="13"/>
      <c r="D187" s="12"/>
      <c r="E187" s="14"/>
      <c r="G187" s="18"/>
      <c r="H187" s="18"/>
      <c r="I187" s="18"/>
      <c r="J187" s="23"/>
      <c r="K187" s="22"/>
      <c r="L187" s="20">
        <f t="shared" si="18"/>
        <v>0</v>
      </c>
      <c r="N187" s="37"/>
      <c r="O187" s="37"/>
      <c r="P187" s="37"/>
      <c r="Q187" s="39"/>
      <c r="R187" s="39"/>
      <c r="T187" s="49"/>
      <c r="U187" s="50"/>
      <c r="V187" s="51"/>
      <c r="W187" s="43">
        <f t="shared" si="16"/>
        <v>0</v>
      </c>
      <c r="X187" s="52"/>
      <c r="Y187" s="52"/>
      <c r="AA187" s="53">
        <f t="shared" si="14"/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15"/>
        <v>0</v>
      </c>
      <c r="AT187">
        <f t="shared" si="19"/>
        <v>0</v>
      </c>
      <c r="AV187">
        <f t="shared" si="17"/>
        <v>0</v>
      </c>
    </row>
    <row r="188" spans="3:48" x14ac:dyDescent="0.25">
      <c r="C188" s="13"/>
      <c r="D188" s="12"/>
      <c r="E188" s="14"/>
      <c r="G188" s="18"/>
      <c r="H188" s="18"/>
      <c r="I188" s="18"/>
      <c r="J188" s="23"/>
      <c r="K188" s="22"/>
      <c r="L188" s="20">
        <f t="shared" si="18"/>
        <v>0</v>
      </c>
      <c r="N188" s="37"/>
      <c r="O188" s="37"/>
      <c r="P188" s="37"/>
      <c r="Q188" s="39"/>
      <c r="R188" s="39"/>
      <c r="T188" s="49"/>
      <c r="U188" s="50"/>
      <c r="V188" s="51"/>
      <c r="W188" s="43">
        <f t="shared" si="16"/>
        <v>0</v>
      </c>
      <c r="X188" s="52"/>
      <c r="Y188" s="52"/>
      <c r="AA188" s="53">
        <f t="shared" si="14"/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15"/>
        <v>0</v>
      </c>
      <c r="AT188">
        <f t="shared" si="19"/>
        <v>0</v>
      </c>
      <c r="AV188">
        <f t="shared" si="17"/>
        <v>0</v>
      </c>
    </row>
    <row r="189" spans="3:48" x14ac:dyDescent="0.25">
      <c r="C189" s="13"/>
      <c r="D189" s="12"/>
      <c r="E189" s="14"/>
      <c r="G189" s="18"/>
      <c r="H189" s="18"/>
      <c r="I189" s="18"/>
      <c r="J189" s="23"/>
      <c r="K189" s="22"/>
      <c r="L189" s="20">
        <f t="shared" si="18"/>
        <v>0</v>
      </c>
      <c r="N189" s="37"/>
      <c r="O189" s="37"/>
      <c r="P189" s="37"/>
      <c r="Q189" s="39"/>
      <c r="R189" s="39"/>
      <c r="T189" s="49"/>
      <c r="U189" s="50"/>
      <c r="V189" s="51"/>
      <c r="W189" s="43">
        <f t="shared" si="16"/>
        <v>0</v>
      </c>
      <c r="X189" s="52"/>
      <c r="Y189" s="52"/>
      <c r="AA189" s="53">
        <f t="shared" si="14"/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15"/>
        <v>0</v>
      </c>
      <c r="AT189">
        <f t="shared" si="19"/>
        <v>0</v>
      </c>
      <c r="AV189">
        <f t="shared" si="17"/>
        <v>0</v>
      </c>
    </row>
    <row r="190" spans="3:48" x14ac:dyDescent="0.25">
      <c r="C190" s="13"/>
      <c r="D190" s="12"/>
      <c r="E190" s="14"/>
      <c r="G190" s="18"/>
      <c r="H190" s="18"/>
      <c r="I190" s="18"/>
      <c r="J190" s="23"/>
      <c r="K190" s="22"/>
      <c r="L190" s="20">
        <f t="shared" si="18"/>
        <v>0</v>
      </c>
      <c r="N190" s="37"/>
      <c r="O190" s="37"/>
      <c r="P190" s="37"/>
      <c r="Q190" s="39"/>
      <c r="R190" s="39"/>
      <c r="T190" s="49"/>
      <c r="U190" s="50"/>
      <c r="V190" s="51"/>
      <c r="W190" s="43">
        <f t="shared" si="16"/>
        <v>0</v>
      </c>
      <c r="X190" s="52"/>
      <c r="Y190" s="52"/>
      <c r="AA190" s="53">
        <f t="shared" si="14"/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15"/>
        <v>0</v>
      </c>
      <c r="AT190">
        <f t="shared" si="19"/>
        <v>0</v>
      </c>
      <c r="AV190">
        <f t="shared" si="17"/>
        <v>0</v>
      </c>
    </row>
    <row r="191" spans="3:48" x14ac:dyDescent="0.25">
      <c r="C191" s="13"/>
      <c r="D191" s="12"/>
      <c r="E191" s="14"/>
      <c r="G191" s="18"/>
      <c r="H191" s="18"/>
      <c r="I191" s="18"/>
      <c r="J191" s="23"/>
      <c r="K191" s="22"/>
      <c r="L191" s="20">
        <f t="shared" si="18"/>
        <v>0</v>
      </c>
      <c r="N191" s="37"/>
      <c r="O191" s="37"/>
      <c r="P191" s="37"/>
      <c r="Q191" s="39"/>
      <c r="R191" s="39"/>
      <c r="T191" s="49"/>
      <c r="U191" s="50"/>
      <c r="V191" s="51"/>
      <c r="W191" s="43">
        <f t="shared" si="16"/>
        <v>0</v>
      </c>
      <c r="X191" s="52"/>
      <c r="Y191" s="52"/>
      <c r="AA191" s="53">
        <f t="shared" si="14"/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15"/>
        <v>0</v>
      </c>
      <c r="AT191">
        <f t="shared" si="19"/>
        <v>0</v>
      </c>
      <c r="AV191">
        <f t="shared" si="17"/>
        <v>0</v>
      </c>
    </row>
    <row r="192" spans="3:48" x14ac:dyDescent="0.25">
      <c r="C192" s="13"/>
      <c r="D192" s="12"/>
      <c r="E192" s="14"/>
      <c r="G192" s="18"/>
      <c r="H192" s="18"/>
      <c r="I192" s="18"/>
      <c r="J192" s="23"/>
      <c r="K192" s="22"/>
      <c r="L192" s="20">
        <f t="shared" si="18"/>
        <v>0</v>
      </c>
      <c r="N192" s="37"/>
      <c r="O192" s="37"/>
      <c r="P192" s="37"/>
      <c r="Q192" s="39"/>
      <c r="R192" s="39"/>
      <c r="T192" s="49"/>
      <c r="U192" s="50"/>
      <c r="V192" s="51"/>
      <c r="W192" s="43">
        <f t="shared" si="16"/>
        <v>0</v>
      </c>
      <c r="X192" s="52"/>
      <c r="Y192" s="52"/>
      <c r="AA192" s="53">
        <f t="shared" si="14"/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15"/>
        <v>0</v>
      </c>
      <c r="AT192">
        <f t="shared" si="19"/>
        <v>0</v>
      </c>
      <c r="AV192">
        <f t="shared" si="17"/>
        <v>0</v>
      </c>
    </row>
    <row r="193" spans="3:48" x14ac:dyDescent="0.25">
      <c r="C193" s="13"/>
      <c r="D193" s="12"/>
      <c r="E193" s="14"/>
      <c r="G193" s="18"/>
      <c r="H193" s="18"/>
      <c r="I193" s="18"/>
      <c r="J193" s="23"/>
      <c r="K193" s="22"/>
      <c r="L193" s="20">
        <f t="shared" si="18"/>
        <v>0</v>
      </c>
      <c r="N193" s="37"/>
      <c r="O193" s="37"/>
      <c r="P193" s="37"/>
      <c r="Q193" s="39"/>
      <c r="R193" s="39"/>
      <c r="T193" s="49"/>
      <c r="U193" s="50"/>
      <c r="V193" s="51"/>
      <c r="W193" s="43">
        <f t="shared" si="16"/>
        <v>0</v>
      </c>
      <c r="X193" s="52"/>
      <c r="Y193" s="52"/>
      <c r="AA193" s="53">
        <f t="shared" si="14"/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15"/>
        <v>0</v>
      </c>
      <c r="AT193">
        <f t="shared" si="19"/>
        <v>0</v>
      </c>
      <c r="AV193">
        <f t="shared" si="17"/>
        <v>0</v>
      </c>
    </row>
    <row r="194" spans="3:48" x14ac:dyDescent="0.25">
      <c r="C194" s="13"/>
      <c r="D194" s="12"/>
      <c r="E194" s="14"/>
      <c r="G194" s="18"/>
      <c r="H194" s="18"/>
      <c r="I194" s="18"/>
      <c r="J194" s="23"/>
      <c r="K194" s="22"/>
      <c r="L194" s="20">
        <f t="shared" si="18"/>
        <v>0</v>
      </c>
      <c r="N194" s="37"/>
      <c r="O194" s="37"/>
      <c r="P194" s="37"/>
      <c r="Q194" s="39"/>
      <c r="R194" s="39"/>
      <c r="T194" s="49"/>
      <c r="U194" s="50"/>
      <c r="V194" s="51"/>
      <c r="W194" s="43">
        <f t="shared" si="16"/>
        <v>0</v>
      </c>
      <c r="X194" s="52"/>
      <c r="Y194" s="52"/>
      <c r="AA194" s="53">
        <f t="shared" si="14"/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15"/>
        <v>0</v>
      </c>
      <c r="AT194">
        <f t="shared" si="19"/>
        <v>0</v>
      </c>
      <c r="AV194">
        <f t="shared" si="17"/>
        <v>0</v>
      </c>
    </row>
    <row r="195" spans="3:48" x14ac:dyDescent="0.25">
      <c r="C195" s="13"/>
      <c r="D195" s="12"/>
      <c r="E195" s="14"/>
      <c r="G195" s="18"/>
      <c r="H195" s="18"/>
      <c r="I195" s="18"/>
      <c r="J195" s="23"/>
      <c r="K195" s="22"/>
      <c r="L195" s="20">
        <f t="shared" si="18"/>
        <v>0</v>
      </c>
      <c r="N195" s="37"/>
      <c r="O195" s="37"/>
      <c r="P195" s="37"/>
      <c r="Q195" s="39"/>
      <c r="R195" s="39"/>
      <c r="T195" s="49"/>
      <c r="U195" s="50"/>
      <c r="V195" s="51"/>
      <c r="W195" s="43">
        <f t="shared" si="16"/>
        <v>0</v>
      </c>
      <c r="X195" s="52"/>
      <c r="Y195" s="52"/>
      <c r="AA195" s="53">
        <f t="shared" ref="AA195:AA258" si="20">SUM(AB195,AE195,AF195,AG195,AH195,AI195,AJ195,AK195,AL195,AM195,AN195,AO195)</f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ref="AO195:AO258" si="21">SUM(AP195,AW195,AV195)</f>
        <v>0</v>
      </c>
      <c r="AT195">
        <f t="shared" si="19"/>
        <v>0</v>
      </c>
      <c r="AV195">
        <f t="shared" si="17"/>
        <v>0</v>
      </c>
    </row>
    <row r="196" spans="3:48" x14ac:dyDescent="0.25">
      <c r="C196" s="13"/>
      <c r="D196" s="12"/>
      <c r="E196" s="14"/>
      <c r="G196" s="18"/>
      <c r="H196" s="18"/>
      <c r="I196" s="18"/>
      <c r="J196" s="23"/>
      <c r="K196" s="22"/>
      <c r="L196" s="20">
        <f t="shared" si="18"/>
        <v>0</v>
      </c>
      <c r="N196" s="37"/>
      <c r="O196" s="37"/>
      <c r="P196" s="37"/>
      <c r="Q196" s="39"/>
      <c r="R196" s="39"/>
      <c r="T196" s="49"/>
      <c r="U196" s="50"/>
      <c r="V196" s="51"/>
      <c r="W196" s="43">
        <f t="shared" ref="W196:W259" si="22">(SUM(X196,Y196))-AA196</f>
        <v>0</v>
      </c>
      <c r="X196" s="52"/>
      <c r="Y196" s="52"/>
      <c r="AA196" s="53">
        <f t="shared" si="20"/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21"/>
        <v>0</v>
      </c>
      <c r="AT196">
        <f t="shared" si="19"/>
        <v>0</v>
      </c>
      <c r="AV196">
        <f t="shared" ref="AV196" si="23">AU196*5</f>
        <v>0</v>
      </c>
    </row>
    <row r="197" spans="3:48" x14ac:dyDescent="0.25">
      <c r="C197" s="13"/>
      <c r="D197" s="12"/>
      <c r="E197" s="14"/>
      <c r="G197" s="18"/>
      <c r="H197" s="18"/>
      <c r="I197" s="18"/>
      <c r="J197" s="23"/>
      <c r="K197" s="22"/>
      <c r="L197" s="20">
        <f t="shared" si="18"/>
        <v>0</v>
      </c>
      <c r="N197" s="37"/>
      <c r="O197" s="37"/>
      <c r="P197" s="37"/>
      <c r="Q197" s="39"/>
      <c r="R197" s="39"/>
      <c r="T197" s="49"/>
      <c r="U197" s="50"/>
      <c r="V197" s="51"/>
      <c r="W197" s="43">
        <f t="shared" si="22"/>
        <v>0</v>
      </c>
      <c r="X197" s="52"/>
      <c r="Y197" s="52"/>
      <c r="AA197" s="53">
        <f t="shared" si="20"/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21"/>
        <v>0</v>
      </c>
      <c r="AT197">
        <f t="shared" si="19"/>
        <v>0</v>
      </c>
      <c r="AV197">
        <f t="shared" ref="AV197:AV259" si="24">AU197*5</f>
        <v>0</v>
      </c>
    </row>
    <row r="198" spans="3:48" x14ac:dyDescent="0.25">
      <c r="C198" s="13"/>
      <c r="D198" s="12"/>
      <c r="E198" s="14"/>
      <c r="G198" s="18"/>
      <c r="H198" s="18"/>
      <c r="I198" s="18"/>
      <c r="J198" s="23"/>
      <c r="K198" s="22"/>
      <c r="L198" s="20">
        <f t="shared" si="18"/>
        <v>0</v>
      </c>
      <c r="N198" s="37"/>
      <c r="O198" s="37"/>
      <c r="P198" s="37"/>
      <c r="Q198" s="39"/>
      <c r="R198" s="39"/>
      <c r="T198" s="49"/>
      <c r="U198" s="50"/>
      <c r="V198" s="51"/>
      <c r="W198" s="43">
        <f t="shared" si="22"/>
        <v>0</v>
      </c>
      <c r="X198" s="52"/>
      <c r="Y198" s="52"/>
      <c r="AA198" s="53">
        <f t="shared" si="20"/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21"/>
        <v>0</v>
      </c>
      <c r="AT198">
        <f t="shared" si="19"/>
        <v>0</v>
      </c>
      <c r="AV198">
        <f t="shared" si="24"/>
        <v>0</v>
      </c>
    </row>
    <row r="199" spans="3:48" x14ac:dyDescent="0.25">
      <c r="C199" s="13"/>
      <c r="D199" s="12"/>
      <c r="E199" s="14"/>
      <c r="G199" s="18"/>
      <c r="H199" s="18"/>
      <c r="I199" s="18"/>
      <c r="J199" s="23"/>
      <c r="K199" s="22"/>
      <c r="L199" s="20">
        <f t="shared" si="18"/>
        <v>0</v>
      </c>
      <c r="N199" s="37"/>
      <c r="O199" s="37"/>
      <c r="P199" s="37"/>
      <c r="Q199" s="39"/>
      <c r="R199" s="39"/>
      <c r="T199" s="49"/>
      <c r="U199" s="50"/>
      <c r="V199" s="51"/>
      <c r="W199" s="43">
        <f t="shared" si="22"/>
        <v>0</v>
      </c>
      <c r="X199" s="52"/>
      <c r="Y199" s="52"/>
      <c r="AA199" s="53">
        <f t="shared" si="20"/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21"/>
        <v>0</v>
      </c>
      <c r="AT199">
        <f t="shared" si="19"/>
        <v>0</v>
      </c>
      <c r="AV199">
        <f t="shared" si="24"/>
        <v>0</v>
      </c>
    </row>
    <row r="200" spans="3:48" x14ac:dyDescent="0.25">
      <c r="C200" s="13"/>
      <c r="D200" s="12"/>
      <c r="E200" s="14"/>
      <c r="G200" s="18"/>
      <c r="H200" s="18"/>
      <c r="I200" s="18"/>
      <c r="J200" s="23"/>
      <c r="K200" s="22"/>
      <c r="L200" s="20">
        <f t="shared" si="18"/>
        <v>0</v>
      </c>
      <c r="N200" s="37"/>
      <c r="O200" s="37"/>
      <c r="P200" s="37"/>
      <c r="Q200" s="39"/>
      <c r="R200" s="39"/>
      <c r="T200" s="49"/>
      <c r="U200" s="50"/>
      <c r="V200" s="51"/>
      <c r="W200" s="43">
        <f t="shared" si="22"/>
        <v>0</v>
      </c>
      <c r="X200" s="52"/>
      <c r="Y200" s="52"/>
      <c r="AA200" s="53">
        <f t="shared" si="20"/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si="21"/>
        <v>0</v>
      </c>
      <c r="AT200">
        <f t="shared" si="19"/>
        <v>0</v>
      </c>
      <c r="AV200">
        <f t="shared" si="24"/>
        <v>0</v>
      </c>
    </row>
    <row r="201" spans="3:48" x14ac:dyDescent="0.25">
      <c r="C201" s="13"/>
      <c r="D201" s="12"/>
      <c r="E201" s="14"/>
      <c r="G201" s="18"/>
      <c r="H201" s="18"/>
      <c r="I201" s="18"/>
      <c r="J201" s="23"/>
      <c r="K201" s="22"/>
      <c r="L201" s="20">
        <f t="shared" si="18"/>
        <v>0</v>
      </c>
      <c r="N201" s="37"/>
      <c r="O201" s="37"/>
      <c r="P201" s="37"/>
      <c r="Q201" s="39"/>
      <c r="R201" s="39"/>
      <c r="T201" s="49"/>
      <c r="U201" s="50"/>
      <c r="V201" s="51"/>
      <c r="W201" s="43">
        <f t="shared" si="22"/>
        <v>0</v>
      </c>
      <c r="X201" s="52"/>
      <c r="Y201" s="52"/>
      <c r="AA201" s="53">
        <f t="shared" si="20"/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21"/>
        <v>0</v>
      </c>
      <c r="AT201">
        <f t="shared" si="19"/>
        <v>0</v>
      </c>
      <c r="AV201">
        <f t="shared" si="24"/>
        <v>0</v>
      </c>
    </row>
    <row r="202" spans="3:48" x14ac:dyDescent="0.25">
      <c r="C202" s="13"/>
      <c r="D202" s="12"/>
      <c r="E202" s="14"/>
      <c r="G202" s="18"/>
      <c r="H202" s="18"/>
      <c r="I202" s="18"/>
      <c r="J202" s="23"/>
      <c r="K202" s="22"/>
      <c r="L202" s="20">
        <f t="shared" si="18"/>
        <v>0</v>
      </c>
      <c r="N202" s="37"/>
      <c r="O202" s="37"/>
      <c r="P202" s="37"/>
      <c r="Q202" s="39"/>
      <c r="R202" s="39"/>
      <c r="T202" s="49"/>
      <c r="U202" s="50"/>
      <c r="V202" s="51"/>
      <c r="W202" s="43">
        <f t="shared" si="22"/>
        <v>0</v>
      </c>
      <c r="X202" s="52"/>
      <c r="Y202" s="52"/>
      <c r="AA202" s="53">
        <f t="shared" si="20"/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21"/>
        <v>0</v>
      </c>
      <c r="AT202">
        <f t="shared" si="19"/>
        <v>0</v>
      </c>
      <c r="AV202">
        <f t="shared" si="24"/>
        <v>0</v>
      </c>
    </row>
    <row r="203" spans="3:48" x14ac:dyDescent="0.25">
      <c r="C203" s="13"/>
      <c r="D203" s="12"/>
      <c r="E203" s="14"/>
      <c r="G203" s="18"/>
      <c r="H203" s="18"/>
      <c r="I203" s="18"/>
      <c r="J203" s="23"/>
      <c r="K203" s="22"/>
      <c r="L203" s="20">
        <f t="shared" si="18"/>
        <v>0</v>
      </c>
      <c r="N203" s="37"/>
      <c r="O203" s="37"/>
      <c r="P203" s="37"/>
      <c r="Q203" s="39"/>
      <c r="R203" s="39"/>
      <c r="T203" s="49"/>
      <c r="U203" s="50"/>
      <c r="V203" s="51"/>
      <c r="W203" s="43">
        <f t="shared" si="22"/>
        <v>0</v>
      </c>
      <c r="X203" s="52"/>
      <c r="Y203" s="52"/>
      <c r="AA203" s="53">
        <f t="shared" si="20"/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21"/>
        <v>0</v>
      </c>
      <c r="AT203">
        <f t="shared" si="19"/>
        <v>0</v>
      </c>
      <c r="AV203">
        <f t="shared" si="24"/>
        <v>0</v>
      </c>
    </row>
    <row r="204" spans="3:48" x14ac:dyDescent="0.25">
      <c r="C204" s="13"/>
      <c r="D204" s="12"/>
      <c r="E204" s="14"/>
      <c r="G204" s="18"/>
      <c r="H204" s="18"/>
      <c r="I204" s="18"/>
      <c r="J204" s="23"/>
      <c r="K204" s="22"/>
      <c r="L204" s="20">
        <f t="shared" ref="L204:L265" si="25">J204-K204</f>
        <v>0</v>
      </c>
      <c r="N204" s="37"/>
      <c r="O204" s="37"/>
      <c r="P204" s="37"/>
      <c r="Q204" s="39"/>
      <c r="R204" s="39"/>
      <c r="T204" s="49"/>
      <c r="U204" s="50"/>
      <c r="V204" s="51"/>
      <c r="W204" s="43">
        <f t="shared" si="22"/>
        <v>0</v>
      </c>
      <c r="X204" s="52"/>
      <c r="Y204" s="52"/>
      <c r="AA204" s="53">
        <f t="shared" si="20"/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21"/>
        <v>0</v>
      </c>
      <c r="AT204">
        <f t="shared" si="19"/>
        <v>0</v>
      </c>
      <c r="AV204">
        <f t="shared" si="24"/>
        <v>0</v>
      </c>
    </row>
    <row r="205" spans="3:48" x14ac:dyDescent="0.25">
      <c r="C205" s="13"/>
      <c r="D205" s="12"/>
      <c r="E205" s="14"/>
      <c r="G205" s="18"/>
      <c r="H205" s="18"/>
      <c r="I205" s="18"/>
      <c r="J205" s="23"/>
      <c r="K205" s="22"/>
      <c r="L205" s="20">
        <f t="shared" si="25"/>
        <v>0</v>
      </c>
      <c r="N205" s="37"/>
      <c r="O205" s="37"/>
      <c r="P205" s="37"/>
      <c r="Q205" s="39"/>
      <c r="R205" s="39"/>
      <c r="T205" s="49"/>
      <c r="U205" s="50"/>
      <c r="V205" s="51"/>
      <c r="W205" s="43">
        <f t="shared" si="22"/>
        <v>0</v>
      </c>
      <c r="X205" s="52"/>
      <c r="Y205" s="52"/>
      <c r="AA205" s="53">
        <f t="shared" si="20"/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21"/>
        <v>0</v>
      </c>
      <c r="AT205">
        <f t="shared" si="19"/>
        <v>0</v>
      </c>
      <c r="AV205">
        <f t="shared" si="24"/>
        <v>0</v>
      </c>
    </row>
    <row r="206" spans="3:48" x14ac:dyDescent="0.25">
      <c r="C206" s="13"/>
      <c r="D206" s="12"/>
      <c r="E206" s="14"/>
      <c r="G206" s="18"/>
      <c r="H206" s="18"/>
      <c r="I206" s="18"/>
      <c r="J206" s="23"/>
      <c r="K206" s="22"/>
      <c r="L206" s="20">
        <f t="shared" si="25"/>
        <v>0</v>
      </c>
      <c r="N206" s="37"/>
      <c r="O206" s="37"/>
      <c r="P206" s="37"/>
      <c r="Q206" s="39"/>
      <c r="R206" s="39"/>
      <c r="T206" s="49"/>
      <c r="U206" s="50"/>
      <c r="V206" s="51"/>
      <c r="W206" s="43">
        <f t="shared" si="22"/>
        <v>0</v>
      </c>
      <c r="X206" s="52"/>
      <c r="Y206" s="52"/>
      <c r="AA206" s="53">
        <f t="shared" si="20"/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21"/>
        <v>0</v>
      </c>
      <c r="AT206">
        <f t="shared" si="19"/>
        <v>0</v>
      </c>
      <c r="AV206">
        <f t="shared" si="24"/>
        <v>0</v>
      </c>
    </row>
    <row r="207" spans="3:48" x14ac:dyDescent="0.25">
      <c r="C207" s="13"/>
      <c r="D207" s="12"/>
      <c r="E207" s="14"/>
      <c r="G207" s="18"/>
      <c r="H207" s="18"/>
      <c r="I207" s="18"/>
      <c r="J207" s="23"/>
      <c r="K207" s="22"/>
      <c r="L207" s="20">
        <f t="shared" si="25"/>
        <v>0</v>
      </c>
      <c r="N207" s="37"/>
      <c r="O207" s="37"/>
      <c r="P207" s="37"/>
      <c r="Q207" s="39"/>
      <c r="R207" s="39"/>
      <c r="T207" s="49"/>
      <c r="U207" s="50"/>
      <c r="V207" s="51"/>
      <c r="W207" s="43">
        <f t="shared" si="22"/>
        <v>0</v>
      </c>
      <c r="X207" s="52"/>
      <c r="Y207" s="52"/>
      <c r="AA207" s="53">
        <f t="shared" si="20"/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21"/>
        <v>0</v>
      </c>
      <c r="AT207">
        <f t="shared" si="19"/>
        <v>0</v>
      </c>
      <c r="AV207">
        <f t="shared" si="24"/>
        <v>0</v>
      </c>
    </row>
    <row r="208" spans="3:48" x14ac:dyDescent="0.25">
      <c r="C208" s="13"/>
      <c r="D208" s="12"/>
      <c r="E208" s="14"/>
      <c r="G208" s="18"/>
      <c r="H208" s="18"/>
      <c r="I208" s="18"/>
      <c r="J208" s="23"/>
      <c r="K208" s="22"/>
      <c r="L208" s="20">
        <f t="shared" si="25"/>
        <v>0</v>
      </c>
      <c r="N208" s="37"/>
      <c r="O208" s="37"/>
      <c r="P208" s="37"/>
      <c r="Q208" s="39"/>
      <c r="R208" s="39"/>
      <c r="T208" s="49"/>
      <c r="U208" s="50"/>
      <c r="V208" s="51"/>
      <c r="W208" s="43">
        <f t="shared" si="22"/>
        <v>0</v>
      </c>
      <c r="X208" s="52"/>
      <c r="Y208" s="52"/>
      <c r="AA208" s="53">
        <f t="shared" si="20"/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21"/>
        <v>0</v>
      </c>
      <c r="AT208">
        <f t="shared" si="19"/>
        <v>0</v>
      </c>
      <c r="AV208">
        <f t="shared" si="24"/>
        <v>0</v>
      </c>
    </row>
    <row r="209" spans="3:48" x14ac:dyDescent="0.25">
      <c r="C209" s="13"/>
      <c r="D209" s="12"/>
      <c r="E209" s="14"/>
      <c r="G209" s="18"/>
      <c r="H209" s="18"/>
      <c r="I209" s="18"/>
      <c r="J209" s="23"/>
      <c r="K209" s="22"/>
      <c r="L209" s="20">
        <f t="shared" si="25"/>
        <v>0</v>
      </c>
      <c r="N209" s="37"/>
      <c r="O209" s="37"/>
      <c r="P209" s="37"/>
      <c r="Q209" s="39"/>
      <c r="R209" s="39"/>
      <c r="T209" s="49"/>
      <c r="U209" s="50"/>
      <c r="V209" s="51"/>
      <c r="W209" s="43">
        <f t="shared" si="22"/>
        <v>0</v>
      </c>
      <c r="X209" s="52"/>
      <c r="Y209" s="52"/>
      <c r="AA209" s="53">
        <f t="shared" si="20"/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21"/>
        <v>0</v>
      </c>
      <c r="AT209">
        <f t="shared" si="19"/>
        <v>0</v>
      </c>
      <c r="AV209">
        <f t="shared" si="24"/>
        <v>0</v>
      </c>
    </row>
    <row r="210" spans="3:48" x14ac:dyDescent="0.25">
      <c r="C210" s="13"/>
      <c r="D210" s="12"/>
      <c r="E210" s="14"/>
      <c r="G210" s="18"/>
      <c r="H210" s="18"/>
      <c r="I210" s="18"/>
      <c r="J210" s="23"/>
      <c r="K210" s="22"/>
      <c r="L210" s="20">
        <f t="shared" si="25"/>
        <v>0</v>
      </c>
      <c r="N210" s="37"/>
      <c r="O210" s="37"/>
      <c r="P210" s="37"/>
      <c r="Q210" s="39"/>
      <c r="R210" s="39"/>
      <c r="T210" s="49"/>
      <c r="U210" s="50"/>
      <c r="V210" s="51"/>
      <c r="W210" s="43">
        <f t="shared" si="22"/>
        <v>0</v>
      </c>
      <c r="X210" s="52"/>
      <c r="Y210" s="52"/>
      <c r="AA210" s="53">
        <f t="shared" si="20"/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21"/>
        <v>0</v>
      </c>
      <c r="AT210">
        <f t="shared" si="19"/>
        <v>0</v>
      </c>
      <c r="AV210">
        <f t="shared" si="24"/>
        <v>0</v>
      </c>
    </row>
    <row r="211" spans="3:48" x14ac:dyDescent="0.25">
      <c r="C211" s="13"/>
      <c r="D211" s="12"/>
      <c r="E211" s="14"/>
      <c r="G211" s="18"/>
      <c r="H211" s="18"/>
      <c r="I211" s="18"/>
      <c r="J211" s="23"/>
      <c r="K211" s="22"/>
      <c r="L211" s="20">
        <f t="shared" si="25"/>
        <v>0</v>
      </c>
      <c r="N211" s="37"/>
      <c r="O211" s="37"/>
      <c r="P211" s="37"/>
      <c r="Q211" s="39"/>
      <c r="R211" s="39"/>
      <c r="T211" s="49"/>
      <c r="U211" s="50"/>
      <c r="V211" s="51"/>
      <c r="W211" s="43">
        <f t="shared" si="22"/>
        <v>0</v>
      </c>
      <c r="X211" s="52"/>
      <c r="Y211" s="52"/>
      <c r="AA211" s="53">
        <f t="shared" si="20"/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21"/>
        <v>0</v>
      </c>
      <c r="AT211">
        <f t="shared" si="19"/>
        <v>0</v>
      </c>
      <c r="AV211">
        <f t="shared" si="24"/>
        <v>0</v>
      </c>
    </row>
    <row r="212" spans="3:48" x14ac:dyDescent="0.25">
      <c r="C212" s="13"/>
      <c r="D212" s="12"/>
      <c r="E212" s="14"/>
      <c r="G212" s="18"/>
      <c r="H212" s="18"/>
      <c r="I212" s="18"/>
      <c r="J212" s="23"/>
      <c r="K212" s="22"/>
      <c r="L212" s="20">
        <f t="shared" si="25"/>
        <v>0</v>
      </c>
      <c r="N212" s="37"/>
      <c r="O212" s="37"/>
      <c r="P212" s="37"/>
      <c r="Q212" s="39"/>
      <c r="R212" s="39"/>
      <c r="T212" s="49"/>
      <c r="U212" s="50"/>
      <c r="V212" s="51"/>
      <c r="W212" s="43">
        <f t="shared" si="22"/>
        <v>0</v>
      </c>
      <c r="X212" s="52"/>
      <c r="Y212" s="52"/>
      <c r="AA212" s="53">
        <f t="shared" si="20"/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21"/>
        <v>0</v>
      </c>
      <c r="AT212">
        <f t="shared" si="19"/>
        <v>0</v>
      </c>
      <c r="AV212">
        <f t="shared" si="24"/>
        <v>0</v>
      </c>
    </row>
    <row r="213" spans="3:48" x14ac:dyDescent="0.25">
      <c r="C213" s="13"/>
      <c r="D213" s="12"/>
      <c r="E213" s="14"/>
      <c r="G213" s="18"/>
      <c r="H213" s="18"/>
      <c r="I213" s="18"/>
      <c r="J213" s="23"/>
      <c r="K213" s="22"/>
      <c r="L213" s="20">
        <f t="shared" si="25"/>
        <v>0</v>
      </c>
      <c r="N213" s="37"/>
      <c r="O213" s="37"/>
      <c r="P213" s="37"/>
      <c r="Q213" s="39"/>
      <c r="R213" s="39"/>
      <c r="T213" s="49"/>
      <c r="U213" s="50"/>
      <c r="V213" s="51"/>
      <c r="W213" s="43">
        <f t="shared" si="22"/>
        <v>0</v>
      </c>
      <c r="X213" s="52"/>
      <c r="Y213" s="52"/>
      <c r="AA213" s="53">
        <f t="shared" si="20"/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21"/>
        <v>0</v>
      </c>
      <c r="AT213">
        <f t="shared" ref="AT213:AT237" si="26">(AQ213*6)+(AR213*8)+(AS213*5)</f>
        <v>0</v>
      </c>
      <c r="AV213">
        <f t="shared" si="24"/>
        <v>0</v>
      </c>
    </row>
    <row r="214" spans="3:48" x14ac:dyDescent="0.25">
      <c r="C214" s="13"/>
      <c r="D214" s="12"/>
      <c r="E214" s="14"/>
      <c r="G214" s="18"/>
      <c r="H214" s="18"/>
      <c r="I214" s="18"/>
      <c r="J214" s="23"/>
      <c r="K214" s="22"/>
      <c r="L214" s="20">
        <f t="shared" si="25"/>
        <v>0</v>
      </c>
      <c r="N214" s="37"/>
      <c r="O214" s="37"/>
      <c r="P214" s="37"/>
      <c r="Q214" s="39"/>
      <c r="R214" s="39"/>
      <c r="T214" s="49"/>
      <c r="U214" s="50"/>
      <c r="V214" s="51"/>
      <c r="W214" s="43">
        <f t="shared" si="22"/>
        <v>0</v>
      </c>
      <c r="X214" s="52"/>
      <c r="Y214" s="52"/>
      <c r="AA214" s="53">
        <f t="shared" si="20"/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21"/>
        <v>0</v>
      </c>
      <c r="AT214">
        <f t="shared" si="26"/>
        <v>0</v>
      </c>
      <c r="AV214">
        <f t="shared" si="24"/>
        <v>0</v>
      </c>
    </row>
    <row r="215" spans="3:48" x14ac:dyDescent="0.25">
      <c r="C215" s="13"/>
      <c r="D215" s="12"/>
      <c r="E215" s="14"/>
      <c r="G215" s="18"/>
      <c r="H215" s="18"/>
      <c r="I215" s="18"/>
      <c r="J215" s="23"/>
      <c r="K215" s="22"/>
      <c r="L215" s="20">
        <f t="shared" si="25"/>
        <v>0</v>
      </c>
      <c r="N215" s="37"/>
      <c r="O215" s="37"/>
      <c r="P215" s="37"/>
      <c r="Q215" s="39"/>
      <c r="R215" s="39"/>
      <c r="T215" s="49"/>
      <c r="U215" s="50"/>
      <c r="V215" s="51"/>
      <c r="W215" s="43">
        <f t="shared" si="22"/>
        <v>0</v>
      </c>
      <c r="X215" s="52"/>
      <c r="Y215" s="52"/>
      <c r="AA215" s="53">
        <f t="shared" si="20"/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21"/>
        <v>0</v>
      </c>
      <c r="AT215">
        <f t="shared" si="26"/>
        <v>0</v>
      </c>
      <c r="AV215">
        <f t="shared" si="24"/>
        <v>0</v>
      </c>
    </row>
    <row r="216" spans="3:48" x14ac:dyDescent="0.25">
      <c r="C216" s="13"/>
      <c r="D216" s="12"/>
      <c r="E216" s="14"/>
      <c r="G216" s="18"/>
      <c r="H216" s="18"/>
      <c r="I216" s="18"/>
      <c r="J216" s="23"/>
      <c r="K216" s="22"/>
      <c r="L216" s="20">
        <f t="shared" si="25"/>
        <v>0</v>
      </c>
      <c r="N216" s="37"/>
      <c r="O216" s="37"/>
      <c r="P216" s="37"/>
      <c r="Q216" s="39"/>
      <c r="R216" s="39"/>
      <c r="T216" s="49"/>
      <c r="U216" s="50"/>
      <c r="V216" s="51"/>
      <c r="W216" s="43">
        <f t="shared" si="22"/>
        <v>0</v>
      </c>
      <c r="X216" s="52"/>
      <c r="Y216" s="52"/>
      <c r="AA216" s="53">
        <f t="shared" si="20"/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21"/>
        <v>0</v>
      </c>
      <c r="AT216">
        <f t="shared" si="26"/>
        <v>0</v>
      </c>
      <c r="AV216">
        <f t="shared" si="24"/>
        <v>0</v>
      </c>
    </row>
    <row r="217" spans="3:48" x14ac:dyDescent="0.25">
      <c r="C217" s="13"/>
      <c r="D217" s="12"/>
      <c r="E217" s="14"/>
      <c r="G217" s="18"/>
      <c r="H217" s="18"/>
      <c r="I217" s="18"/>
      <c r="J217" s="23"/>
      <c r="K217" s="22"/>
      <c r="L217" s="20">
        <f t="shared" si="25"/>
        <v>0</v>
      </c>
      <c r="N217" s="37"/>
      <c r="O217" s="37"/>
      <c r="P217" s="37"/>
      <c r="Q217" s="39"/>
      <c r="R217" s="39"/>
      <c r="T217" s="49"/>
      <c r="U217" s="50"/>
      <c r="V217" s="51"/>
      <c r="W217" s="43">
        <f t="shared" si="22"/>
        <v>0</v>
      </c>
      <c r="X217" s="52"/>
      <c r="Y217" s="52"/>
      <c r="AA217" s="53">
        <f t="shared" si="20"/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21"/>
        <v>0</v>
      </c>
      <c r="AT217">
        <f t="shared" si="26"/>
        <v>0</v>
      </c>
      <c r="AV217">
        <f t="shared" si="24"/>
        <v>0</v>
      </c>
    </row>
    <row r="218" spans="3:48" x14ac:dyDescent="0.25">
      <c r="C218" s="13"/>
      <c r="D218" s="12"/>
      <c r="E218" s="14"/>
      <c r="G218" s="18"/>
      <c r="H218" s="18"/>
      <c r="I218" s="18"/>
      <c r="J218" s="23"/>
      <c r="K218" s="22"/>
      <c r="L218" s="20">
        <f t="shared" si="25"/>
        <v>0</v>
      </c>
      <c r="N218" s="37"/>
      <c r="O218" s="37"/>
      <c r="P218" s="37"/>
      <c r="Q218" s="39"/>
      <c r="R218" s="39"/>
      <c r="T218" s="49"/>
      <c r="U218" s="50"/>
      <c r="V218" s="51"/>
      <c r="W218" s="43">
        <f t="shared" si="22"/>
        <v>0</v>
      </c>
      <c r="X218" s="52"/>
      <c r="Y218" s="52"/>
      <c r="AA218" s="53">
        <f t="shared" si="20"/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21"/>
        <v>0</v>
      </c>
      <c r="AT218">
        <f t="shared" si="26"/>
        <v>0</v>
      </c>
      <c r="AV218">
        <f t="shared" si="24"/>
        <v>0</v>
      </c>
    </row>
    <row r="219" spans="3:48" x14ac:dyDescent="0.25">
      <c r="C219" s="13"/>
      <c r="D219" s="12"/>
      <c r="E219" s="14"/>
      <c r="G219" s="18"/>
      <c r="H219" s="18"/>
      <c r="I219" s="18"/>
      <c r="J219" s="23"/>
      <c r="K219" s="22"/>
      <c r="L219" s="20">
        <f t="shared" si="25"/>
        <v>0</v>
      </c>
      <c r="N219" s="37"/>
      <c r="O219" s="37"/>
      <c r="P219" s="37"/>
      <c r="Q219" s="39"/>
      <c r="R219" s="39"/>
      <c r="T219" s="49"/>
      <c r="U219" s="50"/>
      <c r="V219" s="51"/>
      <c r="W219" s="43">
        <f t="shared" si="22"/>
        <v>0</v>
      </c>
      <c r="X219" s="52"/>
      <c r="Y219" s="52"/>
      <c r="AA219" s="53">
        <f t="shared" si="20"/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21"/>
        <v>0</v>
      </c>
      <c r="AT219">
        <f t="shared" si="26"/>
        <v>0</v>
      </c>
      <c r="AV219">
        <f t="shared" si="24"/>
        <v>0</v>
      </c>
    </row>
    <row r="220" spans="3:48" x14ac:dyDescent="0.25">
      <c r="C220" s="13"/>
      <c r="D220" s="12"/>
      <c r="E220" s="14"/>
      <c r="G220" s="18"/>
      <c r="H220" s="18"/>
      <c r="I220" s="18"/>
      <c r="J220" s="23"/>
      <c r="K220" s="22"/>
      <c r="L220" s="20">
        <f t="shared" si="25"/>
        <v>0</v>
      </c>
      <c r="N220" s="37"/>
      <c r="O220" s="37"/>
      <c r="P220" s="37"/>
      <c r="Q220" s="39"/>
      <c r="R220" s="39"/>
      <c r="T220" s="49"/>
      <c r="U220" s="50"/>
      <c r="V220" s="51"/>
      <c r="W220" s="43">
        <f t="shared" si="22"/>
        <v>0</v>
      </c>
      <c r="X220" s="52"/>
      <c r="Y220" s="52"/>
      <c r="AA220" s="53">
        <f t="shared" si="20"/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21"/>
        <v>0</v>
      </c>
      <c r="AT220">
        <f t="shared" si="26"/>
        <v>0</v>
      </c>
      <c r="AV220">
        <f t="shared" si="24"/>
        <v>0</v>
      </c>
    </row>
    <row r="221" spans="3:48" x14ac:dyDescent="0.25">
      <c r="C221" s="13"/>
      <c r="D221" s="12"/>
      <c r="E221" s="14"/>
      <c r="G221" s="18"/>
      <c r="H221" s="18"/>
      <c r="I221" s="18"/>
      <c r="J221" s="23"/>
      <c r="K221" s="22"/>
      <c r="L221" s="20">
        <f t="shared" si="25"/>
        <v>0</v>
      </c>
      <c r="N221" s="37"/>
      <c r="O221" s="37"/>
      <c r="P221" s="37"/>
      <c r="Q221" s="39"/>
      <c r="R221" s="39"/>
      <c r="T221" s="49"/>
      <c r="U221" s="50"/>
      <c r="V221" s="51"/>
      <c r="W221" s="43">
        <f t="shared" si="22"/>
        <v>0</v>
      </c>
      <c r="X221" s="52"/>
      <c r="Y221" s="52"/>
      <c r="AA221" s="53">
        <f t="shared" si="20"/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21"/>
        <v>0</v>
      </c>
      <c r="AT221">
        <f t="shared" si="26"/>
        <v>0</v>
      </c>
      <c r="AV221">
        <f t="shared" si="24"/>
        <v>0</v>
      </c>
    </row>
    <row r="222" spans="3:48" x14ac:dyDescent="0.25">
      <c r="C222" s="13"/>
      <c r="D222" s="12"/>
      <c r="E222" s="14"/>
      <c r="G222" s="18"/>
      <c r="H222" s="18"/>
      <c r="I222" s="18"/>
      <c r="J222" s="23"/>
      <c r="K222" s="22"/>
      <c r="L222" s="20">
        <f t="shared" si="25"/>
        <v>0</v>
      </c>
      <c r="N222" s="37"/>
      <c r="O222" s="37"/>
      <c r="P222" s="37"/>
      <c r="Q222" s="39"/>
      <c r="R222" s="39"/>
      <c r="T222" s="49"/>
      <c r="U222" s="50"/>
      <c r="V222" s="51"/>
      <c r="W222" s="43">
        <f t="shared" si="22"/>
        <v>0</v>
      </c>
      <c r="X222" s="52"/>
      <c r="Y222" s="52"/>
      <c r="AA222" s="53">
        <f t="shared" si="20"/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21"/>
        <v>0</v>
      </c>
      <c r="AT222">
        <f t="shared" si="26"/>
        <v>0</v>
      </c>
      <c r="AV222">
        <f t="shared" si="24"/>
        <v>0</v>
      </c>
    </row>
    <row r="223" spans="3:48" x14ac:dyDescent="0.25">
      <c r="C223" s="13"/>
      <c r="D223" s="12"/>
      <c r="E223" s="14"/>
      <c r="G223" s="18"/>
      <c r="H223" s="18"/>
      <c r="I223" s="18"/>
      <c r="J223" s="23"/>
      <c r="K223" s="22"/>
      <c r="L223" s="20">
        <f t="shared" si="25"/>
        <v>0</v>
      </c>
      <c r="N223" s="37"/>
      <c r="O223" s="37"/>
      <c r="P223" s="37"/>
      <c r="Q223" s="39"/>
      <c r="R223" s="39"/>
      <c r="T223" s="49"/>
      <c r="U223" s="50"/>
      <c r="V223" s="51"/>
      <c r="W223" s="43">
        <f t="shared" si="22"/>
        <v>0</v>
      </c>
      <c r="X223" s="52"/>
      <c r="Y223" s="52"/>
      <c r="AA223" s="53">
        <f t="shared" si="20"/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21"/>
        <v>0</v>
      </c>
      <c r="AT223">
        <f t="shared" si="26"/>
        <v>0</v>
      </c>
      <c r="AV223">
        <f t="shared" si="24"/>
        <v>0</v>
      </c>
    </row>
    <row r="224" spans="3:48" x14ac:dyDescent="0.25">
      <c r="C224" s="13"/>
      <c r="D224" s="12"/>
      <c r="E224" s="14"/>
      <c r="G224" s="18"/>
      <c r="H224" s="18"/>
      <c r="I224" s="18"/>
      <c r="J224" s="23"/>
      <c r="K224" s="22"/>
      <c r="L224" s="20">
        <f t="shared" si="25"/>
        <v>0</v>
      </c>
      <c r="N224" s="37"/>
      <c r="O224" s="37"/>
      <c r="P224" s="37"/>
      <c r="Q224" s="39"/>
      <c r="R224" s="39"/>
      <c r="T224" s="49"/>
      <c r="U224" s="50"/>
      <c r="V224" s="51"/>
      <c r="W224" s="43">
        <f t="shared" si="22"/>
        <v>0</v>
      </c>
      <c r="X224" s="52"/>
      <c r="Y224" s="52"/>
      <c r="AA224" s="53">
        <f t="shared" si="20"/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21"/>
        <v>0</v>
      </c>
      <c r="AT224">
        <f t="shared" si="26"/>
        <v>0</v>
      </c>
      <c r="AV224">
        <f t="shared" si="24"/>
        <v>0</v>
      </c>
    </row>
    <row r="225" spans="3:48" x14ac:dyDescent="0.25">
      <c r="C225" s="13"/>
      <c r="D225" s="12"/>
      <c r="E225" s="14"/>
      <c r="G225" s="18"/>
      <c r="H225" s="18"/>
      <c r="I225" s="18"/>
      <c r="J225" s="23"/>
      <c r="K225" s="22"/>
      <c r="L225" s="20">
        <f t="shared" si="25"/>
        <v>0</v>
      </c>
      <c r="N225" s="37"/>
      <c r="O225" s="37"/>
      <c r="P225" s="37"/>
      <c r="Q225" s="39"/>
      <c r="R225" s="39"/>
      <c r="T225" s="49"/>
      <c r="U225" s="50"/>
      <c r="V225" s="51"/>
      <c r="W225" s="43">
        <f t="shared" si="22"/>
        <v>0</v>
      </c>
      <c r="X225" s="52"/>
      <c r="Y225" s="52"/>
      <c r="AA225" s="53">
        <f t="shared" si="20"/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21"/>
        <v>0</v>
      </c>
      <c r="AT225">
        <f t="shared" si="26"/>
        <v>0</v>
      </c>
      <c r="AV225">
        <f t="shared" si="24"/>
        <v>0</v>
      </c>
    </row>
    <row r="226" spans="3:48" x14ac:dyDescent="0.25">
      <c r="C226" s="13"/>
      <c r="D226" s="12"/>
      <c r="E226" s="14"/>
      <c r="G226" s="18"/>
      <c r="H226" s="18"/>
      <c r="I226" s="18"/>
      <c r="J226" s="23"/>
      <c r="K226" s="22"/>
      <c r="L226" s="20">
        <f t="shared" si="25"/>
        <v>0</v>
      </c>
      <c r="N226" s="37"/>
      <c r="O226" s="37"/>
      <c r="P226" s="37"/>
      <c r="Q226" s="39"/>
      <c r="R226" s="39"/>
      <c r="T226" s="49"/>
      <c r="U226" s="50"/>
      <c r="V226" s="51"/>
      <c r="W226" s="43">
        <f t="shared" si="22"/>
        <v>0</v>
      </c>
      <c r="X226" s="52"/>
      <c r="Y226" s="52"/>
      <c r="AA226" s="53">
        <f t="shared" si="20"/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21"/>
        <v>0</v>
      </c>
      <c r="AT226">
        <f t="shared" si="26"/>
        <v>0</v>
      </c>
      <c r="AV226">
        <f t="shared" si="24"/>
        <v>0</v>
      </c>
    </row>
    <row r="227" spans="3:48" x14ac:dyDescent="0.25">
      <c r="C227" s="13"/>
      <c r="D227" s="12"/>
      <c r="E227" s="14"/>
      <c r="G227" s="18"/>
      <c r="H227" s="18"/>
      <c r="I227" s="18"/>
      <c r="J227" s="23"/>
      <c r="K227" s="22"/>
      <c r="L227" s="20">
        <f t="shared" si="25"/>
        <v>0</v>
      </c>
      <c r="N227" s="37"/>
      <c r="O227" s="37"/>
      <c r="P227" s="37"/>
      <c r="Q227" s="39"/>
      <c r="R227" s="39"/>
      <c r="T227" s="49"/>
      <c r="U227" s="50"/>
      <c r="V227" s="51"/>
      <c r="W227" s="43">
        <f t="shared" si="22"/>
        <v>0</v>
      </c>
      <c r="X227" s="52"/>
      <c r="Y227" s="52"/>
      <c r="AA227" s="53">
        <f t="shared" si="20"/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21"/>
        <v>0</v>
      </c>
      <c r="AT227">
        <f t="shared" si="26"/>
        <v>0</v>
      </c>
      <c r="AV227">
        <f t="shared" si="24"/>
        <v>0</v>
      </c>
    </row>
    <row r="228" spans="3:48" x14ac:dyDescent="0.25">
      <c r="C228" s="13"/>
      <c r="D228" s="12"/>
      <c r="E228" s="14"/>
      <c r="G228" s="18"/>
      <c r="H228" s="18"/>
      <c r="I228" s="18"/>
      <c r="J228" s="23"/>
      <c r="K228" s="22"/>
      <c r="L228" s="20">
        <f t="shared" si="25"/>
        <v>0</v>
      </c>
      <c r="N228" s="37"/>
      <c r="O228" s="37"/>
      <c r="P228" s="37"/>
      <c r="Q228" s="39"/>
      <c r="R228" s="39"/>
      <c r="T228" s="49"/>
      <c r="U228" s="50"/>
      <c r="V228" s="51"/>
      <c r="W228" s="43">
        <f t="shared" si="22"/>
        <v>0</v>
      </c>
      <c r="X228" s="52"/>
      <c r="Y228" s="52"/>
      <c r="AA228" s="53">
        <f t="shared" si="20"/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21"/>
        <v>0</v>
      </c>
      <c r="AT228">
        <f t="shared" si="26"/>
        <v>0</v>
      </c>
      <c r="AV228">
        <f t="shared" si="24"/>
        <v>0</v>
      </c>
    </row>
    <row r="229" spans="3:48" x14ac:dyDescent="0.25">
      <c r="C229" s="13"/>
      <c r="D229" s="12"/>
      <c r="E229" s="14"/>
      <c r="G229" s="18"/>
      <c r="H229" s="18"/>
      <c r="I229" s="18"/>
      <c r="J229" s="23"/>
      <c r="K229" s="22"/>
      <c r="L229" s="20">
        <f t="shared" si="25"/>
        <v>0</v>
      </c>
      <c r="N229" s="37"/>
      <c r="O229" s="37"/>
      <c r="P229" s="37"/>
      <c r="Q229" s="39"/>
      <c r="R229" s="39"/>
      <c r="T229" s="49"/>
      <c r="U229" s="50"/>
      <c r="V229" s="51"/>
      <c r="W229" s="43">
        <f t="shared" si="22"/>
        <v>0</v>
      </c>
      <c r="X229" s="52"/>
      <c r="Y229" s="52"/>
      <c r="AA229" s="53">
        <f t="shared" si="20"/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21"/>
        <v>0</v>
      </c>
      <c r="AT229">
        <f t="shared" si="26"/>
        <v>0</v>
      </c>
      <c r="AV229">
        <f t="shared" si="24"/>
        <v>0</v>
      </c>
    </row>
    <row r="230" spans="3:48" x14ac:dyDescent="0.25">
      <c r="C230" s="13"/>
      <c r="D230" s="12"/>
      <c r="E230" s="14"/>
      <c r="G230" s="18"/>
      <c r="H230" s="18"/>
      <c r="I230" s="18"/>
      <c r="J230" s="23"/>
      <c r="K230" s="22"/>
      <c r="L230" s="20">
        <f t="shared" si="25"/>
        <v>0</v>
      </c>
      <c r="N230" s="37"/>
      <c r="O230" s="37"/>
      <c r="P230" s="37"/>
      <c r="Q230" s="39"/>
      <c r="R230" s="39"/>
      <c r="T230" s="49"/>
      <c r="U230" s="50"/>
      <c r="V230" s="51"/>
      <c r="W230" s="43">
        <f t="shared" si="22"/>
        <v>0</v>
      </c>
      <c r="X230" s="52"/>
      <c r="Y230" s="52"/>
      <c r="AA230" s="53">
        <f t="shared" si="20"/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21"/>
        <v>0</v>
      </c>
      <c r="AT230">
        <f t="shared" si="26"/>
        <v>0</v>
      </c>
      <c r="AV230">
        <f t="shared" si="24"/>
        <v>0</v>
      </c>
    </row>
    <row r="231" spans="3:48" x14ac:dyDescent="0.25">
      <c r="C231" s="13"/>
      <c r="D231" s="12"/>
      <c r="E231" s="14"/>
      <c r="G231" s="18"/>
      <c r="H231" s="18"/>
      <c r="I231" s="18"/>
      <c r="J231" s="23"/>
      <c r="K231" s="22"/>
      <c r="L231" s="20">
        <f t="shared" si="25"/>
        <v>0</v>
      </c>
      <c r="N231" s="37"/>
      <c r="O231" s="37"/>
      <c r="P231" s="37"/>
      <c r="Q231" s="39"/>
      <c r="R231" s="39"/>
      <c r="T231" s="49"/>
      <c r="U231" s="50"/>
      <c r="V231" s="51"/>
      <c r="W231" s="43">
        <f t="shared" si="22"/>
        <v>0</v>
      </c>
      <c r="X231" s="52"/>
      <c r="Y231" s="52"/>
      <c r="AA231" s="53">
        <f t="shared" si="20"/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21"/>
        <v>0</v>
      </c>
      <c r="AT231">
        <f t="shared" si="26"/>
        <v>0</v>
      </c>
      <c r="AV231">
        <f t="shared" si="24"/>
        <v>0</v>
      </c>
    </row>
    <row r="232" spans="3:48" x14ac:dyDescent="0.25">
      <c r="C232" s="13"/>
      <c r="D232" s="12"/>
      <c r="E232" s="14"/>
      <c r="G232" s="18"/>
      <c r="H232" s="18"/>
      <c r="I232" s="18"/>
      <c r="J232" s="23"/>
      <c r="K232" s="22"/>
      <c r="L232" s="20">
        <f t="shared" si="25"/>
        <v>0</v>
      </c>
      <c r="N232" s="37"/>
      <c r="O232" s="37"/>
      <c r="P232" s="37"/>
      <c r="Q232" s="39"/>
      <c r="R232" s="39"/>
      <c r="T232" s="49"/>
      <c r="U232" s="50"/>
      <c r="V232" s="51"/>
      <c r="W232" s="43">
        <f t="shared" si="22"/>
        <v>0</v>
      </c>
      <c r="X232" s="52"/>
      <c r="Y232" s="52"/>
      <c r="AA232" s="53">
        <f t="shared" si="20"/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21"/>
        <v>0</v>
      </c>
      <c r="AT232">
        <f t="shared" si="26"/>
        <v>0</v>
      </c>
      <c r="AV232">
        <f t="shared" si="24"/>
        <v>0</v>
      </c>
    </row>
    <row r="233" spans="3:48" x14ac:dyDescent="0.25">
      <c r="C233" s="13"/>
      <c r="D233" s="12"/>
      <c r="E233" s="14"/>
      <c r="G233" s="18"/>
      <c r="H233" s="18"/>
      <c r="I233" s="18"/>
      <c r="J233" s="23"/>
      <c r="K233" s="22"/>
      <c r="L233" s="20">
        <f t="shared" si="25"/>
        <v>0</v>
      </c>
      <c r="N233" s="37"/>
      <c r="O233" s="37"/>
      <c r="P233" s="37"/>
      <c r="Q233" s="39"/>
      <c r="R233" s="39"/>
      <c r="T233" s="49"/>
      <c r="U233" s="50"/>
      <c r="V233" s="51"/>
      <c r="W233" s="43">
        <f t="shared" si="22"/>
        <v>0</v>
      </c>
      <c r="X233" s="52"/>
      <c r="Y233" s="52"/>
      <c r="AA233" s="53">
        <f t="shared" si="20"/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21"/>
        <v>0</v>
      </c>
      <c r="AT233">
        <f t="shared" si="26"/>
        <v>0</v>
      </c>
      <c r="AV233">
        <f t="shared" si="24"/>
        <v>0</v>
      </c>
    </row>
    <row r="234" spans="3:48" x14ac:dyDescent="0.25">
      <c r="C234" s="13"/>
      <c r="D234" s="12"/>
      <c r="E234" s="14"/>
      <c r="G234" s="18"/>
      <c r="H234" s="18"/>
      <c r="I234" s="18"/>
      <c r="J234" s="23"/>
      <c r="K234" s="22"/>
      <c r="L234" s="20">
        <f t="shared" si="25"/>
        <v>0</v>
      </c>
      <c r="N234" s="37"/>
      <c r="O234" s="37"/>
      <c r="P234" s="37"/>
      <c r="Q234" s="39"/>
      <c r="R234" s="39"/>
      <c r="T234" s="49"/>
      <c r="U234" s="50"/>
      <c r="V234" s="51"/>
      <c r="W234" s="43">
        <f t="shared" si="22"/>
        <v>0</v>
      </c>
      <c r="X234" s="52"/>
      <c r="Y234" s="52"/>
      <c r="AA234" s="53">
        <f t="shared" si="20"/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21"/>
        <v>0</v>
      </c>
      <c r="AT234">
        <f t="shared" si="26"/>
        <v>0</v>
      </c>
      <c r="AV234">
        <f t="shared" si="24"/>
        <v>0</v>
      </c>
    </row>
    <row r="235" spans="3:48" x14ac:dyDescent="0.25">
      <c r="C235" s="13"/>
      <c r="D235" s="12"/>
      <c r="E235" s="14"/>
      <c r="G235" s="18"/>
      <c r="H235" s="18"/>
      <c r="I235" s="18"/>
      <c r="J235" s="23"/>
      <c r="K235" s="22"/>
      <c r="L235" s="20">
        <f t="shared" si="25"/>
        <v>0</v>
      </c>
      <c r="N235" s="37"/>
      <c r="O235" s="37"/>
      <c r="P235" s="37"/>
      <c r="Q235" s="39"/>
      <c r="R235" s="39"/>
      <c r="T235" s="49"/>
      <c r="U235" s="50"/>
      <c r="V235" s="51"/>
      <c r="W235" s="43">
        <f t="shared" si="22"/>
        <v>0</v>
      </c>
      <c r="X235" s="52"/>
      <c r="Y235" s="52"/>
      <c r="AA235" s="53">
        <f t="shared" si="20"/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21"/>
        <v>0</v>
      </c>
      <c r="AT235">
        <f t="shared" si="26"/>
        <v>0</v>
      </c>
      <c r="AV235">
        <f t="shared" si="24"/>
        <v>0</v>
      </c>
    </row>
    <row r="236" spans="3:48" x14ac:dyDescent="0.25">
      <c r="C236" s="13"/>
      <c r="D236" s="12"/>
      <c r="E236" s="14"/>
      <c r="G236" s="18"/>
      <c r="H236" s="18"/>
      <c r="I236" s="18"/>
      <c r="J236" s="23"/>
      <c r="K236" s="22"/>
      <c r="L236" s="20">
        <f t="shared" si="25"/>
        <v>0</v>
      </c>
      <c r="N236" s="37"/>
      <c r="O236" s="37"/>
      <c r="P236" s="37"/>
      <c r="Q236" s="39"/>
      <c r="R236" s="39"/>
      <c r="T236" s="49"/>
      <c r="U236" s="50"/>
      <c r="V236" s="51"/>
      <c r="W236" s="43">
        <f t="shared" si="22"/>
        <v>0</v>
      </c>
      <c r="X236" s="52"/>
      <c r="Y236" s="52"/>
      <c r="AA236" s="53">
        <f t="shared" si="20"/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21"/>
        <v>0</v>
      </c>
      <c r="AT236">
        <f t="shared" si="26"/>
        <v>0</v>
      </c>
      <c r="AV236">
        <f t="shared" si="24"/>
        <v>0</v>
      </c>
    </row>
    <row r="237" spans="3:48" x14ac:dyDescent="0.25">
      <c r="C237" s="13"/>
      <c r="D237" s="12"/>
      <c r="E237" s="14"/>
      <c r="G237" s="18"/>
      <c r="H237" s="18"/>
      <c r="I237" s="18"/>
      <c r="J237" s="23"/>
      <c r="K237" s="22"/>
      <c r="L237" s="20">
        <f t="shared" si="25"/>
        <v>0</v>
      </c>
      <c r="N237" s="37"/>
      <c r="O237" s="37"/>
      <c r="P237" s="37"/>
      <c r="Q237" s="39"/>
      <c r="R237" s="39"/>
      <c r="T237" s="49"/>
      <c r="U237" s="50"/>
      <c r="V237" s="51"/>
      <c r="W237" s="43">
        <f t="shared" si="22"/>
        <v>0</v>
      </c>
      <c r="X237" s="52"/>
      <c r="Y237" s="52"/>
      <c r="AA237" s="53">
        <f t="shared" si="20"/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21"/>
        <v>0</v>
      </c>
      <c r="AT237">
        <f t="shared" si="26"/>
        <v>0</v>
      </c>
      <c r="AV237">
        <f t="shared" si="24"/>
        <v>0</v>
      </c>
    </row>
    <row r="238" spans="3:48" x14ac:dyDescent="0.25">
      <c r="C238" s="13"/>
      <c r="D238" s="12"/>
      <c r="E238" s="14"/>
      <c r="G238" s="18"/>
      <c r="H238" s="18"/>
      <c r="I238" s="18"/>
      <c r="J238" s="23"/>
      <c r="K238" s="22"/>
      <c r="L238" s="20">
        <f t="shared" si="25"/>
        <v>0</v>
      </c>
      <c r="N238" s="37"/>
      <c r="O238" s="37"/>
      <c r="P238" s="37"/>
      <c r="Q238" s="39"/>
      <c r="R238" s="39"/>
      <c r="T238" s="49"/>
      <c r="U238" s="50"/>
      <c r="V238" s="51"/>
      <c r="W238" s="43">
        <f t="shared" si="22"/>
        <v>0</v>
      </c>
      <c r="X238" s="52"/>
      <c r="Y238" s="52"/>
      <c r="AA238" s="53">
        <f t="shared" si="20"/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21"/>
        <v>0</v>
      </c>
      <c r="AT238">
        <f t="shared" ref="AT238:AT276" si="27">(AQ238*6)+(AR238*8)+(AS238*5)</f>
        <v>0</v>
      </c>
      <c r="AV238">
        <f t="shared" si="24"/>
        <v>0</v>
      </c>
    </row>
    <row r="239" spans="3:48" x14ac:dyDescent="0.25">
      <c r="C239" s="13"/>
      <c r="D239" s="12"/>
      <c r="E239" s="14"/>
      <c r="G239" s="18"/>
      <c r="H239" s="18"/>
      <c r="I239" s="18"/>
      <c r="J239" s="23"/>
      <c r="K239" s="22"/>
      <c r="L239" s="20">
        <f t="shared" si="25"/>
        <v>0</v>
      </c>
      <c r="N239" s="37"/>
      <c r="O239" s="37"/>
      <c r="P239" s="37"/>
      <c r="Q239" s="39"/>
      <c r="R239" s="39"/>
      <c r="T239" s="50"/>
      <c r="U239" s="50"/>
      <c r="V239" s="51"/>
      <c r="W239" s="43">
        <f t="shared" si="22"/>
        <v>0</v>
      </c>
      <c r="X239" s="52"/>
      <c r="Y239" s="52"/>
      <c r="AA239" s="53">
        <f t="shared" si="20"/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21"/>
        <v>0</v>
      </c>
      <c r="AT239">
        <f t="shared" si="27"/>
        <v>0</v>
      </c>
      <c r="AV239">
        <f t="shared" si="24"/>
        <v>0</v>
      </c>
    </row>
    <row r="240" spans="3:48" x14ac:dyDescent="0.25">
      <c r="C240" s="13"/>
      <c r="D240" s="12"/>
      <c r="E240" s="14"/>
      <c r="G240" s="18"/>
      <c r="H240" s="18"/>
      <c r="I240" s="18"/>
      <c r="J240" s="23"/>
      <c r="K240" s="22"/>
      <c r="L240" s="20">
        <f t="shared" si="25"/>
        <v>0</v>
      </c>
      <c r="N240" s="37"/>
      <c r="O240" s="37"/>
      <c r="P240" s="37"/>
      <c r="Q240" s="39"/>
      <c r="R240" s="39"/>
      <c r="T240" s="50"/>
      <c r="U240" s="50"/>
      <c r="V240" s="51"/>
      <c r="W240" s="43">
        <f t="shared" si="22"/>
        <v>0</v>
      </c>
      <c r="X240" s="52"/>
      <c r="Y240" s="52"/>
      <c r="AA240" s="53">
        <f t="shared" si="20"/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21"/>
        <v>0</v>
      </c>
      <c r="AT240">
        <f t="shared" si="27"/>
        <v>0</v>
      </c>
      <c r="AV240">
        <f t="shared" si="24"/>
        <v>0</v>
      </c>
    </row>
    <row r="241" spans="3:48" x14ac:dyDescent="0.25">
      <c r="C241" s="13"/>
      <c r="D241" s="12"/>
      <c r="E241" s="14"/>
      <c r="G241" s="18"/>
      <c r="H241" s="18"/>
      <c r="I241" s="18"/>
      <c r="J241" s="23"/>
      <c r="K241" s="22"/>
      <c r="L241" s="20">
        <f t="shared" si="25"/>
        <v>0</v>
      </c>
      <c r="N241" s="37"/>
      <c r="O241" s="37"/>
      <c r="P241" s="37"/>
      <c r="Q241" s="39"/>
      <c r="R241" s="39"/>
      <c r="T241" s="50"/>
      <c r="U241" s="50"/>
      <c r="V241" s="51"/>
      <c r="W241" s="43">
        <f t="shared" si="22"/>
        <v>0</v>
      </c>
      <c r="X241" s="52"/>
      <c r="Y241" s="52"/>
      <c r="AA241" s="53">
        <f t="shared" si="20"/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21"/>
        <v>0</v>
      </c>
      <c r="AT241">
        <f t="shared" si="27"/>
        <v>0</v>
      </c>
      <c r="AV241">
        <f t="shared" si="24"/>
        <v>0</v>
      </c>
    </row>
    <row r="242" spans="3:48" x14ac:dyDescent="0.25">
      <c r="C242" s="13"/>
      <c r="D242" s="12"/>
      <c r="E242" s="14"/>
      <c r="G242" s="18"/>
      <c r="H242" s="18"/>
      <c r="I242" s="18"/>
      <c r="J242" s="23"/>
      <c r="K242" s="22"/>
      <c r="L242" s="20">
        <f t="shared" si="25"/>
        <v>0</v>
      </c>
      <c r="N242" s="37"/>
      <c r="O242" s="37"/>
      <c r="P242" s="37"/>
      <c r="Q242" s="39"/>
      <c r="R242" s="39"/>
      <c r="T242" s="50"/>
      <c r="U242" s="50"/>
      <c r="V242" s="51"/>
      <c r="W242" s="43">
        <f t="shared" si="22"/>
        <v>0</v>
      </c>
      <c r="X242" s="52"/>
      <c r="Y242" s="52"/>
      <c r="AA242" s="53">
        <f t="shared" si="20"/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21"/>
        <v>0</v>
      </c>
      <c r="AT242">
        <f t="shared" si="27"/>
        <v>0</v>
      </c>
      <c r="AV242">
        <f t="shared" si="24"/>
        <v>0</v>
      </c>
    </row>
    <row r="243" spans="3:48" x14ac:dyDescent="0.25">
      <c r="C243" s="13"/>
      <c r="D243" s="12"/>
      <c r="E243" s="14"/>
      <c r="G243" s="18"/>
      <c r="H243" s="18"/>
      <c r="I243" s="18"/>
      <c r="J243" s="23"/>
      <c r="K243" s="22"/>
      <c r="L243" s="20">
        <f t="shared" si="25"/>
        <v>0</v>
      </c>
      <c r="N243" s="37"/>
      <c r="O243" s="37"/>
      <c r="P243" s="37"/>
      <c r="Q243" s="39"/>
      <c r="R243" s="39"/>
      <c r="T243" s="50"/>
      <c r="U243" s="50"/>
      <c r="V243" s="51"/>
      <c r="W243" s="43">
        <f t="shared" si="22"/>
        <v>0</v>
      </c>
      <c r="X243" s="52"/>
      <c r="Y243" s="52"/>
      <c r="AA243" s="53">
        <f t="shared" si="20"/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21"/>
        <v>0</v>
      </c>
      <c r="AT243">
        <f t="shared" si="27"/>
        <v>0</v>
      </c>
      <c r="AV243">
        <f t="shared" si="24"/>
        <v>0</v>
      </c>
    </row>
    <row r="244" spans="3:48" x14ac:dyDescent="0.25">
      <c r="C244" s="13"/>
      <c r="D244" s="12"/>
      <c r="E244" s="14"/>
      <c r="G244" s="18"/>
      <c r="H244" s="18"/>
      <c r="I244" s="18"/>
      <c r="J244" s="23"/>
      <c r="K244" s="22"/>
      <c r="L244" s="20">
        <f t="shared" si="25"/>
        <v>0</v>
      </c>
      <c r="N244" s="37"/>
      <c r="O244" s="37"/>
      <c r="P244" s="37"/>
      <c r="Q244" s="39"/>
      <c r="R244" s="39"/>
      <c r="T244" s="50"/>
      <c r="U244" s="50"/>
      <c r="V244" s="51"/>
      <c r="W244" s="43">
        <f t="shared" si="22"/>
        <v>0</v>
      </c>
      <c r="X244" s="52"/>
      <c r="Y244" s="52"/>
      <c r="AA244" s="53">
        <f t="shared" si="20"/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21"/>
        <v>0</v>
      </c>
      <c r="AT244">
        <f t="shared" si="27"/>
        <v>0</v>
      </c>
      <c r="AV244">
        <f t="shared" si="24"/>
        <v>0</v>
      </c>
    </row>
    <row r="245" spans="3:48" x14ac:dyDescent="0.25">
      <c r="C245" s="13"/>
      <c r="D245" s="12"/>
      <c r="E245" s="14"/>
      <c r="G245" s="18"/>
      <c r="H245" s="18"/>
      <c r="I245" s="18"/>
      <c r="J245" s="23"/>
      <c r="K245" s="22"/>
      <c r="L245" s="20">
        <f t="shared" si="25"/>
        <v>0</v>
      </c>
      <c r="N245" s="37"/>
      <c r="O245" s="37"/>
      <c r="P245" s="37"/>
      <c r="Q245" s="39"/>
      <c r="R245" s="39"/>
      <c r="T245" s="50"/>
      <c r="U245" s="50"/>
      <c r="V245" s="51"/>
      <c r="W245" s="43">
        <f t="shared" si="22"/>
        <v>0</v>
      </c>
      <c r="X245" s="52"/>
      <c r="Y245" s="52"/>
      <c r="AA245" s="53">
        <f t="shared" si="20"/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21"/>
        <v>0</v>
      </c>
      <c r="AT245">
        <f t="shared" si="27"/>
        <v>0</v>
      </c>
      <c r="AV245">
        <f t="shared" si="24"/>
        <v>0</v>
      </c>
    </row>
    <row r="246" spans="3:48" x14ac:dyDescent="0.25">
      <c r="C246" s="13"/>
      <c r="D246" s="12"/>
      <c r="E246" s="14"/>
      <c r="G246" s="18"/>
      <c r="H246" s="18"/>
      <c r="I246" s="18"/>
      <c r="J246" s="23"/>
      <c r="K246" s="22"/>
      <c r="L246" s="20">
        <f t="shared" si="25"/>
        <v>0</v>
      </c>
      <c r="N246" s="37"/>
      <c r="O246" s="37"/>
      <c r="P246" s="37"/>
      <c r="Q246" s="39"/>
      <c r="R246" s="39"/>
      <c r="T246" s="50"/>
      <c r="U246" s="50"/>
      <c r="V246" s="51"/>
      <c r="W246" s="43">
        <f t="shared" si="22"/>
        <v>0</v>
      </c>
      <c r="X246" s="52"/>
      <c r="Y246" s="52"/>
      <c r="AA246" s="53">
        <f t="shared" si="20"/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21"/>
        <v>0</v>
      </c>
      <c r="AT246">
        <f t="shared" si="27"/>
        <v>0</v>
      </c>
      <c r="AV246">
        <f t="shared" si="24"/>
        <v>0</v>
      </c>
    </row>
    <row r="247" spans="3:48" x14ac:dyDescent="0.25">
      <c r="C247" s="13"/>
      <c r="E247" s="14"/>
      <c r="G247" s="18"/>
      <c r="H247" s="18"/>
      <c r="I247" s="18"/>
      <c r="J247" s="23"/>
      <c r="K247" s="22"/>
      <c r="L247" s="20">
        <f t="shared" si="25"/>
        <v>0</v>
      </c>
      <c r="N247" s="37"/>
      <c r="O247" s="37"/>
      <c r="P247" s="37"/>
      <c r="Q247" s="39"/>
      <c r="R247" s="39"/>
      <c r="T247" s="50"/>
      <c r="U247" s="50"/>
      <c r="V247" s="51"/>
      <c r="W247" s="43">
        <f t="shared" si="22"/>
        <v>0</v>
      </c>
      <c r="X247" s="52"/>
      <c r="Y247" s="52"/>
      <c r="AA247" s="53">
        <f t="shared" si="20"/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21"/>
        <v>0</v>
      </c>
      <c r="AT247">
        <f t="shared" si="27"/>
        <v>0</v>
      </c>
      <c r="AV247">
        <f t="shared" si="24"/>
        <v>0</v>
      </c>
    </row>
    <row r="248" spans="3:48" x14ac:dyDescent="0.25">
      <c r="C248" s="13"/>
      <c r="E248" s="14"/>
      <c r="G248" s="18"/>
      <c r="H248" s="18"/>
      <c r="I248" s="18"/>
      <c r="J248" s="23"/>
      <c r="K248" s="22"/>
      <c r="L248" s="20">
        <f t="shared" si="25"/>
        <v>0</v>
      </c>
      <c r="N248" s="37"/>
      <c r="O248" s="37"/>
      <c r="P248" s="37"/>
      <c r="Q248" s="39"/>
      <c r="R248" s="39"/>
      <c r="T248" s="50"/>
      <c r="U248" s="50"/>
      <c r="V248" s="51"/>
      <c r="W248" s="43">
        <f t="shared" si="22"/>
        <v>0</v>
      </c>
      <c r="X248" s="52"/>
      <c r="Y248" s="52"/>
      <c r="AA248" s="53">
        <f t="shared" si="20"/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21"/>
        <v>0</v>
      </c>
      <c r="AT248">
        <f t="shared" si="27"/>
        <v>0</v>
      </c>
      <c r="AV248">
        <f t="shared" si="24"/>
        <v>0</v>
      </c>
    </row>
    <row r="249" spans="3:48" x14ac:dyDescent="0.25">
      <c r="C249" s="13"/>
      <c r="E249" s="14"/>
      <c r="G249" s="18"/>
      <c r="H249" s="18"/>
      <c r="I249" s="18"/>
      <c r="J249" s="23"/>
      <c r="K249" s="22"/>
      <c r="L249" s="20">
        <f t="shared" si="25"/>
        <v>0</v>
      </c>
      <c r="N249" s="37"/>
      <c r="O249" s="37"/>
      <c r="P249" s="37"/>
      <c r="Q249" s="39"/>
      <c r="R249" s="39"/>
      <c r="T249" s="50"/>
      <c r="U249" s="50"/>
      <c r="V249" s="51"/>
      <c r="W249" s="43">
        <f t="shared" si="22"/>
        <v>0</v>
      </c>
      <c r="X249" s="52"/>
      <c r="Y249" s="52"/>
      <c r="AA249" s="53">
        <f t="shared" si="20"/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21"/>
        <v>0</v>
      </c>
      <c r="AT249">
        <f t="shared" si="27"/>
        <v>0</v>
      </c>
      <c r="AV249">
        <f t="shared" si="24"/>
        <v>0</v>
      </c>
    </row>
    <row r="250" spans="3:48" x14ac:dyDescent="0.25">
      <c r="C250" s="13"/>
      <c r="E250" s="14"/>
      <c r="G250" s="18"/>
      <c r="H250" s="18"/>
      <c r="I250" s="18"/>
      <c r="J250" s="23"/>
      <c r="K250" s="22"/>
      <c r="L250" s="20">
        <f t="shared" si="25"/>
        <v>0</v>
      </c>
      <c r="N250" s="37"/>
      <c r="O250" s="37"/>
      <c r="P250" s="37"/>
      <c r="Q250" s="39"/>
      <c r="R250" s="39"/>
      <c r="T250" s="50"/>
      <c r="U250" s="50"/>
      <c r="V250" s="51"/>
      <c r="W250" s="43">
        <f t="shared" si="22"/>
        <v>0</v>
      </c>
      <c r="X250" s="52"/>
      <c r="Y250" s="52"/>
      <c r="AA250" s="53">
        <f t="shared" si="20"/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21"/>
        <v>0</v>
      </c>
      <c r="AT250">
        <f t="shared" si="27"/>
        <v>0</v>
      </c>
      <c r="AV250">
        <f t="shared" si="24"/>
        <v>0</v>
      </c>
    </row>
    <row r="251" spans="3:48" x14ac:dyDescent="0.25">
      <c r="C251" s="13"/>
      <c r="E251" s="14"/>
      <c r="G251" s="18"/>
      <c r="H251" s="18"/>
      <c r="I251" s="18"/>
      <c r="J251" s="23"/>
      <c r="K251" s="22"/>
      <c r="L251" s="20">
        <f t="shared" si="25"/>
        <v>0</v>
      </c>
      <c r="N251" s="37"/>
      <c r="O251" s="37"/>
      <c r="P251" s="37"/>
      <c r="Q251" s="39"/>
      <c r="R251" s="39"/>
      <c r="T251" s="50"/>
      <c r="U251" s="50"/>
      <c r="V251" s="51"/>
      <c r="W251" s="43">
        <f t="shared" si="22"/>
        <v>0</v>
      </c>
      <c r="X251" s="52"/>
      <c r="Y251" s="52"/>
      <c r="AA251" s="53">
        <f t="shared" si="20"/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21"/>
        <v>0</v>
      </c>
      <c r="AT251">
        <f t="shared" si="27"/>
        <v>0</v>
      </c>
      <c r="AV251">
        <f t="shared" si="24"/>
        <v>0</v>
      </c>
    </row>
    <row r="252" spans="3:48" x14ac:dyDescent="0.25">
      <c r="C252" s="13"/>
      <c r="E252" s="14"/>
      <c r="G252" s="18"/>
      <c r="H252" s="18"/>
      <c r="I252" s="18"/>
      <c r="J252" s="23"/>
      <c r="K252" s="22"/>
      <c r="L252" s="20">
        <f t="shared" si="25"/>
        <v>0</v>
      </c>
      <c r="N252" s="37"/>
      <c r="O252" s="37"/>
      <c r="P252" s="37"/>
      <c r="Q252" s="39"/>
      <c r="R252" s="39"/>
      <c r="T252" s="50"/>
      <c r="U252" s="50"/>
      <c r="V252" s="51"/>
      <c r="W252" s="43">
        <f t="shared" si="22"/>
        <v>0</v>
      </c>
      <c r="X252" s="52"/>
      <c r="Y252" s="52"/>
      <c r="AA252" s="53">
        <f t="shared" si="20"/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21"/>
        <v>0</v>
      </c>
      <c r="AT252">
        <f t="shared" si="27"/>
        <v>0</v>
      </c>
      <c r="AV252">
        <f t="shared" si="24"/>
        <v>0</v>
      </c>
    </row>
    <row r="253" spans="3:48" x14ac:dyDescent="0.25">
      <c r="C253" s="13"/>
      <c r="E253" s="14"/>
      <c r="G253" s="18"/>
      <c r="H253" s="18"/>
      <c r="I253" s="18"/>
      <c r="J253" s="23"/>
      <c r="K253" s="22"/>
      <c r="L253" s="20">
        <f t="shared" si="25"/>
        <v>0</v>
      </c>
      <c r="N253" s="37"/>
      <c r="O253" s="37"/>
      <c r="P253" s="37"/>
      <c r="Q253" s="39"/>
      <c r="R253" s="39"/>
      <c r="T253" s="50"/>
      <c r="U253" s="50"/>
      <c r="V253" s="51"/>
      <c r="W253" s="43">
        <f t="shared" si="22"/>
        <v>0</v>
      </c>
      <c r="X253" s="52"/>
      <c r="Y253" s="52"/>
      <c r="AA253" s="53">
        <f t="shared" si="20"/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21"/>
        <v>0</v>
      </c>
      <c r="AT253">
        <f t="shared" si="27"/>
        <v>0</v>
      </c>
      <c r="AV253">
        <f t="shared" si="24"/>
        <v>0</v>
      </c>
    </row>
    <row r="254" spans="3:48" x14ac:dyDescent="0.25">
      <c r="C254" s="13"/>
      <c r="E254" s="14"/>
      <c r="G254" s="18"/>
      <c r="H254" s="18"/>
      <c r="I254" s="18"/>
      <c r="J254" s="23"/>
      <c r="K254" s="22"/>
      <c r="L254" s="20">
        <f t="shared" si="25"/>
        <v>0</v>
      </c>
      <c r="N254" s="37"/>
      <c r="O254" s="37"/>
      <c r="P254" s="37"/>
      <c r="Q254" s="39"/>
      <c r="R254" s="39"/>
      <c r="T254" s="50"/>
      <c r="U254" s="50"/>
      <c r="V254" s="51"/>
      <c r="W254" s="43">
        <f t="shared" si="22"/>
        <v>0</v>
      </c>
      <c r="X254" s="52"/>
      <c r="Y254" s="52"/>
      <c r="AA254" s="53">
        <f t="shared" si="20"/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21"/>
        <v>0</v>
      </c>
      <c r="AT254">
        <f t="shared" si="27"/>
        <v>0</v>
      </c>
      <c r="AV254">
        <f t="shared" si="24"/>
        <v>0</v>
      </c>
    </row>
    <row r="255" spans="3:48" x14ac:dyDescent="0.25">
      <c r="C255" s="13"/>
      <c r="E255" s="14"/>
      <c r="G255" s="18"/>
      <c r="H255" s="18"/>
      <c r="I255" s="18"/>
      <c r="J255" s="23"/>
      <c r="K255" s="22"/>
      <c r="L255" s="20">
        <f t="shared" si="25"/>
        <v>0</v>
      </c>
      <c r="N255" s="37"/>
      <c r="O255" s="37"/>
      <c r="P255" s="37"/>
      <c r="Q255" s="39"/>
      <c r="R255" s="39"/>
      <c r="T255" s="50"/>
      <c r="U255" s="50"/>
      <c r="V255" s="51"/>
      <c r="W255" s="43">
        <f t="shared" si="22"/>
        <v>0</v>
      </c>
      <c r="X255" s="52"/>
      <c r="Y255" s="52"/>
      <c r="AA255" s="53">
        <f t="shared" si="20"/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21"/>
        <v>0</v>
      </c>
      <c r="AT255">
        <f t="shared" si="27"/>
        <v>0</v>
      </c>
      <c r="AV255">
        <f t="shared" si="24"/>
        <v>0</v>
      </c>
    </row>
    <row r="256" spans="3:48" x14ac:dyDescent="0.25">
      <c r="C256" s="13"/>
      <c r="E256" s="14"/>
      <c r="G256" s="18"/>
      <c r="H256" s="18"/>
      <c r="I256" s="18"/>
      <c r="J256" s="23"/>
      <c r="K256" s="22"/>
      <c r="L256" s="20">
        <f t="shared" si="25"/>
        <v>0</v>
      </c>
      <c r="N256" s="37"/>
      <c r="O256" s="37"/>
      <c r="P256" s="37"/>
      <c r="Q256" s="39"/>
      <c r="R256" s="39"/>
      <c r="T256" s="50"/>
      <c r="U256" s="50"/>
      <c r="V256" s="51"/>
      <c r="W256" s="43">
        <f t="shared" si="22"/>
        <v>0</v>
      </c>
      <c r="X256" s="52"/>
      <c r="Y256" s="52"/>
      <c r="AA256" s="53">
        <f t="shared" si="20"/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21"/>
        <v>0</v>
      </c>
      <c r="AT256">
        <f t="shared" si="27"/>
        <v>0</v>
      </c>
      <c r="AV256">
        <f t="shared" si="24"/>
        <v>0</v>
      </c>
    </row>
    <row r="257" spans="3:48" x14ac:dyDescent="0.25">
      <c r="C257" s="13"/>
      <c r="E257" s="14"/>
      <c r="G257" s="18"/>
      <c r="H257" s="18"/>
      <c r="I257" s="18"/>
      <c r="J257" s="23"/>
      <c r="K257" s="22"/>
      <c r="L257" s="20">
        <f t="shared" si="25"/>
        <v>0</v>
      </c>
      <c r="N257" s="37"/>
      <c r="O257" s="37"/>
      <c r="P257" s="37"/>
      <c r="Q257" s="39"/>
      <c r="R257" s="39"/>
      <c r="T257" s="50"/>
      <c r="U257" s="50"/>
      <c r="V257" s="51"/>
      <c r="W257" s="43">
        <f t="shared" si="22"/>
        <v>0</v>
      </c>
      <c r="X257" s="52"/>
      <c r="Y257" s="52"/>
      <c r="AA257" s="53">
        <f t="shared" si="20"/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21"/>
        <v>0</v>
      </c>
      <c r="AT257">
        <f t="shared" si="27"/>
        <v>0</v>
      </c>
      <c r="AV257">
        <f t="shared" si="24"/>
        <v>0</v>
      </c>
    </row>
    <row r="258" spans="3:48" x14ac:dyDescent="0.25">
      <c r="C258" s="13"/>
      <c r="E258" s="14"/>
      <c r="G258" s="18"/>
      <c r="H258" s="18"/>
      <c r="I258" s="18"/>
      <c r="J258" s="23"/>
      <c r="K258" s="22"/>
      <c r="L258" s="20">
        <f t="shared" si="25"/>
        <v>0</v>
      </c>
      <c r="N258" s="37"/>
      <c r="O258" s="37"/>
      <c r="P258" s="37"/>
      <c r="Q258" s="39"/>
      <c r="R258" s="39"/>
      <c r="T258" s="50"/>
      <c r="U258" s="50"/>
      <c r="V258" s="51"/>
      <c r="W258" s="43">
        <f t="shared" si="22"/>
        <v>0</v>
      </c>
      <c r="X258" s="52"/>
      <c r="Y258" s="52"/>
      <c r="AA258" s="53">
        <f t="shared" si="20"/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21"/>
        <v>0</v>
      </c>
      <c r="AT258">
        <f t="shared" si="27"/>
        <v>0</v>
      </c>
      <c r="AV258">
        <f t="shared" si="24"/>
        <v>0</v>
      </c>
    </row>
    <row r="259" spans="3:48" x14ac:dyDescent="0.25">
      <c r="C259" s="13"/>
      <c r="E259" s="14"/>
      <c r="G259" s="18"/>
      <c r="H259" s="18"/>
      <c r="I259" s="18"/>
      <c r="J259" s="23"/>
      <c r="K259" s="22"/>
      <c r="L259" s="20">
        <f t="shared" si="25"/>
        <v>0</v>
      </c>
      <c r="N259" s="37"/>
      <c r="O259" s="37"/>
      <c r="P259" s="37"/>
      <c r="Q259" s="39"/>
      <c r="R259" s="39"/>
      <c r="T259" s="50"/>
      <c r="U259" s="50"/>
      <c r="V259" s="51"/>
      <c r="W259" s="43">
        <f t="shared" si="22"/>
        <v>0</v>
      </c>
      <c r="X259" s="52"/>
      <c r="Y259" s="52"/>
      <c r="AA259" s="53">
        <f t="shared" ref="AA259:AA322" si="28">SUM(AB259,AE259,AF259,AG259,AH259,AI259,AJ259,AK259,AL259,AM259,AN259,AO259)</f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ref="AO259:AO322" si="29">SUM(AP259,AW259,AV259)</f>
        <v>0</v>
      </c>
      <c r="AT259">
        <f t="shared" si="27"/>
        <v>0</v>
      </c>
      <c r="AV259">
        <f t="shared" si="24"/>
        <v>0</v>
      </c>
    </row>
    <row r="260" spans="3:48" x14ac:dyDescent="0.25">
      <c r="C260" s="13"/>
      <c r="E260" s="14"/>
      <c r="G260" s="18"/>
      <c r="H260" s="18"/>
      <c r="I260" s="18"/>
      <c r="J260" s="23"/>
      <c r="K260" s="22"/>
      <c r="L260" s="20">
        <f t="shared" si="25"/>
        <v>0</v>
      </c>
      <c r="N260" s="37"/>
      <c r="O260" s="37"/>
      <c r="P260" s="37"/>
      <c r="Q260" s="39"/>
      <c r="R260" s="39"/>
      <c r="T260" s="50"/>
      <c r="U260" s="50"/>
      <c r="V260" s="51"/>
      <c r="W260" s="43">
        <f t="shared" ref="W260:W323" si="30">(SUM(X260,Y260))-AA260</f>
        <v>0</v>
      </c>
      <c r="X260" s="52"/>
      <c r="Y260" s="52"/>
      <c r="AA260" s="53">
        <f t="shared" si="28"/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29"/>
        <v>0</v>
      </c>
      <c r="AT260">
        <f t="shared" si="27"/>
        <v>0</v>
      </c>
      <c r="AV260">
        <f t="shared" ref="AV260:AV323" si="31">AU260*5</f>
        <v>0</v>
      </c>
    </row>
    <row r="261" spans="3:48" x14ac:dyDescent="0.25">
      <c r="C261" s="13"/>
      <c r="E261" s="14"/>
      <c r="G261" s="18"/>
      <c r="H261" s="18"/>
      <c r="I261" s="18"/>
      <c r="J261" s="23"/>
      <c r="K261" s="22"/>
      <c r="L261" s="20">
        <f t="shared" si="25"/>
        <v>0</v>
      </c>
      <c r="N261" s="37"/>
      <c r="O261" s="37"/>
      <c r="P261" s="37"/>
      <c r="Q261" s="39"/>
      <c r="R261" s="39"/>
      <c r="T261" s="50"/>
      <c r="U261" s="50"/>
      <c r="V261" s="51"/>
      <c r="W261" s="43">
        <f t="shared" si="30"/>
        <v>0</v>
      </c>
      <c r="X261" s="52"/>
      <c r="Y261" s="52"/>
      <c r="AA261" s="53">
        <f t="shared" si="28"/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29"/>
        <v>0</v>
      </c>
      <c r="AT261">
        <f t="shared" si="27"/>
        <v>0</v>
      </c>
      <c r="AV261">
        <f t="shared" si="31"/>
        <v>0</v>
      </c>
    </row>
    <row r="262" spans="3:48" x14ac:dyDescent="0.25">
      <c r="C262" s="13"/>
      <c r="E262" s="14"/>
      <c r="G262" s="18"/>
      <c r="H262" s="18"/>
      <c r="I262" s="18"/>
      <c r="J262" s="23"/>
      <c r="K262" s="22"/>
      <c r="L262" s="20">
        <f t="shared" si="25"/>
        <v>0</v>
      </c>
      <c r="N262" s="37"/>
      <c r="O262" s="37"/>
      <c r="P262" s="37"/>
      <c r="Q262" s="39"/>
      <c r="R262" s="39"/>
      <c r="T262" s="50"/>
      <c r="U262" s="50"/>
      <c r="V262" s="51"/>
      <c r="W262" s="43">
        <f t="shared" si="30"/>
        <v>0</v>
      </c>
      <c r="X262" s="52"/>
      <c r="Y262" s="52"/>
      <c r="AA262" s="53">
        <f t="shared" si="28"/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29"/>
        <v>0</v>
      </c>
      <c r="AT262">
        <f t="shared" si="27"/>
        <v>0</v>
      </c>
      <c r="AV262">
        <f t="shared" si="31"/>
        <v>0</v>
      </c>
    </row>
    <row r="263" spans="3:48" x14ac:dyDescent="0.25">
      <c r="C263" s="13"/>
      <c r="E263" s="14"/>
      <c r="G263" s="18"/>
      <c r="H263" s="18"/>
      <c r="I263" s="18"/>
      <c r="J263" s="23"/>
      <c r="K263" s="22"/>
      <c r="L263" s="20">
        <f t="shared" si="25"/>
        <v>0</v>
      </c>
      <c r="N263" s="37"/>
      <c r="O263" s="37"/>
      <c r="P263" s="37"/>
      <c r="Q263" s="39"/>
      <c r="R263" s="39"/>
      <c r="T263" s="50"/>
      <c r="U263" s="50"/>
      <c r="V263" s="51"/>
      <c r="W263" s="43">
        <f t="shared" si="30"/>
        <v>0</v>
      </c>
      <c r="X263" s="52"/>
      <c r="Y263" s="52"/>
      <c r="AA263" s="53">
        <f t="shared" si="28"/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29"/>
        <v>0</v>
      </c>
      <c r="AT263">
        <f t="shared" si="27"/>
        <v>0</v>
      </c>
      <c r="AV263">
        <f t="shared" si="31"/>
        <v>0</v>
      </c>
    </row>
    <row r="264" spans="3:48" x14ac:dyDescent="0.25">
      <c r="C264" s="13"/>
      <c r="E264" s="14"/>
      <c r="G264" s="18"/>
      <c r="H264" s="18"/>
      <c r="I264" s="18"/>
      <c r="J264" s="23"/>
      <c r="K264" s="22"/>
      <c r="L264" s="20">
        <f t="shared" si="25"/>
        <v>0</v>
      </c>
      <c r="N264" s="37"/>
      <c r="O264" s="37"/>
      <c r="P264" s="37"/>
      <c r="Q264" s="39"/>
      <c r="R264" s="39"/>
      <c r="T264" s="50"/>
      <c r="U264" s="50"/>
      <c r="V264" s="51"/>
      <c r="W264" s="43">
        <f t="shared" si="30"/>
        <v>0</v>
      </c>
      <c r="X264" s="52"/>
      <c r="Y264" s="52"/>
      <c r="AA264" s="53">
        <f t="shared" si="28"/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si="29"/>
        <v>0</v>
      </c>
      <c r="AT264">
        <f t="shared" si="27"/>
        <v>0</v>
      </c>
      <c r="AV264">
        <f t="shared" si="31"/>
        <v>0</v>
      </c>
    </row>
    <row r="265" spans="3:48" x14ac:dyDescent="0.25">
      <c r="C265" s="13"/>
      <c r="E265" s="14"/>
      <c r="G265" s="18"/>
      <c r="H265" s="18"/>
      <c r="I265" s="18"/>
      <c r="J265" s="23"/>
      <c r="K265" s="22"/>
      <c r="L265" s="20">
        <f t="shared" si="25"/>
        <v>0</v>
      </c>
      <c r="N265" s="37"/>
      <c r="O265" s="37"/>
      <c r="P265" s="37"/>
      <c r="Q265" s="39"/>
      <c r="R265" s="39"/>
      <c r="T265" s="50"/>
      <c r="U265" s="50"/>
      <c r="V265" s="51"/>
      <c r="W265" s="43">
        <f t="shared" si="30"/>
        <v>0</v>
      </c>
      <c r="X265" s="52"/>
      <c r="Y265" s="52"/>
      <c r="AA265" s="53">
        <f t="shared" si="28"/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29"/>
        <v>0</v>
      </c>
      <c r="AT265">
        <f t="shared" si="27"/>
        <v>0</v>
      </c>
      <c r="AV265">
        <f t="shared" si="31"/>
        <v>0</v>
      </c>
    </row>
    <row r="266" spans="3:48" x14ac:dyDescent="0.25">
      <c r="C266" s="13"/>
      <c r="E266" s="14"/>
      <c r="G266" s="18"/>
      <c r="H266" s="18"/>
      <c r="I266" s="18"/>
      <c r="J266" s="23"/>
      <c r="K266" s="22"/>
      <c r="L266" s="20"/>
      <c r="N266" s="37"/>
      <c r="O266" s="37"/>
      <c r="P266" s="37"/>
      <c r="Q266" s="39"/>
      <c r="R266" s="39"/>
      <c r="T266" s="50"/>
      <c r="U266" s="50"/>
      <c r="V266" s="51"/>
      <c r="W266" s="43">
        <f t="shared" si="30"/>
        <v>0</v>
      </c>
      <c r="X266" s="52"/>
      <c r="Y266" s="52"/>
      <c r="AA266" s="53">
        <f t="shared" si="28"/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29"/>
        <v>0</v>
      </c>
      <c r="AT266">
        <f t="shared" si="27"/>
        <v>0</v>
      </c>
      <c r="AV266">
        <f t="shared" si="31"/>
        <v>0</v>
      </c>
    </row>
    <row r="267" spans="3:48" x14ac:dyDescent="0.25">
      <c r="C267" s="13"/>
      <c r="E267" s="14"/>
      <c r="G267" s="18"/>
      <c r="H267" s="18"/>
      <c r="I267" s="18"/>
      <c r="J267" s="23"/>
      <c r="K267" s="22"/>
      <c r="L267" s="20"/>
      <c r="N267" s="37"/>
      <c r="O267" s="37"/>
      <c r="P267" s="37"/>
      <c r="Q267" s="39"/>
      <c r="R267" s="39"/>
      <c r="T267" s="50"/>
      <c r="U267" s="50"/>
      <c r="V267" s="51"/>
      <c r="W267" s="43">
        <f t="shared" si="30"/>
        <v>0</v>
      </c>
      <c r="X267" s="52"/>
      <c r="Y267" s="52"/>
      <c r="AA267" s="53">
        <f t="shared" si="28"/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29"/>
        <v>0</v>
      </c>
      <c r="AT267">
        <f t="shared" si="27"/>
        <v>0</v>
      </c>
      <c r="AV267">
        <f t="shared" si="31"/>
        <v>0</v>
      </c>
    </row>
    <row r="268" spans="3:48" x14ac:dyDescent="0.25">
      <c r="C268" s="13"/>
      <c r="E268" s="14"/>
      <c r="G268" s="18"/>
      <c r="H268" s="18"/>
      <c r="I268" s="18"/>
      <c r="J268" s="23"/>
      <c r="K268" s="22"/>
      <c r="L268" s="20"/>
      <c r="N268" s="37"/>
      <c r="O268" s="37"/>
      <c r="P268" s="37"/>
      <c r="Q268" s="39"/>
      <c r="R268" s="39"/>
      <c r="T268" s="50"/>
      <c r="U268" s="50"/>
      <c r="V268" s="51"/>
      <c r="W268" s="43">
        <f t="shared" si="30"/>
        <v>0</v>
      </c>
      <c r="X268" s="52"/>
      <c r="Y268" s="52"/>
      <c r="AA268" s="53">
        <f t="shared" si="28"/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29"/>
        <v>0</v>
      </c>
      <c r="AT268">
        <f t="shared" si="27"/>
        <v>0</v>
      </c>
      <c r="AV268">
        <f t="shared" si="31"/>
        <v>0</v>
      </c>
    </row>
    <row r="269" spans="3:48" x14ac:dyDescent="0.25">
      <c r="C269" s="13"/>
      <c r="E269" s="14"/>
      <c r="G269" s="18"/>
      <c r="H269" s="18"/>
      <c r="I269" s="18"/>
      <c r="J269" s="23"/>
      <c r="K269" s="22"/>
      <c r="L269" s="20"/>
      <c r="N269" s="37"/>
      <c r="O269" s="37"/>
      <c r="P269" s="37"/>
      <c r="Q269" s="39"/>
      <c r="R269" s="39"/>
      <c r="T269" s="50"/>
      <c r="U269" s="50"/>
      <c r="V269" s="51"/>
      <c r="W269" s="43">
        <f t="shared" si="30"/>
        <v>0</v>
      </c>
      <c r="X269" s="52"/>
      <c r="Y269" s="52"/>
      <c r="AA269" s="53">
        <f t="shared" si="28"/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29"/>
        <v>0</v>
      </c>
      <c r="AT269">
        <f t="shared" si="27"/>
        <v>0</v>
      </c>
      <c r="AV269">
        <f t="shared" si="31"/>
        <v>0</v>
      </c>
    </row>
    <row r="270" spans="3:48" x14ac:dyDescent="0.25">
      <c r="C270" s="13"/>
      <c r="E270" s="14"/>
      <c r="G270" s="18"/>
      <c r="H270" s="18"/>
      <c r="I270" s="18"/>
      <c r="J270" s="23"/>
      <c r="K270" s="22"/>
      <c r="L270" s="20"/>
      <c r="N270" s="37"/>
      <c r="O270" s="37"/>
      <c r="P270" s="37"/>
      <c r="Q270" s="39"/>
      <c r="R270" s="39"/>
      <c r="T270" s="50"/>
      <c r="U270" s="50"/>
      <c r="V270" s="51"/>
      <c r="W270" s="43">
        <f t="shared" si="30"/>
        <v>0</v>
      </c>
      <c r="X270" s="52"/>
      <c r="Y270" s="52"/>
      <c r="AA270" s="53">
        <f t="shared" si="28"/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29"/>
        <v>0</v>
      </c>
      <c r="AT270">
        <f t="shared" si="27"/>
        <v>0</v>
      </c>
      <c r="AV270">
        <f t="shared" si="31"/>
        <v>0</v>
      </c>
    </row>
    <row r="271" spans="3:48" x14ac:dyDescent="0.25">
      <c r="C271" s="13"/>
      <c r="E271" s="14"/>
      <c r="G271" s="18"/>
      <c r="H271" s="18"/>
      <c r="I271" s="18"/>
      <c r="J271" s="23"/>
      <c r="K271" s="22"/>
      <c r="L271" s="20"/>
      <c r="N271" s="37"/>
      <c r="O271" s="37"/>
      <c r="P271" s="37"/>
      <c r="Q271" s="39"/>
      <c r="R271" s="39"/>
      <c r="T271" s="50"/>
      <c r="U271" s="50"/>
      <c r="V271" s="51"/>
      <c r="W271" s="43">
        <f t="shared" si="30"/>
        <v>0</v>
      </c>
      <c r="X271" s="52"/>
      <c r="Y271" s="52"/>
      <c r="AA271" s="53">
        <f t="shared" si="28"/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29"/>
        <v>0</v>
      </c>
      <c r="AT271">
        <f t="shared" si="27"/>
        <v>0</v>
      </c>
      <c r="AV271">
        <f t="shared" si="31"/>
        <v>0</v>
      </c>
    </row>
    <row r="272" spans="3:48" x14ac:dyDescent="0.25">
      <c r="C272" s="13"/>
      <c r="E272" s="14"/>
      <c r="G272" s="18"/>
      <c r="H272" s="18"/>
      <c r="I272" s="18"/>
      <c r="J272" s="23"/>
      <c r="K272" s="22"/>
      <c r="L272" s="20"/>
      <c r="N272" s="37"/>
      <c r="O272" s="37"/>
      <c r="P272" s="37"/>
      <c r="Q272" s="39"/>
      <c r="R272" s="39"/>
      <c r="T272" s="50"/>
      <c r="U272" s="50"/>
      <c r="V272" s="51"/>
      <c r="W272" s="43">
        <f t="shared" si="30"/>
        <v>0</v>
      </c>
      <c r="X272" s="52"/>
      <c r="Y272" s="52"/>
      <c r="AA272" s="53">
        <f t="shared" si="28"/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29"/>
        <v>0</v>
      </c>
      <c r="AT272">
        <f t="shared" si="27"/>
        <v>0</v>
      </c>
      <c r="AV272">
        <f t="shared" si="31"/>
        <v>0</v>
      </c>
    </row>
    <row r="273" spans="3:48" x14ac:dyDescent="0.25">
      <c r="C273" s="13"/>
      <c r="E273" s="14"/>
      <c r="G273" s="18"/>
      <c r="H273" s="18"/>
      <c r="I273" s="18"/>
      <c r="J273" s="23"/>
      <c r="K273" s="22"/>
      <c r="L273" s="20"/>
      <c r="N273" s="37"/>
      <c r="O273" s="37"/>
      <c r="P273" s="37"/>
      <c r="Q273" s="39"/>
      <c r="R273" s="39"/>
      <c r="T273" s="50"/>
      <c r="U273" s="50"/>
      <c r="V273" s="51"/>
      <c r="W273" s="43">
        <f t="shared" si="30"/>
        <v>0</v>
      </c>
      <c r="X273" s="52"/>
      <c r="Y273" s="52"/>
      <c r="AA273" s="53">
        <f t="shared" si="28"/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29"/>
        <v>0</v>
      </c>
      <c r="AT273">
        <f t="shared" si="27"/>
        <v>0</v>
      </c>
      <c r="AV273">
        <f t="shared" si="31"/>
        <v>0</v>
      </c>
    </row>
    <row r="274" spans="3:48" x14ac:dyDescent="0.25">
      <c r="C274" s="13"/>
      <c r="E274" s="14"/>
      <c r="G274" s="18"/>
      <c r="H274" s="18"/>
      <c r="I274" s="18"/>
      <c r="J274" s="23"/>
      <c r="K274" s="22"/>
      <c r="L274" s="20"/>
      <c r="N274" s="37"/>
      <c r="O274" s="37"/>
      <c r="P274" s="37"/>
      <c r="Q274" s="39"/>
      <c r="R274" s="39"/>
      <c r="T274" s="50"/>
      <c r="U274" s="50"/>
      <c r="V274" s="51"/>
      <c r="W274" s="43">
        <f t="shared" si="30"/>
        <v>0</v>
      </c>
      <c r="X274" s="52"/>
      <c r="Y274" s="52"/>
      <c r="AA274" s="53">
        <f t="shared" si="28"/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29"/>
        <v>0</v>
      </c>
      <c r="AT274">
        <f t="shared" si="27"/>
        <v>0</v>
      </c>
      <c r="AV274">
        <f t="shared" si="31"/>
        <v>0</v>
      </c>
    </row>
    <row r="275" spans="3:48" x14ac:dyDescent="0.25">
      <c r="C275" s="13"/>
      <c r="E275" s="14"/>
      <c r="G275" s="18"/>
      <c r="H275" s="18"/>
      <c r="I275" s="18"/>
      <c r="J275" s="23"/>
      <c r="K275" s="22"/>
      <c r="L275" s="20"/>
      <c r="N275" s="37"/>
      <c r="O275" s="37"/>
      <c r="P275" s="37"/>
      <c r="Q275" s="39"/>
      <c r="R275" s="39"/>
      <c r="T275" s="50"/>
      <c r="U275" s="50"/>
      <c r="V275" s="51"/>
      <c r="W275" s="43">
        <f t="shared" si="30"/>
        <v>0</v>
      </c>
      <c r="X275" s="52"/>
      <c r="Y275" s="52"/>
      <c r="AA275" s="53">
        <f t="shared" si="28"/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29"/>
        <v>0</v>
      </c>
      <c r="AT275">
        <f t="shared" si="27"/>
        <v>0</v>
      </c>
      <c r="AV275">
        <f t="shared" si="31"/>
        <v>0</v>
      </c>
    </row>
    <row r="276" spans="3:48" x14ac:dyDescent="0.25">
      <c r="C276" s="13"/>
      <c r="E276" s="14"/>
      <c r="G276" s="18"/>
      <c r="H276" s="18"/>
      <c r="I276" s="18"/>
      <c r="J276" s="23"/>
      <c r="K276" s="22"/>
      <c r="L276" s="20"/>
      <c r="N276" s="37"/>
      <c r="O276" s="37"/>
      <c r="P276" s="37"/>
      <c r="Q276" s="39"/>
      <c r="R276" s="39"/>
      <c r="T276" s="50"/>
      <c r="U276" s="50"/>
      <c r="V276" s="51"/>
      <c r="W276" s="43">
        <f t="shared" si="30"/>
        <v>0</v>
      </c>
      <c r="X276" s="52"/>
      <c r="Y276" s="52"/>
      <c r="AA276" s="53">
        <f t="shared" si="28"/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29"/>
        <v>0</v>
      </c>
      <c r="AT276">
        <f t="shared" si="27"/>
        <v>0</v>
      </c>
      <c r="AV276">
        <f t="shared" si="31"/>
        <v>0</v>
      </c>
    </row>
    <row r="277" spans="3:48" x14ac:dyDescent="0.25">
      <c r="C277" s="13"/>
      <c r="E277" s="14"/>
      <c r="G277" s="18"/>
      <c r="H277" s="18"/>
      <c r="I277" s="18"/>
      <c r="J277" s="23"/>
      <c r="K277" s="22"/>
      <c r="L277" s="20"/>
      <c r="N277" s="37"/>
      <c r="O277" s="37"/>
      <c r="P277" s="37"/>
      <c r="Q277" s="39"/>
      <c r="R277" s="39"/>
      <c r="T277" s="50"/>
      <c r="U277" s="50"/>
      <c r="V277" s="51"/>
      <c r="W277" s="43">
        <f t="shared" si="30"/>
        <v>0</v>
      </c>
      <c r="X277" s="52"/>
      <c r="Y277" s="52"/>
      <c r="AA277" s="53">
        <f t="shared" si="28"/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29"/>
        <v>0</v>
      </c>
      <c r="AT277">
        <f t="shared" ref="AT277:AT340" si="32">(AQ277*6)+(AR277*8)+(AS277*5)</f>
        <v>0</v>
      </c>
      <c r="AV277">
        <f t="shared" si="31"/>
        <v>0</v>
      </c>
    </row>
    <row r="278" spans="3:48" x14ac:dyDescent="0.25">
      <c r="C278" s="13"/>
      <c r="E278" s="14"/>
      <c r="G278" s="18"/>
      <c r="H278" s="18"/>
      <c r="I278" s="18"/>
      <c r="J278" s="23"/>
      <c r="K278" s="22"/>
      <c r="L278" s="20"/>
      <c r="N278" s="37"/>
      <c r="O278" s="37"/>
      <c r="P278" s="37"/>
      <c r="Q278" s="39"/>
      <c r="R278" s="39"/>
      <c r="T278" s="50"/>
      <c r="U278" s="50"/>
      <c r="V278" s="51"/>
      <c r="W278" s="43">
        <f t="shared" si="30"/>
        <v>0</v>
      </c>
      <c r="X278" s="52"/>
      <c r="Y278" s="52"/>
      <c r="AA278" s="53">
        <f t="shared" si="28"/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29"/>
        <v>0</v>
      </c>
      <c r="AT278">
        <f t="shared" si="32"/>
        <v>0</v>
      </c>
      <c r="AV278">
        <f t="shared" si="31"/>
        <v>0</v>
      </c>
    </row>
    <row r="279" spans="3:48" x14ac:dyDescent="0.25">
      <c r="C279" s="13"/>
      <c r="E279" s="14"/>
      <c r="G279" s="18"/>
      <c r="H279" s="18"/>
      <c r="I279" s="18"/>
      <c r="J279" s="23"/>
      <c r="K279" s="22"/>
      <c r="L279" s="20"/>
      <c r="N279" s="37"/>
      <c r="O279" s="37"/>
      <c r="P279" s="37"/>
      <c r="Q279" s="39"/>
      <c r="R279" s="39"/>
      <c r="T279" s="50"/>
      <c r="U279" s="50"/>
      <c r="V279" s="51"/>
      <c r="W279" s="43">
        <f t="shared" si="30"/>
        <v>0</v>
      </c>
      <c r="X279" s="52"/>
      <c r="Y279" s="52"/>
      <c r="AA279" s="53">
        <f t="shared" si="28"/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29"/>
        <v>0</v>
      </c>
      <c r="AT279">
        <f t="shared" si="32"/>
        <v>0</v>
      </c>
      <c r="AV279">
        <f t="shared" si="31"/>
        <v>0</v>
      </c>
    </row>
    <row r="280" spans="3:48" x14ac:dyDescent="0.25">
      <c r="C280" s="13"/>
      <c r="E280" s="14"/>
      <c r="G280" s="18"/>
      <c r="H280" s="18"/>
      <c r="I280" s="18"/>
      <c r="J280" s="23"/>
      <c r="K280" s="22"/>
      <c r="L280" s="20"/>
      <c r="N280" s="37"/>
      <c r="O280" s="37"/>
      <c r="P280" s="37"/>
      <c r="Q280" s="39"/>
      <c r="R280" s="39"/>
      <c r="T280" s="50"/>
      <c r="U280" s="50"/>
      <c r="V280" s="51"/>
      <c r="W280" s="43">
        <f t="shared" si="30"/>
        <v>0</v>
      </c>
      <c r="X280" s="52"/>
      <c r="Y280" s="52"/>
      <c r="AA280" s="53">
        <f t="shared" si="28"/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29"/>
        <v>0</v>
      </c>
      <c r="AT280">
        <f t="shared" si="32"/>
        <v>0</v>
      </c>
      <c r="AV280">
        <f t="shared" si="31"/>
        <v>0</v>
      </c>
    </row>
    <row r="281" spans="3:48" x14ac:dyDescent="0.25">
      <c r="C281" s="13"/>
      <c r="E281" s="14"/>
      <c r="G281" s="18"/>
      <c r="H281" s="18"/>
      <c r="I281" s="18"/>
      <c r="J281" s="23"/>
      <c r="K281" s="22"/>
      <c r="L281" s="20"/>
      <c r="N281" s="37"/>
      <c r="O281" s="37"/>
      <c r="P281" s="37"/>
      <c r="Q281" s="39"/>
      <c r="R281" s="39"/>
      <c r="T281" s="50"/>
      <c r="U281" s="50"/>
      <c r="V281" s="51"/>
      <c r="W281" s="43">
        <f t="shared" si="30"/>
        <v>0</v>
      </c>
      <c r="X281" s="52"/>
      <c r="Y281" s="52"/>
      <c r="AA281" s="53">
        <f t="shared" si="28"/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29"/>
        <v>0</v>
      </c>
      <c r="AT281">
        <f t="shared" si="32"/>
        <v>0</v>
      </c>
      <c r="AV281">
        <f t="shared" si="31"/>
        <v>0</v>
      </c>
    </row>
    <row r="282" spans="3:48" x14ac:dyDescent="0.25">
      <c r="C282" s="13"/>
      <c r="E282" s="14"/>
      <c r="G282" s="18"/>
      <c r="H282" s="18"/>
      <c r="I282" s="18"/>
      <c r="J282" s="23"/>
      <c r="K282" s="22"/>
      <c r="L282" s="20"/>
      <c r="N282" s="37"/>
      <c r="O282" s="37"/>
      <c r="P282" s="37"/>
      <c r="Q282" s="39"/>
      <c r="R282" s="39"/>
      <c r="T282" s="50"/>
      <c r="U282" s="50"/>
      <c r="V282" s="51"/>
      <c r="W282" s="43">
        <f t="shared" si="30"/>
        <v>0</v>
      </c>
      <c r="X282" s="52"/>
      <c r="Y282" s="52"/>
      <c r="AA282" s="53">
        <f t="shared" si="28"/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29"/>
        <v>0</v>
      </c>
      <c r="AT282">
        <f t="shared" si="32"/>
        <v>0</v>
      </c>
      <c r="AV282">
        <f t="shared" si="31"/>
        <v>0</v>
      </c>
    </row>
    <row r="283" spans="3:48" x14ac:dyDescent="0.25">
      <c r="C283" s="13"/>
      <c r="E283" s="14"/>
      <c r="G283" s="18"/>
      <c r="H283" s="18"/>
      <c r="I283" s="18"/>
      <c r="J283" s="23"/>
      <c r="K283" s="22"/>
      <c r="L283" s="20"/>
      <c r="N283" s="37"/>
      <c r="O283" s="37"/>
      <c r="P283" s="37"/>
      <c r="Q283" s="39"/>
      <c r="R283" s="39"/>
      <c r="T283" s="50"/>
      <c r="U283" s="50"/>
      <c r="V283" s="51"/>
      <c r="W283" s="43">
        <f t="shared" si="30"/>
        <v>0</v>
      </c>
      <c r="X283" s="52"/>
      <c r="Y283" s="52"/>
      <c r="AA283" s="53">
        <f t="shared" si="28"/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29"/>
        <v>0</v>
      </c>
      <c r="AT283">
        <f t="shared" si="32"/>
        <v>0</v>
      </c>
      <c r="AV283">
        <f t="shared" si="31"/>
        <v>0</v>
      </c>
    </row>
    <row r="284" spans="3:48" x14ac:dyDescent="0.25">
      <c r="C284" s="13"/>
      <c r="E284" s="14"/>
      <c r="G284" s="18"/>
      <c r="H284" s="18"/>
      <c r="I284" s="18"/>
      <c r="J284" s="23"/>
      <c r="K284" s="22"/>
      <c r="L284" s="20"/>
      <c r="N284" s="37"/>
      <c r="O284" s="37"/>
      <c r="P284" s="37"/>
      <c r="Q284" s="39"/>
      <c r="R284" s="39"/>
      <c r="T284" s="50"/>
      <c r="U284" s="50"/>
      <c r="V284" s="51"/>
      <c r="W284" s="43">
        <f t="shared" si="30"/>
        <v>0</v>
      </c>
      <c r="X284" s="52"/>
      <c r="Y284" s="52"/>
      <c r="AA284" s="53">
        <f t="shared" si="28"/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29"/>
        <v>0</v>
      </c>
      <c r="AT284">
        <f t="shared" si="32"/>
        <v>0</v>
      </c>
      <c r="AV284">
        <f t="shared" si="31"/>
        <v>0</v>
      </c>
    </row>
    <row r="285" spans="3:48" x14ac:dyDescent="0.25">
      <c r="C285" s="13"/>
      <c r="E285" s="14"/>
      <c r="G285" s="18"/>
      <c r="H285" s="18"/>
      <c r="I285" s="18"/>
      <c r="J285" s="23"/>
      <c r="K285" s="22"/>
      <c r="L285" s="20"/>
      <c r="N285" s="37"/>
      <c r="O285" s="37"/>
      <c r="P285" s="37"/>
      <c r="Q285" s="39"/>
      <c r="R285" s="39"/>
      <c r="T285" s="50"/>
      <c r="U285" s="50"/>
      <c r="V285" s="51"/>
      <c r="W285" s="43">
        <f t="shared" si="30"/>
        <v>0</v>
      </c>
      <c r="X285" s="52"/>
      <c r="Y285" s="52"/>
      <c r="AA285" s="53">
        <f t="shared" si="28"/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29"/>
        <v>0</v>
      </c>
      <c r="AT285">
        <f t="shared" si="32"/>
        <v>0</v>
      </c>
      <c r="AV285">
        <f t="shared" si="31"/>
        <v>0</v>
      </c>
    </row>
    <row r="286" spans="3:48" x14ac:dyDescent="0.25">
      <c r="C286" s="13"/>
      <c r="E286" s="14"/>
      <c r="G286" s="18"/>
      <c r="H286" s="18"/>
      <c r="I286" s="18"/>
      <c r="J286" s="23"/>
      <c r="K286" s="22"/>
      <c r="L286" s="20"/>
      <c r="N286" s="37"/>
      <c r="O286" s="37"/>
      <c r="P286" s="37"/>
      <c r="Q286" s="39"/>
      <c r="R286" s="39"/>
      <c r="T286" s="50"/>
      <c r="U286" s="50"/>
      <c r="V286" s="51"/>
      <c r="W286" s="43">
        <f t="shared" si="30"/>
        <v>0</v>
      </c>
      <c r="X286" s="52"/>
      <c r="Y286" s="52"/>
      <c r="AA286" s="53">
        <f t="shared" si="28"/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29"/>
        <v>0</v>
      </c>
      <c r="AT286">
        <f t="shared" si="32"/>
        <v>0</v>
      </c>
      <c r="AV286">
        <f t="shared" si="31"/>
        <v>0</v>
      </c>
    </row>
    <row r="287" spans="3:48" x14ac:dyDescent="0.25">
      <c r="C287" s="13"/>
      <c r="E287" s="14"/>
      <c r="G287" s="18"/>
      <c r="H287" s="18"/>
      <c r="I287" s="18"/>
      <c r="J287" s="23"/>
      <c r="K287" s="22"/>
      <c r="L287" s="20"/>
      <c r="Q287" s="36"/>
      <c r="R287" s="36"/>
      <c r="T287" s="50"/>
      <c r="U287" s="50"/>
      <c r="V287" s="51"/>
      <c r="W287" s="43">
        <f t="shared" si="30"/>
        <v>0</v>
      </c>
      <c r="X287" s="52"/>
      <c r="Y287" s="52"/>
      <c r="AA287" s="53">
        <f t="shared" si="28"/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29"/>
        <v>0</v>
      </c>
      <c r="AT287">
        <f t="shared" si="32"/>
        <v>0</v>
      </c>
      <c r="AV287">
        <f t="shared" si="31"/>
        <v>0</v>
      </c>
    </row>
    <row r="288" spans="3:48" x14ac:dyDescent="0.25">
      <c r="C288" s="13"/>
      <c r="E288" s="14"/>
      <c r="H288" s="18"/>
      <c r="I288" s="18"/>
      <c r="J288" s="23"/>
      <c r="K288" s="22"/>
      <c r="L288" s="20"/>
      <c r="Q288" s="36"/>
      <c r="R288" s="36"/>
      <c r="T288" s="50"/>
      <c r="U288" s="50"/>
      <c r="V288" s="51"/>
      <c r="W288" s="43">
        <f t="shared" si="30"/>
        <v>0</v>
      </c>
      <c r="X288" s="52"/>
      <c r="Y288" s="52"/>
      <c r="AA288" s="53">
        <f t="shared" si="28"/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29"/>
        <v>0</v>
      </c>
      <c r="AT288">
        <f t="shared" si="32"/>
        <v>0</v>
      </c>
      <c r="AV288">
        <f t="shared" si="31"/>
        <v>0</v>
      </c>
    </row>
    <row r="289" spans="3:48" x14ac:dyDescent="0.25">
      <c r="C289" s="13"/>
      <c r="E289" s="14"/>
      <c r="J289" s="25"/>
      <c r="K289" s="14"/>
      <c r="L289" s="21"/>
      <c r="Q289" s="36"/>
      <c r="R289" s="36"/>
      <c r="T289" s="50"/>
      <c r="U289" s="50"/>
      <c r="V289" s="51"/>
      <c r="W289" s="43">
        <f t="shared" si="30"/>
        <v>0</v>
      </c>
      <c r="X289" s="52"/>
      <c r="Y289" s="52"/>
      <c r="AA289" s="53">
        <f t="shared" si="28"/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29"/>
        <v>0</v>
      </c>
      <c r="AT289">
        <f t="shared" si="32"/>
        <v>0</v>
      </c>
      <c r="AV289">
        <f t="shared" si="31"/>
        <v>0</v>
      </c>
    </row>
    <row r="290" spans="3:48" x14ac:dyDescent="0.25">
      <c r="C290" s="13"/>
      <c r="E290" s="14"/>
      <c r="J290" s="25"/>
      <c r="K290" s="14"/>
      <c r="L290" s="21"/>
      <c r="Q290" s="36"/>
      <c r="R290" s="36"/>
      <c r="T290" s="50"/>
      <c r="U290" s="50"/>
      <c r="V290" s="51"/>
      <c r="W290" s="43">
        <f t="shared" si="30"/>
        <v>0</v>
      </c>
      <c r="X290" s="52"/>
      <c r="Y290" s="52"/>
      <c r="AA290" s="53">
        <f t="shared" si="28"/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29"/>
        <v>0</v>
      </c>
      <c r="AT290">
        <f t="shared" si="32"/>
        <v>0</v>
      </c>
      <c r="AV290">
        <f t="shared" si="31"/>
        <v>0</v>
      </c>
    </row>
    <row r="291" spans="3:48" x14ac:dyDescent="0.25">
      <c r="C291" s="13"/>
      <c r="E291" s="14"/>
      <c r="J291" s="25"/>
      <c r="K291" s="14"/>
      <c r="L291" s="21"/>
      <c r="Q291" s="36"/>
      <c r="R291" s="36"/>
      <c r="T291" s="50"/>
      <c r="U291" s="50"/>
      <c r="V291" s="51"/>
      <c r="W291" s="43">
        <f t="shared" si="30"/>
        <v>0</v>
      </c>
      <c r="X291" s="52"/>
      <c r="Y291" s="52"/>
      <c r="AA291" s="53">
        <f t="shared" si="28"/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29"/>
        <v>0</v>
      </c>
      <c r="AT291">
        <f t="shared" si="32"/>
        <v>0</v>
      </c>
      <c r="AV291">
        <f t="shared" si="31"/>
        <v>0</v>
      </c>
    </row>
    <row r="292" spans="3:48" x14ac:dyDescent="0.25">
      <c r="C292" s="13"/>
      <c r="E292" s="14"/>
      <c r="J292" s="25"/>
      <c r="K292" s="14"/>
      <c r="L292" s="21"/>
      <c r="Q292" s="36"/>
      <c r="R292" s="36"/>
      <c r="T292" s="50"/>
      <c r="U292" s="50"/>
      <c r="V292" s="51"/>
      <c r="W292" s="43">
        <f t="shared" si="30"/>
        <v>0</v>
      </c>
      <c r="X292" s="52"/>
      <c r="Y292" s="52"/>
      <c r="AA292" s="53">
        <f t="shared" si="28"/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29"/>
        <v>0</v>
      </c>
      <c r="AT292">
        <f t="shared" si="32"/>
        <v>0</v>
      </c>
      <c r="AV292">
        <f t="shared" si="31"/>
        <v>0</v>
      </c>
    </row>
    <row r="293" spans="3:48" x14ac:dyDescent="0.25">
      <c r="C293" s="13"/>
      <c r="E293" s="14"/>
      <c r="J293" s="25"/>
      <c r="K293" s="14"/>
      <c r="L293" s="21"/>
      <c r="Q293" s="36"/>
      <c r="R293" s="36"/>
      <c r="T293" s="50"/>
      <c r="U293" s="50"/>
      <c r="V293" s="51"/>
      <c r="W293" s="43">
        <f t="shared" si="30"/>
        <v>0</v>
      </c>
      <c r="X293" s="52"/>
      <c r="Y293" s="52"/>
      <c r="AA293" s="53">
        <f t="shared" si="28"/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29"/>
        <v>0</v>
      </c>
      <c r="AT293">
        <f t="shared" si="32"/>
        <v>0</v>
      </c>
      <c r="AV293">
        <f t="shared" si="31"/>
        <v>0</v>
      </c>
    </row>
    <row r="294" spans="3:48" x14ac:dyDescent="0.25">
      <c r="C294" s="13"/>
      <c r="E294" s="14"/>
      <c r="J294" s="25"/>
      <c r="K294" s="14"/>
      <c r="L294" s="21"/>
      <c r="Q294" s="36"/>
      <c r="R294" s="36"/>
      <c r="T294" s="50"/>
      <c r="U294" s="50"/>
      <c r="V294" s="51"/>
      <c r="W294" s="43">
        <f t="shared" si="30"/>
        <v>0</v>
      </c>
      <c r="X294" s="52"/>
      <c r="Y294" s="52"/>
      <c r="AA294" s="53">
        <f t="shared" si="28"/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29"/>
        <v>0</v>
      </c>
      <c r="AT294">
        <f t="shared" si="32"/>
        <v>0</v>
      </c>
      <c r="AV294">
        <f t="shared" si="31"/>
        <v>0</v>
      </c>
    </row>
    <row r="295" spans="3:48" x14ac:dyDescent="0.25">
      <c r="C295" s="13"/>
      <c r="E295" s="14"/>
      <c r="J295" s="25"/>
      <c r="K295" s="14"/>
      <c r="L295" s="21"/>
      <c r="Q295" s="36"/>
      <c r="R295" s="36"/>
      <c r="T295" s="50"/>
      <c r="U295" s="50"/>
      <c r="V295" s="51"/>
      <c r="W295" s="43">
        <f t="shared" si="30"/>
        <v>0</v>
      </c>
      <c r="X295" s="52"/>
      <c r="Y295" s="52"/>
      <c r="AA295" s="53">
        <f t="shared" si="28"/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29"/>
        <v>0</v>
      </c>
      <c r="AT295">
        <f t="shared" si="32"/>
        <v>0</v>
      </c>
      <c r="AV295">
        <f t="shared" si="31"/>
        <v>0</v>
      </c>
    </row>
    <row r="296" spans="3:48" x14ac:dyDescent="0.25">
      <c r="C296" s="13"/>
      <c r="E296" s="14"/>
      <c r="J296" s="25"/>
      <c r="K296" s="14"/>
      <c r="L296" s="21"/>
      <c r="Q296" s="36"/>
      <c r="R296" s="36"/>
      <c r="T296" s="50"/>
      <c r="U296" s="50"/>
      <c r="V296" s="51"/>
      <c r="W296" s="43">
        <f t="shared" si="30"/>
        <v>0</v>
      </c>
      <c r="X296" s="52"/>
      <c r="Y296" s="52"/>
      <c r="AA296" s="53">
        <f t="shared" si="28"/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29"/>
        <v>0</v>
      </c>
      <c r="AT296">
        <f t="shared" si="32"/>
        <v>0</v>
      </c>
      <c r="AV296">
        <f t="shared" si="31"/>
        <v>0</v>
      </c>
    </row>
    <row r="297" spans="3:48" x14ac:dyDescent="0.25">
      <c r="C297" s="13"/>
      <c r="E297" s="14"/>
      <c r="J297" s="25"/>
      <c r="K297" s="14"/>
      <c r="L297" s="21"/>
      <c r="Q297" s="36"/>
      <c r="R297" s="36"/>
      <c r="T297" s="50"/>
      <c r="U297" s="50"/>
      <c r="V297" s="51"/>
      <c r="W297" s="43">
        <f t="shared" si="30"/>
        <v>0</v>
      </c>
      <c r="X297" s="52"/>
      <c r="Y297" s="52"/>
      <c r="AA297" s="53">
        <f t="shared" si="28"/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29"/>
        <v>0</v>
      </c>
      <c r="AT297">
        <f t="shared" si="32"/>
        <v>0</v>
      </c>
      <c r="AV297">
        <f t="shared" si="31"/>
        <v>0</v>
      </c>
    </row>
    <row r="298" spans="3:48" x14ac:dyDescent="0.25">
      <c r="C298" s="13"/>
      <c r="E298" s="14"/>
      <c r="J298" s="25"/>
      <c r="K298" s="14"/>
      <c r="L298" s="21"/>
      <c r="Q298" s="36"/>
      <c r="R298" s="36"/>
      <c r="T298" s="50"/>
      <c r="U298" s="50"/>
      <c r="V298" s="51"/>
      <c r="W298" s="43">
        <f t="shared" si="30"/>
        <v>0</v>
      </c>
      <c r="X298" s="52"/>
      <c r="Y298" s="52"/>
      <c r="AA298" s="53">
        <f t="shared" si="28"/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29"/>
        <v>0</v>
      </c>
      <c r="AT298">
        <f t="shared" si="32"/>
        <v>0</v>
      </c>
      <c r="AV298">
        <f t="shared" si="31"/>
        <v>0</v>
      </c>
    </row>
    <row r="299" spans="3:48" x14ac:dyDescent="0.25">
      <c r="C299" s="13"/>
      <c r="E299" s="14"/>
      <c r="J299" s="25"/>
      <c r="K299" s="14"/>
      <c r="L299" s="21"/>
      <c r="Q299" s="36"/>
      <c r="R299" s="36"/>
      <c r="T299" s="50"/>
      <c r="U299" s="50"/>
      <c r="V299" s="51"/>
      <c r="W299" s="43">
        <f t="shared" si="30"/>
        <v>0</v>
      </c>
      <c r="X299" s="52"/>
      <c r="Y299" s="52"/>
      <c r="AA299" s="53">
        <f t="shared" si="28"/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29"/>
        <v>0</v>
      </c>
      <c r="AT299">
        <f t="shared" si="32"/>
        <v>0</v>
      </c>
      <c r="AV299">
        <f t="shared" si="31"/>
        <v>0</v>
      </c>
    </row>
    <row r="300" spans="3:48" x14ac:dyDescent="0.25">
      <c r="C300" s="13"/>
      <c r="E300" s="14"/>
      <c r="J300" s="25"/>
      <c r="K300" s="14"/>
      <c r="L300" s="21"/>
      <c r="Q300" s="36"/>
      <c r="R300" s="36"/>
      <c r="T300" s="50"/>
      <c r="U300" s="50"/>
      <c r="V300" s="51"/>
      <c r="W300" s="43">
        <f t="shared" si="30"/>
        <v>0</v>
      </c>
      <c r="X300" s="52"/>
      <c r="Y300" s="52"/>
      <c r="AA300" s="53">
        <f t="shared" si="28"/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29"/>
        <v>0</v>
      </c>
      <c r="AT300">
        <f t="shared" si="32"/>
        <v>0</v>
      </c>
      <c r="AV300">
        <f t="shared" si="31"/>
        <v>0</v>
      </c>
    </row>
    <row r="301" spans="3:48" x14ac:dyDescent="0.25">
      <c r="C301" s="13"/>
      <c r="E301" s="14"/>
      <c r="J301" s="25"/>
      <c r="K301" s="14"/>
      <c r="L301" s="21"/>
      <c r="Q301" s="36"/>
      <c r="R301" s="36"/>
      <c r="T301" s="50"/>
      <c r="U301" s="50"/>
      <c r="V301" s="51"/>
      <c r="W301" s="43">
        <f t="shared" si="30"/>
        <v>0</v>
      </c>
      <c r="X301" s="52"/>
      <c r="Y301" s="52"/>
      <c r="AA301" s="53">
        <f t="shared" si="28"/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29"/>
        <v>0</v>
      </c>
      <c r="AT301">
        <f t="shared" si="32"/>
        <v>0</v>
      </c>
      <c r="AV301">
        <f t="shared" si="31"/>
        <v>0</v>
      </c>
    </row>
    <row r="302" spans="3:48" x14ac:dyDescent="0.25">
      <c r="C302" s="13"/>
      <c r="E302" s="14"/>
      <c r="J302" s="25"/>
      <c r="K302" s="14"/>
      <c r="L302" s="21"/>
      <c r="Q302" s="36"/>
      <c r="R302" s="36"/>
      <c r="T302" s="50"/>
      <c r="U302" s="50"/>
      <c r="V302" s="51"/>
      <c r="W302" s="43">
        <f t="shared" si="30"/>
        <v>0</v>
      </c>
      <c r="X302" s="52"/>
      <c r="Y302" s="52"/>
      <c r="AA302" s="53">
        <f t="shared" si="28"/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29"/>
        <v>0</v>
      </c>
      <c r="AT302">
        <f t="shared" si="32"/>
        <v>0</v>
      </c>
      <c r="AV302">
        <f t="shared" si="31"/>
        <v>0</v>
      </c>
    </row>
    <row r="303" spans="3:48" x14ac:dyDescent="0.25">
      <c r="C303" s="13"/>
      <c r="E303" s="14"/>
      <c r="J303" s="25"/>
      <c r="K303" s="14"/>
      <c r="L303" s="21"/>
      <c r="Q303" s="36"/>
      <c r="R303" s="36"/>
      <c r="T303" s="50"/>
      <c r="U303" s="50"/>
      <c r="V303" s="51"/>
      <c r="W303" s="43">
        <f t="shared" si="30"/>
        <v>0</v>
      </c>
      <c r="X303" s="52"/>
      <c r="Y303" s="52"/>
      <c r="AA303" s="53">
        <f t="shared" si="28"/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29"/>
        <v>0</v>
      </c>
      <c r="AT303">
        <f t="shared" si="32"/>
        <v>0</v>
      </c>
      <c r="AV303">
        <f t="shared" si="31"/>
        <v>0</v>
      </c>
    </row>
    <row r="304" spans="3:48" x14ac:dyDescent="0.25">
      <c r="C304" s="13"/>
      <c r="E304" s="14"/>
      <c r="J304" s="25"/>
      <c r="K304" s="14"/>
      <c r="L304" s="21"/>
      <c r="Q304" s="36"/>
      <c r="R304" s="36"/>
      <c r="T304" s="50"/>
      <c r="U304" s="50"/>
      <c r="V304" s="51"/>
      <c r="W304" s="43">
        <f t="shared" si="30"/>
        <v>0</v>
      </c>
      <c r="X304" s="52"/>
      <c r="Y304" s="52"/>
      <c r="AA304" s="53">
        <f t="shared" si="28"/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29"/>
        <v>0</v>
      </c>
      <c r="AT304">
        <f t="shared" si="32"/>
        <v>0</v>
      </c>
      <c r="AV304">
        <f t="shared" si="31"/>
        <v>0</v>
      </c>
    </row>
    <row r="305" spans="3:48" x14ac:dyDescent="0.25">
      <c r="C305" s="13"/>
      <c r="E305" s="14"/>
      <c r="J305" s="25"/>
      <c r="K305" s="14"/>
      <c r="L305" s="21"/>
      <c r="Q305" s="36"/>
      <c r="R305" s="36"/>
      <c r="T305" s="50"/>
      <c r="U305" s="50"/>
      <c r="V305" s="51"/>
      <c r="W305" s="43">
        <f t="shared" si="30"/>
        <v>0</v>
      </c>
      <c r="X305" s="52"/>
      <c r="Y305" s="52"/>
      <c r="AA305" s="53">
        <f t="shared" si="28"/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29"/>
        <v>0</v>
      </c>
      <c r="AT305">
        <f t="shared" si="32"/>
        <v>0</v>
      </c>
      <c r="AV305">
        <f t="shared" si="31"/>
        <v>0</v>
      </c>
    </row>
    <row r="306" spans="3:48" x14ac:dyDescent="0.25">
      <c r="C306" s="13"/>
      <c r="E306" s="14"/>
      <c r="J306" s="25"/>
      <c r="K306" s="14"/>
      <c r="L306" s="21"/>
      <c r="Q306" s="36"/>
      <c r="R306" s="36"/>
      <c r="T306" s="50"/>
      <c r="U306" s="50"/>
      <c r="V306" s="51"/>
      <c r="W306" s="43">
        <f t="shared" si="30"/>
        <v>0</v>
      </c>
      <c r="X306" s="52"/>
      <c r="Y306" s="52"/>
      <c r="AA306" s="53">
        <f t="shared" si="28"/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29"/>
        <v>0</v>
      </c>
      <c r="AT306">
        <f t="shared" si="32"/>
        <v>0</v>
      </c>
      <c r="AV306">
        <f t="shared" si="31"/>
        <v>0</v>
      </c>
    </row>
    <row r="307" spans="3:48" x14ac:dyDescent="0.25">
      <c r="C307" s="13"/>
      <c r="E307" s="14"/>
      <c r="J307" s="25"/>
      <c r="K307" s="14"/>
      <c r="L307" s="21"/>
      <c r="Q307" s="36"/>
      <c r="R307" s="36"/>
      <c r="T307" s="50"/>
      <c r="U307" s="50"/>
      <c r="V307" s="51"/>
      <c r="W307" s="43">
        <f t="shared" si="30"/>
        <v>0</v>
      </c>
      <c r="X307" s="52"/>
      <c r="Y307" s="52"/>
      <c r="AA307" s="53">
        <f t="shared" si="28"/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29"/>
        <v>0</v>
      </c>
      <c r="AT307">
        <f t="shared" si="32"/>
        <v>0</v>
      </c>
      <c r="AV307">
        <f t="shared" si="31"/>
        <v>0</v>
      </c>
    </row>
    <row r="308" spans="3:48" x14ac:dyDescent="0.25">
      <c r="C308" s="13"/>
      <c r="E308" s="14"/>
      <c r="J308" s="25"/>
      <c r="K308" s="14"/>
      <c r="L308" s="21"/>
      <c r="Q308" s="36"/>
      <c r="R308" s="36"/>
      <c r="T308" s="50"/>
      <c r="U308" s="50"/>
      <c r="V308" s="51"/>
      <c r="W308" s="43">
        <f t="shared" si="30"/>
        <v>0</v>
      </c>
      <c r="X308" s="52"/>
      <c r="Y308" s="52"/>
      <c r="AA308" s="53">
        <f t="shared" si="28"/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29"/>
        <v>0</v>
      </c>
      <c r="AT308">
        <f t="shared" si="32"/>
        <v>0</v>
      </c>
      <c r="AV308">
        <f t="shared" si="31"/>
        <v>0</v>
      </c>
    </row>
    <row r="309" spans="3:48" x14ac:dyDescent="0.25">
      <c r="C309" s="13"/>
      <c r="E309" s="14"/>
      <c r="J309" s="25"/>
      <c r="K309" s="14"/>
      <c r="L309" s="21"/>
      <c r="Q309" s="36"/>
      <c r="R309" s="36"/>
      <c r="T309" s="50"/>
      <c r="U309" s="50"/>
      <c r="V309" s="51"/>
      <c r="W309" s="43">
        <f t="shared" si="30"/>
        <v>0</v>
      </c>
      <c r="X309" s="52"/>
      <c r="Y309" s="52"/>
      <c r="AA309" s="53">
        <f t="shared" si="28"/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29"/>
        <v>0</v>
      </c>
      <c r="AT309">
        <f t="shared" si="32"/>
        <v>0</v>
      </c>
      <c r="AV309">
        <f t="shared" si="31"/>
        <v>0</v>
      </c>
    </row>
    <row r="310" spans="3:48" x14ac:dyDescent="0.25">
      <c r="C310" s="13"/>
      <c r="E310" s="14"/>
      <c r="J310" s="25"/>
      <c r="K310" s="14"/>
      <c r="L310" s="21"/>
      <c r="Q310" s="36"/>
      <c r="R310" s="36"/>
      <c r="T310" s="50"/>
      <c r="U310" s="50"/>
      <c r="V310" s="51"/>
      <c r="W310" s="43">
        <f t="shared" si="30"/>
        <v>0</v>
      </c>
      <c r="X310" s="52"/>
      <c r="Y310" s="52"/>
      <c r="AA310" s="53">
        <f t="shared" si="28"/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29"/>
        <v>0</v>
      </c>
      <c r="AT310">
        <f t="shared" si="32"/>
        <v>0</v>
      </c>
      <c r="AV310">
        <f t="shared" si="31"/>
        <v>0</v>
      </c>
    </row>
    <row r="311" spans="3:48" x14ac:dyDescent="0.25">
      <c r="C311" s="13"/>
      <c r="E311" s="14"/>
      <c r="J311" s="25"/>
      <c r="K311" s="14"/>
      <c r="L311" s="21"/>
      <c r="Q311" s="36"/>
      <c r="R311" s="36"/>
      <c r="T311" s="50"/>
      <c r="U311" s="50"/>
      <c r="V311" s="51"/>
      <c r="W311" s="43">
        <f t="shared" si="30"/>
        <v>0</v>
      </c>
      <c r="X311" s="52"/>
      <c r="Y311" s="52"/>
      <c r="AA311" s="53">
        <f t="shared" si="28"/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29"/>
        <v>0</v>
      </c>
      <c r="AT311">
        <f t="shared" si="32"/>
        <v>0</v>
      </c>
      <c r="AV311">
        <f t="shared" si="31"/>
        <v>0</v>
      </c>
    </row>
    <row r="312" spans="3:48" x14ac:dyDescent="0.25">
      <c r="C312" s="13"/>
      <c r="E312" s="14"/>
      <c r="J312" s="25"/>
      <c r="K312" s="14"/>
      <c r="L312" s="21"/>
      <c r="Q312" s="36"/>
      <c r="R312" s="36"/>
      <c r="T312" s="50"/>
      <c r="U312" s="50"/>
      <c r="V312" s="51"/>
      <c r="W312" s="43">
        <f t="shared" si="30"/>
        <v>0</v>
      </c>
      <c r="X312" s="52"/>
      <c r="Y312" s="52"/>
      <c r="AA312" s="53">
        <f t="shared" si="28"/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29"/>
        <v>0</v>
      </c>
      <c r="AT312">
        <f t="shared" si="32"/>
        <v>0</v>
      </c>
      <c r="AV312">
        <f t="shared" si="31"/>
        <v>0</v>
      </c>
    </row>
    <row r="313" spans="3:48" x14ac:dyDescent="0.25">
      <c r="C313" s="13"/>
      <c r="E313" s="14"/>
      <c r="J313" s="25"/>
      <c r="K313" s="14"/>
      <c r="L313" s="21"/>
      <c r="Q313" s="36"/>
      <c r="R313" s="36"/>
      <c r="T313" s="50"/>
      <c r="U313" s="50"/>
      <c r="V313" s="51"/>
      <c r="W313" s="43">
        <f t="shared" si="30"/>
        <v>0</v>
      </c>
      <c r="X313" s="52"/>
      <c r="Y313" s="52"/>
      <c r="AA313" s="53">
        <f t="shared" si="28"/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29"/>
        <v>0</v>
      </c>
      <c r="AT313">
        <f t="shared" si="32"/>
        <v>0</v>
      </c>
      <c r="AV313">
        <f t="shared" si="31"/>
        <v>0</v>
      </c>
    </row>
    <row r="314" spans="3:48" x14ac:dyDescent="0.25">
      <c r="C314" s="13"/>
      <c r="E314" s="14"/>
      <c r="J314" s="25"/>
      <c r="K314" s="14"/>
      <c r="L314" s="21"/>
      <c r="Q314" s="36"/>
      <c r="R314" s="36"/>
      <c r="T314" s="50"/>
      <c r="U314" s="50"/>
      <c r="V314" s="51"/>
      <c r="W314" s="43">
        <f t="shared" si="30"/>
        <v>0</v>
      </c>
      <c r="X314" s="52"/>
      <c r="Y314" s="52"/>
      <c r="AA314" s="53">
        <f t="shared" si="28"/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29"/>
        <v>0</v>
      </c>
      <c r="AT314">
        <f t="shared" si="32"/>
        <v>0</v>
      </c>
      <c r="AV314">
        <f t="shared" si="31"/>
        <v>0</v>
      </c>
    </row>
    <row r="315" spans="3:48" x14ac:dyDescent="0.25">
      <c r="C315" s="13"/>
      <c r="E315" s="14"/>
      <c r="J315" s="25"/>
      <c r="K315" s="14"/>
      <c r="L315" s="21"/>
      <c r="Q315" s="36"/>
      <c r="R315" s="36"/>
      <c r="T315" s="50"/>
      <c r="U315" s="50"/>
      <c r="V315" s="51"/>
      <c r="W315" s="43">
        <f t="shared" si="30"/>
        <v>0</v>
      </c>
      <c r="X315" s="52"/>
      <c r="Y315" s="52"/>
      <c r="AA315" s="53">
        <f t="shared" si="28"/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29"/>
        <v>0</v>
      </c>
      <c r="AT315">
        <f t="shared" si="32"/>
        <v>0</v>
      </c>
      <c r="AV315">
        <f t="shared" si="31"/>
        <v>0</v>
      </c>
    </row>
    <row r="316" spans="3:48" x14ac:dyDescent="0.25">
      <c r="C316" s="13"/>
      <c r="E316" s="14"/>
      <c r="J316" s="25"/>
      <c r="K316" s="14"/>
      <c r="L316" s="21"/>
      <c r="Q316" s="36"/>
      <c r="R316" s="36"/>
      <c r="T316" s="50"/>
      <c r="U316" s="50"/>
      <c r="V316" s="51"/>
      <c r="W316" s="43">
        <f t="shared" si="30"/>
        <v>0</v>
      </c>
      <c r="X316" s="52"/>
      <c r="Y316" s="52"/>
      <c r="AA316" s="53">
        <f t="shared" si="28"/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29"/>
        <v>0</v>
      </c>
      <c r="AT316">
        <f t="shared" si="32"/>
        <v>0</v>
      </c>
      <c r="AV316">
        <f t="shared" si="31"/>
        <v>0</v>
      </c>
    </row>
    <row r="317" spans="3:48" x14ac:dyDescent="0.25">
      <c r="C317" s="13"/>
      <c r="E317" s="14"/>
      <c r="J317" s="25"/>
      <c r="K317" s="14"/>
      <c r="L317" s="21"/>
      <c r="Q317" s="36"/>
      <c r="R317" s="36"/>
      <c r="T317" s="50"/>
      <c r="U317" s="50"/>
      <c r="V317" s="51"/>
      <c r="W317" s="43">
        <f t="shared" si="30"/>
        <v>0</v>
      </c>
      <c r="X317" s="52"/>
      <c r="Y317" s="52"/>
      <c r="AA317" s="53">
        <f t="shared" si="28"/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29"/>
        <v>0</v>
      </c>
      <c r="AT317">
        <f t="shared" si="32"/>
        <v>0</v>
      </c>
      <c r="AV317">
        <f t="shared" si="31"/>
        <v>0</v>
      </c>
    </row>
    <row r="318" spans="3:48" x14ac:dyDescent="0.25">
      <c r="C318" s="13"/>
      <c r="J318" s="25"/>
      <c r="K318" s="14"/>
      <c r="L318" s="21"/>
      <c r="Q318" s="36"/>
      <c r="R318" s="36"/>
      <c r="T318" s="50"/>
      <c r="U318" s="50"/>
      <c r="V318" s="51"/>
      <c r="W318" s="43">
        <f t="shared" si="30"/>
        <v>0</v>
      </c>
      <c r="X318" s="52"/>
      <c r="Y318" s="52"/>
      <c r="AA318" s="53">
        <f t="shared" si="28"/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29"/>
        <v>0</v>
      </c>
      <c r="AT318">
        <f t="shared" si="32"/>
        <v>0</v>
      </c>
      <c r="AV318">
        <f t="shared" si="31"/>
        <v>0</v>
      </c>
    </row>
    <row r="319" spans="3:48" x14ac:dyDescent="0.25">
      <c r="C319" s="13"/>
      <c r="J319" s="25"/>
      <c r="K319" s="14"/>
      <c r="L319" s="21"/>
      <c r="Q319" s="36"/>
      <c r="R319" s="36"/>
      <c r="T319" s="50"/>
      <c r="U319" s="50"/>
      <c r="V319" s="51"/>
      <c r="W319" s="43">
        <f t="shared" si="30"/>
        <v>0</v>
      </c>
      <c r="X319" s="52"/>
      <c r="Y319" s="52"/>
      <c r="AA319" s="53">
        <f t="shared" si="28"/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29"/>
        <v>0</v>
      </c>
      <c r="AT319">
        <f t="shared" si="32"/>
        <v>0</v>
      </c>
      <c r="AV319">
        <f t="shared" si="31"/>
        <v>0</v>
      </c>
    </row>
    <row r="320" spans="3:48" x14ac:dyDescent="0.25">
      <c r="C320" s="13"/>
      <c r="J320" s="25"/>
      <c r="K320" s="14"/>
      <c r="L320" s="21"/>
      <c r="Q320" s="36"/>
      <c r="R320" s="36"/>
      <c r="T320" s="50"/>
      <c r="U320" s="50"/>
      <c r="V320" s="51"/>
      <c r="W320" s="43">
        <f t="shared" si="30"/>
        <v>0</v>
      </c>
      <c r="X320" s="52"/>
      <c r="Y320" s="52"/>
      <c r="AA320" s="53">
        <f t="shared" si="28"/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29"/>
        <v>0</v>
      </c>
      <c r="AT320">
        <f t="shared" si="32"/>
        <v>0</v>
      </c>
      <c r="AV320">
        <f t="shared" si="31"/>
        <v>0</v>
      </c>
    </row>
    <row r="321" spans="3:48" x14ac:dyDescent="0.25">
      <c r="C321" s="13"/>
      <c r="J321" s="25"/>
      <c r="K321" s="14"/>
      <c r="L321" s="21"/>
      <c r="Q321" s="36"/>
      <c r="R321" s="36"/>
      <c r="T321" s="50"/>
      <c r="U321" s="50"/>
      <c r="V321" s="51"/>
      <c r="W321" s="43">
        <f t="shared" si="30"/>
        <v>0</v>
      </c>
      <c r="X321" s="52"/>
      <c r="Y321" s="52"/>
      <c r="AA321" s="53">
        <f t="shared" si="28"/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29"/>
        <v>0</v>
      </c>
      <c r="AT321">
        <f t="shared" si="32"/>
        <v>0</v>
      </c>
      <c r="AV321">
        <f t="shared" si="31"/>
        <v>0</v>
      </c>
    </row>
    <row r="322" spans="3:48" x14ac:dyDescent="0.25">
      <c r="C322" s="13"/>
      <c r="J322" s="25"/>
      <c r="K322" s="14"/>
      <c r="L322" s="21"/>
      <c r="Q322" s="36"/>
      <c r="R322" s="36"/>
      <c r="T322" s="50"/>
      <c r="U322" s="50"/>
      <c r="V322" s="51"/>
      <c r="W322" s="43">
        <f t="shared" si="30"/>
        <v>0</v>
      </c>
      <c r="X322" s="52"/>
      <c r="Y322" s="52"/>
      <c r="AA322" s="53">
        <f t="shared" si="28"/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si="29"/>
        <v>0</v>
      </c>
      <c r="AT322">
        <f t="shared" si="32"/>
        <v>0</v>
      </c>
      <c r="AV322">
        <f t="shared" si="31"/>
        <v>0</v>
      </c>
    </row>
    <row r="323" spans="3:48" x14ac:dyDescent="0.25">
      <c r="C323" s="13"/>
      <c r="J323" s="25"/>
      <c r="K323" s="14"/>
      <c r="L323" s="21"/>
      <c r="Q323" s="36"/>
      <c r="R323" s="36"/>
      <c r="T323" s="50"/>
      <c r="U323" s="50"/>
      <c r="V323" s="51"/>
      <c r="W323" s="43">
        <f t="shared" si="30"/>
        <v>0</v>
      </c>
      <c r="X323" s="52"/>
      <c r="Y323" s="52"/>
      <c r="AA323" s="53">
        <f t="shared" ref="AA323:AA386" si="33">SUM(AB323,AE323,AF323,AG323,AH323,AI323,AJ323,AK323,AL323,AM323,AN323,AO323)</f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ref="AO323:AO386" si="34">SUM(AP323,AW323,AV323)</f>
        <v>0</v>
      </c>
      <c r="AT323">
        <f t="shared" si="32"/>
        <v>0</v>
      </c>
      <c r="AV323">
        <f t="shared" si="31"/>
        <v>0</v>
      </c>
    </row>
    <row r="324" spans="3:48" x14ac:dyDescent="0.25">
      <c r="C324" s="13"/>
      <c r="J324" s="25"/>
      <c r="K324" s="14"/>
      <c r="L324" s="21"/>
      <c r="Q324" s="36"/>
      <c r="R324" s="36"/>
      <c r="T324" s="50"/>
      <c r="U324" s="50"/>
      <c r="V324" s="51"/>
      <c r="W324" s="43">
        <f t="shared" ref="W324:W387" si="35">(SUM(X324,Y324))-AA324</f>
        <v>0</v>
      </c>
      <c r="X324" s="52"/>
      <c r="Y324" s="52"/>
      <c r="AA324" s="53">
        <f t="shared" si="33"/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34"/>
        <v>0</v>
      </c>
      <c r="AT324">
        <f t="shared" si="32"/>
        <v>0</v>
      </c>
      <c r="AV324">
        <f t="shared" ref="AV324:AV387" si="36">AU324*5</f>
        <v>0</v>
      </c>
    </row>
    <row r="325" spans="3:48" x14ac:dyDescent="0.25">
      <c r="C325" s="13"/>
      <c r="J325" s="25"/>
      <c r="K325" s="14"/>
      <c r="L325" s="21"/>
      <c r="Q325" s="36"/>
      <c r="R325" s="36"/>
      <c r="T325" s="50"/>
      <c r="U325" s="50"/>
      <c r="V325" s="51"/>
      <c r="W325" s="43">
        <f t="shared" si="35"/>
        <v>0</v>
      </c>
      <c r="X325" s="52"/>
      <c r="Y325" s="52"/>
      <c r="AA325" s="53">
        <f t="shared" si="33"/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34"/>
        <v>0</v>
      </c>
      <c r="AT325">
        <f t="shared" si="32"/>
        <v>0</v>
      </c>
      <c r="AV325">
        <f t="shared" si="36"/>
        <v>0</v>
      </c>
    </row>
    <row r="326" spans="3:48" x14ac:dyDescent="0.25">
      <c r="C326" s="13"/>
      <c r="J326" s="25"/>
      <c r="K326" s="14"/>
      <c r="L326" s="21"/>
      <c r="Q326" s="36"/>
      <c r="R326" s="36"/>
      <c r="T326" s="50"/>
      <c r="U326" s="50"/>
      <c r="V326" s="51"/>
      <c r="W326" s="43">
        <f t="shared" si="35"/>
        <v>0</v>
      </c>
      <c r="X326" s="52"/>
      <c r="Y326" s="52"/>
      <c r="AA326" s="53">
        <f t="shared" si="33"/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34"/>
        <v>0</v>
      </c>
      <c r="AT326">
        <f t="shared" si="32"/>
        <v>0</v>
      </c>
      <c r="AV326">
        <f t="shared" si="36"/>
        <v>0</v>
      </c>
    </row>
    <row r="327" spans="3:48" x14ac:dyDescent="0.25">
      <c r="C327" s="13"/>
      <c r="J327" s="25"/>
      <c r="K327" s="14"/>
      <c r="L327" s="21"/>
      <c r="Q327" s="36"/>
      <c r="R327" s="36"/>
      <c r="T327" s="50"/>
      <c r="U327" s="50"/>
      <c r="V327" s="51"/>
      <c r="W327" s="43">
        <f t="shared" si="35"/>
        <v>0</v>
      </c>
      <c r="X327" s="52"/>
      <c r="Y327" s="52"/>
      <c r="AA327" s="53">
        <f t="shared" si="33"/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34"/>
        <v>0</v>
      </c>
      <c r="AT327">
        <f t="shared" si="32"/>
        <v>0</v>
      </c>
      <c r="AV327">
        <f t="shared" si="36"/>
        <v>0</v>
      </c>
    </row>
    <row r="328" spans="3:48" x14ac:dyDescent="0.25">
      <c r="C328" s="13"/>
      <c r="J328" s="25"/>
      <c r="K328" s="14"/>
      <c r="L328" s="21"/>
      <c r="Q328" s="36"/>
      <c r="R328" s="36"/>
      <c r="T328" s="50"/>
      <c r="U328" s="50"/>
      <c r="V328" s="51"/>
      <c r="W328" s="43">
        <f t="shared" si="35"/>
        <v>0</v>
      </c>
      <c r="X328" s="52"/>
      <c r="Y328" s="52"/>
      <c r="AA328" s="53">
        <f t="shared" si="33"/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si="34"/>
        <v>0</v>
      </c>
      <c r="AT328">
        <f t="shared" si="32"/>
        <v>0</v>
      </c>
      <c r="AV328">
        <f t="shared" si="36"/>
        <v>0</v>
      </c>
    </row>
    <row r="329" spans="3:48" x14ac:dyDescent="0.25">
      <c r="C329" s="13"/>
      <c r="J329" s="25"/>
      <c r="K329" s="14"/>
      <c r="L329" s="21"/>
      <c r="Q329" s="36"/>
      <c r="R329" s="36"/>
      <c r="T329" s="50"/>
      <c r="U329" s="50"/>
      <c r="V329" s="51"/>
      <c r="W329" s="43">
        <f t="shared" si="35"/>
        <v>0</v>
      </c>
      <c r="X329" s="52"/>
      <c r="Y329" s="52"/>
      <c r="AA329" s="53">
        <f t="shared" si="33"/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34"/>
        <v>0</v>
      </c>
      <c r="AT329">
        <f t="shared" si="32"/>
        <v>0</v>
      </c>
      <c r="AV329">
        <f t="shared" si="36"/>
        <v>0</v>
      </c>
    </row>
    <row r="330" spans="3:48" x14ac:dyDescent="0.25">
      <c r="C330" s="13"/>
      <c r="J330" s="25"/>
      <c r="K330" s="14"/>
      <c r="L330" s="21"/>
      <c r="Q330" s="36"/>
      <c r="R330" s="36"/>
      <c r="T330" s="50"/>
      <c r="U330" s="50"/>
      <c r="V330" s="51"/>
      <c r="W330" s="43">
        <f t="shared" si="35"/>
        <v>0</v>
      </c>
      <c r="X330" s="52"/>
      <c r="Y330" s="52"/>
      <c r="AA330" s="53">
        <f t="shared" si="33"/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34"/>
        <v>0</v>
      </c>
      <c r="AT330">
        <f t="shared" si="32"/>
        <v>0</v>
      </c>
      <c r="AV330">
        <f t="shared" si="36"/>
        <v>0</v>
      </c>
    </row>
    <row r="331" spans="3:48" x14ac:dyDescent="0.25">
      <c r="C331" s="13"/>
      <c r="J331" s="25"/>
      <c r="K331" s="14"/>
      <c r="L331" s="21"/>
      <c r="Q331" s="36"/>
      <c r="R331" s="36"/>
      <c r="T331" s="50"/>
      <c r="U331" s="50"/>
      <c r="V331" s="51"/>
      <c r="W331" s="43">
        <f t="shared" si="35"/>
        <v>0</v>
      </c>
      <c r="X331" s="52"/>
      <c r="Y331" s="52"/>
      <c r="AA331" s="53">
        <f t="shared" si="33"/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 t="shared" si="34"/>
        <v>0</v>
      </c>
      <c r="AT331">
        <f t="shared" si="32"/>
        <v>0</v>
      </c>
      <c r="AV331">
        <f t="shared" si="36"/>
        <v>0</v>
      </c>
    </row>
    <row r="332" spans="3:48" x14ac:dyDescent="0.25">
      <c r="C332" s="13"/>
      <c r="J332" s="25"/>
      <c r="K332" s="14"/>
      <c r="L332" s="21"/>
      <c r="Q332" s="36"/>
      <c r="R332" s="36"/>
      <c r="T332" s="50"/>
      <c r="U332" s="50"/>
      <c r="V332" s="51"/>
      <c r="W332" s="43">
        <f t="shared" si="35"/>
        <v>0</v>
      </c>
      <c r="X332" s="52"/>
      <c r="Y332" s="52"/>
      <c r="AA332" s="53">
        <f t="shared" si="33"/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 t="shared" si="34"/>
        <v>0</v>
      </c>
      <c r="AT332">
        <f t="shared" si="32"/>
        <v>0</v>
      </c>
      <c r="AV332">
        <f t="shared" si="36"/>
        <v>0</v>
      </c>
    </row>
    <row r="333" spans="3:48" x14ac:dyDescent="0.25">
      <c r="C333" s="13"/>
      <c r="J333" s="25"/>
      <c r="K333" s="14"/>
      <c r="L333" s="21"/>
      <c r="Q333" s="36"/>
      <c r="R333" s="36"/>
      <c r="T333" s="50"/>
      <c r="U333" s="50"/>
      <c r="V333" s="51"/>
      <c r="W333" s="43">
        <f t="shared" si="35"/>
        <v>0</v>
      </c>
      <c r="X333" s="52"/>
      <c r="Y333" s="52"/>
      <c r="AA333" s="53">
        <f t="shared" si="33"/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34"/>
        <v>0</v>
      </c>
      <c r="AT333">
        <f t="shared" si="32"/>
        <v>0</v>
      </c>
      <c r="AV333">
        <f t="shared" si="36"/>
        <v>0</v>
      </c>
    </row>
    <row r="334" spans="3:48" x14ac:dyDescent="0.25">
      <c r="C334" s="13"/>
      <c r="J334" s="25"/>
      <c r="K334" s="14"/>
      <c r="L334" s="21"/>
      <c r="Q334" s="36"/>
      <c r="R334" s="36"/>
      <c r="T334" s="50"/>
      <c r="U334" s="50"/>
      <c r="V334" s="51"/>
      <c r="W334" s="43">
        <f t="shared" si="35"/>
        <v>0</v>
      </c>
      <c r="X334" s="52"/>
      <c r="Y334" s="52"/>
      <c r="AA334" s="53">
        <f t="shared" si="33"/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34"/>
        <v>0</v>
      </c>
      <c r="AT334">
        <f t="shared" si="32"/>
        <v>0</v>
      </c>
      <c r="AV334">
        <f t="shared" si="36"/>
        <v>0</v>
      </c>
    </row>
    <row r="335" spans="3:48" x14ac:dyDescent="0.25">
      <c r="C335" s="13"/>
      <c r="J335" s="25"/>
      <c r="K335" s="14"/>
      <c r="L335" s="21"/>
      <c r="Q335" s="36"/>
      <c r="R335" s="36"/>
      <c r="T335" s="50"/>
      <c r="U335" s="50"/>
      <c r="V335" s="51"/>
      <c r="W335" s="43">
        <f t="shared" si="35"/>
        <v>0</v>
      </c>
      <c r="X335" s="52"/>
      <c r="Y335" s="52"/>
      <c r="AA335" s="53">
        <f t="shared" si="33"/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34"/>
        <v>0</v>
      </c>
      <c r="AT335">
        <f t="shared" si="32"/>
        <v>0</v>
      </c>
      <c r="AV335">
        <f t="shared" si="36"/>
        <v>0</v>
      </c>
    </row>
    <row r="336" spans="3:48" x14ac:dyDescent="0.25">
      <c r="C336" s="13"/>
      <c r="J336" s="25"/>
      <c r="K336" s="14"/>
      <c r="L336" s="21"/>
      <c r="Q336" s="36"/>
      <c r="R336" s="36"/>
      <c r="T336" s="50"/>
      <c r="U336" s="50"/>
      <c r="V336" s="51"/>
      <c r="W336" s="43">
        <f t="shared" si="35"/>
        <v>0</v>
      </c>
      <c r="X336" s="52"/>
      <c r="Y336" s="52"/>
      <c r="AA336" s="53">
        <f t="shared" si="33"/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34"/>
        <v>0</v>
      </c>
      <c r="AT336">
        <f t="shared" si="32"/>
        <v>0</v>
      </c>
      <c r="AV336">
        <f t="shared" si="36"/>
        <v>0</v>
      </c>
    </row>
    <row r="337" spans="3:48" x14ac:dyDescent="0.25">
      <c r="C337" s="13"/>
      <c r="J337" s="25"/>
      <c r="K337" s="14"/>
      <c r="L337" s="21"/>
      <c r="Q337" s="36"/>
      <c r="R337" s="36"/>
      <c r="T337" s="50"/>
      <c r="U337" s="50"/>
      <c r="V337" s="51"/>
      <c r="W337" s="43">
        <f t="shared" si="35"/>
        <v>0</v>
      </c>
      <c r="X337" s="52"/>
      <c r="Y337" s="52"/>
      <c r="AA337" s="53">
        <f t="shared" si="33"/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34"/>
        <v>0</v>
      </c>
      <c r="AT337">
        <f t="shared" si="32"/>
        <v>0</v>
      </c>
      <c r="AV337">
        <f t="shared" si="36"/>
        <v>0</v>
      </c>
    </row>
    <row r="338" spans="3:48" x14ac:dyDescent="0.25">
      <c r="C338" s="13"/>
      <c r="J338" s="25"/>
      <c r="K338" s="14"/>
      <c r="L338" s="21"/>
      <c r="Q338" s="36"/>
      <c r="R338" s="36"/>
      <c r="T338" s="50"/>
      <c r="U338" s="50"/>
      <c r="V338" s="51"/>
      <c r="W338" s="43">
        <f t="shared" si="35"/>
        <v>0</v>
      </c>
      <c r="X338" s="52"/>
      <c r="Y338" s="52"/>
      <c r="AA338" s="53">
        <f t="shared" si="33"/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34"/>
        <v>0</v>
      </c>
      <c r="AT338">
        <f t="shared" si="32"/>
        <v>0</v>
      </c>
      <c r="AV338">
        <f t="shared" si="36"/>
        <v>0</v>
      </c>
    </row>
    <row r="339" spans="3:48" x14ac:dyDescent="0.25">
      <c r="C339" s="13"/>
      <c r="J339" s="25"/>
      <c r="K339" s="14"/>
      <c r="L339" s="21"/>
      <c r="Q339" s="36"/>
      <c r="R339" s="36"/>
      <c r="T339" s="50"/>
      <c r="U339" s="50"/>
      <c r="V339" s="51"/>
      <c r="W339" s="43">
        <f t="shared" si="35"/>
        <v>0</v>
      </c>
      <c r="X339" s="52"/>
      <c r="Y339" s="52"/>
      <c r="AA339" s="53">
        <f t="shared" si="33"/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34"/>
        <v>0</v>
      </c>
      <c r="AT339">
        <f t="shared" si="32"/>
        <v>0</v>
      </c>
      <c r="AV339">
        <f t="shared" si="36"/>
        <v>0</v>
      </c>
    </row>
    <row r="340" spans="3:48" x14ac:dyDescent="0.25">
      <c r="C340" s="13"/>
      <c r="J340" s="25"/>
      <c r="K340" s="14"/>
      <c r="L340" s="21"/>
      <c r="Q340" s="36"/>
      <c r="R340" s="36"/>
      <c r="T340" s="50"/>
      <c r="U340" s="50"/>
      <c r="V340" s="51"/>
      <c r="W340" s="43">
        <f t="shared" si="35"/>
        <v>0</v>
      </c>
      <c r="X340" s="52"/>
      <c r="Y340" s="52"/>
      <c r="AA340" s="53">
        <f t="shared" si="33"/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34"/>
        <v>0</v>
      </c>
      <c r="AT340">
        <f t="shared" si="32"/>
        <v>0</v>
      </c>
      <c r="AV340">
        <f t="shared" si="36"/>
        <v>0</v>
      </c>
    </row>
    <row r="341" spans="3:48" x14ac:dyDescent="0.25">
      <c r="C341" s="13"/>
      <c r="J341" s="25"/>
      <c r="K341" s="14"/>
      <c r="L341" s="21"/>
      <c r="Q341" s="36"/>
      <c r="R341" s="36"/>
      <c r="T341" s="50"/>
      <c r="U341" s="50"/>
      <c r="V341" s="51"/>
      <c r="W341" s="43">
        <f t="shared" si="35"/>
        <v>0</v>
      </c>
      <c r="X341" s="52"/>
      <c r="Y341" s="52"/>
      <c r="AA341" s="53">
        <f t="shared" si="33"/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34"/>
        <v>0</v>
      </c>
      <c r="AT341">
        <f t="shared" ref="AT341:AT404" si="37">(AQ341*6)+(AR341*8)+(AS341*5)</f>
        <v>0</v>
      </c>
      <c r="AV341">
        <f t="shared" si="36"/>
        <v>0</v>
      </c>
    </row>
    <row r="342" spans="3:48" x14ac:dyDescent="0.25">
      <c r="C342" s="13"/>
      <c r="J342" s="25"/>
      <c r="K342" s="14"/>
      <c r="L342" s="21"/>
      <c r="Q342" s="36"/>
      <c r="R342" s="36"/>
      <c r="T342" s="50"/>
      <c r="U342" s="50"/>
      <c r="V342" s="51"/>
      <c r="W342" s="43">
        <f t="shared" si="35"/>
        <v>0</v>
      </c>
      <c r="X342" s="52"/>
      <c r="Y342" s="52"/>
      <c r="AA342" s="53">
        <f t="shared" si="33"/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f t="shared" si="34"/>
        <v>0</v>
      </c>
      <c r="AT342">
        <f t="shared" si="37"/>
        <v>0</v>
      </c>
      <c r="AV342">
        <f t="shared" si="36"/>
        <v>0</v>
      </c>
    </row>
    <row r="343" spans="3:48" x14ac:dyDescent="0.25">
      <c r="C343" s="13"/>
      <c r="J343" s="25"/>
      <c r="K343" s="14"/>
      <c r="L343" s="21"/>
      <c r="Q343" s="36"/>
      <c r="R343" s="36"/>
      <c r="T343" s="50"/>
      <c r="U343" s="50"/>
      <c r="V343" s="51"/>
      <c r="W343" s="43">
        <f t="shared" si="35"/>
        <v>0</v>
      </c>
      <c r="X343" s="52"/>
      <c r="Y343" s="52"/>
      <c r="AA343" s="53">
        <f t="shared" si="33"/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34"/>
        <v>0</v>
      </c>
      <c r="AT343">
        <f t="shared" si="37"/>
        <v>0</v>
      </c>
      <c r="AV343">
        <f t="shared" si="36"/>
        <v>0</v>
      </c>
    </row>
    <row r="344" spans="3:48" x14ac:dyDescent="0.25">
      <c r="C344" s="13"/>
      <c r="J344" s="25"/>
      <c r="K344" s="14"/>
      <c r="L344" s="21"/>
      <c r="Q344" s="36"/>
      <c r="R344" s="36"/>
      <c r="T344" s="50"/>
      <c r="U344" s="50"/>
      <c r="V344" s="51"/>
      <c r="W344" s="43">
        <f t="shared" si="35"/>
        <v>0</v>
      </c>
      <c r="X344" s="52"/>
      <c r="Y344" s="52"/>
      <c r="AA344" s="53">
        <f t="shared" si="33"/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34"/>
        <v>0</v>
      </c>
      <c r="AT344">
        <f t="shared" si="37"/>
        <v>0</v>
      </c>
      <c r="AV344">
        <f t="shared" si="36"/>
        <v>0</v>
      </c>
    </row>
    <row r="345" spans="3:48" x14ac:dyDescent="0.25">
      <c r="C345" s="13"/>
      <c r="J345" s="25"/>
      <c r="K345" s="14"/>
      <c r="L345" s="21"/>
      <c r="Q345" s="36"/>
      <c r="R345" s="36"/>
      <c r="T345" s="50"/>
      <c r="U345" s="50"/>
      <c r="V345" s="51"/>
      <c r="W345" s="43">
        <f t="shared" si="35"/>
        <v>0</v>
      </c>
      <c r="X345" s="52"/>
      <c r="Y345" s="52"/>
      <c r="AA345" s="53">
        <f t="shared" si="33"/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34"/>
        <v>0</v>
      </c>
      <c r="AT345">
        <f t="shared" si="37"/>
        <v>0</v>
      </c>
      <c r="AV345">
        <f t="shared" si="36"/>
        <v>0</v>
      </c>
    </row>
    <row r="346" spans="3:48" x14ac:dyDescent="0.25">
      <c r="C346" s="13"/>
      <c r="J346" s="25"/>
      <c r="K346" s="14"/>
      <c r="L346" s="21"/>
      <c r="Q346" s="36"/>
      <c r="R346" s="36"/>
      <c r="T346" s="50"/>
      <c r="U346" s="50"/>
      <c r="V346" s="51"/>
      <c r="W346" s="43">
        <f t="shared" si="35"/>
        <v>0</v>
      </c>
      <c r="X346" s="52"/>
      <c r="Y346" s="52"/>
      <c r="AA346" s="53">
        <f t="shared" si="33"/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f t="shared" si="34"/>
        <v>0</v>
      </c>
      <c r="AT346">
        <f t="shared" si="37"/>
        <v>0</v>
      </c>
      <c r="AV346">
        <f t="shared" si="36"/>
        <v>0</v>
      </c>
    </row>
    <row r="347" spans="3:48" x14ac:dyDescent="0.25">
      <c r="C347" s="13"/>
      <c r="J347" s="25"/>
      <c r="K347" s="14"/>
      <c r="L347" s="21"/>
      <c r="Q347" s="36"/>
      <c r="R347" s="36"/>
      <c r="T347" s="50"/>
      <c r="U347" s="50"/>
      <c r="V347" s="51"/>
      <c r="W347" s="43">
        <f t="shared" si="35"/>
        <v>0</v>
      </c>
      <c r="X347" s="52"/>
      <c r="Y347" s="52"/>
      <c r="AA347" s="53">
        <f t="shared" si="33"/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34"/>
        <v>0</v>
      </c>
      <c r="AT347">
        <f t="shared" si="37"/>
        <v>0</v>
      </c>
      <c r="AV347">
        <f t="shared" si="36"/>
        <v>0</v>
      </c>
    </row>
    <row r="348" spans="3:48" x14ac:dyDescent="0.25">
      <c r="C348" s="13"/>
      <c r="J348" s="25"/>
      <c r="K348" s="14"/>
      <c r="L348" s="21"/>
      <c r="Q348" s="36"/>
      <c r="R348" s="36"/>
      <c r="T348" s="50"/>
      <c r="U348" s="50"/>
      <c r="V348" s="51"/>
      <c r="W348" s="43">
        <f t="shared" si="35"/>
        <v>0</v>
      </c>
      <c r="X348" s="52"/>
      <c r="Y348" s="52"/>
      <c r="AA348" s="53">
        <f t="shared" si="33"/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34"/>
        <v>0</v>
      </c>
      <c r="AT348">
        <f t="shared" si="37"/>
        <v>0</v>
      </c>
      <c r="AV348">
        <f t="shared" si="36"/>
        <v>0</v>
      </c>
    </row>
    <row r="349" spans="3:48" x14ac:dyDescent="0.25">
      <c r="C349" s="13"/>
      <c r="J349" s="25"/>
      <c r="K349" s="14"/>
      <c r="L349" s="21"/>
      <c r="Q349" s="36"/>
      <c r="R349" s="36"/>
      <c r="T349" s="50"/>
      <c r="U349" s="50"/>
      <c r="V349" s="51"/>
      <c r="W349" s="43">
        <f t="shared" si="35"/>
        <v>0</v>
      </c>
      <c r="X349" s="52"/>
      <c r="Y349" s="52"/>
      <c r="AA349" s="53">
        <f t="shared" si="33"/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34"/>
        <v>0</v>
      </c>
      <c r="AT349">
        <f t="shared" si="37"/>
        <v>0</v>
      </c>
      <c r="AV349">
        <f t="shared" si="36"/>
        <v>0</v>
      </c>
    </row>
    <row r="350" spans="3:48" x14ac:dyDescent="0.25">
      <c r="C350" s="13"/>
      <c r="J350" s="25"/>
      <c r="K350" s="14"/>
      <c r="L350" s="21"/>
      <c r="Q350" s="36"/>
      <c r="R350" s="36"/>
      <c r="T350" s="50"/>
      <c r="U350" s="50"/>
      <c r="V350" s="51"/>
      <c r="W350" s="43">
        <f t="shared" si="35"/>
        <v>0</v>
      </c>
      <c r="X350" s="52"/>
      <c r="Y350" s="52"/>
      <c r="AA350" s="53">
        <f t="shared" si="33"/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34"/>
        <v>0</v>
      </c>
      <c r="AT350">
        <f t="shared" si="37"/>
        <v>0</v>
      </c>
      <c r="AV350">
        <f t="shared" si="36"/>
        <v>0</v>
      </c>
    </row>
    <row r="351" spans="3:48" x14ac:dyDescent="0.25">
      <c r="C351" s="13"/>
      <c r="J351" s="25"/>
      <c r="K351" s="14"/>
      <c r="L351" s="21"/>
      <c r="Q351" s="36"/>
      <c r="R351" s="36"/>
      <c r="T351" s="50"/>
      <c r="U351" s="50"/>
      <c r="V351" s="51"/>
      <c r="W351" s="43">
        <f t="shared" si="35"/>
        <v>0</v>
      </c>
      <c r="X351" s="52"/>
      <c r="Y351" s="52"/>
      <c r="AA351" s="53">
        <f t="shared" si="33"/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34"/>
        <v>0</v>
      </c>
      <c r="AT351">
        <f t="shared" si="37"/>
        <v>0</v>
      </c>
      <c r="AV351">
        <f t="shared" si="36"/>
        <v>0</v>
      </c>
    </row>
    <row r="352" spans="3:48" x14ac:dyDescent="0.25">
      <c r="C352" s="13"/>
      <c r="J352" s="25"/>
      <c r="K352" s="14"/>
      <c r="L352" s="21"/>
      <c r="Q352" s="36"/>
      <c r="R352" s="36"/>
      <c r="T352" s="50"/>
      <c r="U352" s="50"/>
      <c r="V352" s="51"/>
      <c r="W352" s="43">
        <f t="shared" si="35"/>
        <v>0</v>
      </c>
      <c r="X352" s="52"/>
      <c r="Y352" s="52"/>
      <c r="AA352" s="53">
        <f t="shared" si="33"/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34"/>
        <v>0</v>
      </c>
      <c r="AT352">
        <f t="shared" si="37"/>
        <v>0</v>
      </c>
      <c r="AV352">
        <f t="shared" si="36"/>
        <v>0</v>
      </c>
    </row>
    <row r="353" spans="3:48" x14ac:dyDescent="0.25">
      <c r="C353" s="13"/>
      <c r="J353" s="25"/>
      <c r="K353" s="14"/>
      <c r="L353" s="21"/>
      <c r="Q353" s="36"/>
      <c r="R353" s="36"/>
      <c r="T353" s="50"/>
      <c r="U353" s="50"/>
      <c r="V353" s="51"/>
      <c r="W353" s="43">
        <f t="shared" si="35"/>
        <v>0</v>
      </c>
      <c r="X353" s="52"/>
      <c r="Y353" s="52"/>
      <c r="AA353" s="53">
        <f t="shared" si="33"/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f t="shared" si="34"/>
        <v>0</v>
      </c>
      <c r="AT353">
        <f t="shared" si="37"/>
        <v>0</v>
      </c>
      <c r="AV353">
        <f t="shared" si="36"/>
        <v>0</v>
      </c>
    </row>
    <row r="354" spans="3:48" x14ac:dyDescent="0.25">
      <c r="C354" s="13"/>
      <c r="J354" s="25"/>
      <c r="K354" s="14"/>
      <c r="L354" s="21"/>
      <c r="Q354" s="36"/>
      <c r="R354" s="36"/>
      <c r="T354" s="50"/>
      <c r="U354" s="50"/>
      <c r="V354" s="51"/>
      <c r="W354" s="43">
        <f t="shared" si="35"/>
        <v>0</v>
      </c>
      <c r="X354" s="52"/>
      <c r="Y354" s="52"/>
      <c r="AA354" s="53">
        <f t="shared" si="33"/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34"/>
        <v>0</v>
      </c>
      <c r="AT354">
        <f t="shared" si="37"/>
        <v>0</v>
      </c>
      <c r="AV354">
        <f t="shared" si="36"/>
        <v>0</v>
      </c>
    </row>
    <row r="355" spans="3:48" x14ac:dyDescent="0.25">
      <c r="C355" s="13"/>
      <c r="J355" s="25"/>
      <c r="K355" s="14"/>
      <c r="L355" s="21"/>
      <c r="Q355" s="36"/>
      <c r="R355" s="36"/>
      <c r="T355" s="50"/>
      <c r="U355" s="50"/>
      <c r="V355" s="51"/>
      <c r="W355" s="43">
        <f t="shared" si="35"/>
        <v>0</v>
      </c>
      <c r="X355" s="52"/>
      <c r="Y355" s="52"/>
      <c r="AA355" s="53">
        <f t="shared" si="33"/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34"/>
        <v>0</v>
      </c>
      <c r="AT355">
        <f t="shared" si="37"/>
        <v>0</v>
      </c>
      <c r="AV355">
        <f t="shared" si="36"/>
        <v>0</v>
      </c>
    </row>
    <row r="356" spans="3:48" x14ac:dyDescent="0.25">
      <c r="C356" s="13"/>
      <c r="J356" s="24"/>
      <c r="K356" s="14"/>
      <c r="L356" s="21"/>
      <c r="Q356" s="36"/>
      <c r="R356" s="36"/>
      <c r="T356" s="50"/>
      <c r="U356" s="50"/>
      <c r="V356" s="51"/>
      <c r="W356" s="43">
        <f t="shared" si="35"/>
        <v>0</v>
      </c>
      <c r="X356" s="52"/>
      <c r="Y356" s="52"/>
      <c r="AA356" s="53">
        <f t="shared" si="33"/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34"/>
        <v>0</v>
      </c>
      <c r="AT356">
        <f t="shared" si="37"/>
        <v>0</v>
      </c>
      <c r="AV356">
        <f t="shared" si="36"/>
        <v>0</v>
      </c>
    </row>
    <row r="357" spans="3:48" x14ac:dyDescent="0.25">
      <c r="C357" s="13"/>
      <c r="J357" s="24"/>
      <c r="K357" s="14"/>
      <c r="L357" s="21"/>
      <c r="Q357" s="36"/>
      <c r="R357" s="36"/>
      <c r="T357" s="50"/>
      <c r="U357" s="50"/>
      <c r="V357" s="51"/>
      <c r="W357" s="43">
        <f t="shared" si="35"/>
        <v>0</v>
      </c>
      <c r="X357" s="52"/>
      <c r="Y357" s="52"/>
      <c r="AA357" s="53">
        <f t="shared" si="33"/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34"/>
        <v>0</v>
      </c>
      <c r="AT357">
        <f t="shared" si="37"/>
        <v>0</v>
      </c>
      <c r="AV357">
        <f t="shared" si="36"/>
        <v>0</v>
      </c>
    </row>
    <row r="358" spans="3:48" x14ac:dyDescent="0.25">
      <c r="C358" s="13"/>
      <c r="J358" s="24"/>
      <c r="K358" s="14"/>
      <c r="L358" s="21"/>
      <c r="Q358" s="36"/>
      <c r="R358" s="36"/>
      <c r="T358" s="50"/>
      <c r="U358" s="50"/>
      <c r="V358" s="51"/>
      <c r="W358" s="43">
        <f t="shared" si="35"/>
        <v>0</v>
      </c>
      <c r="X358" s="52"/>
      <c r="Y358" s="52"/>
      <c r="AA358" s="53">
        <f t="shared" si="33"/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34"/>
        <v>0</v>
      </c>
      <c r="AT358">
        <f t="shared" si="37"/>
        <v>0</v>
      </c>
      <c r="AV358">
        <f t="shared" si="36"/>
        <v>0</v>
      </c>
    </row>
    <row r="359" spans="3:48" x14ac:dyDescent="0.25">
      <c r="C359" s="13"/>
      <c r="J359" s="24"/>
      <c r="K359" s="14"/>
      <c r="L359" s="21"/>
      <c r="Q359" s="36"/>
      <c r="R359" s="36"/>
      <c r="T359" s="50"/>
      <c r="U359" s="50"/>
      <c r="V359" s="51"/>
      <c r="W359" s="43">
        <f t="shared" si="35"/>
        <v>0</v>
      </c>
      <c r="X359" s="52"/>
      <c r="Y359" s="52"/>
      <c r="AA359" s="53">
        <f t="shared" si="33"/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34"/>
        <v>0</v>
      </c>
      <c r="AT359">
        <f t="shared" si="37"/>
        <v>0</v>
      </c>
      <c r="AV359">
        <f t="shared" si="36"/>
        <v>0</v>
      </c>
    </row>
    <row r="360" spans="3:48" x14ac:dyDescent="0.25">
      <c r="C360" s="13"/>
      <c r="J360" s="24"/>
      <c r="K360" s="14"/>
      <c r="L360" s="21"/>
      <c r="Q360" s="36"/>
      <c r="R360" s="36"/>
      <c r="T360" s="50"/>
      <c r="U360" s="50"/>
      <c r="V360" s="51"/>
      <c r="W360" s="43">
        <f t="shared" si="35"/>
        <v>0</v>
      </c>
      <c r="X360" s="52"/>
      <c r="Y360" s="52"/>
      <c r="AA360" s="53">
        <f t="shared" si="33"/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34"/>
        <v>0</v>
      </c>
      <c r="AT360">
        <f t="shared" si="37"/>
        <v>0</v>
      </c>
      <c r="AV360">
        <f t="shared" si="36"/>
        <v>0</v>
      </c>
    </row>
    <row r="361" spans="3:48" x14ac:dyDescent="0.25">
      <c r="C361" s="13"/>
      <c r="J361" s="24"/>
      <c r="K361" s="14"/>
      <c r="L361" s="21"/>
      <c r="Q361" s="36"/>
      <c r="R361" s="36"/>
      <c r="T361" s="50"/>
      <c r="U361" s="50"/>
      <c r="V361" s="51"/>
      <c r="W361" s="43">
        <f t="shared" si="35"/>
        <v>0</v>
      </c>
      <c r="X361" s="52"/>
      <c r="Y361" s="52"/>
      <c r="AA361" s="53">
        <f t="shared" si="33"/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34"/>
        <v>0</v>
      </c>
      <c r="AT361">
        <f t="shared" si="37"/>
        <v>0</v>
      </c>
      <c r="AV361">
        <f t="shared" si="36"/>
        <v>0</v>
      </c>
    </row>
    <row r="362" spans="3:48" x14ac:dyDescent="0.25">
      <c r="C362" s="13"/>
      <c r="J362" s="24"/>
      <c r="K362" s="14"/>
      <c r="L362" s="21"/>
      <c r="Q362" s="36"/>
      <c r="R362" s="36"/>
      <c r="T362" s="50"/>
      <c r="U362" s="50"/>
      <c r="V362" s="51"/>
      <c r="W362" s="43">
        <f t="shared" si="35"/>
        <v>0</v>
      </c>
      <c r="X362" s="52"/>
      <c r="Y362" s="52"/>
      <c r="AA362" s="53">
        <f t="shared" si="33"/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34"/>
        <v>0</v>
      </c>
      <c r="AT362">
        <f t="shared" si="37"/>
        <v>0</v>
      </c>
      <c r="AV362">
        <f t="shared" si="36"/>
        <v>0</v>
      </c>
    </row>
    <row r="363" spans="3:48" x14ac:dyDescent="0.25">
      <c r="C363" s="13"/>
      <c r="J363" s="24"/>
      <c r="K363" s="14"/>
      <c r="L363" s="21"/>
      <c r="Q363" s="36"/>
      <c r="R363" s="36"/>
      <c r="T363" s="50"/>
      <c r="U363" s="50"/>
      <c r="V363" s="51"/>
      <c r="W363" s="43">
        <f t="shared" si="35"/>
        <v>0</v>
      </c>
      <c r="X363" s="52"/>
      <c r="Y363" s="52"/>
      <c r="AA363" s="53">
        <f t="shared" si="33"/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34"/>
        <v>0</v>
      </c>
      <c r="AT363">
        <f t="shared" si="37"/>
        <v>0</v>
      </c>
      <c r="AV363">
        <f t="shared" si="36"/>
        <v>0</v>
      </c>
    </row>
    <row r="364" spans="3:48" x14ac:dyDescent="0.25">
      <c r="C364" s="13"/>
      <c r="J364" s="24"/>
      <c r="K364" s="14"/>
      <c r="L364" s="21"/>
      <c r="Q364" s="36"/>
      <c r="R364" s="36"/>
      <c r="T364" s="50"/>
      <c r="U364" s="50"/>
      <c r="V364" s="51"/>
      <c r="W364" s="43">
        <f t="shared" si="35"/>
        <v>0</v>
      </c>
      <c r="X364" s="52"/>
      <c r="Y364" s="52"/>
      <c r="AA364" s="53">
        <f t="shared" si="33"/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34"/>
        <v>0</v>
      </c>
      <c r="AT364">
        <f t="shared" si="37"/>
        <v>0</v>
      </c>
      <c r="AV364">
        <f t="shared" si="36"/>
        <v>0</v>
      </c>
    </row>
    <row r="365" spans="3:48" x14ac:dyDescent="0.25">
      <c r="C365" s="13"/>
      <c r="J365" s="24"/>
      <c r="K365" s="14"/>
      <c r="L365" s="21"/>
      <c r="Q365" s="36"/>
      <c r="R365" s="36"/>
      <c r="T365" s="50"/>
      <c r="U365" s="50"/>
      <c r="V365" s="51"/>
      <c r="W365" s="43">
        <f t="shared" si="35"/>
        <v>0</v>
      </c>
      <c r="X365" s="52"/>
      <c r="Y365" s="52"/>
      <c r="AA365" s="53">
        <f t="shared" si="33"/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34"/>
        <v>0</v>
      </c>
      <c r="AT365">
        <f t="shared" si="37"/>
        <v>0</v>
      </c>
      <c r="AV365">
        <f t="shared" si="36"/>
        <v>0</v>
      </c>
    </row>
    <row r="366" spans="3:48" x14ac:dyDescent="0.25">
      <c r="C366" s="13"/>
      <c r="J366" s="24"/>
      <c r="K366" s="14"/>
      <c r="L366" s="21"/>
      <c r="Q366" s="36"/>
      <c r="R366" s="36"/>
      <c r="T366" s="50"/>
      <c r="U366" s="50"/>
      <c r="V366" s="51"/>
      <c r="W366" s="43">
        <f t="shared" si="35"/>
        <v>0</v>
      </c>
      <c r="X366" s="52"/>
      <c r="Y366" s="52"/>
      <c r="AA366" s="53">
        <f t="shared" si="33"/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34"/>
        <v>0</v>
      </c>
      <c r="AT366">
        <f t="shared" si="37"/>
        <v>0</v>
      </c>
      <c r="AV366">
        <f t="shared" si="36"/>
        <v>0</v>
      </c>
    </row>
    <row r="367" spans="3:48" x14ac:dyDescent="0.25">
      <c r="C367" s="13"/>
      <c r="J367" s="24"/>
      <c r="K367" s="14"/>
      <c r="L367" s="21"/>
      <c r="Q367" s="36"/>
      <c r="R367" s="36"/>
      <c r="T367" s="50"/>
      <c r="U367" s="50"/>
      <c r="V367" s="51"/>
      <c r="W367" s="43">
        <f t="shared" si="35"/>
        <v>0</v>
      </c>
      <c r="X367" s="52"/>
      <c r="Y367" s="52"/>
      <c r="AA367" s="53">
        <f t="shared" si="33"/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34"/>
        <v>0</v>
      </c>
      <c r="AT367">
        <f t="shared" si="37"/>
        <v>0</v>
      </c>
      <c r="AV367">
        <f t="shared" si="36"/>
        <v>0</v>
      </c>
    </row>
    <row r="368" spans="3:48" x14ac:dyDescent="0.25">
      <c r="C368" s="13"/>
      <c r="J368" s="24"/>
      <c r="K368" s="14"/>
      <c r="L368" s="21"/>
      <c r="Q368" s="36"/>
      <c r="R368" s="36"/>
      <c r="T368" s="50"/>
      <c r="U368" s="50"/>
      <c r="V368" s="51"/>
      <c r="W368" s="43">
        <f t="shared" si="35"/>
        <v>0</v>
      </c>
      <c r="X368" s="52"/>
      <c r="Y368" s="52"/>
      <c r="AA368" s="53">
        <f t="shared" si="33"/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34"/>
        <v>0</v>
      </c>
      <c r="AT368">
        <f t="shared" si="37"/>
        <v>0</v>
      </c>
      <c r="AV368">
        <f t="shared" si="36"/>
        <v>0</v>
      </c>
    </row>
    <row r="369" spans="3:48" x14ac:dyDescent="0.25">
      <c r="C369" s="13"/>
      <c r="J369" s="24"/>
      <c r="K369" s="14"/>
      <c r="L369" s="21"/>
      <c r="Q369" s="36"/>
      <c r="R369" s="36"/>
      <c r="T369" s="50"/>
      <c r="U369" s="50"/>
      <c r="V369" s="51"/>
      <c r="W369" s="43">
        <f t="shared" si="35"/>
        <v>0</v>
      </c>
      <c r="X369" s="52"/>
      <c r="Y369" s="52"/>
      <c r="AA369" s="53">
        <f t="shared" si="33"/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34"/>
        <v>0</v>
      </c>
      <c r="AT369">
        <f t="shared" si="37"/>
        <v>0</v>
      </c>
      <c r="AV369">
        <f t="shared" si="36"/>
        <v>0</v>
      </c>
    </row>
    <row r="370" spans="3:48" x14ac:dyDescent="0.25">
      <c r="C370" s="13"/>
      <c r="J370" s="24"/>
      <c r="K370" s="14"/>
      <c r="L370" s="21"/>
      <c r="Q370" s="36"/>
      <c r="R370" s="36"/>
      <c r="T370" s="50"/>
      <c r="U370" s="50"/>
      <c r="V370" s="51"/>
      <c r="W370" s="43">
        <f t="shared" si="35"/>
        <v>0</v>
      </c>
      <c r="X370" s="52"/>
      <c r="Y370" s="52"/>
      <c r="AA370" s="53">
        <f t="shared" si="33"/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34"/>
        <v>0</v>
      </c>
      <c r="AT370">
        <f t="shared" si="37"/>
        <v>0</v>
      </c>
      <c r="AV370">
        <f t="shared" si="36"/>
        <v>0</v>
      </c>
    </row>
    <row r="371" spans="3:48" x14ac:dyDescent="0.25">
      <c r="C371" s="13"/>
      <c r="J371" s="24"/>
      <c r="K371" s="14"/>
      <c r="L371" s="21"/>
      <c r="Q371" s="36"/>
      <c r="R371" s="36"/>
      <c r="T371" s="50"/>
      <c r="U371" s="50"/>
      <c r="V371" s="51"/>
      <c r="W371" s="43">
        <f t="shared" si="35"/>
        <v>0</v>
      </c>
      <c r="X371" s="52"/>
      <c r="Y371" s="52"/>
      <c r="AA371" s="53">
        <f t="shared" si="33"/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f t="shared" si="34"/>
        <v>0</v>
      </c>
      <c r="AT371">
        <f t="shared" si="37"/>
        <v>0</v>
      </c>
      <c r="AV371">
        <f t="shared" si="36"/>
        <v>0</v>
      </c>
    </row>
    <row r="372" spans="3:48" x14ac:dyDescent="0.25">
      <c r="C372" s="13"/>
      <c r="J372" s="24"/>
      <c r="K372" s="14"/>
      <c r="L372" s="21"/>
      <c r="Q372" s="36"/>
      <c r="R372" s="36"/>
      <c r="T372" s="50"/>
      <c r="U372" s="50"/>
      <c r="V372" s="51"/>
      <c r="W372" s="43">
        <f t="shared" si="35"/>
        <v>0</v>
      </c>
      <c r="X372" s="52"/>
      <c r="Y372" s="52"/>
      <c r="AA372" s="53">
        <f t="shared" si="33"/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34"/>
        <v>0</v>
      </c>
      <c r="AT372">
        <f t="shared" si="37"/>
        <v>0</v>
      </c>
      <c r="AV372">
        <f t="shared" si="36"/>
        <v>0</v>
      </c>
    </row>
    <row r="373" spans="3:48" x14ac:dyDescent="0.25">
      <c r="C373" s="13"/>
      <c r="J373" s="24"/>
      <c r="K373" s="14"/>
      <c r="L373" s="21"/>
      <c r="Q373" s="36"/>
      <c r="R373" s="36"/>
      <c r="T373" s="50"/>
      <c r="U373" s="50"/>
      <c r="V373" s="51"/>
      <c r="W373" s="43">
        <f t="shared" si="35"/>
        <v>0</v>
      </c>
      <c r="X373" s="52"/>
      <c r="Y373" s="52"/>
      <c r="AA373" s="53">
        <f t="shared" si="33"/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34"/>
        <v>0</v>
      </c>
      <c r="AT373">
        <f t="shared" si="37"/>
        <v>0</v>
      </c>
      <c r="AV373">
        <f t="shared" si="36"/>
        <v>0</v>
      </c>
    </row>
    <row r="374" spans="3:48" x14ac:dyDescent="0.25">
      <c r="C374" s="13"/>
      <c r="J374" s="24"/>
      <c r="K374" s="14"/>
      <c r="L374" s="21"/>
      <c r="Q374" s="36"/>
      <c r="R374" s="36"/>
      <c r="T374" s="50"/>
      <c r="U374" s="50"/>
      <c r="V374" s="51"/>
      <c r="W374" s="43">
        <f t="shared" si="35"/>
        <v>0</v>
      </c>
      <c r="X374" s="52"/>
      <c r="Y374" s="52"/>
      <c r="AA374" s="53">
        <f t="shared" si="33"/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34"/>
        <v>0</v>
      </c>
      <c r="AT374">
        <f t="shared" si="37"/>
        <v>0</v>
      </c>
      <c r="AV374">
        <f t="shared" si="36"/>
        <v>0</v>
      </c>
    </row>
    <row r="375" spans="3:48" x14ac:dyDescent="0.25">
      <c r="C375" s="11"/>
      <c r="J375" s="24"/>
      <c r="K375" s="14"/>
      <c r="L375" s="21"/>
      <c r="Q375" s="36"/>
      <c r="R375" s="36"/>
      <c r="T375" s="50"/>
      <c r="U375" s="50"/>
      <c r="V375" s="51"/>
      <c r="W375" s="43">
        <f t="shared" si="35"/>
        <v>0</v>
      </c>
      <c r="X375" s="52"/>
      <c r="Y375" s="52"/>
      <c r="AA375" s="53">
        <f t="shared" si="33"/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34"/>
        <v>0</v>
      </c>
      <c r="AT375">
        <f t="shared" si="37"/>
        <v>0</v>
      </c>
      <c r="AV375">
        <f t="shared" si="36"/>
        <v>0</v>
      </c>
    </row>
    <row r="376" spans="3:48" x14ac:dyDescent="0.25">
      <c r="C376" s="11"/>
      <c r="J376" s="24"/>
      <c r="K376" s="14"/>
      <c r="L376" s="21"/>
      <c r="Q376" s="36"/>
      <c r="R376" s="36"/>
      <c r="T376" s="50"/>
      <c r="U376" s="50"/>
      <c r="V376" s="51"/>
      <c r="W376" s="43">
        <f t="shared" si="35"/>
        <v>0</v>
      </c>
      <c r="X376" s="52"/>
      <c r="Y376" s="52"/>
      <c r="AA376" s="53">
        <f t="shared" si="33"/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34"/>
        <v>0</v>
      </c>
      <c r="AT376">
        <f t="shared" si="37"/>
        <v>0</v>
      </c>
      <c r="AV376">
        <f t="shared" si="36"/>
        <v>0</v>
      </c>
    </row>
    <row r="377" spans="3:48" x14ac:dyDescent="0.25">
      <c r="C377" s="11"/>
      <c r="J377" s="24"/>
      <c r="K377" s="14"/>
      <c r="L377" s="21"/>
      <c r="Q377" s="36"/>
      <c r="R377" s="36"/>
      <c r="T377" s="50"/>
      <c r="U377" s="50"/>
      <c r="V377" s="51"/>
      <c r="W377" s="43">
        <f t="shared" si="35"/>
        <v>0</v>
      </c>
      <c r="X377" s="52"/>
      <c r="Y377" s="52"/>
      <c r="AA377" s="53">
        <f t="shared" si="33"/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34"/>
        <v>0</v>
      </c>
      <c r="AT377">
        <f t="shared" si="37"/>
        <v>0</v>
      </c>
      <c r="AV377">
        <f t="shared" si="36"/>
        <v>0</v>
      </c>
    </row>
    <row r="378" spans="3:48" x14ac:dyDescent="0.25">
      <c r="C378" s="11"/>
      <c r="J378" s="24"/>
      <c r="K378" s="14"/>
      <c r="L378" s="21"/>
      <c r="Q378" s="36"/>
      <c r="R378" s="36"/>
      <c r="T378" s="50"/>
      <c r="U378" s="50"/>
      <c r="V378" s="51"/>
      <c r="W378" s="43">
        <f t="shared" si="35"/>
        <v>0</v>
      </c>
      <c r="X378" s="52"/>
      <c r="Y378" s="52"/>
      <c r="AA378" s="53">
        <f t="shared" si="33"/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34"/>
        <v>0</v>
      </c>
      <c r="AT378">
        <f t="shared" si="37"/>
        <v>0</v>
      </c>
      <c r="AV378">
        <f t="shared" si="36"/>
        <v>0</v>
      </c>
    </row>
    <row r="379" spans="3:48" x14ac:dyDescent="0.25">
      <c r="C379" s="11"/>
      <c r="J379" s="24"/>
      <c r="K379" s="14"/>
      <c r="L379" s="21"/>
      <c r="Q379" s="36"/>
      <c r="R379" s="36"/>
      <c r="T379" s="50"/>
      <c r="U379" s="50"/>
      <c r="V379" s="51"/>
      <c r="W379" s="43">
        <f t="shared" si="35"/>
        <v>0</v>
      </c>
      <c r="X379" s="52"/>
      <c r="Y379" s="52"/>
      <c r="AA379" s="53">
        <f t="shared" si="33"/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f t="shared" si="34"/>
        <v>0</v>
      </c>
      <c r="AT379">
        <f t="shared" si="37"/>
        <v>0</v>
      </c>
      <c r="AV379">
        <f t="shared" si="36"/>
        <v>0</v>
      </c>
    </row>
    <row r="380" spans="3:48" x14ac:dyDescent="0.25">
      <c r="C380" s="11"/>
      <c r="J380" s="24"/>
      <c r="K380" s="14"/>
      <c r="L380" s="21"/>
      <c r="Q380" s="36"/>
      <c r="R380" s="36"/>
      <c r="T380" s="50"/>
      <c r="U380" s="50"/>
      <c r="V380" s="51"/>
      <c r="W380" s="43">
        <f t="shared" si="35"/>
        <v>0</v>
      </c>
      <c r="X380" s="52"/>
      <c r="Y380" s="52"/>
      <c r="AA380" s="53">
        <f t="shared" si="33"/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34"/>
        <v>0</v>
      </c>
      <c r="AT380">
        <f t="shared" si="37"/>
        <v>0</v>
      </c>
      <c r="AV380">
        <f t="shared" si="36"/>
        <v>0</v>
      </c>
    </row>
    <row r="381" spans="3:48" x14ac:dyDescent="0.25">
      <c r="C381" s="11"/>
      <c r="J381" s="24"/>
      <c r="K381" s="14"/>
      <c r="L381" s="21"/>
      <c r="Q381" s="36"/>
      <c r="R381" s="36"/>
      <c r="T381" s="50"/>
      <c r="U381" s="50"/>
      <c r="V381" s="51"/>
      <c r="W381" s="43">
        <f t="shared" si="35"/>
        <v>0</v>
      </c>
      <c r="X381" s="52"/>
      <c r="Y381" s="52"/>
      <c r="AA381" s="53">
        <f t="shared" si="33"/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34"/>
        <v>0</v>
      </c>
      <c r="AT381">
        <f t="shared" si="37"/>
        <v>0</v>
      </c>
      <c r="AV381">
        <f t="shared" si="36"/>
        <v>0</v>
      </c>
    </row>
    <row r="382" spans="3:48" x14ac:dyDescent="0.25">
      <c r="C382" s="11"/>
      <c r="J382" s="24"/>
      <c r="K382" s="14"/>
      <c r="L382" s="21"/>
      <c r="Q382" s="36"/>
      <c r="R382" s="36"/>
      <c r="T382" s="50"/>
      <c r="U382" s="50"/>
      <c r="V382" s="51"/>
      <c r="W382" s="43">
        <f t="shared" si="35"/>
        <v>0</v>
      </c>
      <c r="X382" s="52"/>
      <c r="Y382" s="52"/>
      <c r="AA382" s="53">
        <f t="shared" si="33"/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34"/>
        <v>0</v>
      </c>
      <c r="AT382">
        <f t="shared" si="37"/>
        <v>0</v>
      </c>
      <c r="AV382">
        <f t="shared" si="36"/>
        <v>0</v>
      </c>
    </row>
    <row r="383" spans="3:48" x14ac:dyDescent="0.25">
      <c r="C383" s="11"/>
      <c r="J383" s="24"/>
      <c r="K383" s="14"/>
      <c r="L383" s="21"/>
      <c r="Q383" s="36"/>
      <c r="R383" s="36"/>
      <c r="T383" s="50"/>
      <c r="U383" s="50"/>
      <c r="V383" s="51"/>
      <c r="W383" s="43">
        <f t="shared" si="35"/>
        <v>0</v>
      </c>
      <c r="X383" s="52"/>
      <c r="Y383" s="52"/>
      <c r="AA383" s="53">
        <f t="shared" si="33"/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34"/>
        <v>0</v>
      </c>
      <c r="AT383">
        <f t="shared" si="37"/>
        <v>0</v>
      </c>
      <c r="AV383">
        <f t="shared" si="36"/>
        <v>0</v>
      </c>
    </row>
    <row r="384" spans="3:48" x14ac:dyDescent="0.25">
      <c r="C384" s="11"/>
      <c r="J384" s="24"/>
      <c r="K384" s="14"/>
      <c r="L384" s="21"/>
      <c r="Q384" s="36"/>
      <c r="R384" s="36"/>
      <c r="T384" s="50"/>
      <c r="U384" s="50"/>
      <c r="V384" s="51"/>
      <c r="W384" s="43">
        <f t="shared" si="35"/>
        <v>0</v>
      </c>
      <c r="X384" s="52"/>
      <c r="Y384" s="52"/>
      <c r="AA384" s="53">
        <f t="shared" si="33"/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34"/>
        <v>0</v>
      </c>
      <c r="AT384">
        <f t="shared" si="37"/>
        <v>0</v>
      </c>
      <c r="AV384">
        <f t="shared" si="36"/>
        <v>0</v>
      </c>
    </row>
    <row r="385" spans="3:48" x14ac:dyDescent="0.25">
      <c r="C385" s="11"/>
      <c r="J385" s="24"/>
      <c r="K385" s="14"/>
      <c r="L385" s="21"/>
      <c r="Q385" s="36"/>
      <c r="R385" s="36"/>
      <c r="T385" s="50"/>
      <c r="U385" s="50"/>
      <c r="V385" s="51"/>
      <c r="W385" s="43">
        <f t="shared" si="35"/>
        <v>0</v>
      </c>
      <c r="X385" s="52"/>
      <c r="Y385" s="52"/>
      <c r="AA385" s="53">
        <f t="shared" si="33"/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34"/>
        <v>0</v>
      </c>
      <c r="AT385">
        <f t="shared" si="37"/>
        <v>0</v>
      </c>
      <c r="AV385">
        <f t="shared" si="36"/>
        <v>0</v>
      </c>
    </row>
    <row r="386" spans="3:48" x14ac:dyDescent="0.25">
      <c r="C386" s="11"/>
      <c r="J386" s="24"/>
      <c r="K386" s="14"/>
      <c r="L386" s="21"/>
      <c r="Q386" s="36"/>
      <c r="R386" s="36"/>
      <c r="T386" s="50"/>
      <c r="U386" s="50"/>
      <c r="V386" s="51"/>
      <c r="W386" s="43">
        <f t="shared" si="35"/>
        <v>0</v>
      </c>
      <c r="X386" s="52"/>
      <c r="Y386" s="52"/>
      <c r="AA386" s="53">
        <f t="shared" si="33"/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34"/>
        <v>0</v>
      </c>
      <c r="AT386">
        <f t="shared" si="37"/>
        <v>0</v>
      </c>
      <c r="AV386">
        <f t="shared" si="36"/>
        <v>0</v>
      </c>
    </row>
    <row r="387" spans="3:48" x14ac:dyDescent="0.25">
      <c r="C387" s="11"/>
      <c r="J387" s="24"/>
      <c r="K387" s="14"/>
      <c r="L387" s="21"/>
      <c r="Q387" s="36"/>
      <c r="R387" s="36"/>
      <c r="T387" s="50"/>
      <c r="U387" s="50"/>
      <c r="V387" s="51"/>
      <c r="W387" s="43">
        <f t="shared" si="35"/>
        <v>0</v>
      </c>
      <c r="X387" s="52"/>
      <c r="Y387" s="52"/>
      <c r="AA387" s="53">
        <f t="shared" ref="AA387:AA450" si="38">SUM(AB387,AE387,AF387,AG387,AH387,AI387,AJ387,AK387,AL387,AM387,AN387,AO387)</f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ref="AO387:AO450" si="39">SUM(AP387,AW387,AV387)</f>
        <v>0</v>
      </c>
      <c r="AT387">
        <f t="shared" si="37"/>
        <v>0</v>
      </c>
      <c r="AV387">
        <f t="shared" si="36"/>
        <v>0</v>
      </c>
    </row>
    <row r="388" spans="3:48" x14ac:dyDescent="0.25">
      <c r="C388" s="11"/>
      <c r="J388" s="24"/>
      <c r="K388" s="14"/>
      <c r="L388" s="21"/>
      <c r="Q388" s="36"/>
      <c r="R388" s="36"/>
      <c r="T388" s="50"/>
      <c r="U388" s="50"/>
      <c r="V388" s="51"/>
      <c r="W388" s="43">
        <f t="shared" ref="W388:W451" si="40">(SUM(X388,Y388))-AA388</f>
        <v>0</v>
      </c>
      <c r="X388" s="52"/>
      <c r="Y388" s="52"/>
      <c r="AA388" s="53">
        <f t="shared" si="38"/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39"/>
        <v>0</v>
      </c>
      <c r="AT388">
        <f t="shared" si="37"/>
        <v>0</v>
      </c>
      <c r="AV388">
        <f t="shared" ref="AV388:AV451" si="41">AU388*5</f>
        <v>0</v>
      </c>
    </row>
    <row r="389" spans="3:48" x14ac:dyDescent="0.25">
      <c r="C389" s="11"/>
      <c r="J389" s="24"/>
      <c r="K389" s="14"/>
      <c r="L389" s="21"/>
      <c r="Q389" s="36"/>
      <c r="R389" s="36"/>
      <c r="T389" s="50"/>
      <c r="U389" s="50"/>
      <c r="V389" s="51"/>
      <c r="W389" s="43">
        <f t="shared" si="40"/>
        <v>0</v>
      </c>
      <c r="X389" s="52"/>
      <c r="Y389" s="52"/>
      <c r="AA389" s="53">
        <f t="shared" si="38"/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39"/>
        <v>0</v>
      </c>
      <c r="AT389">
        <f t="shared" si="37"/>
        <v>0</v>
      </c>
      <c r="AV389">
        <f t="shared" si="41"/>
        <v>0</v>
      </c>
    </row>
    <row r="390" spans="3:48" x14ac:dyDescent="0.25">
      <c r="C390" s="11"/>
      <c r="J390" s="24"/>
      <c r="K390" s="14"/>
      <c r="L390" s="21"/>
      <c r="Q390" s="36"/>
      <c r="R390" s="36"/>
      <c r="T390" s="50"/>
      <c r="U390" s="50"/>
      <c r="V390" s="51"/>
      <c r="W390" s="43">
        <f t="shared" si="40"/>
        <v>0</v>
      </c>
      <c r="X390" s="52"/>
      <c r="Y390" s="52"/>
      <c r="AA390" s="53">
        <f t="shared" si="38"/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39"/>
        <v>0</v>
      </c>
      <c r="AT390">
        <f t="shared" si="37"/>
        <v>0</v>
      </c>
      <c r="AV390">
        <f t="shared" si="41"/>
        <v>0</v>
      </c>
    </row>
    <row r="391" spans="3:48" x14ac:dyDescent="0.25">
      <c r="C391" s="11"/>
      <c r="J391" s="24"/>
      <c r="K391" s="14"/>
      <c r="L391" s="21"/>
      <c r="Q391" s="36"/>
      <c r="R391" s="36"/>
      <c r="T391" s="50"/>
      <c r="U391" s="50"/>
      <c r="V391" s="51"/>
      <c r="W391" s="43">
        <f t="shared" si="40"/>
        <v>0</v>
      </c>
      <c r="X391" s="52"/>
      <c r="Y391" s="52"/>
      <c r="AA391" s="53">
        <f t="shared" si="38"/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39"/>
        <v>0</v>
      </c>
      <c r="AT391">
        <f t="shared" si="37"/>
        <v>0</v>
      </c>
      <c r="AV391">
        <f t="shared" si="41"/>
        <v>0</v>
      </c>
    </row>
    <row r="392" spans="3:48" x14ac:dyDescent="0.25">
      <c r="C392" s="11"/>
      <c r="J392" s="24"/>
      <c r="K392" s="14"/>
      <c r="L392" s="21"/>
      <c r="Q392" s="36"/>
      <c r="R392" s="36"/>
      <c r="T392" s="50"/>
      <c r="U392" s="50"/>
      <c r="V392" s="51"/>
      <c r="W392" s="43">
        <f t="shared" si="40"/>
        <v>0</v>
      </c>
      <c r="X392" s="52"/>
      <c r="Y392" s="52"/>
      <c r="AA392" s="53">
        <f t="shared" si="38"/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si="39"/>
        <v>0</v>
      </c>
      <c r="AT392">
        <f t="shared" si="37"/>
        <v>0</v>
      </c>
      <c r="AV392">
        <f t="shared" si="41"/>
        <v>0</v>
      </c>
    </row>
    <row r="393" spans="3:48" x14ac:dyDescent="0.25">
      <c r="C393" s="11"/>
      <c r="J393" s="24"/>
      <c r="K393" s="14"/>
      <c r="L393" s="21"/>
      <c r="Q393" s="36"/>
      <c r="R393" s="36"/>
      <c r="T393" s="50"/>
      <c r="U393" s="50"/>
      <c r="V393" s="51"/>
      <c r="W393" s="43">
        <f t="shared" si="40"/>
        <v>0</v>
      </c>
      <c r="X393" s="52"/>
      <c r="Y393" s="52"/>
      <c r="AA393" s="53">
        <f t="shared" si="38"/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39"/>
        <v>0</v>
      </c>
      <c r="AT393">
        <f t="shared" si="37"/>
        <v>0</v>
      </c>
      <c r="AV393">
        <f t="shared" si="41"/>
        <v>0</v>
      </c>
    </row>
    <row r="394" spans="3:48" x14ac:dyDescent="0.25">
      <c r="C394" s="11"/>
      <c r="J394" s="24"/>
      <c r="K394" s="14"/>
      <c r="L394" s="21"/>
      <c r="Q394" s="36"/>
      <c r="R394" s="36"/>
      <c r="T394" s="50"/>
      <c r="U394" s="50"/>
      <c r="V394" s="51"/>
      <c r="W394" s="43">
        <f t="shared" si="40"/>
        <v>0</v>
      </c>
      <c r="X394" s="52"/>
      <c r="Y394" s="52"/>
      <c r="AA394" s="53">
        <f t="shared" si="38"/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39"/>
        <v>0</v>
      </c>
      <c r="AT394">
        <f t="shared" si="37"/>
        <v>0</v>
      </c>
      <c r="AV394">
        <f t="shared" si="41"/>
        <v>0</v>
      </c>
    </row>
    <row r="395" spans="3:48" x14ac:dyDescent="0.25">
      <c r="C395" s="11"/>
      <c r="J395" s="24"/>
      <c r="K395" s="14"/>
      <c r="L395" s="21"/>
      <c r="Q395" s="36"/>
      <c r="R395" s="36"/>
      <c r="T395" s="50"/>
      <c r="U395" s="50"/>
      <c r="V395" s="51"/>
      <c r="W395" s="43">
        <f t="shared" si="40"/>
        <v>0</v>
      </c>
      <c r="X395" s="52"/>
      <c r="Y395" s="52"/>
      <c r="AA395" s="53">
        <f t="shared" si="38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39"/>
        <v>0</v>
      </c>
      <c r="AT395">
        <f t="shared" si="37"/>
        <v>0</v>
      </c>
      <c r="AV395">
        <f t="shared" si="41"/>
        <v>0</v>
      </c>
    </row>
    <row r="396" spans="3:48" x14ac:dyDescent="0.25">
      <c r="C396" s="11"/>
      <c r="J396" s="24"/>
      <c r="K396" s="14"/>
      <c r="L396" s="21"/>
      <c r="Q396" s="36"/>
      <c r="R396" s="36"/>
      <c r="T396" s="50"/>
      <c r="U396" s="50"/>
      <c r="V396" s="51"/>
      <c r="W396" s="43">
        <f t="shared" si="40"/>
        <v>0</v>
      </c>
      <c r="X396" s="52"/>
      <c r="Y396" s="52"/>
      <c r="AA396" s="53">
        <f t="shared" si="38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39"/>
        <v>0</v>
      </c>
      <c r="AT396">
        <f t="shared" si="37"/>
        <v>0</v>
      </c>
      <c r="AV396">
        <f t="shared" si="41"/>
        <v>0</v>
      </c>
    </row>
    <row r="397" spans="3:48" x14ac:dyDescent="0.25">
      <c r="C397" s="11"/>
      <c r="J397" s="24"/>
      <c r="K397" s="14"/>
      <c r="L397" s="21"/>
      <c r="Q397" s="36"/>
      <c r="R397" s="36"/>
      <c r="T397" s="50"/>
      <c r="U397" s="50"/>
      <c r="V397" s="51"/>
      <c r="W397" s="43">
        <f t="shared" si="40"/>
        <v>0</v>
      </c>
      <c r="X397" s="52"/>
      <c r="Y397" s="52"/>
      <c r="AA397" s="53">
        <f t="shared" si="38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39"/>
        <v>0</v>
      </c>
      <c r="AT397">
        <f t="shared" si="37"/>
        <v>0</v>
      </c>
      <c r="AV397">
        <f t="shared" si="41"/>
        <v>0</v>
      </c>
    </row>
    <row r="398" spans="3:48" x14ac:dyDescent="0.25">
      <c r="C398" s="11"/>
      <c r="J398" s="24"/>
      <c r="K398" s="14"/>
      <c r="L398" s="21"/>
      <c r="Q398" s="36"/>
      <c r="R398" s="36"/>
      <c r="T398" s="50"/>
      <c r="U398" s="50"/>
      <c r="V398" s="51"/>
      <c r="W398" s="43">
        <f t="shared" si="40"/>
        <v>0</v>
      </c>
      <c r="X398" s="52"/>
      <c r="Y398" s="52"/>
      <c r="AA398" s="53">
        <f t="shared" si="38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39"/>
        <v>0</v>
      </c>
      <c r="AT398">
        <f t="shared" si="37"/>
        <v>0</v>
      </c>
      <c r="AV398">
        <f t="shared" si="41"/>
        <v>0</v>
      </c>
    </row>
    <row r="399" spans="3:48" x14ac:dyDescent="0.25">
      <c r="C399" s="11"/>
      <c r="J399" s="24"/>
      <c r="K399" s="14"/>
      <c r="L399" s="21"/>
      <c r="Q399" s="36"/>
      <c r="R399" s="36"/>
      <c r="T399" s="50"/>
      <c r="U399" s="50"/>
      <c r="V399" s="51"/>
      <c r="W399" s="43">
        <f t="shared" si="40"/>
        <v>0</v>
      </c>
      <c r="X399" s="52"/>
      <c r="Y399" s="52"/>
      <c r="AA399" s="53">
        <f t="shared" si="38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39"/>
        <v>0</v>
      </c>
      <c r="AT399">
        <f t="shared" si="37"/>
        <v>0</v>
      </c>
      <c r="AV399">
        <f t="shared" si="41"/>
        <v>0</v>
      </c>
    </row>
    <row r="400" spans="3:48" x14ac:dyDescent="0.25">
      <c r="C400" s="11"/>
      <c r="J400" s="24"/>
      <c r="K400" s="14"/>
      <c r="L400" s="21"/>
      <c r="Q400" s="36"/>
      <c r="R400" s="36"/>
      <c r="T400" s="50"/>
      <c r="U400" s="50"/>
      <c r="V400" s="51"/>
      <c r="W400" s="43">
        <f t="shared" si="40"/>
        <v>0</v>
      </c>
      <c r="X400" s="52"/>
      <c r="Y400" s="52"/>
      <c r="AA400" s="53">
        <f t="shared" si="38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39"/>
        <v>0</v>
      </c>
      <c r="AT400">
        <f t="shared" si="37"/>
        <v>0</v>
      </c>
      <c r="AV400">
        <f t="shared" si="41"/>
        <v>0</v>
      </c>
    </row>
    <row r="401" spans="3:48" x14ac:dyDescent="0.25">
      <c r="C401" s="11"/>
      <c r="J401" s="24"/>
      <c r="K401" s="14"/>
      <c r="L401" s="21"/>
      <c r="Q401" s="36"/>
      <c r="R401" s="36"/>
      <c r="T401" s="50"/>
      <c r="U401" s="50"/>
      <c r="V401" s="51"/>
      <c r="W401" s="43">
        <f t="shared" si="40"/>
        <v>0</v>
      </c>
      <c r="X401" s="52"/>
      <c r="Y401" s="52"/>
      <c r="AA401" s="53">
        <f t="shared" si="38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39"/>
        <v>0</v>
      </c>
      <c r="AT401">
        <f t="shared" si="37"/>
        <v>0</v>
      </c>
      <c r="AV401">
        <f t="shared" si="41"/>
        <v>0</v>
      </c>
    </row>
    <row r="402" spans="3:48" x14ac:dyDescent="0.25">
      <c r="C402" s="11"/>
      <c r="J402" s="24"/>
      <c r="K402" s="14"/>
      <c r="L402" s="21"/>
      <c r="Q402" s="36"/>
      <c r="R402" s="36"/>
      <c r="T402" s="50"/>
      <c r="U402" s="50"/>
      <c r="V402" s="51"/>
      <c r="W402" s="43">
        <f t="shared" si="40"/>
        <v>0</v>
      </c>
      <c r="X402" s="52"/>
      <c r="Y402" s="52"/>
      <c r="AA402" s="53">
        <f t="shared" si="38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39"/>
        <v>0</v>
      </c>
      <c r="AT402">
        <f t="shared" si="37"/>
        <v>0</v>
      </c>
      <c r="AV402">
        <f t="shared" si="41"/>
        <v>0</v>
      </c>
    </row>
    <row r="403" spans="3:48" x14ac:dyDescent="0.25">
      <c r="C403" s="11"/>
      <c r="J403" s="24"/>
      <c r="K403" s="14"/>
      <c r="L403" s="21"/>
      <c r="Q403" s="36"/>
      <c r="R403" s="36"/>
      <c r="T403" s="50"/>
      <c r="U403" s="50"/>
      <c r="V403" s="51"/>
      <c r="W403" s="43">
        <f t="shared" si="40"/>
        <v>0</v>
      </c>
      <c r="X403" s="52"/>
      <c r="Y403" s="52"/>
      <c r="AA403" s="53">
        <f t="shared" si="38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39"/>
        <v>0</v>
      </c>
      <c r="AT403">
        <f t="shared" si="37"/>
        <v>0</v>
      </c>
      <c r="AV403">
        <f t="shared" si="41"/>
        <v>0</v>
      </c>
    </row>
    <row r="404" spans="3:48" x14ac:dyDescent="0.25">
      <c r="C404" s="11"/>
      <c r="J404" s="24"/>
      <c r="L404" s="21"/>
      <c r="Q404" s="36"/>
      <c r="R404" s="36"/>
      <c r="T404" s="50"/>
      <c r="U404" s="50"/>
      <c r="V404" s="51"/>
      <c r="W404" s="43">
        <f t="shared" si="40"/>
        <v>0</v>
      </c>
      <c r="X404" s="52"/>
      <c r="Y404" s="52"/>
      <c r="AA404" s="53">
        <f t="shared" si="38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39"/>
        <v>0</v>
      </c>
      <c r="AT404">
        <f t="shared" si="37"/>
        <v>0</v>
      </c>
      <c r="AV404">
        <f t="shared" si="41"/>
        <v>0</v>
      </c>
    </row>
    <row r="405" spans="3:48" x14ac:dyDescent="0.25">
      <c r="C405" s="11"/>
      <c r="J405" s="24"/>
      <c r="L405" s="21"/>
      <c r="Q405" s="36"/>
      <c r="R405" s="36"/>
      <c r="T405" s="50"/>
      <c r="U405" s="50"/>
      <c r="V405" s="51"/>
      <c r="W405" s="43">
        <f t="shared" si="40"/>
        <v>0</v>
      </c>
      <c r="X405" s="52"/>
      <c r="Y405" s="52"/>
      <c r="AA405" s="53">
        <f t="shared" si="38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39"/>
        <v>0</v>
      </c>
      <c r="AT405">
        <f t="shared" ref="AT405:AT468" si="42">(AQ405*6)+(AR405*8)+(AS405*5)</f>
        <v>0</v>
      </c>
      <c r="AV405">
        <f t="shared" si="41"/>
        <v>0</v>
      </c>
    </row>
    <row r="406" spans="3:48" x14ac:dyDescent="0.25">
      <c r="C406" s="11"/>
      <c r="J406" s="24"/>
      <c r="L406" s="21"/>
      <c r="Q406" s="36"/>
      <c r="R406" s="36"/>
      <c r="T406" s="50"/>
      <c r="U406" s="50"/>
      <c r="V406" s="51"/>
      <c r="W406" s="43">
        <f t="shared" si="40"/>
        <v>0</v>
      </c>
      <c r="X406" s="52"/>
      <c r="Y406" s="52"/>
      <c r="AA406" s="53">
        <f t="shared" si="38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39"/>
        <v>0</v>
      </c>
      <c r="AT406">
        <f t="shared" si="42"/>
        <v>0</v>
      </c>
      <c r="AV406">
        <f t="shared" si="41"/>
        <v>0</v>
      </c>
    </row>
    <row r="407" spans="3:48" x14ac:dyDescent="0.25">
      <c r="C407" s="11"/>
      <c r="J407" s="24"/>
      <c r="L407" s="21"/>
      <c r="Q407" s="36"/>
      <c r="R407" s="36"/>
      <c r="T407" s="50"/>
      <c r="U407" s="50"/>
      <c r="V407" s="51"/>
      <c r="W407" s="43">
        <f t="shared" si="40"/>
        <v>0</v>
      </c>
      <c r="X407" s="52"/>
      <c r="Y407" s="52"/>
      <c r="AA407" s="53">
        <f t="shared" si="38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39"/>
        <v>0</v>
      </c>
      <c r="AT407">
        <f t="shared" si="42"/>
        <v>0</v>
      </c>
      <c r="AV407">
        <f t="shared" si="41"/>
        <v>0</v>
      </c>
    </row>
    <row r="408" spans="3:48" x14ac:dyDescent="0.25">
      <c r="C408" s="11"/>
      <c r="J408" s="24"/>
      <c r="L408" s="21"/>
      <c r="Q408" s="36"/>
      <c r="R408" s="36"/>
      <c r="T408" s="50"/>
      <c r="U408" s="50"/>
      <c r="V408" s="51"/>
      <c r="W408" s="43">
        <f t="shared" si="40"/>
        <v>0</v>
      </c>
      <c r="X408" s="52"/>
      <c r="Y408" s="52"/>
      <c r="AA408" s="53">
        <f t="shared" si="38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39"/>
        <v>0</v>
      </c>
      <c r="AT408">
        <f t="shared" si="42"/>
        <v>0</v>
      </c>
      <c r="AV408">
        <f t="shared" si="41"/>
        <v>0</v>
      </c>
    </row>
    <row r="409" spans="3:48" x14ac:dyDescent="0.25">
      <c r="C409" s="11"/>
      <c r="J409" s="24"/>
      <c r="L409" s="21"/>
      <c r="Q409" s="36"/>
      <c r="R409" s="36"/>
      <c r="T409" s="50"/>
      <c r="U409" s="50"/>
      <c r="V409" s="51"/>
      <c r="W409" s="43">
        <f t="shared" si="40"/>
        <v>0</v>
      </c>
      <c r="X409" s="52"/>
      <c r="Y409" s="52"/>
      <c r="AA409" s="53">
        <f t="shared" si="38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39"/>
        <v>0</v>
      </c>
      <c r="AT409">
        <f t="shared" si="42"/>
        <v>0</v>
      </c>
      <c r="AV409">
        <f t="shared" si="41"/>
        <v>0</v>
      </c>
    </row>
    <row r="410" spans="3:48" x14ac:dyDescent="0.25">
      <c r="C410" s="11"/>
      <c r="J410" s="24"/>
      <c r="L410" s="21"/>
      <c r="Q410" s="36"/>
      <c r="R410" s="36"/>
      <c r="T410" s="50"/>
      <c r="U410" s="50"/>
      <c r="V410" s="51"/>
      <c r="W410" s="43">
        <f t="shared" si="40"/>
        <v>0</v>
      </c>
      <c r="X410" s="52"/>
      <c r="Y410" s="52"/>
      <c r="AA410" s="53">
        <f t="shared" si="38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39"/>
        <v>0</v>
      </c>
      <c r="AT410">
        <f t="shared" si="42"/>
        <v>0</v>
      </c>
      <c r="AV410">
        <f t="shared" si="41"/>
        <v>0</v>
      </c>
    </row>
    <row r="411" spans="3:48" x14ac:dyDescent="0.25">
      <c r="C411" s="11"/>
      <c r="J411" s="24"/>
      <c r="L411" s="21"/>
      <c r="Q411" s="36"/>
      <c r="R411" s="36"/>
      <c r="T411" s="50"/>
      <c r="U411" s="50"/>
      <c r="V411" s="51"/>
      <c r="W411" s="43">
        <f t="shared" si="40"/>
        <v>0</v>
      </c>
      <c r="X411" s="52"/>
      <c r="Y411" s="52"/>
      <c r="AA411" s="53">
        <f t="shared" si="38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39"/>
        <v>0</v>
      </c>
      <c r="AT411">
        <f t="shared" si="42"/>
        <v>0</v>
      </c>
      <c r="AV411">
        <f t="shared" si="41"/>
        <v>0</v>
      </c>
    </row>
    <row r="412" spans="3:48" x14ac:dyDescent="0.25">
      <c r="C412" s="11"/>
      <c r="J412" s="24"/>
      <c r="L412" s="21"/>
      <c r="Q412" s="36"/>
      <c r="R412" s="36"/>
      <c r="T412" s="50"/>
      <c r="U412" s="50"/>
      <c r="V412" s="51"/>
      <c r="W412" s="43">
        <f t="shared" si="40"/>
        <v>0</v>
      </c>
      <c r="X412" s="52"/>
      <c r="Y412" s="52"/>
      <c r="AA412" s="53">
        <f t="shared" si="38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39"/>
        <v>0</v>
      </c>
      <c r="AT412">
        <f t="shared" si="42"/>
        <v>0</v>
      </c>
      <c r="AV412">
        <f t="shared" si="41"/>
        <v>0</v>
      </c>
    </row>
    <row r="413" spans="3:48" x14ac:dyDescent="0.25">
      <c r="C413" s="11"/>
      <c r="J413" s="24"/>
      <c r="L413" s="21"/>
      <c r="Q413" s="36"/>
      <c r="R413" s="36"/>
      <c r="T413" s="50"/>
      <c r="U413" s="50"/>
      <c r="V413" s="51"/>
      <c r="W413" s="43">
        <f t="shared" si="40"/>
        <v>0</v>
      </c>
      <c r="X413" s="52"/>
      <c r="Y413" s="52"/>
      <c r="AA413" s="53">
        <f t="shared" si="38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39"/>
        <v>0</v>
      </c>
      <c r="AT413">
        <f t="shared" si="42"/>
        <v>0</v>
      </c>
      <c r="AV413">
        <f t="shared" si="41"/>
        <v>0</v>
      </c>
    </row>
    <row r="414" spans="3:48" x14ac:dyDescent="0.25">
      <c r="C414" s="11"/>
      <c r="J414" s="24"/>
      <c r="L414" s="21"/>
      <c r="Q414" s="36"/>
      <c r="R414" s="36"/>
      <c r="T414" s="50"/>
      <c r="U414" s="50"/>
      <c r="V414" s="51"/>
      <c r="W414" s="43">
        <f t="shared" si="40"/>
        <v>0</v>
      </c>
      <c r="X414" s="52"/>
      <c r="Y414" s="52"/>
      <c r="AA414" s="53">
        <f t="shared" si="38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39"/>
        <v>0</v>
      </c>
      <c r="AT414">
        <f t="shared" si="42"/>
        <v>0</v>
      </c>
      <c r="AV414">
        <f t="shared" si="41"/>
        <v>0</v>
      </c>
    </row>
    <row r="415" spans="3:48" x14ac:dyDescent="0.25">
      <c r="C415" s="11"/>
      <c r="J415" s="24"/>
      <c r="L415" s="21"/>
      <c r="Q415" s="36"/>
      <c r="R415" s="36"/>
      <c r="T415" s="50"/>
      <c r="U415" s="50"/>
      <c r="V415" s="51"/>
      <c r="W415" s="43">
        <f t="shared" si="40"/>
        <v>0</v>
      </c>
      <c r="X415" s="52"/>
      <c r="Y415" s="52"/>
      <c r="AA415" s="53">
        <f t="shared" si="38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39"/>
        <v>0</v>
      </c>
      <c r="AT415">
        <f t="shared" si="42"/>
        <v>0</v>
      </c>
      <c r="AV415">
        <f t="shared" si="41"/>
        <v>0</v>
      </c>
    </row>
    <row r="416" spans="3:48" x14ac:dyDescent="0.25">
      <c r="C416" s="11"/>
      <c r="J416" s="24"/>
      <c r="L416" s="21"/>
      <c r="Q416" s="36"/>
      <c r="R416" s="36"/>
      <c r="T416" s="50"/>
      <c r="U416" s="50"/>
      <c r="V416" s="51"/>
      <c r="W416" s="43">
        <f t="shared" si="40"/>
        <v>0</v>
      </c>
      <c r="X416" s="52"/>
      <c r="Y416" s="52"/>
      <c r="AA416" s="53">
        <f t="shared" si="38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39"/>
        <v>0</v>
      </c>
      <c r="AT416">
        <f t="shared" si="42"/>
        <v>0</v>
      </c>
      <c r="AV416">
        <f t="shared" si="41"/>
        <v>0</v>
      </c>
    </row>
    <row r="417" spans="3:48" x14ac:dyDescent="0.25">
      <c r="C417" s="11"/>
      <c r="J417" s="24"/>
      <c r="L417" s="21"/>
      <c r="Q417" s="36"/>
      <c r="R417" s="36"/>
      <c r="T417" s="50"/>
      <c r="U417" s="50"/>
      <c r="V417" s="51"/>
      <c r="W417" s="43">
        <f t="shared" si="40"/>
        <v>0</v>
      </c>
      <c r="X417" s="52"/>
      <c r="Y417" s="52"/>
      <c r="AA417" s="53">
        <f t="shared" si="38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39"/>
        <v>0</v>
      </c>
      <c r="AT417">
        <f t="shared" si="42"/>
        <v>0</v>
      </c>
      <c r="AV417">
        <f t="shared" si="41"/>
        <v>0</v>
      </c>
    </row>
    <row r="418" spans="3:48" x14ac:dyDescent="0.25">
      <c r="C418" s="11"/>
      <c r="J418" s="24"/>
      <c r="L418" s="21"/>
      <c r="Q418" s="36"/>
      <c r="R418" s="36"/>
      <c r="T418" s="50"/>
      <c r="U418" s="50"/>
      <c r="V418" s="51"/>
      <c r="W418" s="43">
        <f t="shared" si="40"/>
        <v>0</v>
      </c>
      <c r="X418" s="52"/>
      <c r="Y418" s="52"/>
      <c r="AA418" s="53">
        <f t="shared" si="38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39"/>
        <v>0</v>
      </c>
      <c r="AT418">
        <f t="shared" si="42"/>
        <v>0</v>
      </c>
      <c r="AV418">
        <f t="shared" si="41"/>
        <v>0</v>
      </c>
    </row>
    <row r="419" spans="3:48" x14ac:dyDescent="0.25">
      <c r="C419" s="11"/>
      <c r="J419" s="24"/>
      <c r="L419" s="21"/>
      <c r="Q419" s="36"/>
      <c r="R419" s="36"/>
      <c r="T419" s="50"/>
      <c r="U419" s="50"/>
      <c r="V419" s="51"/>
      <c r="W419" s="43">
        <f t="shared" si="40"/>
        <v>0</v>
      </c>
      <c r="X419" s="52"/>
      <c r="Y419" s="52"/>
      <c r="AA419" s="53">
        <f t="shared" si="38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39"/>
        <v>0</v>
      </c>
      <c r="AT419">
        <f t="shared" si="42"/>
        <v>0</v>
      </c>
      <c r="AV419">
        <f t="shared" si="41"/>
        <v>0</v>
      </c>
    </row>
    <row r="420" spans="3:48" x14ac:dyDescent="0.25">
      <c r="C420" s="11"/>
      <c r="J420" s="24"/>
      <c r="L420" s="21"/>
      <c r="Q420" s="36"/>
      <c r="R420" s="36"/>
      <c r="T420" s="50"/>
      <c r="U420" s="50"/>
      <c r="V420" s="51"/>
      <c r="W420" s="43">
        <f t="shared" si="40"/>
        <v>0</v>
      </c>
      <c r="X420" s="52"/>
      <c r="Y420" s="52"/>
      <c r="AA420" s="53">
        <f t="shared" si="38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39"/>
        <v>0</v>
      </c>
      <c r="AT420">
        <f t="shared" si="42"/>
        <v>0</v>
      </c>
      <c r="AV420">
        <f t="shared" si="41"/>
        <v>0</v>
      </c>
    </row>
    <row r="421" spans="3:48" x14ac:dyDescent="0.25">
      <c r="C421" s="11"/>
      <c r="J421" s="24"/>
      <c r="L421" s="21"/>
      <c r="Q421" s="36"/>
      <c r="R421" s="36"/>
      <c r="T421" s="50"/>
      <c r="U421" s="50"/>
      <c r="V421" s="51"/>
      <c r="W421" s="43">
        <f t="shared" si="40"/>
        <v>0</v>
      </c>
      <c r="X421" s="52"/>
      <c r="Y421" s="52"/>
      <c r="AA421" s="53">
        <f t="shared" si="38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39"/>
        <v>0</v>
      </c>
      <c r="AT421">
        <f t="shared" si="42"/>
        <v>0</v>
      </c>
      <c r="AV421">
        <f t="shared" si="41"/>
        <v>0</v>
      </c>
    </row>
    <row r="422" spans="3:48" x14ac:dyDescent="0.25">
      <c r="C422" s="11"/>
      <c r="J422" s="24"/>
      <c r="L422" s="21"/>
      <c r="Q422" s="36"/>
      <c r="R422" s="36"/>
      <c r="T422" s="50"/>
      <c r="U422" s="50"/>
      <c r="V422" s="51"/>
      <c r="W422" s="43">
        <f t="shared" si="40"/>
        <v>0</v>
      </c>
      <c r="X422" s="52"/>
      <c r="Y422" s="52"/>
      <c r="AA422" s="53">
        <f t="shared" si="38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39"/>
        <v>0</v>
      </c>
      <c r="AT422">
        <f t="shared" si="42"/>
        <v>0</v>
      </c>
      <c r="AV422">
        <f t="shared" si="41"/>
        <v>0</v>
      </c>
    </row>
    <row r="423" spans="3:48" x14ac:dyDescent="0.25">
      <c r="C423" s="11"/>
      <c r="J423" s="24"/>
      <c r="Q423" s="36"/>
      <c r="R423" s="36"/>
      <c r="T423" s="50"/>
      <c r="U423" s="50"/>
      <c r="V423" s="51"/>
      <c r="W423" s="43">
        <f t="shared" si="40"/>
        <v>0</v>
      </c>
      <c r="X423" s="52"/>
      <c r="Y423" s="52"/>
      <c r="AA423" s="53">
        <f t="shared" si="38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39"/>
        <v>0</v>
      </c>
      <c r="AT423">
        <f t="shared" si="42"/>
        <v>0</v>
      </c>
      <c r="AV423">
        <f t="shared" si="41"/>
        <v>0</v>
      </c>
    </row>
    <row r="424" spans="3:48" x14ac:dyDescent="0.25">
      <c r="C424" s="11"/>
      <c r="J424" s="24"/>
      <c r="Q424" s="36"/>
      <c r="R424" s="36"/>
      <c r="T424" s="50"/>
      <c r="U424" s="50"/>
      <c r="V424" s="51"/>
      <c r="W424" s="43">
        <f t="shared" si="40"/>
        <v>0</v>
      </c>
      <c r="X424" s="52"/>
      <c r="Y424" s="52"/>
      <c r="AA424" s="53">
        <f t="shared" si="38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39"/>
        <v>0</v>
      </c>
      <c r="AT424">
        <f t="shared" si="42"/>
        <v>0</v>
      </c>
      <c r="AV424">
        <f t="shared" si="41"/>
        <v>0</v>
      </c>
    </row>
    <row r="425" spans="3:48" x14ac:dyDescent="0.25">
      <c r="C425" s="11"/>
      <c r="J425" s="24"/>
      <c r="Q425" s="36"/>
      <c r="R425" s="36"/>
      <c r="T425" s="50"/>
      <c r="U425" s="50"/>
      <c r="V425" s="51"/>
      <c r="W425" s="43">
        <f t="shared" si="40"/>
        <v>0</v>
      </c>
      <c r="X425" s="52"/>
      <c r="Y425" s="52"/>
      <c r="AA425" s="53">
        <f t="shared" si="38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39"/>
        <v>0</v>
      </c>
      <c r="AT425">
        <f t="shared" si="42"/>
        <v>0</v>
      </c>
      <c r="AV425">
        <f t="shared" si="41"/>
        <v>0</v>
      </c>
    </row>
    <row r="426" spans="3:48" x14ac:dyDescent="0.25">
      <c r="C426" s="11"/>
      <c r="J426" s="24"/>
      <c r="Q426" s="36"/>
      <c r="R426" s="36"/>
      <c r="T426" s="50"/>
      <c r="U426" s="50"/>
      <c r="V426" s="51"/>
      <c r="W426" s="43">
        <f t="shared" si="40"/>
        <v>0</v>
      </c>
      <c r="X426" s="52"/>
      <c r="Y426" s="52"/>
      <c r="AA426" s="53">
        <f t="shared" si="38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39"/>
        <v>0</v>
      </c>
      <c r="AT426">
        <f t="shared" si="42"/>
        <v>0</v>
      </c>
      <c r="AV426">
        <f t="shared" si="41"/>
        <v>0</v>
      </c>
    </row>
    <row r="427" spans="3:48" x14ac:dyDescent="0.25">
      <c r="C427" s="11"/>
      <c r="J427" s="24"/>
      <c r="Q427" s="36"/>
      <c r="R427" s="36"/>
      <c r="T427" s="50"/>
      <c r="U427" s="50"/>
      <c r="V427" s="51"/>
      <c r="W427" s="43">
        <f t="shared" si="40"/>
        <v>0</v>
      </c>
      <c r="X427" s="52"/>
      <c r="Y427" s="52"/>
      <c r="AA427" s="53">
        <f t="shared" si="38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39"/>
        <v>0</v>
      </c>
      <c r="AT427">
        <f t="shared" si="42"/>
        <v>0</v>
      </c>
      <c r="AV427">
        <f t="shared" si="41"/>
        <v>0</v>
      </c>
    </row>
    <row r="428" spans="3:48" x14ac:dyDescent="0.25">
      <c r="C428" s="11"/>
      <c r="J428" s="24"/>
      <c r="Q428" s="36"/>
      <c r="R428" s="36"/>
      <c r="T428" s="50"/>
      <c r="U428" s="50"/>
      <c r="V428" s="51"/>
      <c r="W428" s="43">
        <f t="shared" si="40"/>
        <v>0</v>
      </c>
      <c r="X428" s="52"/>
      <c r="Y428" s="52"/>
      <c r="AA428" s="53">
        <f t="shared" si="38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39"/>
        <v>0</v>
      </c>
      <c r="AT428">
        <f t="shared" si="42"/>
        <v>0</v>
      </c>
      <c r="AV428">
        <f t="shared" si="41"/>
        <v>0</v>
      </c>
    </row>
    <row r="429" spans="3:48" x14ac:dyDescent="0.25">
      <c r="C429" s="11"/>
      <c r="J429" s="24"/>
      <c r="Q429" s="36"/>
      <c r="R429" s="36"/>
      <c r="T429" s="50"/>
      <c r="U429" s="50"/>
      <c r="V429" s="51"/>
      <c r="W429" s="43">
        <f t="shared" si="40"/>
        <v>0</v>
      </c>
      <c r="X429" s="52"/>
      <c r="Y429" s="52"/>
      <c r="AA429" s="53">
        <f t="shared" si="38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39"/>
        <v>0</v>
      </c>
      <c r="AT429">
        <f t="shared" si="42"/>
        <v>0</v>
      </c>
      <c r="AV429">
        <f t="shared" si="41"/>
        <v>0</v>
      </c>
    </row>
    <row r="430" spans="3:48" x14ac:dyDescent="0.25">
      <c r="C430" s="11"/>
      <c r="J430" s="24"/>
      <c r="Q430" s="36"/>
      <c r="R430" s="36"/>
      <c r="T430" s="50"/>
      <c r="U430" s="50"/>
      <c r="V430" s="51"/>
      <c r="W430" s="43">
        <f t="shared" si="40"/>
        <v>0</v>
      </c>
      <c r="X430" s="52"/>
      <c r="Y430" s="52"/>
      <c r="AA430" s="53">
        <f t="shared" si="38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39"/>
        <v>0</v>
      </c>
      <c r="AT430">
        <f t="shared" si="42"/>
        <v>0</v>
      </c>
      <c r="AV430">
        <f t="shared" si="41"/>
        <v>0</v>
      </c>
    </row>
    <row r="431" spans="3:48" x14ac:dyDescent="0.25">
      <c r="C431" s="11"/>
      <c r="J431" s="24"/>
      <c r="Q431" s="36"/>
      <c r="R431" s="36"/>
      <c r="T431" s="50"/>
      <c r="U431" s="50"/>
      <c r="V431" s="51"/>
      <c r="W431" s="43">
        <f t="shared" si="40"/>
        <v>0</v>
      </c>
      <c r="X431" s="52"/>
      <c r="Y431" s="52"/>
      <c r="AA431" s="53">
        <f t="shared" si="38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39"/>
        <v>0</v>
      </c>
      <c r="AT431">
        <f t="shared" si="42"/>
        <v>0</v>
      </c>
      <c r="AV431">
        <f t="shared" si="41"/>
        <v>0</v>
      </c>
    </row>
    <row r="432" spans="3:48" x14ac:dyDescent="0.25">
      <c r="C432" s="11"/>
      <c r="J432" s="24"/>
      <c r="Q432" s="36"/>
      <c r="R432" s="36"/>
      <c r="T432" s="50"/>
      <c r="U432" s="50"/>
      <c r="V432" s="51"/>
      <c r="W432" s="43">
        <f t="shared" si="40"/>
        <v>0</v>
      </c>
      <c r="X432" s="52"/>
      <c r="Y432" s="52"/>
      <c r="AA432" s="53">
        <f t="shared" si="38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39"/>
        <v>0</v>
      </c>
      <c r="AT432">
        <f t="shared" si="42"/>
        <v>0</v>
      </c>
      <c r="AV432">
        <f t="shared" si="41"/>
        <v>0</v>
      </c>
    </row>
    <row r="433" spans="3:48" x14ac:dyDescent="0.25">
      <c r="C433" s="11"/>
      <c r="J433" s="24"/>
      <c r="Q433" s="36"/>
      <c r="R433" s="36"/>
      <c r="T433" s="50"/>
      <c r="U433" s="50"/>
      <c r="V433" s="51"/>
      <c r="W433" s="43">
        <f t="shared" si="40"/>
        <v>0</v>
      </c>
      <c r="X433" s="52"/>
      <c r="Y433" s="52"/>
      <c r="AA433" s="53">
        <f t="shared" si="38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39"/>
        <v>0</v>
      </c>
      <c r="AT433">
        <f t="shared" si="42"/>
        <v>0</v>
      </c>
      <c r="AV433">
        <f t="shared" si="41"/>
        <v>0</v>
      </c>
    </row>
    <row r="434" spans="3:48" x14ac:dyDescent="0.25">
      <c r="C434" s="11"/>
      <c r="J434" s="24"/>
      <c r="Q434" s="36"/>
      <c r="R434" s="36"/>
      <c r="T434" s="50"/>
      <c r="U434" s="50"/>
      <c r="V434" s="51"/>
      <c r="W434" s="43">
        <f t="shared" si="40"/>
        <v>0</v>
      </c>
      <c r="X434" s="52"/>
      <c r="Y434" s="52"/>
      <c r="AA434" s="53">
        <f t="shared" si="38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39"/>
        <v>0</v>
      </c>
      <c r="AT434">
        <f t="shared" si="42"/>
        <v>0</v>
      </c>
      <c r="AV434">
        <f t="shared" si="41"/>
        <v>0</v>
      </c>
    </row>
    <row r="435" spans="3:48" x14ac:dyDescent="0.25">
      <c r="C435" s="11"/>
      <c r="J435" s="24"/>
      <c r="Q435" s="36"/>
      <c r="R435" s="36"/>
      <c r="T435" s="50"/>
      <c r="U435" s="50"/>
      <c r="V435" s="51"/>
      <c r="W435" s="43">
        <f t="shared" si="40"/>
        <v>0</v>
      </c>
      <c r="X435" s="52"/>
      <c r="Y435" s="52"/>
      <c r="AA435" s="53">
        <f t="shared" si="38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39"/>
        <v>0</v>
      </c>
      <c r="AT435">
        <f t="shared" si="42"/>
        <v>0</v>
      </c>
      <c r="AV435">
        <f t="shared" si="41"/>
        <v>0</v>
      </c>
    </row>
    <row r="436" spans="3:48" x14ac:dyDescent="0.25">
      <c r="C436" s="11"/>
      <c r="J436" s="24"/>
      <c r="Q436" s="36"/>
      <c r="R436" s="36"/>
      <c r="T436" s="50"/>
      <c r="U436" s="50"/>
      <c r="V436" s="51"/>
      <c r="W436" s="43">
        <f t="shared" si="40"/>
        <v>0</v>
      </c>
      <c r="X436" s="52"/>
      <c r="Y436" s="52"/>
      <c r="AA436" s="53">
        <f t="shared" si="38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39"/>
        <v>0</v>
      </c>
      <c r="AT436">
        <f t="shared" si="42"/>
        <v>0</v>
      </c>
      <c r="AV436">
        <f t="shared" si="41"/>
        <v>0</v>
      </c>
    </row>
    <row r="437" spans="3:48" x14ac:dyDescent="0.25">
      <c r="C437" s="11"/>
      <c r="J437" s="24"/>
      <c r="Q437" s="36"/>
      <c r="R437" s="36"/>
      <c r="T437" s="50"/>
      <c r="U437" s="50"/>
      <c r="V437" s="51"/>
      <c r="W437" s="43">
        <f t="shared" si="40"/>
        <v>0</v>
      </c>
      <c r="X437" s="52"/>
      <c r="Y437" s="52"/>
      <c r="AA437" s="53">
        <f t="shared" si="38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39"/>
        <v>0</v>
      </c>
      <c r="AT437">
        <f t="shared" si="42"/>
        <v>0</v>
      </c>
      <c r="AV437">
        <f t="shared" si="41"/>
        <v>0</v>
      </c>
    </row>
    <row r="438" spans="3:48" x14ac:dyDescent="0.25">
      <c r="C438" s="11"/>
      <c r="J438" s="24"/>
      <c r="Q438" s="36"/>
      <c r="R438" s="36"/>
      <c r="T438" s="50"/>
      <c r="U438" s="50"/>
      <c r="V438" s="51"/>
      <c r="W438" s="43">
        <f t="shared" si="40"/>
        <v>0</v>
      </c>
      <c r="X438" s="52"/>
      <c r="Y438" s="52"/>
      <c r="AA438" s="53">
        <f t="shared" si="38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39"/>
        <v>0</v>
      </c>
      <c r="AT438">
        <f t="shared" si="42"/>
        <v>0</v>
      </c>
      <c r="AV438">
        <f t="shared" si="41"/>
        <v>0</v>
      </c>
    </row>
    <row r="439" spans="3:48" x14ac:dyDescent="0.25">
      <c r="C439" s="11"/>
      <c r="J439" s="24"/>
      <c r="Q439" s="36"/>
      <c r="R439" s="36"/>
      <c r="T439" s="50"/>
      <c r="U439" s="50"/>
      <c r="V439" s="51"/>
      <c r="W439" s="43">
        <f t="shared" si="40"/>
        <v>0</v>
      </c>
      <c r="X439" s="52"/>
      <c r="Y439" s="52"/>
      <c r="AA439" s="53">
        <f t="shared" si="38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39"/>
        <v>0</v>
      </c>
      <c r="AT439">
        <f t="shared" si="42"/>
        <v>0</v>
      </c>
      <c r="AV439">
        <f t="shared" si="41"/>
        <v>0</v>
      </c>
    </row>
    <row r="440" spans="3:48" x14ac:dyDescent="0.25">
      <c r="C440" s="11"/>
      <c r="J440" s="24"/>
      <c r="Q440" s="36"/>
      <c r="R440" s="36"/>
      <c r="T440" s="50"/>
      <c r="U440" s="50"/>
      <c r="V440" s="51"/>
      <c r="W440" s="43">
        <f t="shared" si="40"/>
        <v>0</v>
      </c>
      <c r="X440" s="52"/>
      <c r="Y440" s="52"/>
      <c r="AA440" s="53">
        <f t="shared" si="38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39"/>
        <v>0</v>
      </c>
      <c r="AT440">
        <f t="shared" si="42"/>
        <v>0</v>
      </c>
      <c r="AV440">
        <f t="shared" si="41"/>
        <v>0</v>
      </c>
    </row>
    <row r="441" spans="3:48" x14ac:dyDescent="0.25">
      <c r="C441" s="11"/>
      <c r="J441" s="24"/>
      <c r="Q441" s="36"/>
      <c r="R441" s="36"/>
      <c r="T441" s="50"/>
      <c r="U441" s="50"/>
      <c r="V441" s="51"/>
      <c r="W441" s="43">
        <f t="shared" si="40"/>
        <v>0</v>
      </c>
      <c r="X441" s="52"/>
      <c r="Y441" s="52"/>
      <c r="AA441" s="53">
        <f t="shared" si="38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39"/>
        <v>0</v>
      </c>
      <c r="AT441">
        <f t="shared" si="42"/>
        <v>0</v>
      </c>
      <c r="AV441">
        <f t="shared" si="41"/>
        <v>0</v>
      </c>
    </row>
    <row r="442" spans="3:48" x14ac:dyDescent="0.25">
      <c r="C442" s="11"/>
      <c r="J442" s="24"/>
      <c r="Q442" s="36"/>
      <c r="R442" s="36"/>
      <c r="T442" s="50"/>
      <c r="U442" s="50"/>
      <c r="V442" s="51"/>
      <c r="W442" s="43">
        <f t="shared" si="40"/>
        <v>0</v>
      </c>
      <c r="X442" s="52"/>
      <c r="Y442" s="52"/>
      <c r="AA442" s="53">
        <f t="shared" si="38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39"/>
        <v>0</v>
      </c>
      <c r="AT442">
        <f t="shared" si="42"/>
        <v>0</v>
      </c>
      <c r="AV442">
        <f t="shared" si="41"/>
        <v>0</v>
      </c>
    </row>
    <row r="443" spans="3:48" x14ac:dyDescent="0.25">
      <c r="C443" s="11"/>
      <c r="J443" s="24"/>
      <c r="Q443" s="36"/>
      <c r="R443" s="36"/>
      <c r="T443" s="50"/>
      <c r="U443" s="50"/>
      <c r="V443" s="51"/>
      <c r="W443" s="43">
        <f t="shared" si="40"/>
        <v>0</v>
      </c>
      <c r="X443" s="52"/>
      <c r="Y443" s="52"/>
      <c r="AA443" s="53">
        <f t="shared" si="38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39"/>
        <v>0</v>
      </c>
      <c r="AT443">
        <f t="shared" si="42"/>
        <v>0</v>
      </c>
      <c r="AV443">
        <f t="shared" si="41"/>
        <v>0</v>
      </c>
    </row>
    <row r="444" spans="3:48" x14ac:dyDescent="0.25">
      <c r="C444" s="11"/>
      <c r="J444" s="24"/>
      <c r="Q444" s="36"/>
      <c r="R444" s="36"/>
      <c r="T444" s="50"/>
      <c r="U444" s="50"/>
      <c r="V444" s="51"/>
      <c r="W444" s="43">
        <f t="shared" si="40"/>
        <v>0</v>
      </c>
      <c r="X444" s="52"/>
      <c r="Y444" s="52"/>
      <c r="AA444" s="53">
        <f t="shared" si="38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39"/>
        <v>0</v>
      </c>
      <c r="AT444">
        <f t="shared" si="42"/>
        <v>0</v>
      </c>
      <c r="AV444">
        <f t="shared" si="41"/>
        <v>0</v>
      </c>
    </row>
    <row r="445" spans="3:48" x14ac:dyDescent="0.25">
      <c r="C445" s="11"/>
      <c r="Q445" s="36"/>
      <c r="R445" s="36"/>
      <c r="T445" s="50"/>
      <c r="U445" s="50"/>
      <c r="V445" s="51"/>
      <c r="W445" s="43">
        <f t="shared" si="40"/>
        <v>0</v>
      </c>
      <c r="X445" s="52"/>
      <c r="Y445" s="52"/>
      <c r="AA445" s="53">
        <f t="shared" si="38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39"/>
        <v>0</v>
      </c>
      <c r="AT445">
        <f t="shared" si="42"/>
        <v>0</v>
      </c>
      <c r="AV445">
        <f t="shared" si="41"/>
        <v>0</v>
      </c>
    </row>
    <row r="446" spans="3:48" x14ac:dyDescent="0.25">
      <c r="C446" s="11"/>
      <c r="Q446" s="36"/>
      <c r="R446" s="36"/>
      <c r="T446" s="50"/>
      <c r="U446" s="50"/>
      <c r="V446" s="51"/>
      <c r="W446" s="43">
        <f t="shared" si="40"/>
        <v>0</v>
      </c>
      <c r="X446" s="52"/>
      <c r="Y446" s="52"/>
      <c r="AA446" s="53">
        <f t="shared" si="38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39"/>
        <v>0</v>
      </c>
      <c r="AT446">
        <f t="shared" si="42"/>
        <v>0</v>
      </c>
      <c r="AV446">
        <f t="shared" si="41"/>
        <v>0</v>
      </c>
    </row>
    <row r="447" spans="3:48" x14ac:dyDescent="0.25">
      <c r="C447" s="11"/>
      <c r="Q447" s="36"/>
      <c r="R447" s="36"/>
      <c r="T447" s="50"/>
      <c r="U447" s="50"/>
      <c r="V447" s="51"/>
      <c r="W447" s="43">
        <f t="shared" si="40"/>
        <v>0</v>
      </c>
      <c r="X447" s="52"/>
      <c r="Y447" s="52"/>
      <c r="AA447" s="53">
        <f t="shared" si="38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39"/>
        <v>0</v>
      </c>
      <c r="AT447">
        <f t="shared" si="42"/>
        <v>0</v>
      </c>
      <c r="AV447">
        <f t="shared" si="41"/>
        <v>0</v>
      </c>
    </row>
    <row r="448" spans="3:48" x14ac:dyDescent="0.25">
      <c r="C448" s="11"/>
      <c r="Q448" s="36"/>
      <c r="R448" s="36"/>
      <c r="T448" s="50"/>
      <c r="U448" s="50"/>
      <c r="V448" s="51"/>
      <c r="W448" s="43">
        <f t="shared" si="40"/>
        <v>0</v>
      </c>
      <c r="X448" s="52"/>
      <c r="Y448" s="52"/>
      <c r="AA448" s="53">
        <f t="shared" si="38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39"/>
        <v>0</v>
      </c>
      <c r="AT448">
        <f t="shared" si="42"/>
        <v>0</v>
      </c>
      <c r="AV448">
        <f t="shared" si="41"/>
        <v>0</v>
      </c>
    </row>
    <row r="449" spans="3:48" x14ac:dyDescent="0.25">
      <c r="C449" s="11"/>
      <c r="Q449" s="36"/>
      <c r="R449" s="36"/>
      <c r="T449" s="50"/>
      <c r="U449" s="50"/>
      <c r="V449" s="51"/>
      <c r="W449" s="43">
        <f t="shared" si="40"/>
        <v>0</v>
      </c>
      <c r="X449" s="52"/>
      <c r="Y449" s="52"/>
      <c r="AA449" s="53">
        <f t="shared" si="38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39"/>
        <v>0</v>
      </c>
      <c r="AT449">
        <f t="shared" si="42"/>
        <v>0</v>
      </c>
      <c r="AV449">
        <f t="shared" si="41"/>
        <v>0</v>
      </c>
    </row>
    <row r="450" spans="3:48" x14ac:dyDescent="0.25">
      <c r="C450" s="11"/>
      <c r="T450" s="50"/>
      <c r="U450" s="50"/>
      <c r="V450" s="51"/>
      <c r="W450" s="43">
        <f t="shared" si="40"/>
        <v>0</v>
      </c>
      <c r="X450" s="52"/>
      <c r="Y450" s="52"/>
      <c r="AA450" s="53">
        <f t="shared" si="38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39"/>
        <v>0</v>
      </c>
      <c r="AT450">
        <f t="shared" si="42"/>
        <v>0</v>
      </c>
      <c r="AV450">
        <f t="shared" si="41"/>
        <v>0</v>
      </c>
    </row>
    <row r="451" spans="3:48" x14ac:dyDescent="0.25">
      <c r="C451" s="11"/>
      <c r="T451" s="50"/>
      <c r="U451" s="50"/>
      <c r="V451" s="51"/>
      <c r="W451" s="43">
        <f t="shared" si="40"/>
        <v>0</v>
      </c>
      <c r="X451" s="52"/>
      <c r="Y451" s="52"/>
      <c r="AA451" s="53">
        <f t="shared" ref="AA451:AA514" si="43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44">SUM(AP451,AW451,AV451)</f>
        <v>0</v>
      </c>
      <c r="AT451">
        <f t="shared" si="42"/>
        <v>0</v>
      </c>
      <c r="AV451">
        <f t="shared" si="41"/>
        <v>0</v>
      </c>
    </row>
    <row r="452" spans="3:48" x14ac:dyDescent="0.25">
      <c r="C452" s="11"/>
      <c r="T452" s="50"/>
      <c r="U452" s="50"/>
      <c r="V452" s="51"/>
      <c r="W452" s="43">
        <f t="shared" ref="W452:W515" si="45">(SUM(X452,Y452))-AA452</f>
        <v>0</v>
      </c>
      <c r="X452" s="52"/>
      <c r="Y452" s="52"/>
      <c r="AA452" s="53">
        <f t="shared" si="43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44"/>
        <v>0</v>
      </c>
      <c r="AT452">
        <f t="shared" si="42"/>
        <v>0</v>
      </c>
      <c r="AV452">
        <f t="shared" ref="AV452:AV515" si="46">AU452*5</f>
        <v>0</v>
      </c>
    </row>
    <row r="453" spans="3:48" x14ac:dyDescent="0.25">
      <c r="C453" s="11"/>
      <c r="T453" s="50"/>
      <c r="U453" s="50"/>
      <c r="V453" s="51"/>
      <c r="W453" s="43">
        <f t="shared" si="45"/>
        <v>0</v>
      </c>
      <c r="X453" s="52"/>
      <c r="Y453" s="52"/>
      <c r="AA453" s="53">
        <f t="shared" si="43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44"/>
        <v>0</v>
      </c>
      <c r="AT453">
        <f t="shared" si="42"/>
        <v>0</v>
      </c>
      <c r="AV453">
        <f t="shared" si="46"/>
        <v>0</v>
      </c>
    </row>
    <row r="454" spans="3:48" x14ac:dyDescent="0.25">
      <c r="C454" s="11"/>
      <c r="T454" s="50"/>
      <c r="U454" s="50"/>
      <c r="V454" s="51"/>
      <c r="W454" s="43">
        <f t="shared" si="45"/>
        <v>0</v>
      </c>
      <c r="X454" s="52"/>
      <c r="Y454" s="52"/>
      <c r="AA454" s="53">
        <f t="shared" si="43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44"/>
        <v>0</v>
      </c>
      <c r="AT454">
        <f t="shared" si="42"/>
        <v>0</v>
      </c>
      <c r="AV454">
        <f t="shared" si="46"/>
        <v>0</v>
      </c>
    </row>
    <row r="455" spans="3:48" x14ac:dyDescent="0.25">
      <c r="C455" s="11"/>
      <c r="T455" s="50"/>
      <c r="U455" s="50"/>
      <c r="V455" s="51"/>
      <c r="W455" s="43">
        <f t="shared" si="45"/>
        <v>0</v>
      </c>
      <c r="X455" s="52"/>
      <c r="Y455" s="52"/>
      <c r="AA455" s="53">
        <f t="shared" si="43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44"/>
        <v>0</v>
      </c>
      <c r="AT455">
        <f t="shared" si="42"/>
        <v>0</v>
      </c>
      <c r="AV455">
        <f t="shared" si="46"/>
        <v>0</v>
      </c>
    </row>
    <row r="456" spans="3:48" x14ac:dyDescent="0.25">
      <c r="C456" s="11"/>
      <c r="T456" s="50"/>
      <c r="U456" s="50"/>
      <c r="V456" s="51"/>
      <c r="W456" s="43">
        <f t="shared" si="45"/>
        <v>0</v>
      </c>
      <c r="X456" s="52"/>
      <c r="Y456" s="52"/>
      <c r="AA456" s="53">
        <f t="shared" si="43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44"/>
        <v>0</v>
      </c>
      <c r="AT456">
        <f t="shared" si="42"/>
        <v>0</v>
      </c>
      <c r="AV456">
        <f t="shared" si="46"/>
        <v>0</v>
      </c>
    </row>
    <row r="457" spans="3:48" x14ac:dyDescent="0.25">
      <c r="C457" s="11"/>
      <c r="T457" s="50"/>
      <c r="U457" s="50"/>
      <c r="V457" s="51"/>
      <c r="W457" s="43">
        <f t="shared" si="45"/>
        <v>0</v>
      </c>
      <c r="X457" s="52"/>
      <c r="Y457" s="52"/>
      <c r="AA457" s="53">
        <f t="shared" si="43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44"/>
        <v>0</v>
      </c>
      <c r="AT457">
        <f t="shared" si="42"/>
        <v>0</v>
      </c>
      <c r="AV457">
        <f t="shared" si="46"/>
        <v>0</v>
      </c>
    </row>
    <row r="458" spans="3:48" x14ac:dyDescent="0.25">
      <c r="C458" s="11"/>
      <c r="T458" s="50"/>
      <c r="U458" s="50"/>
      <c r="V458" s="51"/>
      <c r="W458" s="43">
        <f t="shared" si="45"/>
        <v>0</v>
      </c>
      <c r="X458" s="52"/>
      <c r="Y458" s="52"/>
      <c r="AA458" s="53">
        <f t="shared" si="43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44"/>
        <v>0</v>
      </c>
      <c r="AT458">
        <f t="shared" si="42"/>
        <v>0</v>
      </c>
      <c r="AV458">
        <f t="shared" si="46"/>
        <v>0</v>
      </c>
    </row>
    <row r="459" spans="3:48" x14ac:dyDescent="0.25">
      <c r="C459" s="11"/>
      <c r="T459" s="50"/>
      <c r="U459" s="50"/>
      <c r="V459" s="51"/>
      <c r="W459" s="43">
        <f t="shared" si="45"/>
        <v>0</v>
      </c>
      <c r="X459" s="52"/>
      <c r="Y459" s="52"/>
      <c r="AA459" s="53">
        <f t="shared" si="43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44"/>
        <v>0</v>
      </c>
      <c r="AT459">
        <f t="shared" si="42"/>
        <v>0</v>
      </c>
      <c r="AV459">
        <f t="shared" si="46"/>
        <v>0</v>
      </c>
    </row>
    <row r="460" spans="3:48" x14ac:dyDescent="0.25">
      <c r="C460" s="11"/>
      <c r="T460" s="50"/>
      <c r="U460" s="50"/>
      <c r="V460" s="51"/>
      <c r="W460" s="43">
        <f t="shared" si="45"/>
        <v>0</v>
      </c>
      <c r="X460" s="52"/>
      <c r="Y460" s="52"/>
      <c r="AA460" s="53">
        <f t="shared" si="43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44"/>
        <v>0</v>
      </c>
      <c r="AT460">
        <f t="shared" si="42"/>
        <v>0</v>
      </c>
      <c r="AV460">
        <f t="shared" si="46"/>
        <v>0</v>
      </c>
    </row>
    <row r="461" spans="3:48" x14ac:dyDescent="0.25">
      <c r="C461" s="11"/>
      <c r="T461" s="50"/>
      <c r="U461" s="50"/>
      <c r="V461" s="51"/>
      <c r="W461" s="43">
        <f t="shared" si="45"/>
        <v>0</v>
      </c>
      <c r="X461" s="52"/>
      <c r="Y461" s="52"/>
      <c r="AA461" s="53">
        <f t="shared" si="43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44"/>
        <v>0</v>
      </c>
      <c r="AT461">
        <f t="shared" si="42"/>
        <v>0</v>
      </c>
      <c r="AV461">
        <f t="shared" si="46"/>
        <v>0</v>
      </c>
    </row>
    <row r="462" spans="3:48" x14ac:dyDescent="0.25">
      <c r="T462" s="50"/>
      <c r="U462" s="50"/>
      <c r="V462" s="51"/>
      <c r="W462" s="43">
        <f t="shared" si="45"/>
        <v>0</v>
      </c>
      <c r="X462" s="52"/>
      <c r="Y462" s="52"/>
      <c r="AA462" s="53">
        <f t="shared" si="43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44"/>
        <v>0</v>
      </c>
      <c r="AT462">
        <f t="shared" si="42"/>
        <v>0</v>
      </c>
      <c r="AV462">
        <f t="shared" si="46"/>
        <v>0</v>
      </c>
    </row>
    <row r="463" spans="3:48" x14ac:dyDescent="0.25">
      <c r="T463" s="50"/>
      <c r="U463" s="50"/>
      <c r="V463" s="51"/>
      <c r="W463" s="43">
        <f t="shared" si="45"/>
        <v>0</v>
      </c>
      <c r="X463" s="52"/>
      <c r="Y463" s="52"/>
      <c r="AA463" s="53">
        <f t="shared" si="43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44"/>
        <v>0</v>
      </c>
      <c r="AT463">
        <f t="shared" si="42"/>
        <v>0</v>
      </c>
      <c r="AV463">
        <f t="shared" si="46"/>
        <v>0</v>
      </c>
    </row>
    <row r="464" spans="3:48" x14ac:dyDescent="0.25">
      <c r="T464" s="50"/>
      <c r="U464" s="50"/>
      <c r="V464" s="51"/>
      <c r="W464" s="43">
        <f t="shared" si="45"/>
        <v>0</v>
      </c>
      <c r="X464" s="52"/>
      <c r="Y464" s="52"/>
      <c r="AA464" s="53">
        <f t="shared" si="43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44"/>
        <v>0</v>
      </c>
      <c r="AT464">
        <f t="shared" si="42"/>
        <v>0</v>
      </c>
      <c r="AV464">
        <f t="shared" si="46"/>
        <v>0</v>
      </c>
    </row>
    <row r="465" spans="20:48" x14ac:dyDescent="0.25">
      <c r="T465" s="50"/>
      <c r="U465" s="50"/>
      <c r="V465" s="51"/>
      <c r="W465" s="43">
        <f t="shared" si="45"/>
        <v>0</v>
      </c>
      <c r="X465" s="52"/>
      <c r="Y465" s="52"/>
      <c r="AA465" s="53">
        <f t="shared" si="43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44"/>
        <v>0</v>
      </c>
      <c r="AT465">
        <f t="shared" si="42"/>
        <v>0</v>
      </c>
      <c r="AV465">
        <f t="shared" si="46"/>
        <v>0</v>
      </c>
    </row>
    <row r="466" spans="20:48" x14ac:dyDescent="0.25">
      <c r="T466" s="50"/>
      <c r="U466" s="50"/>
      <c r="V466" s="51"/>
      <c r="W466" s="43">
        <f t="shared" si="45"/>
        <v>0</v>
      </c>
      <c r="X466" s="52"/>
      <c r="Y466" s="52"/>
      <c r="AA466" s="53">
        <f t="shared" si="43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44"/>
        <v>0</v>
      </c>
      <c r="AT466">
        <f t="shared" si="42"/>
        <v>0</v>
      </c>
      <c r="AV466">
        <f t="shared" si="46"/>
        <v>0</v>
      </c>
    </row>
    <row r="467" spans="20:48" x14ac:dyDescent="0.25">
      <c r="T467" s="50"/>
      <c r="U467" s="50"/>
      <c r="V467" s="51"/>
      <c r="W467" s="43">
        <f t="shared" si="45"/>
        <v>0</v>
      </c>
      <c r="X467" s="52"/>
      <c r="Y467" s="52"/>
      <c r="AA467" s="53">
        <f t="shared" si="43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44"/>
        <v>0</v>
      </c>
      <c r="AT467">
        <f t="shared" si="42"/>
        <v>0</v>
      </c>
      <c r="AV467">
        <f t="shared" si="46"/>
        <v>0</v>
      </c>
    </row>
    <row r="468" spans="20:48" x14ac:dyDescent="0.25">
      <c r="T468" s="50"/>
      <c r="U468" s="50"/>
      <c r="V468" s="51"/>
      <c r="W468" s="43">
        <f t="shared" si="45"/>
        <v>0</v>
      </c>
      <c r="X468" s="52"/>
      <c r="Y468" s="52"/>
      <c r="AA468" s="53">
        <f t="shared" si="43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44"/>
        <v>0</v>
      </c>
      <c r="AT468">
        <f t="shared" si="42"/>
        <v>0</v>
      </c>
      <c r="AV468">
        <f t="shared" si="46"/>
        <v>0</v>
      </c>
    </row>
    <row r="469" spans="20:48" x14ac:dyDescent="0.25">
      <c r="T469" s="50"/>
      <c r="U469" s="50"/>
      <c r="V469" s="51"/>
      <c r="W469" s="43">
        <f t="shared" si="45"/>
        <v>0</v>
      </c>
      <c r="X469" s="52"/>
      <c r="Y469" s="52"/>
      <c r="AA469" s="53">
        <f t="shared" si="43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44"/>
        <v>0</v>
      </c>
      <c r="AT469">
        <f t="shared" ref="AT469:AT532" si="47">(AQ469*6)+(AR469*8)+(AS469*5)</f>
        <v>0</v>
      </c>
      <c r="AV469">
        <f t="shared" si="46"/>
        <v>0</v>
      </c>
    </row>
    <row r="470" spans="20:48" x14ac:dyDescent="0.25">
      <c r="T470" s="50"/>
      <c r="U470" s="50"/>
      <c r="V470" s="51"/>
      <c r="W470" s="43">
        <f t="shared" si="45"/>
        <v>0</v>
      </c>
      <c r="X470" s="52"/>
      <c r="Y470" s="52"/>
      <c r="AA470" s="53">
        <f t="shared" si="43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44"/>
        <v>0</v>
      </c>
      <c r="AT470">
        <f t="shared" si="47"/>
        <v>0</v>
      </c>
      <c r="AV470">
        <f t="shared" si="46"/>
        <v>0</v>
      </c>
    </row>
    <row r="471" spans="20:48" x14ac:dyDescent="0.25">
      <c r="T471" s="50"/>
      <c r="U471" s="50"/>
      <c r="V471" s="51"/>
      <c r="W471" s="43">
        <f t="shared" si="45"/>
        <v>0</v>
      </c>
      <c r="X471" s="52"/>
      <c r="Y471" s="52"/>
      <c r="AA471" s="53">
        <f t="shared" si="43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44"/>
        <v>0</v>
      </c>
      <c r="AT471">
        <f t="shared" si="47"/>
        <v>0</v>
      </c>
      <c r="AV471">
        <f t="shared" si="46"/>
        <v>0</v>
      </c>
    </row>
    <row r="472" spans="20:48" x14ac:dyDescent="0.25">
      <c r="T472" s="50"/>
      <c r="U472" s="50"/>
      <c r="V472" s="51"/>
      <c r="W472" s="43">
        <f t="shared" si="45"/>
        <v>0</v>
      </c>
      <c r="X472" s="52"/>
      <c r="Y472" s="52"/>
      <c r="AA472" s="53">
        <f t="shared" si="43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44"/>
        <v>0</v>
      </c>
      <c r="AT472">
        <f t="shared" si="47"/>
        <v>0</v>
      </c>
      <c r="AV472">
        <f t="shared" si="46"/>
        <v>0</v>
      </c>
    </row>
    <row r="473" spans="20:48" x14ac:dyDescent="0.25">
      <c r="T473" s="50"/>
      <c r="U473" s="50"/>
      <c r="V473" s="51"/>
      <c r="W473" s="43">
        <f t="shared" si="45"/>
        <v>0</v>
      </c>
      <c r="X473" s="52"/>
      <c r="Y473" s="52"/>
      <c r="AA473" s="53">
        <f t="shared" si="43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44"/>
        <v>0</v>
      </c>
      <c r="AT473">
        <f t="shared" si="47"/>
        <v>0</v>
      </c>
      <c r="AV473">
        <f t="shared" si="46"/>
        <v>0</v>
      </c>
    </row>
    <row r="474" spans="20:48" x14ac:dyDescent="0.25">
      <c r="T474" s="50"/>
      <c r="U474" s="50"/>
      <c r="V474" s="51"/>
      <c r="W474" s="43">
        <f t="shared" si="45"/>
        <v>0</v>
      </c>
      <c r="X474" s="52"/>
      <c r="Y474" s="52"/>
      <c r="AA474" s="53">
        <f t="shared" si="43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44"/>
        <v>0</v>
      </c>
      <c r="AT474">
        <f t="shared" si="47"/>
        <v>0</v>
      </c>
      <c r="AV474">
        <f t="shared" si="46"/>
        <v>0</v>
      </c>
    </row>
    <row r="475" spans="20:48" x14ac:dyDescent="0.25">
      <c r="T475" s="50"/>
      <c r="U475" s="50"/>
      <c r="V475" s="51"/>
      <c r="W475" s="43">
        <f t="shared" si="45"/>
        <v>0</v>
      </c>
      <c r="X475" s="52"/>
      <c r="Y475" s="52"/>
      <c r="AA475" s="53">
        <f t="shared" si="43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44"/>
        <v>0</v>
      </c>
      <c r="AT475">
        <f t="shared" si="47"/>
        <v>0</v>
      </c>
      <c r="AV475">
        <f t="shared" si="46"/>
        <v>0</v>
      </c>
    </row>
    <row r="476" spans="20:48" x14ac:dyDescent="0.25">
      <c r="T476" s="50"/>
      <c r="U476" s="50"/>
      <c r="V476" s="51"/>
      <c r="W476" s="43">
        <f t="shared" si="45"/>
        <v>0</v>
      </c>
      <c r="X476" s="52"/>
      <c r="Y476" s="52"/>
      <c r="AA476" s="53">
        <f t="shared" si="43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44"/>
        <v>0</v>
      </c>
      <c r="AT476">
        <f t="shared" si="47"/>
        <v>0</v>
      </c>
      <c r="AV476">
        <f t="shared" si="46"/>
        <v>0</v>
      </c>
    </row>
    <row r="477" spans="20:48" x14ac:dyDescent="0.25">
      <c r="T477" s="50"/>
      <c r="U477" s="50"/>
      <c r="V477" s="51"/>
      <c r="W477" s="43">
        <f t="shared" si="45"/>
        <v>0</v>
      </c>
      <c r="X477" s="52"/>
      <c r="Y477" s="52"/>
      <c r="AA477" s="53">
        <f t="shared" si="43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44"/>
        <v>0</v>
      </c>
      <c r="AT477">
        <f t="shared" si="47"/>
        <v>0</v>
      </c>
      <c r="AV477">
        <f t="shared" si="46"/>
        <v>0</v>
      </c>
    </row>
    <row r="478" spans="20:48" x14ac:dyDescent="0.25">
      <c r="T478" s="50"/>
      <c r="U478" s="50"/>
      <c r="V478" s="51"/>
      <c r="W478" s="43">
        <f t="shared" si="45"/>
        <v>0</v>
      </c>
      <c r="X478" s="52"/>
      <c r="Y478" s="52"/>
      <c r="AA478" s="53">
        <f t="shared" si="43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44"/>
        <v>0</v>
      </c>
      <c r="AT478">
        <f t="shared" si="47"/>
        <v>0</v>
      </c>
      <c r="AV478">
        <f t="shared" si="46"/>
        <v>0</v>
      </c>
    </row>
    <row r="479" spans="20:48" x14ac:dyDescent="0.25">
      <c r="T479" s="50"/>
      <c r="U479" s="50"/>
      <c r="V479" s="51"/>
      <c r="W479" s="43">
        <f t="shared" si="45"/>
        <v>0</v>
      </c>
      <c r="X479" s="52"/>
      <c r="Y479" s="52"/>
      <c r="AA479" s="53">
        <f t="shared" si="43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44"/>
        <v>0</v>
      </c>
      <c r="AT479">
        <f t="shared" si="47"/>
        <v>0</v>
      </c>
      <c r="AV479">
        <f t="shared" si="46"/>
        <v>0</v>
      </c>
    </row>
    <row r="480" spans="20:48" x14ac:dyDescent="0.25">
      <c r="T480" s="50"/>
      <c r="U480" s="50"/>
      <c r="V480" s="51"/>
      <c r="W480" s="43">
        <f t="shared" si="45"/>
        <v>0</v>
      </c>
      <c r="X480" s="52"/>
      <c r="Y480" s="52"/>
      <c r="AA480" s="53">
        <f t="shared" si="43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44"/>
        <v>0</v>
      </c>
      <c r="AT480">
        <f t="shared" si="47"/>
        <v>0</v>
      </c>
      <c r="AV480">
        <f t="shared" si="46"/>
        <v>0</v>
      </c>
    </row>
    <row r="481" spans="20:48" x14ac:dyDescent="0.25">
      <c r="T481" s="50"/>
      <c r="U481" s="50"/>
      <c r="V481" s="51"/>
      <c r="W481" s="43">
        <f t="shared" si="45"/>
        <v>0</v>
      </c>
      <c r="X481" s="52"/>
      <c r="Y481" s="52"/>
      <c r="AA481" s="53">
        <f t="shared" si="43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44"/>
        <v>0</v>
      </c>
      <c r="AT481">
        <f t="shared" si="47"/>
        <v>0</v>
      </c>
      <c r="AV481">
        <f t="shared" si="46"/>
        <v>0</v>
      </c>
    </row>
    <row r="482" spans="20:48" x14ac:dyDescent="0.25">
      <c r="T482" s="50"/>
      <c r="U482" s="50"/>
      <c r="V482" s="51"/>
      <c r="W482" s="43">
        <f t="shared" si="45"/>
        <v>0</v>
      </c>
      <c r="X482" s="52"/>
      <c r="Y482" s="52"/>
      <c r="AA482" s="53">
        <f t="shared" si="43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44"/>
        <v>0</v>
      </c>
      <c r="AT482">
        <f t="shared" si="47"/>
        <v>0</v>
      </c>
      <c r="AV482">
        <f t="shared" si="46"/>
        <v>0</v>
      </c>
    </row>
    <row r="483" spans="20:48" x14ac:dyDescent="0.25">
      <c r="T483" s="50"/>
      <c r="U483" s="50"/>
      <c r="V483" s="51"/>
      <c r="W483" s="43">
        <f t="shared" si="45"/>
        <v>0</v>
      </c>
      <c r="X483" s="52"/>
      <c r="Y483" s="52"/>
      <c r="AA483" s="53">
        <f t="shared" si="43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44"/>
        <v>0</v>
      </c>
      <c r="AT483">
        <f t="shared" si="47"/>
        <v>0</v>
      </c>
      <c r="AV483">
        <f t="shared" si="46"/>
        <v>0</v>
      </c>
    </row>
    <row r="484" spans="20:48" x14ac:dyDescent="0.25">
      <c r="T484" s="50"/>
      <c r="U484" s="50"/>
      <c r="V484" s="51"/>
      <c r="W484" s="43">
        <f t="shared" si="45"/>
        <v>0</v>
      </c>
      <c r="X484" s="52"/>
      <c r="Y484" s="52"/>
      <c r="AA484" s="53">
        <f t="shared" si="43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44"/>
        <v>0</v>
      </c>
      <c r="AT484">
        <f t="shared" si="47"/>
        <v>0</v>
      </c>
      <c r="AV484">
        <f t="shared" si="46"/>
        <v>0</v>
      </c>
    </row>
    <row r="485" spans="20:48" x14ac:dyDescent="0.25">
      <c r="T485" s="50"/>
      <c r="U485" s="50"/>
      <c r="V485" s="51"/>
      <c r="W485" s="43">
        <f t="shared" si="45"/>
        <v>0</v>
      </c>
      <c r="X485" s="52"/>
      <c r="Y485" s="52"/>
      <c r="AA485" s="53">
        <f t="shared" si="43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44"/>
        <v>0</v>
      </c>
      <c r="AT485">
        <f t="shared" si="47"/>
        <v>0</v>
      </c>
      <c r="AV485">
        <f t="shared" si="46"/>
        <v>0</v>
      </c>
    </row>
    <row r="486" spans="20:48" x14ac:dyDescent="0.25">
      <c r="T486" s="50"/>
      <c r="U486" s="50"/>
      <c r="V486" s="51"/>
      <c r="W486" s="43">
        <f t="shared" si="45"/>
        <v>0</v>
      </c>
      <c r="X486" s="52"/>
      <c r="Y486" s="52"/>
      <c r="AA486" s="53">
        <f t="shared" si="43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44"/>
        <v>0</v>
      </c>
      <c r="AT486">
        <f t="shared" si="47"/>
        <v>0</v>
      </c>
      <c r="AV486">
        <f t="shared" si="46"/>
        <v>0</v>
      </c>
    </row>
    <row r="487" spans="20:48" x14ac:dyDescent="0.25">
      <c r="T487" s="50"/>
      <c r="U487" s="50"/>
      <c r="V487" s="51"/>
      <c r="W487" s="43">
        <f t="shared" si="45"/>
        <v>0</v>
      </c>
      <c r="X487" s="52"/>
      <c r="Y487" s="52"/>
      <c r="AA487" s="53">
        <f t="shared" si="43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44"/>
        <v>0</v>
      </c>
      <c r="AT487">
        <f t="shared" si="47"/>
        <v>0</v>
      </c>
      <c r="AV487">
        <f t="shared" si="46"/>
        <v>0</v>
      </c>
    </row>
    <row r="488" spans="20:48" x14ac:dyDescent="0.25">
      <c r="T488" s="50"/>
      <c r="U488" s="50"/>
      <c r="V488" s="51"/>
      <c r="W488" s="43">
        <f t="shared" si="45"/>
        <v>0</v>
      </c>
      <c r="X488" s="52"/>
      <c r="Y488" s="52"/>
      <c r="AA488" s="53">
        <f t="shared" si="43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44"/>
        <v>0</v>
      </c>
      <c r="AT488">
        <f t="shared" si="47"/>
        <v>0</v>
      </c>
      <c r="AV488">
        <f t="shared" si="46"/>
        <v>0</v>
      </c>
    </row>
    <row r="489" spans="20:48" x14ac:dyDescent="0.25">
      <c r="T489" s="50"/>
      <c r="U489" s="50"/>
      <c r="V489" s="51"/>
      <c r="W489" s="43">
        <f t="shared" si="45"/>
        <v>0</v>
      </c>
      <c r="X489" s="52"/>
      <c r="Y489" s="52"/>
      <c r="AA489" s="53">
        <f t="shared" si="43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44"/>
        <v>0</v>
      </c>
      <c r="AT489">
        <f t="shared" si="47"/>
        <v>0</v>
      </c>
      <c r="AV489">
        <f t="shared" si="46"/>
        <v>0</v>
      </c>
    </row>
    <row r="490" spans="20:48" x14ac:dyDescent="0.25">
      <c r="T490" s="50"/>
      <c r="U490" s="50"/>
      <c r="V490" s="51"/>
      <c r="W490" s="43">
        <f t="shared" si="45"/>
        <v>0</v>
      </c>
      <c r="X490" s="52"/>
      <c r="Y490" s="52"/>
      <c r="AA490" s="53">
        <f t="shared" si="43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44"/>
        <v>0</v>
      </c>
      <c r="AT490">
        <f t="shared" si="47"/>
        <v>0</v>
      </c>
      <c r="AV490">
        <f t="shared" si="46"/>
        <v>0</v>
      </c>
    </row>
    <row r="491" spans="20:48" x14ac:dyDescent="0.25">
      <c r="T491" s="50"/>
      <c r="U491" s="50"/>
      <c r="V491" s="51"/>
      <c r="W491" s="43">
        <f t="shared" si="45"/>
        <v>0</v>
      </c>
      <c r="X491" s="52"/>
      <c r="Y491" s="52"/>
      <c r="AA491" s="53">
        <f t="shared" si="43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44"/>
        <v>0</v>
      </c>
      <c r="AT491">
        <f t="shared" si="47"/>
        <v>0</v>
      </c>
      <c r="AV491">
        <f t="shared" si="46"/>
        <v>0</v>
      </c>
    </row>
    <row r="492" spans="20:48" x14ac:dyDescent="0.25">
      <c r="T492" s="50"/>
      <c r="U492" s="50"/>
      <c r="V492" s="51"/>
      <c r="W492" s="43">
        <f t="shared" si="45"/>
        <v>0</v>
      </c>
      <c r="X492" s="52"/>
      <c r="Y492" s="52"/>
      <c r="AA492" s="53">
        <f t="shared" si="43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44"/>
        <v>0</v>
      </c>
      <c r="AT492">
        <f t="shared" si="47"/>
        <v>0</v>
      </c>
      <c r="AV492">
        <f t="shared" si="46"/>
        <v>0</v>
      </c>
    </row>
    <row r="493" spans="20:48" x14ac:dyDescent="0.25">
      <c r="T493" s="50"/>
      <c r="U493" s="50"/>
      <c r="V493" s="51"/>
      <c r="W493" s="43">
        <f t="shared" si="45"/>
        <v>0</v>
      </c>
      <c r="X493" s="52"/>
      <c r="Y493" s="52"/>
      <c r="AA493" s="53">
        <f t="shared" si="43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44"/>
        <v>0</v>
      </c>
      <c r="AT493">
        <f t="shared" si="47"/>
        <v>0</v>
      </c>
      <c r="AV493">
        <f t="shared" si="46"/>
        <v>0</v>
      </c>
    </row>
    <row r="494" spans="20:48" x14ac:dyDescent="0.25">
      <c r="T494" s="50"/>
      <c r="U494" s="50"/>
      <c r="V494" s="51"/>
      <c r="W494" s="43">
        <f t="shared" si="45"/>
        <v>0</v>
      </c>
      <c r="X494" s="52"/>
      <c r="Y494" s="52"/>
      <c r="AA494" s="53">
        <f t="shared" si="43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44"/>
        <v>0</v>
      </c>
      <c r="AT494">
        <f t="shared" si="47"/>
        <v>0</v>
      </c>
      <c r="AV494">
        <f t="shared" si="46"/>
        <v>0</v>
      </c>
    </row>
    <row r="495" spans="20:48" x14ac:dyDescent="0.25">
      <c r="T495" s="50"/>
      <c r="U495" s="50"/>
      <c r="V495" s="51"/>
      <c r="W495" s="43">
        <f t="shared" si="45"/>
        <v>0</v>
      </c>
      <c r="X495" s="52"/>
      <c r="Y495" s="52"/>
      <c r="AA495" s="53">
        <f t="shared" si="43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44"/>
        <v>0</v>
      </c>
      <c r="AT495">
        <f t="shared" si="47"/>
        <v>0</v>
      </c>
      <c r="AV495">
        <f t="shared" si="46"/>
        <v>0</v>
      </c>
    </row>
    <row r="496" spans="20:48" x14ac:dyDescent="0.25">
      <c r="T496" s="50"/>
      <c r="U496" s="50"/>
      <c r="V496" s="51"/>
      <c r="W496" s="43">
        <f t="shared" si="45"/>
        <v>0</v>
      </c>
      <c r="X496" s="52"/>
      <c r="Y496" s="52"/>
      <c r="AA496" s="53">
        <f t="shared" si="43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44"/>
        <v>0</v>
      </c>
      <c r="AT496">
        <f t="shared" si="47"/>
        <v>0</v>
      </c>
      <c r="AV496">
        <f t="shared" si="46"/>
        <v>0</v>
      </c>
    </row>
    <row r="497" spans="20:48" x14ac:dyDescent="0.25">
      <c r="T497" s="50"/>
      <c r="U497" s="50"/>
      <c r="V497" s="51"/>
      <c r="W497" s="43">
        <f t="shared" si="45"/>
        <v>0</v>
      </c>
      <c r="X497" s="52"/>
      <c r="Y497" s="52"/>
      <c r="AA497" s="53">
        <f t="shared" si="43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44"/>
        <v>0</v>
      </c>
      <c r="AT497">
        <f t="shared" si="47"/>
        <v>0</v>
      </c>
      <c r="AV497">
        <f t="shared" si="46"/>
        <v>0</v>
      </c>
    </row>
    <row r="498" spans="20:48" x14ac:dyDescent="0.25">
      <c r="T498" s="50"/>
      <c r="U498" s="50"/>
      <c r="V498" s="51"/>
      <c r="W498" s="43">
        <f t="shared" si="45"/>
        <v>0</v>
      </c>
      <c r="X498" s="52"/>
      <c r="Y498" s="52"/>
      <c r="AA498" s="53">
        <f t="shared" si="43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44"/>
        <v>0</v>
      </c>
      <c r="AT498">
        <f t="shared" si="47"/>
        <v>0</v>
      </c>
      <c r="AV498">
        <f t="shared" si="46"/>
        <v>0</v>
      </c>
    </row>
    <row r="499" spans="20:48" x14ac:dyDescent="0.25">
      <c r="T499" s="50"/>
      <c r="U499" s="50"/>
      <c r="V499" s="51"/>
      <c r="W499" s="43">
        <f t="shared" si="45"/>
        <v>0</v>
      </c>
      <c r="X499" s="52"/>
      <c r="Y499" s="52"/>
      <c r="AA499" s="53">
        <f t="shared" si="43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44"/>
        <v>0</v>
      </c>
      <c r="AT499">
        <f t="shared" si="47"/>
        <v>0</v>
      </c>
      <c r="AV499">
        <f t="shared" si="46"/>
        <v>0</v>
      </c>
    </row>
    <row r="500" spans="20:48" x14ac:dyDescent="0.25">
      <c r="T500" s="50"/>
      <c r="U500" s="50"/>
      <c r="V500" s="51"/>
      <c r="W500" s="43">
        <f t="shared" si="45"/>
        <v>0</v>
      </c>
      <c r="X500" s="52"/>
      <c r="Y500" s="52"/>
      <c r="AA500" s="53">
        <f t="shared" si="43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44"/>
        <v>0</v>
      </c>
      <c r="AT500">
        <f t="shared" si="47"/>
        <v>0</v>
      </c>
      <c r="AV500">
        <f t="shared" si="46"/>
        <v>0</v>
      </c>
    </row>
    <row r="501" spans="20:48" x14ac:dyDescent="0.25">
      <c r="T501" s="50"/>
      <c r="U501" s="50"/>
      <c r="V501" s="51"/>
      <c r="W501" s="43">
        <f t="shared" si="45"/>
        <v>0</v>
      </c>
      <c r="X501" s="52"/>
      <c r="Y501" s="52"/>
      <c r="AA501" s="53">
        <f t="shared" si="43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44"/>
        <v>0</v>
      </c>
      <c r="AT501">
        <f t="shared" si="47"/>
        <v>0</v>
      </c>
      <c r="AV501">
        <f t="shared" si="46"/>
        <v>0</v>
      </c>
    </row>
    <row r="502" spans="20:48" x14ac:dyDescent="0.25">
      <c r="T502" s="50"/>
      <c r="U502" s="50"/>
      <c r="V502" s="51"/>
      <c r="W502" s="43">
        <f t="shared" si="45"/>
        <v>0</v>
      </c>
      <c r="X502" s="52"/>
      <c r="Y502" s="52"/>
      <c r="AA502" s="53">
        <f t="shared" si="43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44"/>
        <v>0</v>
      </c>
      <c r="AT502">
        <f t="shared" si="47"/>
        <v>0</v>
      </c>
      <c r="AV502">
        <f t="shared" si="46"/>
        <v>0</v>
      </c>
    </row>
    <row r="503" spans="20:48" x14ac:dyDescent="0.25">
      <c r="T503" s="50"/>
      <c r="U503" s="50"/>
      <c r="V503" s="51"/>
      <c r="W503" s="43">
        <f t="shared" si="45"/>
        <v>0</v>
      </c>
      <c r="X503" s="52"/>
      <c r="Y503" s="52"/>
      <c r="AA503" s="53">
        <f t="shared" si="43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44"/>
        <v>0</v>
      </c>
      <c r="AT503">
        <f t="shared" si="47"/>
        <v>0</v>
      </c>
      <c r="AV503">
        <f t="shared" si="46"/>
        <v>0</v>
      </c>
    </row>
    <row r="504" spans="20:48" x14ac:dyDescent="0.25">
      <c r="T504" s="50"/>
      <c r="U504" s="50"/>
      <c r="V504" s="51"/>
      <c r="W504" s="43">
        <f t="shared" si="45"/>
        <v>0</v>
      </c>
      <c r="X504" s="52"/>
      <c r="Y504" s="52"/>
      <c r="AA504" s="53">
        <f t="shared" si="43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44"/>
        <v>0</v>
      </c>
      <c r="AT504">
        <f t="shared" si="47"/>
        <v>0</v>
      </c>
      <c r="AV504">
        <f t="shared" si="46"/>
        <v>0</v>
      </c>
    </row>
    <row r="505" spans="20:48" x14ac:dyDescent="0.25">
      <c r="T505" s="50"/>
      <c r="U505" s="50"/>
      <c r="V505" s="51"/>
      <c r="W505" s="43">
        <f t="shared" si="45"/>
        <v>0</v>
      </c>
      <c r="X505" s="52"/>
      <c r="Y505" s="52"/>
      <c r="AA505" s="53">
        <f t="shared" si="43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44"/>
        <v>0</v>
      </c>
      <c r="AT505">
        <f t="shared" si="47"/>
        <v>0</v>
      </c>
      <c r="AV505">
        <f t="shared" si="46"/>
        <v>0</v>
      </c>
    </row>
    <row r="506" spans="20:48" x14ac:dyDescent="0.25">
      <c r="T506" s="50"/>
      <c r="U506" s="50"/>
      <c r="V506" s="51"/>
      <c r="W506" s="43">
        <f t="shared" si="45"/>
        <v>0</v>
      </c>
      <c r="X506" s="52"/>
      <c r="Y506" s="52"/>
      <c r="AA506" s="53">
        <f t="shared" si="43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44"/>
        <v>0</v>
      </c>
      <c r="AT506">
        <f t="shared" si="47"/>
        <v>0</v>
      </c>
      <c r="AV506">
        <f t="shared" si="46"/>
        <v>0</v>
      </c>
    </row>
    <row r="507" spans="20:48" x14ac:dyDescent="0.25">
      <c r="T507" s="50"/>
      <c r="U507" s="50"/>
      <c r="V507" s="51"/>
      <c r="W507" s="43">
        <f t="shared" si="45"/>
        <v>0</v>
      </c>
      <c r="X507" s="52"/>
      <c r="Y507" s="52"/>
      <c r="AA507" s="53">
        <f t="shared" si="43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44"/>
        <v>0</v>
      </c>
      <c r="AT507">
        <f t="shared" si="47"/>
        <v>0</v>
      </c>
      <c r="AV507">
        <f t="shared" si="46"/>
        <v>0</v>
      </c>
    </row>
    <row r="508" spans="20:48" x14ac:dyDescent="0.25">
      <c r="T508" s="50"/>
      <c r="U508" s="50"/>
      <c r="V508" s="51"/>
      <c r="W508" s="43">
        <f t="shared" si="45"/>
        <v>0</v>
      </c>
      <c r="X508" s="52"/>
      <c r="Y508" s="52"/>
      <c r="AA508" s="53">
        <f t="shared" si="43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44"/>
        <v>0</v>
      </c>
      <c r="AT508">
        <f t="shared" si="47"/>
        <v>0</v>
      </c>
      <c r="AV508">
        <f t="shared" si="46"/>
        <v>0</v>
      </c>
    </row>
    <row r="509" spans="20:48" x14ac:dyDescent="0.25">
      <c r="T509" s="50"/>
      <c r="U509" s="50"/>
      <c r="V509" s="51"/>
      <c r="W509" s="43">
        <f t="shared" si="45"/>
        <v>0</v>
      </c>
      <c r="X509" s="52"/>
      <c r="Y509" s="52"/>
      <c r="AA509" s="53">
        <f t="shared" si="43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44"/>
        <v>0</v>
      </c>
      <c r="AT509">
        <f t="shared" si="47"/>
        <v>0</v>
      </c>
      <c r="AV509">
        <f t="shared" si="46"/>
        <v>0</v>
      </c>
    </row>
    <row r="510" spans="20:48" x14ac:dyDescent="0.25">
      <c r="T510" s="50"/>
      <c r="U510" s="50"/>
      <c r="V510" s="51"/>
      <c r="W510" s="43">
        <f t="shared" si="45"/>
        <v>0</v>
      </c>
      <c r="X510" s="52"/>
      <c r="Y510" s="52"/>
      <c r="AA510" s="53">
        <f t="shared" si="43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44"/>
        <v>0</v>
      </c>
      <c r="AT510">
        <f t="shared" si="47"/>
        <v>0</v>
      </c>
      <c r="AV510">
        <f t="shared" si="46"/>
        <v>0</v>
      </c>
    </row>
    <row r="511" spans="20:48" x14ac:dyDescent="0.25">
      <c r="T511" s="50"/>
      <c r="U511" s="50"/>
      <c r="V511" s="51"/>
      <c r="W511" s="43">
        <f t="shared" si="45"/>
        <v>0</v>
      </c>
      <c r="X511" s="52"/>
      <c r="Y511" s="52"/>
      <c r="AA511" s="53">
        <f t="shared" si="43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44"/>
        <v>0</v>
      </c>
      <c r="AT511">
        <f t="shared" si="47"/>
        <v>0</v>
      </c>
      <c r="AV511">
        <f t="shared" si="46"/>
        <v>0</v>
      </c>
    </row>
    <row r="512" spans="20:48" x14ac:dyDescent="0.25">
      <c r="T512" s="50"/>
      <c r="U512" s="50"/>
      <c r="V512" s="51"/>
      <c r="W512" s="43">
        <f t="shared" si="45"/>
        <v>0</v>
      </c>
      <c r="X512" s="52"/>
      <c r="Y512" s="52"/>
      <c r="AA512" s="53">
        <f t="shared" si="43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44"/>
        <v>0</v>
      </c>
      <c r="AT512">
        <f t="shared" si="47"/>
        <v>0</v>
      </c>
      <c r="AV512">
        <f t="shared" si="46"/>
        <v>0</v>
      </c>
    </row>
    <row r="513" spans="20:48" x14ac:dyDescent="0.25">
      <c r="T513" s="50"/>
      <c r="U513" s="50"/>
      <c r="V513" s="51"/>
      <c r="W513" s="43">
        <f t="shared" si="45"/>
        <v>0</v>
      </c>
      <c r="X513" s="52"/>
      <c r="Y513" s="52"/>
      <c r="AA513" s="53">
        <f t="shared" si="43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44"/>
        <v>0</v>
      </c>
      <c r="AT513">
        <f t="shared" si="47"/>
        <v>0</v>
      </c>
      <c r="AV513">
        <f t="shared" si="46"/>
        <v>0</v>
      </c>
    </row>
    <row r="514" spans="20:48" x14ac:dyDescent="0.25">
      <c r="T514" s="50"/>
      <c r="U514" s="50"/>
      <c r="V514" s="51"/>
      <c r="W514" s="43">
        <f t="shared" si="45"/>
        <v>0</v>
      </c>
      <c r="X514" s="52"/>
      <c r="Y514" s="52"/>
      <c r="AA514" s="53">
        <f t="shared" si="43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44"/>
        <v>0</v>
      </c>
      <c r="AT514">
        <f t="shared" si="47"/>
        <v>0</v>
      </c>
      <c r="AV514">
        <f t="shared" si="46"/>
        <v>0</v>
      </c>
    </row>
    <row r="515" spans="20:48" x14ac:dyDescent="0.25">
      <c r="T515" s="50"/>
      <c r="U515" s="50"/>
      <c r="V515" s="51"/>
      <c r="W515" s="43">
        <f t="shared" si="45"/>
        <v>0</v>
      </c>
      <c r="X515" s="52"/>
      <c r="Y515" s="52"/>
      <c r="AA515" s="53">
        <f t="shared" ref="AA515:AA577" si="48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49">SUM(AP515,AW515,AV515)</f>
        <v>0</v>
      </c>
      <c r="AT515">
        <f t="shared" si="47"/>
        <v>0</v>
      </c>
      <c r="AV515">
        <f t="shared" si="46"/>
        <v>0</v>
      </c>
    </row>
    <row r="516" spans="20:48" x14ac:dyDescent="0.25">
      <c r="T516" s="50"/>
      <c r="U516" s="50"/>
      <c r="V516" s="51"/>
      <c r="W516" s="43">
        <f t="shared" ref="W516:W519" si="50">(SUM(X516,Y516))-AA516</f>
        <v>0</v>
      </c>
      <c r="X516" s="52"/>
      <c r="Y516" s="52"/>
      <c r="AA516" s="53">
        <f t="shared" si="48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49"/>
        <v>0</v>
      </c>
      <c r="AT516">
        <f t="shared" si="47"/>
        <v>0</v>
      </c>
      <c r="AV516">
        <f t="shared" ref="AV516:AV579" si="51">AU516*5</f>
        <v>0</v>
      </c>
    </row>
    <row r="517" spans="20:48" x14ac:dyDescent="0.25">
      <c r="T517" s="50"/>
      <c r="U517" s="50"/>
      <c r="V517" s="51"/>
      <c r="W517" s="43">
        <f t="shared" si="50"/>
        <v>0</v>
      </c>
      <c r="X517" s="52"/>
      <c r="Y517" s="52"/>
      <c r="AA517" s="53">
        <f t="shared" si="48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49"/>
        <v>0</v>
      </c>
      <c r="AT517">
        <f t="shared" si="47"/>
        <v>0</v>
      </c>
      <c r="AV517">
        <f t="shared" si="51"/>
        <v>0</v>
      </c>
    </row>
    <row r="518" spans="20:48" x14ac:dyDescent="0.25">
      <c r="T518" s="50"/>
      <c r="U518" s="50"/>
      <c r="V518" s="51"/>
      <c r="W518" s="43">
        <f t="shared" si="50"/>
        <v>0</v>
      </c>
      <c r="X518" s="52"/>
      <c r="Y518" s="52"/>
      <c r="AA518" s="53">
        <f t="shared" si="48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49"/>
        <v>0</v>
      </c>
      <c r="AT518">
        <f t="shared" si="47"/>
        <v>0</v>
      </c>
      <c r="AV518">
        <f t="shared" si="51"/>
        <v>0</v>
      </c>
    </row>
    <row r="519" spans="20:48" x14ac:dyDescent="0.25">
      <c r="T519" s="50"/>
      <c r="U519" s="50"/>
      <c r="V519" s="51"/>
      <c r="W519" s="43">
        <f t="shared" si="50"/>
        <v>0</v>
      </c>
      <c r="X519" s="52"/>
      <c r="Y519" s="52"/>
      <c r="AA519" s="53">
        <f t="shared" si="48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49"/>
        <v>0</v>
      </c>
      <c r="AT519">
        <f t="shared" si="47"/>
        <v>0</v>
      </c>
      <c r="AV519">
        <f t="shared" si="51"/>
        <v>0</v>
      </c>
    </row>
    <row r="520" spans="20:48" x14ac:dyDescent="0.25">
      <c r="AA520" s="53">
        <f t="shared" si="48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49"/>
        <v>0</v>
      </c>
      <c r="AT520">
        <f t="shared" si="47"/>
        <v>0</v>
      </c>
      <c r="AV520">
        <f t="shared" si="51"/>
        <v>0</v>
      </c>
    </row>
    <row r="521" spans="20:48" x14ac:dyDescent="0.25">
      <c r="AA521" s="53">
        <f t="shared" si="48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49"/>
        <v>0</v>
      </c>
      <c r="AT521">
        <f t="shared" si="47"/>
        <v>0</v>
      </c>
      <c r="AV521">
        <f t="shared" si="51"/>
        <v>0</v>
      </c>
    </row>
    <row r="522" spans="20:48" x14ac:dyDescent="0.25">
      <c r="AA522" s="53">
        <f t="shared" si="48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49"/>
        <v>0</v>
      </c>
      <c r="AT522">
        <f t="shared" si="47"/>
        <v>0</v>
      </c>
      <c r="AV522">
        <f t="shared" si="51"/>
        <v>0</v>
      </c>
    </row>
    <row r="523" spans="20:48" x14ac:dyDescent="0.25">
      <c r="AA523" s="53">
        <f t="shared" si="48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49"/>
        <v>0</v>
      </c>
      <c r="AT523">
        <f t="shared" si="47"/>
        <v>0</v>
      </c>
      <c r="AV523">
        <f t="shared" si="51"/>
        <v>0</v>
      </c>
    </row>
    <row r="524" spans="20:48" x14ac:dyDescent="0.25">
      <c r="AA524" s="53">
        <f t="shared" si="48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49"/>
        <v>0</v>
      </c>
      <c r="AT524">
        <f t="shared" si="47"/>
        <v>0</v>
      </c>
      <c r="AV524">
        <f t="shared" si="51"/>
        <v>0</v>
      </c>
    </row>
    <row r="525" spans="20:48" x14ac:dyDescent="0.25">
      <c r="AA525" s="53">
        <f t="shared" si="48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49"/>
        <v>0</v>
      </c>
      <c r="AT525">
        <f t="shared" si="47"/>
        <v>0</v>
      </c>
      <c r="AV525">
        <f t="shared" si="51"/>
        <v>0</v>
      </c>
    </row>
    <row r="526" spans="20:48" x14ac:dyDescent="0.25">
      <c r="AA526" s="53">
        <f t="shared" si="48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49"/>
        <v>0</v>
      </c>
      <c r="AT526">
        <f t="shared" si="47"/>
        <v>0</v>
      </c>
      <c r="AV526">
        <f t="shared" si="51"/>
        <v>0</v>
      </c>
    </row>
    <row r="527" spans="20:48" x14ac:dyDescent="0.25">
      <c r="AA527" s="53">
        <f t="shared" si="48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49"/>
        <v>0</v>
      </c>
      <c r="AT527">
        <f t="shared" si="47"/>
        <v>0</v>
      </c>
      <c r="AV527">
        <f t="shared" si="51"/>
        <v>0</v>
      </c>
    </row>
    <row r="528" spans="20:48" x14ac:dyDescent="0.25">
      <c r="AA528" s="53">
        <f t="shared" si="48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49"/>
        <v>0</v>
      </c>
      <c r="AT528">
        <f t="shared" si="47"/>
        <v>0</v>
      </c>
      <c r="AV528">
        <f t="shared" si="51"/>
        <v>0</v>
      </c>
    </row>
    <row r="529" spans="27:48" x14ac:dyDescent="0.25">
      <c r="AA529" s="53">
        <f t="shared" si="48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49"/>
        <v>0</v>
      </c>
      <c r="AT529">
        <f t="shared" si="47"/>
        <v>0</v>
      </c>
      <c r="AV529">
        <f t="shared" si="51"/>
        <v>0</v>
      </c>
    </row>
    <row r="530" spans="27:48" x14ac:dyDescent="0.25">
      <c r="AA530" s="53">
        <f t="shared" si="48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49"/>
        <v>0</v>
      </c>
      <c r="AT530">
        <f t="shared" si="47"/>
        <v>0</v>
      </c>
      <c r="AV530">
        <f t="shared" si="51"/>
        <v>0</v>
      </c>
    </row>
    <row r="531" spans="27:48" x14ac:dyDescent="0.25">
      <c r="AA531" s="53">
        <f t="shared" si="48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49"/>
        <v>0</v>
      </c>
      <c r="AT531">
        <f t="shared" si="47"/>
        <v>0</v>
      </c>
      <c r="AV531">
        <f t="shared" si="51"/>
        <v>0</v>
      </c>
    </row>
    <row r="532" spans="27:48" x14ac:dyDescent="0.25">
      <c r="AA532" s="53">
        <f t="shared" si="48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49"/>
        <v>0</v>
      </c>
      <c r="AT532">
        <f t="shared" si="47"/>
        <v>0</v>
      </c>
      <c r="AV532">
        <f t="shared" si="51"/>
        <v>0</v>
      </c>
    </row>
    <row r="533" spans="27:48" x14ac:dyDescent="0.25">
      <c r="AA533" s="53">
        <f t="shared" si="48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49"/>
        <v>0</v>
      </c>
      <c r="AT533">
        <f t="shared" ref="AT533:AT596" si="52">(AQ533*6)+(AR533*8)+(AS533*5)</f>
        <v>0</v>
      </c>
      <c r="AV533">
        <f t="shared" si="51"/>
        <v>0</v>
      </c>
    </row>
    <row r="534" spans="27:48" x14ac:dyDescent="0.25">
      <c r="AA534" s="53">
        <f t="shared" si="48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49"/>
        <v>0</v>
      </c>
      <c r="AT534">
        <f t="shared" si="52"/>
        <v>0</v>
      </c>
      <c r="AV534">
        <f t="shared" si="51"/>
        <v>0</v>
      </c>
    </row>
    <row r="535" spans="27:48" x14ac:dyDescent="0.25">
      <c r="AA535" s="53">
        <f t="shared" si="48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49"/>
        <v>0</v>
      </c>
      <c r="AT535">
        <f t="shared" si="52"/>
        <v>0</v>
      </c>
      <c r="AV535">
        <f t="shared" si="51"/>
        <v>0</v>
      </c>
    </row>
    <row r="536" spans="27:48" x14ac:dyDescent="0.25">
      <c r="AA536" s="53">
        <f t="shared" si="48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49"/>
        <v>0</v>
      </c>
      <c r="AT536">
        <f t="shared" si="52"/>
        <v>0</v>
      </c>
      <c r="AV536">
        <f t="shared" si="51"/>
        <v>0</v>
      </c>
    </row>
    <row r="537" spans="27:48" x14ac:dyDescent="0.25">
      <c r="AA537" s="53">
        <f t="shared" si="48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49"/>
        <v>0</v>
      </c>
      <c r="AT537">
        <f t="shared" si="52"/>
        <v>0</v>
      </c>
      <c r="AV537">
        <f t="shared" si="51"/>
        <v>0</v>
      </c>
    </row>
    <row r="538" spans="27:48" x14ac:dyDescent="0.25">
      <c r="AA538" s="53">
        <f t="shared" si="48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49"/>
        <v>0</v>
      </c>
      <c r="AT538">
        <f t="shared" si="52"/>
        <v>0</v>
      </c>
      <c r="AV538">
        <f t="shared" si="51"/>
        <v>0</v>
      </c>
    </row>
    <row r="539" spans="27:48" x14ac:dyDescent="0.25">
      <c r="AA539" s="53">
        <f t="shared" si="48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49"/>
        <v>0</v>
      </c>
      <c r="AT539">
        <f t="shared" si="52"/>
        <v>0</v>
      </c>
      <c r="AV539">
        <f t="shared" si="51"/>
        <v>0</v>
      </c>
    </row>
    <row r="540" spans="27:48" x14ac:dyDescent="0.25">
      <c r="AA540" s="53">
        <f t="shared" si="48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49"/>
        <v>0</v>
      </c>
      <c r="AT540">
        <f t="shared" si="52"/>
        <v>0</v>
      </c>
      <c r="AV540">
        <f t="shared" si="51"/>
        <v>0</v>
      </c>
    </row>
    <row r="541" spans="27:48" x14ac:dyDescent="0.25">
      <c r="AA541" s="53">
        <f t="shared" si="48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49"/>
        <v>0</v>
      </c>
      <c r="AT541">
        <f t="shared" si="52"/>
        <v>0</v>
      </c>
      <c r="AV541">
        <f t="shared" si="51"/>
        <v>0</v>
      </c>
    </row>
    <row r="542" spans="27:48" x14ac:dyDescent="0.25">
      <c r="AA542" s="53">
        <f t="shared" si="48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49"/>
        <v>0</v>
      </c>
      <c r="AT542">
        <f t="shared" si="52"/>
        <v>0</v>
      </c>
      <c r="AV542">
        <f t="shared" si="51"/>
        <v>0</v>
      </c>
    </row>
    <row r="543" spans="27:48" x14ac:dyDescent="0.25">
      <c r="AA543" s="53">
        <f t="shared" si="48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49"/>
        <v>0</v>
      </c>
      <c r="AT543">
        <f t="shared" si="52"/>
        <v>0</v>
      </c>
      <c r="AV543">
        <f t="shared" si="51"/>
        <v>0</v>
      </c>
    </row>
    <row r="544" spans="27:48" x14ac:dyDescent="0.25">
      <c r="AA544" s="53">
        <f t="shared" si="48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49"/>
        <v>0</v>
      </c>
      <c r="AT544">
        <f t="shared" si="52"/>
        <v>0</v>
      </c>
      <c r="AV544">
        <f t="shared" si="51"/>
        <v>0</v>
      </c>
    </row>
    <row r="545" spans="27:48" x14ac:dyDescent="0.25">
      <c r="AA545" s="53">
        <f t="shared" si="48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49"/>
        <v>0</v>
      </c>
      <c r="AT545">
        <f t="shared" si="52"/>
        <v>0</v>
      </c>
      <c r="AV545">
        <f t="shared" si="51"/>
        <v>0</v>
      </c>
    </row>
    <row r="546" spans="27:48" x14ac:dyDescent="0.25">
      <c r="AA546" s="53">
        <f t="shared" si="48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49"/>
        <v>0</v>
      </c>
      <c r="AT546">
        <f t="shared" si="52"/>
        <v>0</v>
      </c>
      <c r="AV546">
        <f t="shared" si="51"/>
        <v>0</v>
      </c>
    </row>
    <row r="547" spans="27:48" x14ac:dyDescent="0.25">
      <c r="AA547" s="53">
        <f t="shared" si="48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49"/>
        <v>0</v>
      </c>
      <c r="AT547">
        <f t="shared" si="52"/>
        <v>0</v>
      </c>
      <c r="AV547">
        <f t="shared" si="51"/>
        <v>0</v>
      </c>
    </row>
    <row r="548" spans="27:48" x14ac:dyDescent="0.25">
      <c r="AA548" s="53">
        <f t="shared" si="48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49"/>
        <v>0</v>
      </c>
      <c r="AT548">
        <f t="shared" si="52"/>
        <v>0</v>
      </c>
      <c r="AV548">
        <f t="shared" si="51"/>
        <v>0</v>
      </c>
    </row>
    <row r="549" spans="27:48" x14ac:dyDescent="0.25">
      <c r="AA549" s="53">
        <f t="shared" si="48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49"/>
        <v>0</v>
      </c>
      <c r="AT549">
        <f t="shared" si="52"/>
        <v>0</v>
      </c>
      <c r="AV549">
        <f t="shared" si="51"/>
        <v>0</v>
      </c>
    </row>
    <row r="550" spans="27:48" x14ac:dyDescent="0.25">
      <c r="AA550" s="53">
        <f t="shared" si="48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49"/>
        <v>0</v>
      </c>
      <c r="AT550">
        <f t="shared" si="52"/>
        <v>0</v>
      </c>
      <c r="AV550">
        <f t="shared" si="51"/>
        <v>0</v>
      </c>
    </row>
    <row r="551" spans="27:48" x14ac:dyDescent="0.25">
      <c r="AA551" s="53">
        <f t="shared" si="48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49"/>
        <v>0</v>
      </c>
      <c r="AT551">
        <f t="shared" si="52"/>
        <v>0</v>
      </c>
      <c r="AV551">
        <f t="shared" si="51"/>
        <v>0</v>
      </c>
    </row>
    <row r="552" spans="27:48" x14ac:dyDescent="0.25">
      <c r="AA552" s="53">
        <f t="shared" si="48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49"/>
        <v>0</v>
      </c>
      <c r="AT552">
        <f t="shared" si="52"/>
        <v>0</v>
      </c>
      <c r="AV552">
        <f t="shared" si="51"/>
        <v>0</v>
      </c>
    </row>
    <row r="553" spans="27:48" x14ac:dyDescent="0.25">
      <c r="AA553" s="53">
        <f t="shared" si="48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49"/>
        <v>0</v>
      </c>
      <c r="AT553">
        <f t="shared" si="52"/>
        <v>0</v>
      </c>
      <c r="AV553">
        <f t="shared" si="51"/>
        <v>0</v>
      </c>
    </row>
    <row r="554" spans="27:48" x14ac:dyDescent="0.25">
      <c r="AA554" s="53">
        <f t="shared" si="48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49"/>
        <v>0</v>
      </c>
      <c r="AT554">
        <f t="shared" si="52"/>
        <v>0</v>
      </c>
      <c r="AV554">
        <f t="shared" si="51"/>
        <v>0</v>
      </c>
    </row>
    <row r="555" spans="27:48" x14ac:dyDescent="0.25">
      <c r="AA555" s="53">
        <f t="shared" si="48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49"/>
        <v>0</v>
      </c>
      <c r="AT555">
        <f t="shared" si="52"/>
        <v>0</v>
      </c>
      <c r="AV555">
        <f t="shared" si="51"/>
        <v>0</v>
      </c>
    </row>
    <row r="556" spans="27:48" x14ac:dyDescent="0.25">
      <c r="AA556" s="53">
        <f t="shared" si="48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49"/>
        <v>0</v>
      </c>
      <c r="AT556">
        <f t="shared" si="52"/>
        <v>0</v>
      </c>
      <c r="AV556">
        <f t="shared" si="51"/>
        <v>0</v>
      </c>
    </row>
    <row r="557" spans="27:48" x14ac:dyDescent="0.25">
      <c r="AA557" s="53">
        <f t="shared" si="48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49"/>
        <v>0</v>
      </c>
      <c r="AT557">
        <f t="shared" si="52"/>
        <v>0</v>
      </c>
      <c r="AV557">
        <f t="shared" si="51"/>
        <v>0</v>
      </c>
    </row>
    <row r="558" spans="27:48" x14ac:dyDescent="0.25">
      <c r="AA558" s="53">
        <f t="shared" si="48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49"/>
        <v>0</v>
      </c>
      <c r="AT558">
        <f t="shared" si="52"/>
        <v>0</v>
      </c>
      <c r="AV558">
        <f t="shared" si="51"/>
        <v>0</v>
      </c>
    </row>
    <row r="559" spans="27:48" x14ac:dyDescent="0.25">
      <c r="AA559" s="53">
        <f t="shared" si="48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49"/>
        <v>0</v>
      </c>
      <c r="AT559">
        <f t="shared" si="52"/>
        <v>0</v>
      </c>
      <c r="AV559">
        <f t="shared" si="51"/>
        <v>0</v>
      </c>
    </row>
    <row r="560" spans="27:48" x14ac:dyDescent="0.25">
      <c r="AA560" s="53">
        <f t="shared" si="48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49"/>
        <v>0</v>
      </c>
      <c r="AT560">
        <f t="shared" si="52"/>
        <v>0</v>
      </c>
      <c r="AV560">
        <f t="shared" si="51"/>
        <v>0</v>
      </c>
    </row>
    <row r="561" spans="27:48" x14ac:dyDescent="0.25">
      <c r="AA561" s="53">
        <f t="shared" si="48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49"/>
        <v>0</v>
      </c>
      <c r="AT561">
        <f t="shared" si="52"/>
        <v>0</v>
      </c>
      <c r="AV561">
        <f t="shared" si="51"/>
        <v>0</v>
      </c>
    </row>
    <row r="562" spans="27:48" x14ac:dyDescent="0.25">
      <c r="AA562" s="53">
        <f t="shared" si="48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49"/>
        <v>0</v>
      </c>
      <c r="AT562">
        <f t="shared" si="52"/>
        <v>0</v>
      </c>
      <c r="AV562">
        <f t="shared" si="51"/>
        <v>0</v>
      </c>
    </row>
    <row r="563" spans="27:48" x14ac:dyDescent="0.25">
      <c r="AA563" s="53">
        <f t="shared" si="48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49"/>
        <v>0</v>
      </c>
      <c r="AT563">
        <f t="shared" si="52"/>
        <v>0</v>
      </c>
      <c r="AV563">
        <f t="shared" si="51"/>
        <v>0</v>
      </c>
    </row>
    <row r="564" spans="27:48" x14ac:dyDescent="0.25">
      <c r="AA564" s="53">
        <f t="shared" si="48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49"/>
        <v>0</v>
      </c>
      <c r="AT564">
        <f t="shared" si="52"/>
        <v>0</v>
      </c>
      <c r="AV564">
        <f t="shared" si="51"/>
        <v>0</v>
      </c>
    </row>
    <row r="565" spans="27:48" x14ac:dyDescent="0.25">
      <c r="AA565" s="53">
        <f t="shared" si="48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49"/>
        <v>0</v>
      </c>
      <c r="AT565">
        <f t="shared" si="52"/>
        <v>0</v>
      </c>
      <c r="AV565">
        <f t="shared" si="51"/>
        <v>0</v>
      </c>
    </row>
    <row r="566" spans="27:48" x14ac:dyDescent="0.25">
      <c r="AA566" s="53">
        <f t="shared" si="48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49"/>
        <v>0</v>
      </c>
      <c r="AT566">
        <f t="shared" si="52"/>
        <v>0</v>
      </c>
      <c r="AV566">
        <f t="shared" si="51"/>
        <v>0</v>
      </c>
    </row>
    <row r="567" spans="27:48" x14ac:dyDescent="0.25">
      <c r="AA567" s="53">
        <f t="shared" si="48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49"/>
        <v>0</v>
      </c>
      <c r="AT567">
        <f t="shared" si="52"/>
        <v>0</v>
      </c>
      <c r="AV567">
        <f t="shared" si="51"/>
        <v>0</v>
      </c>
    </row>
    <row r="568" spans="27:48" x14ac:dyDescent="0.25">
      <c r="AA568" s="53">
        <f t="shared" si="48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49"/>
        <v>0</v>
      </c>
      <c r="AT568">
        <f t="shared" si="52"/>
        <v>0</v>
      </c>
      <c r="AV568">
        <f t="shared" si="51"/>
        <v>0</v>
      </c>
    </row>
    <row r="569" spans="27:48" x14ac:dyDescent="0.25">
      <c r="AA569" s="53">
        <f t="shared" si="48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49"/>
        <v>0</v>
      </c>
      <c r="AT569">
        <f t="shared" si="52"/>
        <v>0</v>
      </c>
      <c r="AV569">
        <f t="shared" si="51"/>
        <v>0</v>
      </c>
    </row>
    <row r="570" spans="27:48" x14ac:dyDescent="0.25">
      <c r="AA570" s="53">
        <f t="shared" si="48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49"/>
        <v>0</v>
      </c>
      <c r="AT570">
        <f t="shared" si="52"/>
        <v>0</v>
      </c>
      <c r="AV570">
        <f t="shared" si="51"/>
        <v>0</v>
      </c>
    </row>
    <row r="571" spans="27:48" x14ac:dyDescent="0.25">
      <c r="AA571" s="53">
        <f t="shared" si="48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49"/>
        <v>0</v>
      </c>
      <c r="AT571">
        <f t="shared" si="52"/>
        <v>0</v>
      </c>
      <c r="AV571">
        <f t="shared" si="51"/>
        <v>0</v>
      </c>
    </row>
    <row r="572" spans="27:48" x14ac:dyDescent="0.25">
      <c r="AA572" s="53">
        <f t="shared" si="48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49"/>
        <v>0</v>
      </c>
      <c r="AT572">
        <f t="shared" si="52"/>
        <v>0</v>
      </c>
      <c r="AV572">
        <f t="shared" si="51"/>
        <v>0</v>
      </c>
    </row>
    <row r="573" spans="27:48" x14ac:dyDescent="0.25">
      <c r="AA573" s="53">
        <f t="shared" si="48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49"/>
        <v>0</v>
      </c>
      <c r="AT573">
        <f t="shared" si="52"/>
        <v>0</v>
      </c>
      <c r="AV573">
        <f t="shared" si="51"/>
        <v>0</v>
      </c>
    </row>
    <row r="574" spans="27:48" x14ac:dyDescent="0.25">
      <c r="AA574" s="53">
        <f t="shared" si="48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49"/>
        <v>0</v>
      </c>
      <c r="AT574">
        <f t="shared" si="52"/>
        <v>0</v>
      </c>
      <c r="AV574">
        <f t="shared" si="51"/>
        <v>0</v>
      </c>
    </row>
    <row r="575" spans="27:48" x14ac:dyDescent="0.25">
      <c r="AA575" s="53">
        <f t="shared" si="48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49"/>
        <v>0</v>
      </c>
      <c r="AT575">
        <f t="shared" si="52"/>
        <v>0</v>
      </c>
      <c r="AV575">
        <f t="shared" si="51"/>
        <v>0</v>
      </c>
    </row>
    <row r="576" spans="27:48" x14ac:dyDescent="0.25">
      <c r="AA576" s="53">
        <f t="shared" si="48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49"/>
        <v>0</v>
      </c>
      <c r="AT576">
        <f t="shared" si="52"/>
        <v>0</v>
      </c>
      <c r="AV576">
        <f t="shared" si="51"/>
        <v>0</v>
      </c>
    </row>
    <row r="577" spans="27:48" x14ac:dyDescent="0.25">
      <c r="AA577" s="53">
        <f t="shared" si="48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49"/>
        <v>0</v>
      </c>
      <c r="AT577">
        <f t="shared" si="52"/>
        <v>0</v>
      </c>
      <c r="AV577">
        <f t="shared" si="51"/>
        <v>0</v>
      </c>
    </row>
    <row r="578" spans="27:48" x14ac:dyDescent="0.25">
      <c r="AO578">
        <f t="shared" si="49"/>
        <v>0</v>
      </c>
      <c r="AT578">
        <f t="shared" si="52"/>
        <v>0</v>
      </c>
      <c r="AV578">
        <f t="shared" si="51"/>
        <v>0</v>
      </c>
    </row>
    <row r="579" spans="27:48" x14ac:dyDescent="0.25">
      <c r="AO579">
        <f t="shared" ref="AO579:AO597" si="53">SUM(AP579,AW579,AV579)</f>
        <v>0</v>
      </c>
      <c r="AT579">
        <f t="shared" si="52"/>
        <v>0</v>
      </c>
      <c r="AV579">
        <f t="shared" si="51"/>
        <v>0</v>
      </c>
    </row>
    <row r="580" spans="27:48" x14ac:dyDescent="0.25">
      <c r="AO580">
        <f t="shared" si="53"/>
        <v>0</v>
      </c>
      <c r="AT580">
        <f t="shared" si="52"/>
        <v>0</v>
      </c>
      <c r="AV580">
        <f t="shared" ref="AV580:AV592" si="54">AU580*5</f>
        <v>0</v>
      </c>
    </row>
    <row r="581" spans="27:48" x14ac:dyDescent="0.25">
      <c r="AO581">
        <f t="shared" si="53"/>
        <v>0</v>
      </c>
      <c r="AT581">
        <f t="shared" si="52"/>
        <v>0</v>
      </c>
      <c r="AV581">
        <f t="shared" si="54"/>
        <v>0</v>
      </c>
    </row>
    <row r="582" spans="27:48" x14ac:dyDescent="0.25">
      <c r="AO582">
        <f t="shared" si="53"/>
        <v>0</v>
      </c>
      <c r="AT582">
        <f t="shared" si="52"/>
        <v>0</v>
      </c>
      <c r="AV582">
        <f t="shared" si="54"/>
        <v>0</v>
      </c>
    </row>
    <row r="583" spans="27:48" x14ac:dyDescent="0.25">
      <c r="AO583">
        <f t="shared" si="53"/>
        <v>0</v>
      </c>
      <c r="AT583">
        <f t="shared" si="52"/>
        <v>0</v>
      </c>
      <c r="AV583">
        <f t="shared" si="54"/>
        <v>0</v>
      </c>
    </row>
    <row r="584" spans="27:48" x14ac:dyDescent="0.25">
      <c r="AO584">
        <f t="shared" si="53"/>
        <v>0</v>
      </c>
      <c r="AT584">
        <f t="shared" si="52"/>
        <v>0</v>
      </c>
      <c r="AV584">
        <f t="shared" si="54"/>
        <v>0</v>
      </c>
    </row>
    <row r="585" spans="27:48" x14ac:dyDescent="0.25">
      <c r="AO585">
        <f t="shared" si="53"/>
        <v>0</v>
      </c>
      <c r="AT585">
        <f t="shared" si="52"/>
        <v>0</v>
      </c>
      <c r="AV585">
        <f t="shared" si="54"/>
        <v>0</v>
      </c>
    </row>
    <row r="586" spans="27:48" x14ac:dyDescent="0.25">
      <c r="AO586">
        <f t="shared" si="53"/>
        <v>0</v>
      </c>
      <c r="AT586">
        <f t="shared" si="52"/>
        <v>0</v>
      </c>
      <c r="AV586">
        <f t="shared" si="54"/>
        <v>0</v>
      </c>
    </row>
    <row r="587" spans="27:48" x14ac:dyDescent="0.25">
      <c r="AO587">
        <f t="shared" si="53"/>
        <v>0</v>
      </c>
      <c r="AT587">
        <f t="shared" si="52"/>
        <v>0</v>
      </c>
      <c r="AV587">
        <f t="shared" si="54"/>
        <v>0</v>
      </c>
    </row>
    <row r="588" spans="27:48" x14ac:dyDescent="0.25">
      <c r="AO588">
        <f t="shared" si="53"/>
        <v>0</v>
      </c>
      <c r="AT588">
        <f t="shared" si="52"/>
        <v>0</v>
      </c>
      <c r="AV588">
        <f t="shared" si="54"/>
        <v>0</v>
      </c>
    </row>
    <row r="589" spans="27:48" x14ac:dyDescent="0.25">
      <c r="AO589">
        <f t="shared" si="53"/>
        <v>0</v>
      </c>
      <c r="AT589">
        <f t="shared" si="52"/>
        <v>0</v>
      </c>
      <c r="AV589">
        <f t="shared" si="54"/>
        <v>0</v>
      </c>
    </row>
    <row r="590" spans="27:48" x14ac:dyDescent="0.25">
      <c r="AO590">
        <f t="shared" si="53"/>
        <v>0</v>
      </c>
      <c r="AT590">
        <f t="shared" si="52"/>
        <v>0</v>
      </c>
      <c r="AV590">
        <f t="shared" si="54"/>
        <v>0</v>
      </c>
    </row>
    <row r="591" spans="27:48" x14ac:dyDescent="0.25">
      <c r="AO591">
        <f t="shared" si="53"/>
        <v>0</v>
      </c>
      <c r="AT591">
        <f t="shared" si="52"/>
        <v>0</v>
      </c>
      <c r="AV591">
        <f t="shared" si="54"/>
        <v>0</v>
      </c>
    </row>
    <row r="592" spans="27:48" x14ac:dyDescent="0.25">
      <c r="AO592">
        <f t="shared" si="53"/>
        <v>0</v>
      </c>
      <c r="AT592">
        <f t="shared" si="52"/>
        <v>0</v>
      </c>
      <c r="AV592">
        <f t="shared" si="54"/>
        <v>0</v>
      </c>
    </row>
    <row r="593" spans="41:46" x14ac:dyDescent="0.25">
      <c r="AO593">
        <f t="shared" si="53"/>
        <v>0</v>
      </c>
      <c r="AT593">
        <f t="shared" si="52"/>
        <v>0</v>
      </c>
    </row>
    <row r="594" spans="41:46" x14ac:dyDescent="0.25">
      <c r="AO594">
        <f t="shared" si="53"/>
        <v>0</v>
      </c>
      <c r="AT594">
        <f t="shared" si="52"/>
        <v>0</v>
      </c>
    </row>
    <row r="595" spans="41:46" x14ac:dyDescent="0.25">
      <c r="AO595">
        <f t="shared" si="53"/>
        <v>0</v>
      </c>
      <c r="AT595">
        <f t="shared" si="52"/>
        <v>0</v>
      </c>
    </row>
    <row r="596" spans="41:46" x14ac:dyDescent="0.25">
      <c r="AO596">
        <f t="shared" si="53"/>
        <v>0</v>
      </c>
      <c r="AT596">
        <f t="shared" si="52"/>
        <v>0</v>
      </c>
    </row>
    <row r="597" spans="41:46" x14ac:dyDescent="0.25">
      <c r="AO597">
        <f t="shared" si="53"/>
        <v>0</v>
      </c>
      <c r="AT597">
        <f t="shared" ref="AT597:AT660" si="55">(AQ597*6)+(AR597*8)+(AS597*5)</f>
        <v>0</v>
      </c>
    </row>
    <row r="598" spans="41:46" x14ac:dyDescent="0.25">
      <c r="AT598">
        <f t="shared" si="55"/>
        <v>0</v>
      </c>
    </row>
    <row r="599" spans="41:46" x14ac:dyDescent="0.25">
      <c r="AT599">
        <f t="shared" si="55"/>
        <v>0</v>
      </c>
    </row>
    <row r="600" spans="41:46" x14ac:dyDescent="0.25">
      <c r="AT600">
        <f t="shared" si="55"/>
        <v>0</v>
      </c>
    </row>
    <row r="601" spans="41:46" x14ac:dyDescent="0.25">
      <c r="AT601">
        <f t="shared" si="55"/>
        <v>0</v>
      </c>
    </row>
    <row r="602" spans="41:46" x14ac:dyDescent="0.25">
      <c r="AT602">
        <f t="shared" si="55"/>
        <v>0</v>
      </c>
    </row>
    <row r="603" spans="41:46" x14ac:dyDescent="0.25">
      <c r="AT603">
        <f t="shared" si="55"/>
        <v>0</v>
      </c>
    </row>
    <row r="604" spans="41:46" x14ac:dyDescent="0.25">
      <c r="AT604">
        <f t="shared" si="55"/>
        <v>0</v>
      </c>
    </row>
    <row r="605" spans="41:46" x14ac:dyDescent="0.25">
      <c r="AT605">
        <f t="shared" si="55"/>
        <v>0</v>
      </c>
    </row>
    <row r="606" spans="41:46" x14ac:dyDescent="0.25">
      <c r="AT606">
        <f t="shared" si="55"/>
        <v>0</v>
      </c>
    </row>
    <row r="607" spans="41:46" x14ac:dyDescent="0.25">
      <c r="AT607">
        <f t="shared" si="55"/>
        <v>0</v>
      </c>
    </row>
    <row r="608" spans="41:46" x14ac:dyDescent="0.25">
      <c r="AT608">
        <f t="shared" si="55"/>
        <v>0</v>
      </c>
    </row>
    <row r="609" spans="46:46" x14ac:dyDescent="0.25">
      <c r="AT609">
        <f t="shared" si="55"/>
        <v>0</v>
      </c>
    </row>
    <row r="610" spans="46:46" x14ac:dyDescent="0.25">
      <c r="AT610">
        <f t="shared" si="55"/>
        <v>0</v>
      </c>
    </row>
    <row r="611" spans="46:46" x14ac:dyDescent="0.25">
      <c r="AT611">
        <f t="shared" si="55"/>
        <v>0</v>
      </c>
    </row>
    <row r="612" spans="46:46" x14ac:dyDescent="0.25">
      <c r="AT612">
        <f t="shared" si="55"/>
        <v>0</v>
      </c>
    </row>
    <row r="613" spans="46:46" x14ac:dyDescent="0.25">
      <c r="AT613">
        <f t="shared" si="55"/>
        <v>0</v>
      </c>
    </row>
    <row r="614" spans="46:46" x14ac:dyDescent="0.25">
      <c r="AT614">
        <f t="shared" si="55"/>
        <v>0</v>
      </c>
    </row>
    <row r="615" spans="46:46" x14ac:dyDescent="0.25">
      <c r="AT615">
        <f t="shared" si="55"/>
        <v>0</v>
      </c>
    </row>
    <row r="616" spans="46:46" x14ac:dyDescent="0.25">
      <c r="AT616">
        <f t="shared" si="55"/>
        <v>0</v>
      </c>
    </row>
    <row r="617" spans="46:46" x14ac:dyDescent="0.25">
      <c r="AT617">
        <f t="shared" si="55"/>
        <v>0</v>
      </c>
    </row>
    <row r="618" spans="46:46" x14ac:dyDescent="0.25">
      <c r="AT618">
        <f t="shared" si="55"/>
        <v>0</v>
      </c>
    </row>
    <row r="619" spans="46:46" x14ac:dyDescent="0.25">
      <c r="AT619">
        <f t="shared" si="55"/>
        <v>0</v>
      </c>
    </row>
    <row r="620" spans="46:46" x14ac:dyDescent="0.25">
      <c r="AT620">
        <f t="shared" si="55"/>
        <v>0</v>
      </c>
    </row>
    <row r="621" spans="46:46" x14ac:dyDescent="0.25">
      <c r="AT621">
        <f t="shared" si="55"/>
        <v>0</v>
      </c>
    </row>
    <row r="622" spans="46:46" x14ac:dyDescent="0.25">
      <c r="AT622">
        <f t="shared" si="55"/>
        <v>0</v>
      </c>
    </row>
    <row r="623" spans="46:46" x14ac:dyDescent="0.25">
      <c r="AT623">
        <f t="shared" si="55"/>
        <v>0</v>
      </c>
    </row>
    <row r="624" spans="46:46" x14ac:dyDescent="0.25">
      <c r="AT624">
        <f t="shared" si="55"/>
        <v>0</v>
      </c>
    </row>
    <row r="625" spans="46:46" x14ac:dyDescent="0.25">
      <c r="AT625">
        <f t="shared" si="55"/>
        <v>0</v>
      </c>
    </row>
    <row r="626" spans="46:46" x14ac:dyDescent="0.25">
      <c r="AT626">
        <f t="shared" si="55"/>
        <v>0</v>
      </c>
    </row>
    <row r="627" spans="46:46" x14ac:dyDescent="0.25">
      <c r="AT627">
        <f t="shared" si="55"/>
        <v>0</v>
      </c>
    </row>
    <row r="628" spans="46:46" x14ac:dyDescent="0.25">
      <c r="AT628">
        <f t="shared" si="55"/>
        <v>0</v>
      </c>
    </row>
    <row r="629" spans="46:46" x14ac:dyDescent="0.25">
      <c r="AT629">
        <f t="shared" si="55"/>
        <v>0</v>
      </c>
    </row>
    <row r="630" spans="46:46" x14ac:dyDescent="0.25">
      <c r="AT630">
        <f t="shared" si="55"/>
        <v>0</v>
      </c>
    </row>
    <row r="631" spans="46:46" x14ac:dyDescent="0.25">
      <c r="AT631">
        <f t="shared" si="55"/>
        <v>0</v>
      </c>
    </row>
    <row r="632" spans="46:46" x14ac:dyDescent="0.25">
      <c r="AT632">
        <f t="shared" si="55"/>
        <v>0</v>
      </c>
    </row>
    <row r="633" spans="46:46" x14ac:dyDescent="0.25">
      <c r="AT633">
        <f t="shared" si="55"/>
        <v>0</v>
      </c>
    </row>
    <row r="634" spans="46:46" x14ac:dyDescent="0.25">
      <c r="AT634">
        <f t="shared" si="55"/>
        <v>0</v>
      </c>
    </row>
    <row r="635" spans="46:46" x14ac:dyDescent="0.25">
      <c r="AT635">
        <f t="shared" si="55"/>
        <v>0</v>
      </c>
    </row>
    <row r="636" spans="46:46" x14ac:dyDescent="0.25">
      <c r="AT636">
        <f t="shared" si="55"/>
        <v>0</v>
      </c>
    </row>
    <row r="637" spans="46:46" x14ac:dyDescent="0.25">
      <c r="AT637">
        <f t="shared" si="55"/>
        <v>0</v>
      </c>
    </row>
    <row r="638" spans="46:46" x14ac:dyDescent="0.25">
      <c r="AT638">
        <f t="shared" si="55"/>
        <v>0</v>
      </c>
    </row>
    <row r="639" spans="46:46" x14ac:dyDescent="0.25">
      <c r="AT639">
        <f t="shared" si="55"/>
        <v>0</v>
      </c>
    </row>
    <row r="640" spans="46:46" x14ac:dyDescent="0.25">
      <c r="AT640">
        <f t="shared" si="55"/>
        <v>0</v>
      </c>
    </row>
    <row r="641" spans="46:46" x14ac:dyDescent="0.25">
      <c r="AT641">
        <f t="shared" si="55"/>
        <v>0</v>
      </c>
    </row>
    <row r="642" spans="46:46" x14ac:dyDescent="0.25">
      <c r="AT642">
        <f t="shared" si="55"/>
        <v>0</v>
      </c>
    </row>
    <row r="643" spans="46:46" x14ac:dyDescent="0.25">
      <c r="AT643">
        <f t="shared" si="55"/>
        <v>0</v>
      </c>
    </row>
    <row r="644" spans="46:46" x14ac:dyDescent="0.25">
      <c r="AT644">
        <f t="shared" si="55"/>
        <v>0</v>
      </c>
    </row>
    <row r="645" spans="46:46" x14ac:dyDescent="0.25">
      <c r="AT645">
        <f t="shared" si="55"/>
        <v>0</v>
      </c>
    </row>
    <row r="646" spans="46:46" x14ac:dyDescent="0.25">
      <c r="AT646">
        <f t="shared" si="55"/>
        <v>0</v>
      </c>
    </row>
    <row r="647" spans="46:46" x14ac:dyDescent="0.25">
      <c r="AT647">
        <f t="shared" si="55"/>
        <v>0</v>
      </c>
    </row>
    <row r="648" spans="46:46" x14ac:dyDescent="0.25">
      <c r="AT648">
        <f t="shared" si="55"/>
        <v>0</v>
      </c>
    </row>
    <row r="649" spans="46:46" x14ac:dyDescent="0.25">
      <c r="AT649">
        <f t="shared" si="55"/>
        <v>0</v>
      </c>
    </row>
    <row r="650" spans="46:46" x14ac:dyDescent="0.25">
      <c r="AT650">
        <f t="shared" si="55"/>
        <v>0</v>
      </c>
    </row>
    <row r="651" spans="46:46" x14ac:dyDescent="0.25">
      <c r="AT651">
        <f t="shared" si="55"/>
        <v>0</v>
      </c>
    </row>
    <row r="652" spans="46:46" x14ac:dyDescent="0.25">
      <c r="AT652">
        <f t="shared" si="55"/>
        <v>0</v>
      </c>
    </row>
    <row r="653" spans="46:46" x14ac:dyDescent="0.25">
      <c r="AT653">
        <f t="shared" si="55"/>
        <v>0</v>
      </c>
    </row>
    <row r="654" spans="46:46" x14ac:dyDescent="0.25">
      <c r="AT654">
        <f t="shared" si="55"/>
        <v>0</v>
      </c>
    </row>
    <row r="655" spans="46:46" x14ac:dyDescent="0.25">
      <c r="AT655">
        <f t="shared" si="55"/>
        <v>0</v>
      </c>
    </row>
    <row r="656" spans="46:46" x14ac:dyDescent="0.25">
      <c r="AT656">
        <f t="shared" si="55"/>
        <v>0</v>
      </c>
    </row>
    <row r="657" spans="46:46" x14ac:dyDescent="0.25">
      <c r="AT657">
        <f t="shared" si="55"/>
        <v>0</v>
      </c>
    </row>
    <row r="658" spans="46:46" x14ac:dyDescent="0.25">
      <c r="AT658">
        <f t="shared" si="55"/>
        <v>0</v>
      </c>
    </row>
    <row r="659" spans="46:46" x14ac:dyDescent="0.25">
      <c r="AT659">
        <f t="shared" si="55"/>
        <v>0</v>
      </c>
    </row>
    <row r="660" spans="46:46" x14ac:dyDescent="0.25">
      <c r="AT660">
        <f t="shared" si="55"/>
        <v>0</v>
      </c>
    </row>
    <row r="661" spans="46:46" x14ac:dyDescent="0.25">
      <c r="AT661">
        <f t="shared" ref="AT661:AT724" si="56">(AQ661*6)+(AR661*8)+(AS661*5)</f>
        <v>0</v>
      </c>
    </row>
    <row r="662" spans="46:46" x14ac:dyDescent="0.25">
      <c r="AT662">
        <f t="shared" si="56"/>
        <v>0</v>
      </c>
    </row>
    <row r="663" spans="46:46" x14ac:dyDescent="0.25">
      <c r="AT663">
        <f t="shared" si="56"/>
        <v>0</v>
      </c>
    </row>
    <row r="664" spans="46:46" x14ac:dyDescent="0.25">
      <c r="AT664">
        <f t="shared" si="56"/>
        <v>0</v>
      </c>
    </row>
    <row r="665" spans="46:46" x14ac:dyDescent="0.25">
      <c r="AT665">
        <f t="shared" si="56"/>
        <v>0</v>
      </c>
    </row>
    <row r="666" spans="46:46" x14ac:dyDescent="0.25">
      <c r="AT666">
        <f t="shared" si="56"/>
        <v>0</v>
      </c>
    </row>
    <row r="667" spans="46:46" x14ac:dyDescent="0.25">
      <c r="AT667">
        <f t="shared" si="56"/>
        <v>0</v>
      </c>
    </row>
    <row r="668" spans="46:46" x14ac:dyDescent="0.25">
      <c r="AT668">
        <f t="shared" si="56"/>
        <v>0</v>
      </c>
    </row>
    <row r="669" spans="46:46" x14ac:dyDescent="0.25">
      <c r="AT669">
        <f t="shared" si="56"/>
        <v>0</v>
      </c>
    </row>
    <row r="670" spans="46:46" x14ac:dyDescent="0.25">
      <c r="AT670">
        <f t="shared" si="56"/>
        <v>0</v>
      </c>
    </row>
    <row r="671" spans="46:46" x14ac:dyDescent="0.25">
      <c r="AT671">
        <f t="shared" si="56"/>
        <v>0</v>
      </c>
    </row>
    <row r="672" spans="46:46" x14ac:dyDescent="0.25">
      <c r="AT672">
        <f t="shared" si="56"/>
        <v>0</v>
      </c>
    </row>
    <row r="673" spans="46:46" x14ac:dyDescent="0.25">
      <c r="AT673">
        <f t="shared" si="56"/>
        <v>0</v>
      </c>
    </row>
    <row r="674" spans="46:46" x14ac:dyDescent="0.25">
      <c r="AT674">
        <f t="shared" si="56"/>
        <v>0</v>
      </c>
    </row>
    <row r="675" spans="46:46" x14ac:dyDescent="0.25">
      <c r="AT675">
        <f t="shared" si="56"/>
        <v>0</v>
      </c>
    </row>
    <row r="676" spans="46:46" x14ac:dyDescent="0.25">
      <c r="AT676">
        <f t="shared" si="56"/>
        <v>0</v>
      </c>
    </row>
    <row r="677" spans="46:46" x14ac:dyDescent="0.25">
      <c r="AT677">
        <f t="shared" si="56"/>
        <v>0</v>
      </c>
    </row>
    <row r="678" spans="46:46" x14ac:dyDescent="0.25">
      <c r="AT678">
        <f t="shared" si="56"/>
        <v>0</v>
      </c>
    </row>
    <row r="679" spans="46:46" x14ac:dyDescent="0.25">
      <c r="AT679">
        <f t="shared" si="56"/>
        <v>0</v>
      </c>
    </row>
    <row r="680" spans="46:46" x14ac:dyDescent="0.25">
      <c r="AT680">
        <f t="shared" si="56"/>
        <v>0</v>
      </c>
    </row>
    <row r="681" spans="46:46" x14ac:dyDescent="0.25">
      <c r="AT681">
        <f t="shared" si="56"/>
        <v>0</v>
      </c>
    </row>
    <row r="682" spans="46:46" x14ac:dyDescent="0.25">
      <c r="AT682">
        <f t="shared" si="56"/>
        <v>0</v>
      </c>
    </row>
    <row r="683" spans="46:46" x14ac:dyDescent="0.25">
      <c r="AT683">
        <f t="shared" si="56"/>
        <v>0</v>
      </c>
    </row>
    <row r="684" spans="46:46" x14ac:dyDescent="0.25">
      <c r="AT684">
        <f t="shared" si="56"/>
        <v>0</v>
      </c>
    </row>
    <row r="685" spans="46:46" x14ac:dyDescent="0.25">
      <c r="AT685">
        <f t="shared" si="56"/>
        <v>0</v>
      </c>
    </row>
    <row r="686" spans="46:46" x14ac:dyDescent="0.25">
      <c r="AT686">
        <f t="shared" si="56"/>
        <v>0</v>
      </c>
    </row>
    <row r="687" spans="46:46" x14ac:dyDescent="0.25">
      <c r="AT687">
        <f t="shared" si="56"/>
        <v>0</v>
      </c>
    </row>
    <row r="688" spans="46:46" x14ac:dyDescent="0.25">
      <c r="AT688">
        <f t="shared" si="56"/>
        <v>0</v>
      </c>
    </row>
    <row r="689" spans="46:46" x14ac:dyDescent="0.25">
      <c r="AT689">
        <f t="shared" si="56"/>
        <v>0</v>
      </c>
    </row>
    <row r="690" spans="46:46" x14ac:dyDescent="0.25">
      <c r="AT690">
        <f t="shared" si="56"/>
        <v>0</v>
      </c>
    </row>
    <row r="691" spans="46:46" x14ac:dyDescent="0.25">
      <c r="AT691">
        <f t="shared" si="56"/>
        <v>0</v>
      </c>
    </row>
    <row r="692" spans="46:46" x14ac:dyDescent="0.25">
      <c r="AT692">
        <f t="shared" si="56"/>
        <v>0</v>
      </c>
    </row>
    <row r="693" spans="46:46" x14ac:dyDescent="0.25">
      <c r="AT693">
        <f t="shared" si="56"/>
        <v>0</v>
      </c>
    </row>
    <row r="694" spans="46:46" x14ac:dyDescent="0.25">
      <c r="AT694">
        <f t="shared" si="56"/>
        <v>0</v>
      </c>
    </row>
    <row r="695" spans="46:46" x14ac:dyDescent="0.25">
      <c r="AT695">
        <f t="shared" si="56"/>
        <v>0</v>
      </c>
    </row>
    <row r="696" spans="46:46" x14ac:dyDescent="0.25">
      <c r="AT696">
        <f t="shared" si="56"/>
        <v>0</v>
      </c>
    </row>
    <row r="697" spans="46:46" x14ac:dyDescent="0.25">
      <c r="AT697">
        <f t="shared" si="56"/>
        <v>0</v>
      </c>
    </row>
    <row r="698" spans="46:46" x14ac:dyDescent="0.25">
      <c r="AT698">
        <f t="shared" si="56"/>
        <v>0</v>
      </c>
    </row>
    <row r="699" spans="46:46" x14ac:dyDescent="0.25">
      <c r="AT699">
        <f t="shared" si="56"/>
        <v>0</v>
      </c>
    </row>
    <row r="700" spans="46:46" x14ac:dyDescent="0.25">
      <c r="AT700">
        <f t="shared" si="56"/>
        <v>0</v>
      </c>
    </row>
    <row r="701" spans="46:46" x14ac:dyDescent="0.25">
      <c r="AT701">
        <f t="shared" si="56"/>
        <v>0</v>
      </c>
    </row>
    <row r="702" spans="46:46" x14ac:dyDescent="0.25">
      <c r="AT702">
        <f t="shared" si="56"/>
        <v>0</v>
      </c>
    </row>
    <row r="703" spans="46:46" x14ac:dyDescent="0.25">
      <c r="AT703">
        <f t="shared" si="56"/>
        <v>0</v>
      </c>
    </row>
    <row r="704" spans="46:46" x14ac:dyDescent="0.25">
      <c r="AT704">
        <f t="shared" si="56"/>
        <v>0</v>
      </c>
    </row>
    <row r="705" spans="46:46" x14ac:dyDescent="0.25">
      <c r="AT705">
        <f t="shared" si="56"/>
        <v>0</v>
      </c>
    </row>
    <row r="706" spans="46:46" x14ac:dyDescent="0.25">
      <c r="AT706">
        <f t="shared" si="56"/>
        <v>0</v>
      </c>
    </row>
    <row r="707" spans="46:46" x14ac:dyDescent="0.25">
      <c r="AT707">
        <f t="shared" si="56"/>
        <v>0</v>
      </c>
    </row>
    <row r="708" spans="46:46" x14ac:dyDescent="0.25">
      <c r="AT708">
        <f t="shared" si="56"/>
        <v>0</v>
      </c>
    </row>
    <row r="709" spans="46:46" x14ac:dyDescent="0.25">
      <c r="AT709">
        <f t="shared" si="56"/>
        <v>0</v>
      </c>
    </row>
    <row r="710" spans="46:46" x14ac:dyDescent="0.25">
      <c r="AT710">
        <f t="shared" si="56"/>
        <v>0</v>
      </c>
    </row>
    <row r="711" spans="46:46" x14ac:dyDescent="0.25">
      <c r="AT711">
        <f t="shared" si="56"/>
        <v>0</v>
      </c>
    </row>
    <row r="712" spans="46:46" x14ac:dyDescent="0.25">
      <c r="AT712">
        <f t="shared" si="56"/>
        <v>0</v>
      </c>
    </row>
    <row r="713" spans="46:46" x14ac:dyDescent="0.25">
      <c r="AT713">
        <f t="shared" si="56"/>
        <v>0</v>
      </c>
    </row>
    <row r="714" spans="46:46" x14ac:dyDescent="0.25">
      <c r="AT714">
        <f t="shared" si="56"/>
        <v>0</v>
      </c>
    </row>
    <row r="715" spans="46:46" x14ac:dyDescent="0.25">
      <c r="AT715">
        <f t="shared" si="56"/>
        <v>0</v>
      </c>
    </row>
    <row r="716" spans="46:46" x14ac:dyDescent="0.25">
      <c r="AT716">
        <f t="shared" si="56"/>
        <v>0</v>
      </c>
    </row>
    <row r="717" spans="46:46" x14ac:dyDescent="0.25">
      <c r="AT717">
        <f t="shared" si="56"/>
        <v>0</v>
      </c>
    </row>
    <row r="718" spans="46:46" x14ac:dyDescent="0.25">
      <c r="AT718">
        <f t="shared" si="56"/>
        <v>0</v>
      </c>
    </row>
    <row r="719" spans="46:46" x14ac:dyDescent="0.25">
      <c r="AT719">
        <f t="shared" si="56"/>
        <v>0</v>
      </c>
    </row>
    <row r="720" spans="46:46" x14ac:dyDescent="0.25">
      <c r="AT720">
        <f t="shared" si="56"/>
        <v>0</v>
      </c>
    </row>
    <row r="721" spans="46:46" x14ac:dyDescent="0.25">
      <c r="AT721">
        <f t="shared" si="56"/>
        <v>0</v>
      </c>
    </row>
    <row r="722" spans="46:46" x14ac:dyDescent="0.25">
      <c r="AT722">
        <f t="shared" si="56"/>
        <v>0</v>
      </c>
    </row>
    <row r="723" spans="46:46" x14ac:dyDescent="0.25">
      <c r="AT723">
        <f t="shared" si="56"/>
        <v>0</v>
      </c>
    </row>
    <row r="724" spans="46:46" x14ac:dyDescent="0.25">
      <c r="AT724">
        <f t="shared" si="56"/>
        <v>0</v>
      </c>
    </row>
    <row r="725" spans="46:46" x14ac:dyDescent="0.25">
      <c r="AT725">
        <f t="shared" ref="AT725:AT788" si="57">(AQ725*6)+(AR725*8)+(AS725*5)</f>
        <v>0</v>
      </c>
    </row>
    <row r="726" spans="46:46" x14ac:dyDescent="0.25">
      <c r="AT726">
        <f t="shared" si="57"/>
        <v>0</v>
      </c>
    </row>
    <row r="727" spans="46:46" x14ac:dyDescent="0.25">
      <c r="AT727">
        <f t="shared" si="57"/>
        <v>0</v>
      </c>
    </row>
    <row r="728" spans="46:46" x14ac:dyDescent="0.25">
      <c r="AT728">
        <f t="shared" si="57"/>
        <v>0</v>
      </c>
    </row>
    <row r="729" spans="46:46" x14ac:dyDescent="0.25">
      <c r="AT729">
        <f t="shared" si="57"/>
        <v>0</v>
      </c>
    </row>
    <row r="730" spans="46:46" x14ac:dyDescent="0.25">
      <c r="AT730">
        <f t="shared" si="57"/>
        <v>0</v>
      </c>
    </row>
    <row r="731" spans="46:46" x14ac:dyDescent="0.25">
      <c r="AT731">
        <f t="shared" si="57"/>
        <v>0</v>
      </c>
    </row>
    <row r="732" spans="46:46" x14ac:dyDescent="0.25">
      <c r="AT732">
        <f t="shared" si="57"/>
        <v>0</v>
      </c>
    </row>
    <row r="733" spans="46:46" x14ac:dyDescent="0.25">
      <c r="AT733">
        <f t="shared" si="57"/>
        <v>0</v>
      </c>
    </row>
    <row r="734" spans="46:46" x14ac:dyDescent="0.25">
      <c r="AT734">
        <f t="shared" si="57"/>
        <v>0</v>
      </c>
    </row>
    <row r="735" spans="46:46" x14ac:dyDescent="0.25">
      <c r="AT735">
        <f t="shared" si="57"/>
        <v>0</v>
      </c>
    </row>
    <row r="736" spans="46:46" x14ac:dyDescent="0.25">
      <c r="AT736">
        <f t="shared" si="57"/>
        <v>0</v>
      </c>
    </row>
    <row r="737" spans="46:46" x14ac:dyDescent="0.25">
      <c r="AT737">
        <f t="shared" si="57"/>
        <v>0</v>
      </c>
    </row>
    <row r="738" spans="46:46" x14ac:dyDescent="0.25">
      <c r="AT738">
        <f t="shared" si="57"/>
        <v>0</v>
      </c>
    </row>
    <row r="739" spans="46:46" x14ac:dyDescent="0.25">
      <c r="AT739">
        <f t="shared" si="57"/>
        <v>0</v>
      </c>
    </row>
    <row r="740" spans="46:46" x14ac:dyDescent="0.25">
      <c r="AT740">
        <f t="shared" si="57"/>
        <v>0</v>
      </c>
    </row>
    <row r="741" spans="46:46" x14ac:dyDescent="0.25">
      <c r="AT741">
        <f t="shared" si="57"/>
        <v>0</v>
      </c>
    </row>
    <row r="742" spans="46:46" x14ac:dyDescent="0.25">
      <c r="AT742">
        <f t="shared" si="57"/>
        <v>0</v>
      </c>
    </row>
    <row r="743" spans="46:46" x14ac:dyDescent="0.25">
      <c r="AT743">
        <f t="shared" si="57"/>
        <v>0</v>
      </c>
    </row>
    <row r="744" spans="46:46" x14ac:dyDescent="0.25">
      <c r="AT744">
        <f t="shared" si="57"/>
        <v>0</v>
      </c>
    </row>
    <row r="745" spans="46:46" x14ac:dyDescent="0.25">
      <c r="AT745">
        <f t="shared" si="57"/>
        <v>0</v>
      </c>
    </row>
    <row r="746" spans="46:46" x14ac:dyDescent="0.25">
      <c r="AT746">
        <f t="shared" si="57"/>
        <v>0</v>
      </c>
    </row>
    <row r="747" spans="46:46" x14ac:dyDescent="0.25">
      <c r="AT747">
        <f t="shared" si="57"/>
        <v>0</v>
      </c>
    </row>
    <row r="748" spans="46:46" x14ac:dyDescent="0.25">
      <c r="AT748">
        <f t="shared" si="57"/>
        <v>0</v>
      </c>
    </row>
    <row r="749" spans="46:46" x14ac:dyDescent="0.25">
      <c r="AT749">
        <f t="shared" si="57"/>
        <v>0</v>
      </c>
    </row>
    <row r="750" spans="46:46" x14ac:dyDescent="0.25">
      <c r="AT750">
        <f t="shared" si="57"/>
        <v>0</v>
      </c>
    </row>
    <row r="751" spans="46:46" x14ac:dyDescent="0.25">
      <c r="AT751">
        <f t="shared" si="57"/>
        <v>0</v>
      </c>
    </row>
    <row r="752" spans="46:46" x14ac:dyDescent="0.25">
      <c r="AT752">
        <f t="shared" si="57"/>
        <v>0</v>
      </c>
    </row>
    <row r="753" spans="46:46" x14ac:dyDescent="0.25">
      <c r="AT753">
        <f t="shared" si="57"/>
        <v>0</v>
      </c>
    </row>
    <row r="754" spans="46:46" x14ac:dyDescent="0.25">
      <c r="AT754">
        <f t="shared" si="57"/>
        <v>0</v>
      </c>
    </row>
    <row r="755" spans="46:46" x14ac:dyDescent="0.25">
      <c r="AT755">
        <f t="shared" si="57"/>
        <v>0</v>
      </c>
    </row>
    <row r="756" spans="46:46" x14ac:dyDescent="0.25">
      <c r="AT756">
        <f t="shared" si="57"/>
        <v>0</v>
      </c>
    </row>
    <row r="757" spans="46:46" x14ac:dyDescent="0.25">
      <c r="AT757">
        <f t="shared" si="57"/>
        <v>0</v>
      </c>
    </row>
    <row r="758" spans="46:46" x14ac:dyDescent="0.25">
      <c r="AT758">
        <f t="shared" si="57"/>
        <v>0</v>
      </c>
    </row>
    <row r="759" spans="46:46" x14ac:dyDescent="0.25">
      <c r="AT759">
        <f t="shared" si="57"/>
        <v>0</v>
      </c>
    </row>
    <row r="760" spans="46:46" x14ac:dyDescent="0.25">
      <c r="AT760">
        <f t="shared" si="57"/>
        <v>0</v>
      </c>
    </row>
    <row r="761" spans="46:46" x14ac:dyDescent="0.25">
      <c r="AT761">
        <f t="shared" si="57"/>
        <v>0</v>
      </c>
    </row>
    <row r="762" spans="46:46" x14ac:dyDescent="0.25">
      <c r="AT762">
        <f t="shared" si="57"/>
        <v>0</v>
      </c>
    </row>
    <row r="763" spans="46:46" x14ac:dyDescent="0.25">
      <c r="AT763">
        <f t="shared" si="57"/>
        <v>0</v>
      </c>
    </row>
    <row r="764" spans="46:46" x14ac:dyDescent="0.25">
      <c r="AT764">
        <f t="shared" si="57"/>
        <v>0</v>
      </c>
    </row>
    <row r="765" spans="46:46" x14ac:dyDescent="0.25">
      <c r="AT765">
        <f t="shared" si="57"/>
        <v>0</v>
      </c>
    </row>
    <row r="766" spans="46:46" x14ac:dyDescent="0.25">
      <c r="AT766">
        <f t="shared" si="57"/>
        <v>0</v>
      </c>
    </row>
    <row r="767" spans="46:46" x14ac:dyDescent="0.25">
      <c r="AT767">
        <f t="shared" si="57"/>
        <v>0</v>
      </c>
    </row>
    <row r="768" spans="46:46" x14ac:dyDescent="0.25">
      <c r="AT768">
        <f t="shared" si="57"/>
        <v>0</v>
      </c>
    </row>
    <row r="769" spans="46:46" x14ac:dyDescent="0.25">
      <c r="AT769">
        <f t="shared" si="57"/>
        <v>0</v>
      </c>
    </row>
    <row r="770" spans="46:46" x14ac:dyDescent="0.25">
      <c r="AT770">
        <f t="shared" si="57"/>
        <v>0</v>
      </c>
    </row>
    <row r="771" spans="46:46" x14ac:dyDescent="0.25">
      <c r="AT771">
        <f t="shared" si="57"/>
        <v>0</v>
      </c>
    </row>
    <row r="772" spans="46:46" x14ac:dyDescent="0.25">
      <c r="AT772">
        <f t="shared" si="57"/>
        <v>0</v>
      </c>
    </row>
    <row r="773" spans="46:46" x14ac:dyDescent="0.25">
      <c r="AT773">
        <f t="shared" si="57"/>
        <v>0</v>
      </c>
    </row>
    <row r="774" spans="46:46" x14ac:dyDescent="0.25">
      <c r="AT774">
        <f t="shared" si="57"/>
        <v>0</v>
      </c>
    </row>
    <row r="775" spans="46:46" x14ac:dyDescent="0.25">
      <c r="AT775">
        <f t="shared" si="57"/>
        <v>0</v>
      </c>
    </row>
    <row r="776" spans="46:46" x14ac:dyDescent="0.25">
      <c r="AT776">
        <f t="shared" si="57"/>
        <v>0</v>
      </c>
    </row>
    <row r="777" spans="46:46" x14ac:dyDescent="0.25">
      <c r="AT777">
        <f t="shared" si="57"/>
        <v>0</v>
      </c>
    </row>
    <row r="778" spans="46:46" x14ac:dyDescent="0.25">
      <c r="AT778">
        <f t="shared" si="57"/>
        <v>0</v>
      </c>
    </row>
    <row r="779" spans="46:46" x14ac:dyDescent="0.25">
      <c r="AT779">
        <f t="shared" si="57"/>
        <v>0</v>
      </c>
    </row>
    <row r="780" spans="46:46" x14ac:dyDescent="0.25">
      <c r="AT780">
        <f t="shared" si="57"/>
        <v>0</v>
      </c>
    </row>
    <row r="781" spans="46:46" x14ac:dyDescent="0.25">
      <c r="AT781">
        <f t="shared" si="57"/>
        <v>0</v>
      </c>
    </row>
    <row r="782" spans="46:46" x14ac:dyDescent="0.25">
      <c r="AT782">
        <f t="shared" si="57"/>
        <v>0</v>
      </c>
    </row>
    <row r="783" spans="46:46" x14ac:dyDescent="0.25">
      <c r="AT783">
        <f t="shared" si="57"/>
        <v>0</v>
      </c>
    </row>
    <row r="784" spans="46:46" x14ac:dyDescent="0.25">
      <c r="AT784">
        <f t="shared" si="57"/>
        <v>0</v>
      </c>
    </row>
    <row r="785" spans="46:46" x14ac:dyDescent="0.25">
      <c r="AT785">
        <f t="shared" si="57"/>
        <v>0</v>
      </c>
    </row>
    <row r="786" spans="46:46" x14ac:dyDescent="0.25">
      <c r="AT786">
        <f t="shared" si="57"/>
        <v>0</v>
      </c>
    </row>
    <row r="787" spans="46:46" x14ac:dyDescent="0.25">
      <c r="AT787">
        <f t="shared" si="57"/>
        <v>0</v>
      </c>
    </row>
    <row r="788" spans="46:46" x14ac:dyDescent="0.25">
      <c r="AT788">
        <f t="shared" si="57"/>
        <v>0</v>
      </c>
    </row>
    <row r="789" spans="46:46" x14ac:dyDescent="0.25">
      <c r="AT789">
        <f t="shared" ref="AT789:AT852" si="58">(AQ789*6)+(AR789*8)+(AS789*5)</f>
        <v>0</v>
      </c>
    </row>
    <row r="790" spans="46:46" x14ac:dyDescent="0.25">
      <c r="AT790">
        <f t="shared" si="58"/>
        <v>0</v>
      </c>
    </row>
    <row r="791" spans="46:46" x14ac:dyDescent="0.25">
      <c r="AT791">
        <f t="shared" si="58"/>
        <v>0</v>
      </c>
    </row>
    <row r="792" spans="46:46" x14ac:dyDescent="0.25">
      <c r="AT792">
        <f t="shared" si="58"/>
        <v>0</v>
      </c>
    </row>
    <row r="793" spans="46:46" x14ac:dyDescent="0.25">
      <c r="AT793">
        <f t="shared" si="58"/>
        <v>0</v>
      </c>
    </row>
    <row r="794" spans="46:46" x14ac:dyDescent="0.25">
      <c r="AT794">
        <f t="shared" si="58"/>
        <v>0</v>
      </c>
    </row>
    <row r="795" spans="46:46" x14ac:dyDescent="0.25">
      <c r="AT795">
        <f t="shared" si="58"/>
        <v>0</v>
      </c>
    </row>
    <row r="796" spans="46:46" x14ac:dyDescent="0.25">
      <c r="AT796">
        <f t="shared" si="58"/>
        <v>0</v>
      </c>
    </row>
    <row r="797" spans="46:46" x14ac:dyDescent="0.25">
      <c r="AT797">
        <f t="shared" si="58"/>
        <v>0</v>
      </c>
    </row>
    <row r="798" spans="46:46" x14ac:dyDescent="0.25">
      <c r="AT798">
        <f t="shared" si="58"/>
        <v>0</v>
      </c>
    </row>
    <row r="799" spans="46:46" x14ac:dyDescent="0.25">
      <c r="AT799">
        <f t="shared" si="58"/>
        <v>0</v>
      </c>
    </row>
    <row r="800" spans="46:46" x14ac:dyDescent="0.25">
      <c r="AT800">
        <f t="shared" si="58"/>
        <v>0</v>
      </c>
    </row>
    <row r="801" spans="46:46" x14ac:dyDescent="0.25">
      <c r="AT801">
        <f t="shared" si="58"/>
        <v>0</v>
      </c>
    </row>
    <row r="802" spans="46:46" x14ac:dyDescent="0.25">
      <c r="AT802">
        <f t="shared" si="58"/>
        <v>0</v>
      </c>
    </row>
    <row r="803" spans="46:46" x14ac:dyDescent="0.25">
      <c r="AT803">
        <f t="shared" si="58"/>
        <v>0</v>
      </c>
    </row>
    <row r="804" spans="46:46" x14ac:dyDescent="0.25">
      <c r="AT804">
        <f t="shared" si="58"/>
        <v>0</v>
      </c>
    </row>
    <row r="805" spans="46:46" x14ac:dyDescent="0.25">
      <c r="AT805">
        <f t="shared" si="58"/>
        <v>0</v>
      </c>
    </row>
    <row r="806" spans="46:46" x14ac:dyDescent="0.25">
      <c r="AT806">
        <f t="shared" si="58"/>
        <v>0</v>
      </c>
    </row>
    <row r="807" spans="46:46" x14ac:dyDescent="0.25">
      <c r="AT807">
        <f t="shared" si="58"/>
        <v>0</v>
      </c>
    </row>
    <row r="808" spans="46:46" x14ac:dyDescent="0.25">
      <c r="AT808">
        <f t="shared" si="58"/>
        <v>0</v>
      </c>
    </row>
    <row r="809" spans="46:46" x14ac:dyDescent="0.25">
      <c r="AT809">
        <f t="shared" si="58"/>
        <v>0</v>
      </c>
    </row>
    <row r="810" spans="46:46" x14ac:dyDescent="0.25">
      <c r="AT810">
        <f t="shared" si="58"/>
        <v>0</v>
      </c>
    </row>
    <row r="811" spans="46:46" x14ac:dyDescent="0.25">
      <c r="AT811">
        <f t="shared" si="58"/>
        <v>0</v>
      </c>
    </row>
    <row r="812" spans="46:46" x14ac:dyDescent="0.25">
      <c r="AT812">
        <f t="shared" si="58"/>
        <v>0</v>
      </c>
    </row>
    <row r="813" spans="46:46" x14ac:dyDescent="0.25">
      <c r="AT813">
        <f t="shared" si="58"/>
        <v>0</v>
      </c>
    </row>
    <row r="814" spans="46:46" x14ac:dyDescent="0.25">
      <c r="AT814">
        <f t="shared" si="58"/>
        <v>0</v>
      </c>
    </row>
    <row r="815" spans="46:46" x14ac:dyDescent="0.25">
      <c r="AT815">
        <f t="shared" si="58"/>
        <v>0</v>
      </c>
    </row>
    <row r="816" spans="46:46" x14ac:dyDescent="0.25">
      <c r="AT816">
        <f t="shared" si="58"/>
        <v>0</v>
      </c>
    </row>
    <row r="817" spans="46:46" x14ac:dyDescent="0.25">
      <c r="AT817">
        <f t="shared" si="58"/>
        <v>0</v>
      </c>
    </row>
    <row r="818" spans="46:46" x14ac:dyDescent="0.25">
      <c r="AT818">
        <f t="shared" si="58"/>
        <v>0</v>
      </c>
    </row>
    <row r="819" spans="46:46" x14ac:dyDescent="0.25">
      <c r="AT819">
        <f t="shared" si="58"/>
        <v>0</v>
      </c>
    </row>
    <row r="820" spans="46:46" x14ac:dyDescent="0.25">
      <c r="AT820">
        <f t="shared" si="58"/>
        <v>0</v>
      </c>
    </row>
    <row r="821" spans="46:46" x14ac:dyDescent="0.25">
      <c r="AT821">
        <f t="shared" si="58"/>
        <v>0</v>
      </c>
    </row>
    <row r="822" spans="46:46" x14ac:dyDescent="0.25">
      <c r="AT822">
        <f t="shared" si="58"/>
        <v>0</v>
      </c>
    </row>
    <row r="823" spans="46:46" x14ac:dyDescent="0.25">
      <c r="AT823">
        <f t="shared" si="58"/>
        <v>0</v>
      </c>
    </row>
    <row r="824" spans="46:46" x14ac:dyDescent="0.25">
      <c r="AT824">
        <f t="shared" si="58"/>
        <v>0</v>
      </c>
    </row>
    <row r="825" spans="46:46" x14ac:dyDescent="0.25">
      <c r="AT825">
        <f t="shared" si="58"/>
        <v>0</v>
      </c>
    </row>
    <row r="826" spans="46:46" x14ac:dyDescent="0.25">
      <c r="AT826">
        <f t="shared" si="58"/>
        <v>0</v>
      </c>
    </row>
    <row r="827" spans="46:46" x14ac:dyDescent="0.25">
      <c r="AT827">
        <f t="shared" si="58"/>
        <v>0</v>
      </c>
    </row>
    <row r="828" spans="46:46" x14ac:dyDescent="0.25">
      <c r="AT828">
        <f t="shared" si="58"/>
        <v>0</v>
      </c>
    </row>
    <row r="829" spans="46:46" x14ac:dyDescent="0.25">
      <c r="AT829">
        <f t="shared" si="58"/>
        <v>0</v>
      </c>
    </row>
    <row r="830" spans="46:46" x14ac:dyDescent="0.25">
      <c r="AT830">
        <f t="shared" si="58"/>
        <v>0</v>
      </c>
    </row>
    <row r="831" spans="46:46" x14ac:dyDescent="0.25">
      <c r="AT831">
        <f t="shared" si="58"/>
        <v>0</v>
      </c>
    </row>
    <row r="832" spans="46:46" x14ac:dyDescent="0.25">
      <c r="AT832">
        <f t="shared" si="58"/>
        <v>0</v>
      </c>
    </row>
    <row r="833" spans="46:46" x14ac:dyDescent="0.25">
      <c r="AT833">
        <f t="shared" si="58"/>
        <v>0</v>
      </c>
    </row>
    <row r="834" spans="46:46" x14ac:dyDescent="0.25">
      <c r="AT834">
        <f t="shared" si="58"/>
        <v>0</v>
      </c>
    </row>
    <row r="835" spans="46:46" x14ac:dyDescent="0.25">
      <c r="AT835">
        <f t="shared" si="58"/>
        <v>0</v>
      </c>
    </row>
    <row r="836" spans="46:46" x14ac:dyDescent="0.25">
      <c r="AT836">
        <f t="shared" si="58"/>
        <v>0</v>
      </c>
    </row>
    <row r="837" spans="46:46" x14ac:dyDescent="0.25">
      <c r="AT837">
        <f t="shared" si="58"/>
        <v>0</v>
      </c>
    </row>
    <row r="838" spans="46:46" x14ac:dyDescent="0.25">
      <c r="AT838">
        <f t="shared" si="58"/>
        <v>0</v>
      </c>
    </row>
    <row r="839" spans="46:46" x14ac:dyDescent="0.25">
      <c r="AT839">
        <f t="shared" si="58"/>
        <v>0</v>
      </c>
    </row>
    <row r="840" spans="46:46" x14ac:dyDescent="0.25">
      <c r="AT840">
        <f t="shared" si="58"/>
        <v>0</v>
      </c>
    </row>
    <row r="841" spans="46:46" x14ac:dyDescent="0.25">
      <c r="AT841">
        <f t="shared" si="58"/>
        <v>0</v>
      </c>
    </row>
    <row r="842" spans="46:46" x14ac:dyDescent="0.25">
      <c r="AT842">
        <f t="shared" si="58"/>
        <v>0</v>
      </c>
    </row>
    <row r="843" spans="46:46" x14ac:dyDescent="0.25">
      <c r="AT843">
        <f t="shared" si="58"/>
        <v>0</v>
      </c>
    </row>
    <row r="844" spans="46:46" x14ac:dyDescent="0.25">
      <c r="AT844">
        <f t="shared" si="58"/>
        <v>0</v>
      </c>
    </row>
    <row r="845" spans="46:46" x14ac:dyDescent="0.25">
      <c r="AT845">
        <f t="shared" si="58"/>
        <v>0</v>
      </c>
    </row>
    <row r="846" spans="46:46" x14ac:dyDescent="0.25">
      <c r="AT846">
        <f t="shared" si="58"/>
        <v>0</v>
      </c>
    </row>
    <row r="847" spans="46:46" x14ac:dyDescent="0.25">
      <c r="AT847">
        <f t="shared" si="58"/>
        <v>0</v>
      </c>
    </row>
    <row r="848" spans="46:46" x14ac:dyDescent="0.25">
      <c r="AT848">
        <f t="shared" si="58"/>
        <v>0</v>
      </c>
    </row>
    <row r="849" spans="46:46" x14ac:dyDescent="0.25">
      <c r="AT849">
        <f t="shared" si="58"/>
        <v>0</v>
      </c>
    </row>
    <row r="850" spans="46:46" x14ac:dyDescent="0.25">
      <c r="AT850">
        <f t="shared" si="58"/>
        <v>0</v>
      </c>
    </row>
    <row r="851" spans="46:46" x14ac:dyDescent="0.25">
      <c r="AT851">
        <f t="shared" si="58"/>
        <v>0</v>
      </c>
    </row>
    <row r="852" spans="46:46" x14ac:dyDescent="0.25">
      <c r="AT852">
        <f t="shared" si="58"/>
        <v>0</v>
      </c>
    </row>
    <row r="853" spans="46:46" x14ac:dyDescent="0.25">
      <c r="AT853">
        <f t="shared" ref="AT853:AT916" si="59">(AQ853*6)+(AR853*8)+(AS853*5)</f>
        <v>0</v>
      </c>
    </row>
    <row r="854" spans="46:46" x14ac:dyDescent="0.25">
      <c r="AT854">
        <f t="shared" si="59"/>
        <v>0</v>
      </c>
    </row>
    <row r="855" spans="46:46" x14ac:dyDescent="0.25">
      <c r="AT855">
        <f t="shared" si="59"/>
        <v>0</v>
      </c>
    </row>
    <row r="856" spans="46:46" x14ac:dyDescent="0.25">
      <c r="AT856">
        <f t="shared" si="59"/>
        <v>0</v>
      </c>
    </row>
    <row r="857" spans="46:46" x14ac:dyDescent="0.25">
      <c r="AT857">
        <f t="shared" si="59"/>
        <v>0</v>
      </c>
    </row>
    <row r="858" spans="46:46" x14ac:dyDescent="0.25">
      <c r="AT858">
        <f t="shared" si="59"/>
        <v>0</v>
      </c>
    </row>
    <row r="859" spans="46:46" x14ac:dyDescent="0.25">
      <c r="AT859">
        <f t="shared" si="59"/>
        <v>0</v>
      </c>
    </row>
    <row r="860" spans="46:46" x14ac:dyDescent="0.25">
      <c r="AT860">
        <f t="shared" si="59"/>
        <v>0</v>
      </c>
    </row>
    <row r="861" spans="46:46" x14ac:dyDescent="0.25">
      <c r="AT861">
        <f t="shared" si="59"/>
        <v>0</v>
      </c>
    </row>
    <row r="862" spans="46:46" x14ac:dyDescent="0.25">
      <c r="AT862">
        <f t="shared" si="59"/>
        <v>0</v>
      </c>
    </row>
    <row r="863" spans="46:46" x14ac:dyDescent="0.25">
      <c r="AT863">
        <f t="shared" si="59"/>
        <v>0</v>
      </c>
    </row>
    <row r="864" spans="46:46" x14ac:dyDescent="0.25">
      <c r="AT864">
        <f t="shared" si="59"/>
        <v>0</v>
      </c>
    </row>
    <row r="865" spans="46:46" x14ac:dyDescent="0.25">
      <c r="AT865">
        <f t="shared" si="59"/>
        <v>0</v>
      </c>
    </row>
    <row r="866" spans="46:46" x14ac:dyDescent="0.25">
      <c r="AT866">
        <f t="shared" si="59"/>
        <v>0</v>
      </c>
    </row>
    <row r="867" spans="46:46" x14ac:dyDescent="0.25">
      <c r="AT867">
        <f t="shared" si="59"/>
        <v>0</v>
      </c>
    </row>
    <row r="868" spans="46:46" x14ac:dyDescent="0.25">
      <c r="AT868">
        <f t="shared" si="59"/>
        <v>0</v>
      </c>
    </row>
    <row r="869" spans="46:46" x14ac:dyDescent="0.25">
      <c r="AT869">
        <f t="shared" si="59"/>
        <v>0</v>
      </c>
    </row>
    <row r="870" spans="46:46" x14ac:dyDescent="0.25">
      <c r="AT870">
        <f t="shared" si="59"/>
        <v>0</v>
      </c>
    </row>
    <row r="871" spans="46:46" x14ac:dyDescent="0.25">
      <c r="AT871">
        <f t="shared" si="59"/>
        <v>0</v>
      </c>
    </row>
    <row r="872" spans="46:46" x14ac:dyDescent="0.25">
      <c r="AT872">
        <f t="shared" si="59"/>
        <v>0</v>
      </c>
    </row>
    <row r="873" spans="46:46" x14ac:dyDescent="0.25">
      <c r="AT873">
        <f t="shared" si="59"/>
        <v>0</v>
      </c>
    </row>
    <row r="874" spans="46:46" x14ac:dyDescent="0.25">
      <c r="AT874">
        <f t="shared" si="59"/>
        <v>0</v>
      </c>
    </row>
    <row r="875" spans="46:46" x14ac:dyDescent="0.25">
      <c r="AT875">
        <f t="shared" si="59"/>
        <v>0</v>
      </c>
    </row>
    <row r="876" spans="46:46" x14ac:dyDescent="0.25">
      <c r="AT876">
        <f t="shared" si="59"/>
        <v>0</v>
      </c>
    </row>
    <row r="877" spans="46:46" x14ac:dyDescent="0.25">
      <c r="AT877">
        <f t="shared" si="59"/>
        <v>0</v>
      </c>
    </row>
    <row r="878" spans="46:46" x14ac:dyDescent="0.25">
      <c r="AT878">
        <f t="shared" si="59"/>
        <v>0</v>
      </c>
    </row>
    <row r="879" spans="46:46" x14ac:dyDescent="0.25">
      <c r="AT879">
        <f t="shared" si="59"/>
        <v>0</v>
      </c>
    </row>
    <row r="880" spans="46:46" x14ac:dyDescent="0.25">
      <c r="AT880">
        <f t="shared" si="59"/>
        <v>0</v>
      </c>
    </row>
    <row r="881" spans="46:46" x14ac:dyDescent="0.25">
      <c r="AT881">
        <f t="shared" si="59"/>
        <v>0</v>
      </c>
    </row>
    <row r="882" spans="46:46" x14ac:dyDescent="0.25">
      <c r="AT882">
        <f t="shared" si="59"/>
        <v>0</v>
      </c>
    </row>
    <row r="883" spans="46:46" x14ac:dyDescent="0.25">
      <c r="AT883">
        <f t="shared" si="59"/>
        <v>0</v>
      </c>
    </row>
    <row r="884" spans="46:46" x14ac:dyDescent="0.25">
      <c r="AT884">
        <f t="shared" si="59"/>
        <v>0</v>
      </c>
    </row>
    <row r="885" spans="46:46" x14ac:dyDescent="0.25">
      <c r="AT885">
        <f t="shared" si="59"/>
        <v>0</v>
      </c>
    </row>
    <row r="886" spans="46:46" x14ac:dyDescent="0.25">
      <c r="AT886">
        <f t="shared" si="59"/>
        <v>0</v>
      </c>
    </row>
    <row r="887" spans="46:46" x14ac:dyDescent="0.25">
      <c r="AT887">
        <f t="shared" si="59"/>
        <v>0</v>
      </c>
    </row>
    <row r="888" spans="46:46" x14ac:dyDescent="0.25">
      <c r="AT888">
        <f t="shared" si="59"/>
        <v>0</v>
      </c>
    </row>
    <row r="889" spans="46:46" x14ac:dyDescent="0.25">
      <c r="AT889">
        <f t="shared" si="59"/>
        <v>0</v>
      </c>
    </row>
    <row r="890" spans="46:46" x14ac:dyDescent="0.25">
      <c r="AT890">
        <f t="shared" si="59"/>
        <v>0</v>
      </c>
    </row>
    <row r="891" spans="46:46" x14ac:dyDescent="0.25">
      <c r="AT891">
        <f t="shared" si="59"/>
        <v>0</v>
      </c>
    </row>
    <row r="892" spans="46:46" x14ac:dyDescent="0.25">
      <c r="AT892">
        <f t="shared" si="59"/>
        <v>0</v>
      </c>
    </row>
    <row r="893" spans="46:46" x14ac:dyDescent="0.25">
      <c r="AT893">
        <f t="shared" si="59"/>
        <v>0</v>
      </c>
    </row>
    <row r="894" spans="46:46" x14ac:dyDescent="0.25">
      <c r="AT894">
        <f t="shared" si="59"/>
        <v>0</v>
      </c>
    </row>
    <row r="895" spans="46:46" x14ac:dyDescent="0.25">
      <c r="AT895">
        <f t="shared" si="59"/>
        <v>0</v>
      </c>
    </row>
    <row r="896" spans="46:46" x14ac:dyDescent="0.25">
      <c r="AT896">
        <f t="shared" si="59"/>
        <v>0</v>
      </c>
    </row>
    <row r="897" spans="46:46" x14ac:dyDescent="0.25">
      <c r="AT897">
        <f t="shared" si="59"/>
        <v>0</v>
      </c>
    </row>
    <row r="898" spans="46:46" x14ac:dyDescent="0.25">
      <c r="AT898">
        <f t="shared" si="59"/>
        <v>0</v>
      </c>
    </row>
    <row r="899" spans="46:46" x14ac:dyDescent="0.25">
      <c r="AT899">
        <f t="shared" si="59"/>
        <v>0</v>
      </c>
    </row>
    <row r="900" spans="46:46" x14ac:dyDescent="0.25">
      <c r="AT900">
        <f t="shared" si="59"/>
        <v>0</v>
      </c>
    </row>
    <row r="901" spans="46:46" x14ac:dyDescent="0.25">
      <c r="AT901">
        <f t="shared" si="59"/>
        <v>0</v>
      </c>
    </row>
    <row r="902" spans="46:46" x14ac:dyDescent="0.25">
      <c r="AT902">
        <f t="shared" si="59"/>
        <v>0</v>
      </c>
    </row>
    <row r="903" spans="46:46" x14ac:dyDescent="0.25">
      <c r="AT903">
        <f t="shared" si="59"/>
        <v>0</v>
      </c>
    </row>
    <row r="904" spans="46:46" x14ac:dyDescent="0.25">
      <c r="AT904">
        <f t="shared" si="59"/>
        <v>0</v>
      </c>
    </row>
    <row r="905" spans="46:46" x14ac:dyDescent="0.25">
      <c r="AT905">
        <f t="shared" si="59"/>
        <v>0</v>
      </c>
    </row>
    <row r="906" spans="46:46" x14ac:dyDescent="0.25">
      <c r="AT906">
        <f t="shared" si="59"/>
        <v>0</v>
      </c>
    </row>
    <row r="907" spans="46:46" x14ac:dyDescent="0.25">
      <c r="AT907">
        <f t="shared" si="59"/>
        <v>0</v>
      </c>
    </row>
    <row r="908" spans="46:46" x14ac:dyDescent="0.25">
      <c r="AT908">
        <f t="shared" si="59"/>
        <v>0</v>
      </c>
    </row>
    <row r="909" spans="46:46" x14ac:dyDescent="0.25">
      <c r="AT909">
        <f t="shared" si="59"/>
        <v>0</v>
      </c>
    </row>
    <row r="910" spans="46:46" x14ac:dyDescent="0.25">
      <c r="AT910">
        <f t="shared" si="59"/>
        <v>0</v>
      </c>
    </row>
    <row r="911" spans="46:46" x14ac:dyDescent="0.25">
      <c r="AT911">
        <f t="shared" si="59"/>
        <v>0</v>
      </c>
    </row>
    <row r="912" spans="46:46" x14ac:dyDescent="0.25">
      <c r="AT912">
        <f t="shared" si="59"/>
        <v>0</v>
      </c>
    </row>
    <row r="913" spans="46:46" x14ac:dyDescent="0.25">
      <c r="AT913">
        <f t="shared" si="59"/>
        <v>0</v>
      </c>
    </row>
    <row r="914" spans="46:46" x14ac:dyDescent="0.25">
      <c r="AT914">
        <f t="shared" si="59"/>
        <v>0</v>
      </c>
    </row>
    <row r="915" spans="46:46" x14ac:dyDescent="0.25">
      <c r="AT915">
        <f t="shared" si="59"/>
        <v>0</v>
      </c>
    </row>
    <row r="916" spans="46:46" x14ac:dyDescent="0.25">
      <c r="AT916">
        <f t="shared" si="59"/>
        <v>0</v>
      </c>
    </row>
    <row r="917" spans="46:46" x14ac:dyDescent="0.25">
      <c r="AT917">
        <f t="shared" ref="AT917:AT963" si="60">(AQ917*6)+(AR917*8)+(AS917*5)</f>
        <v>0</v>
      </c>
    </row>
    <row r="918" spans="46:46" x14ac:dyDescent="0.25">
      <c r="AT918">
        <f t="shared" si="60"/>
        <v>0</v>
      </c>
    </row>
    <row r="919" spans="46:46" x14ac:dyDescent="0.25">
      <c r="AT919">
        <f t="shared" si="60"/>
        <v>0</v>
      </c>
    </row>
    <row r="920" spans="46:46" x14ac:dyDescent="0.25">
      <c r="AT920">
        <f t="shared" si="60"/>
        <v>0</v>
      </c>
    </row>
    <row r="921" spans="46:46" x14ac:dyDescent="0.25">
      <c r="AT921">
        <f t="shared" si="60"/>
        <v>0</v>
      </c>
    </row>
    <row r="922" spans="46:46" x14ac:dyDescent="0.25">
      <c r="AT922">
        <f t="shared" si="60"/>
        <v>0</v>
      </c>
    </row>
    <row r="923" spans="46:46" x14ac:dyDescent="0.25">
      <c r="AT923">
        <f t="shared" si="60"/>
        <v>0</v>
      </c>
    </row>
    <row r="924" spans="46:46" x14ac:dyDescent="0.25">
      <c r="AT924">
        <f t="shared" si="60"/>
        <v>0</v>
      </c>
    </row>
    <row r="925" spans="46:46" x14ac:dyDescent="0.25">
      <c r="AT925">
        <f t="shared" si="60"/>
        <v>0</v>
      </c>
    </row>
    <row r="926" spans="46:46" x14ac:dyDescent="0.25">
      <c r="AT926">
        <f t="shared" si="60"/>
        <v>0</v>
      </c>
    </row>
    <row r="927" spans="46:46" x14ac:dyDescent="0.25">
      <c r="AT927">
        <f t="shared" si="60"/>
        <v>0</v>
      </c>
    </row>
    <row r="928" spans="46:46" x14ac:dyDescent="0.25">
      <c r="AT928">
        <f t="shared" si="60"/>
        <v>0</v>
      </c>
    </row>
    <row r="929" spans="46:46" x14ac:dyDescent="0.25">
      <c r="AT929">
        <f t="shared" si="60"/>
        <v>0</v>
      </c>
    </row>
    <row r="930" spans="46:46" x14ac:dyDescent="0.25">
      <c r="AT930">
        <f t="shared" si="60"/>
        <v>0</v>
      </c>
    </row>
    <row r="931" spans="46:46" x14ac:dyDescent="0.25">
      <c r="AT931">
        <f t="shared" si="60"/>
        <v>0</v>
      </c>
    </row>
    <row r="932" spans="46:46" x14ac:dyDescent="0.25">
      <c r="AT932">
        <f t="shared" si="60"/>
        <v>0</v>
      </c>
    </row>
    <row r="933" spans="46:46" x14ac:dyDescent="0.25">
      <c r="AT933">
        <f t="shared" si="60"/>
        <v>0</v>
      </c>
    </row>
    <row r="934" spans="46:46" x14ac:dyDescent="0.25">
      <c r="AT934">
        <f t="shared" si="60"/>
        <v>0</v>
      </c>
    </row>
    <row r="935" spans="46:46" x14ac:dyDescent="0.25">
      <c r="AT935">
        <f t="shared" si="60"/>
        <v>0</v>
      </c>
    </row>
    <row r="936" spans="46:46" x14ac:dyDescent="0.25">
      <c r="AT936">
        <f t="shared" si="60"/>
        <v>0</v>
      </c>
    </row>
    <row r="937" spans="46:46" x14ac:dyDescent="0.25">
      <c r="AT937">
        <f t="shared" si="60"/>
        <v>0</v>
      </c>
    </row>
    <row r="938" spans="46:46" x14ac:dyDescent="0.25">
      <c r="AT938">
        <f t="shared" si="60"/>
        <v>0</v>
      </c>
    </row>
    <row r="939" spans="46:46" x14ac:dyDescent="0.25">
      <c r="AT939">
        <f t="shared" si="60"/>
        <v>0</v>
      </c>
    </row>
    <row r="940" spans="46:46" x14ac:dyDescent="0.25">
      <c r="AT940">
        <f t="shared" si="60"/>
        <v>0</v>
      </c>
    </row>
    <row r="941" spans="46:46" x14ac:dyDescent="0.25">
      <c r="AT941">
        <f t="shared" si="60"/>
        <v>0</v>
      </c>
    </row>
    <row r="942" spans="46:46" x14ac:dyDescent="0.25">
      <c r="AT942">
        <f t="shared" si="60"/>
        <v>0</v>
      </c>
    </row>
    <row r="943" spans="46:46" x14ac:dyDescent="0.25">
      <c r="AT943">
        <f t="shared" si="60"/>
        <v>0</v>
      </c>
    </row>
    <row r="944" spans="46:46" x14ac:dyDescent="0.25">
      <c r="AT944">
        <f t="shared" si="60"/>
        <v>0</v>
      </c>
    </row>
    <row r="945" spans="46:46" x14ac:dyDescent="0.25">
      <c r="AT945">
        <f t="shared" si="60"/>
        <v>0</v>
      </c>
    </row>
    <row r="946" spans="46:46" x14ac:dyDescent="0.25">
      <c r="AT946">
        <f t="shared" si="60"/>
        <v>0</v>
      </c>
    </row>
    <row r="947" spans="46:46" x14ac:dyDescent="0.25">
      <c r="AT947">
        <f t="shared" si="60"/>
        <v>0</v>
      </c>
    </row>
    <row r="948" spans="46:46" x14ac:dyDescent="0.25">
      <c r="AT948">
        <f t="shared" si="60"/>
        <v>0</v>
      </c>
    </row>
    <row r="949" spans="46:46" x14ac:dyDescent="0.25">
      <c r="AT949">
        <f t="shared" si="60"/>
        <v>0</v>
      </c>
    </row>
    <row r="950" spans="46:46" x14ac:dyDescent="0.25">
      <c r="AT950">
        <f t="shared" si="60"/>
        <v>0</v>
      </c>
    </row>
    <row r="951" spans="46:46" x14ac:dyDescent="0.25">
      <c r="AT951">
        <f t="shared" si="60"/>
        <v>0</v>
      </c>
    </row>
    <row r="952" spans="46:46" x14ac:dyDescent="0.25">
      <c r="AT952">
        <f t="shared" si="60"/>
        <v>0</v>
      </c>
    </row>
    <row r="953" spans="46:46" x14ac:dyDescent="0.25">
      <c r="AT953">
        <f t="shared" si="60"/>
        <v>0</v>
      </c>
    </row>
    <row r="954" spans="46:46" x14ac:dyDescent="0.25">
      <c r="AT954">
        <f t="shared" si="60"/>
        <v>0</v>
      </c>
    </row>
    <row r="955" spans="46:46" x14ac:dyDescent="0.25">
      <c r="AT955">
        <f t="shared" si="60"/>
        <v>0</v>
      </c>
    </row>
    <row r="956" spans="46:46" x14ac:dyDescent="0.25">
      <c r="AT956">
        <f t="shared" si="60"/>
        <v>0</v>
      </c>
    </row>
    <row r="957" spans="46:46" x14ac:dyDescent="0.25">
      <c r="AT957">
        <f t="shared" si="60"/>
        <v>0</v>
      </c>
    </row>
    <row r="958" spans="46:46" x14ac:dyDescent="0.25">
      <c r="AT958">
        <f t="shared" si="60"/>
        <v>0</v>
      </c>
    </row>
    <row r="959" spans="46:46" x14ac:dyDescent="0.25">
      <c r="AT959">
        <f t="shared" si="60"/>
        <v>0</v>
      </c>
    </row>
    <row r="960" spans="46:46" x14ac:dyDescent="0.25">
      <c r="AT960">
        <f t="shared" si="60"/>
        <v>0</v>
      </c>
    </row>
    <row r="961" spans="46:46" x14ac:dyDescent="0.25">
      <c r="AT961">
        <f t="shared" si="60"/>
        <v>0</v>
      </c>
    </row>
    <row r="962" spans="46:46" x14ac:dyDescent="0.25">
      <c r="AT962">
        <f t="shared" si="60"/>
        <v>0</v>
      </c>
    </row>
    <row r="963" spans="46:46" x14ac:dyDescent="0.25">
      <c r="AT963">
        <f t="shared" si="6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</cp:lastModifiedBy>
  <dcterms:created xsi:type="dcterms:W3CDTF">2017-02-16T19:59:31Z</dcterms:created>
  <dcterms:modified xsi:type="dcterms:W3CDTF">2017-11-05T18:45:51Z</dcterms:modified>
</cp:coreProperties>
</file>