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68628EFD-1D10-4D79-82A3-23BFAB59110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9" i="3"/>
  <c r="T10" i="3"/>
  <c r="T11" i="3"/>
  <c r="T12" i="3"/>
  <c r="T13" i="3"/>
  <c r="T14" i="3"/>
  <c r="T15" i="3"/>
  <c r="T18" i="3"/>
  <c r="T19" i="3"/>
  <c r="T20" i="3"/>
  <c r="T21" i="3"/>
  <c r="T22" i="3"/>
  <c r="T23" i="3"/>
  <c r="T24" i="3"/>
  <c r="T26" i="3"/>
  <c r="T27" i="3"/>
  <c r="T28" i="3"/>
  <c r="T29" i="3"/>
  <c r="T30" i="3"/>
  <c r="T31" i="3"/>
  <c r="T8" i="3"/>
  <c r="AB12" i="3" l="1"/>
  <c r="AB13" i="3"/>
  <c r="AB24" i="3"/>
  <c r="AB28" i="3"/>
  <c r="AB29" i="3"/>
  <c r="AB9" i="3"/>
  <c r="AB11" i="3"/>
  <c r="AB15" i="3"/>
  <c r="AB16" i="3"/>
  <c r="AB17" i="3"/>
  <c r="AB19" i="3"/>
  <c r="AB20" i="3"/>
  <c r="AB21" i="3"/>
  <c r="AB23" i="3"/>
  <c r="AB25" i="3"/>
  <c r="AB27" i="3"/>
  <c r="AB31" i="3"/>
  <c r="AB8" i="3"/>
  <c r="AB30" i="3" l="1"/>
  <c r="AB26" i="3"/>
  <c r="AB22" i="3"/>
  <c r="AB18" i="3"/>
  <c r="AB14" i="3"/>
  <c r="AB10" i="3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AD31" i="3"/>
  <c r="N31" i="3"/>
  <c r="AD30" i="3"/>
  <c r="N30" i="3"/>
  <c r="AD29" i="3"/>
  <c r="N29" i="3"/>
  <c r="AD28" i="3"/>
  <c r="N28" i="3"/>
  <c r="AD27" i="3"/>
  <c r="N27" i="3"/>
  <c r="N26" i="3"/>
  <c r="AD25" i="3"/>
  <c r="N25" i="3"/>
  <c r="AD24" i="3"/>
  <c r="N24" i="3"/>
  <c r="N23" i="3"/>
  <c r="AD22" i="3"/>
  <c r="N22" i="3"/>
  <c r="N21" i="3"/>
  <c r="AD20" i="3"/>
  <c r="N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<sst xmlns="http://schemas.openxmlformats.org/spreadsheetml/2006/main" count="242" uniqueCount="143">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</sst>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0" fillId="0" borderId="84" applyNumberFormat="0" applyFill="0" applyAlignment="0" applyProtection="0"/>
    <xf numFmtId="0" fontId="34" fillId="18" borderId="85" applyNumberFormat="0" applyAlignment="0" applyProtection="0"/>
    <xf numFmtId="0" fontId="35" fillId="19" borderId="86" applyNumberFormat="0" applyAlignment="0" applyProtection="0"/>
    <xf numFmtId="0" fontId="36" fillId="19" borderId="85" applyNumberFormat="0" applyAlignment="0" applyProtection="0"/>
    <xf numFmtId="0" fontId="37" fillId="0" borderId="87" applyNumberFormat="0" applyFill="0" applyAlignment="0" applyProtection="0"/>
    <xf numFmtId="0" fontId="38" fillId="20" borderId="88" applyNumberFormat="0" applyAlignment="0" applyProtection="0"/>
    <xf numFmtId="0" fontId="41" fillId="0" borderId="90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9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9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34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11" borderId="64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1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11" borderId="6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11" borderId="6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3" fillId="10" borderId="70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4" xfId="0" applyFont="1" applyBorder="1" applyAlignment="1">
      <alignment horizontal="left" vertical="center"/>
    </xf>
    <xf numFmtId="0" fontId="3" fillId="0" borderId="73" xfId="0" applyFont="1" applyBorder="1" applyAlignment="1">
      <alignment horizontal="center" wrapText="1"/>
    </xf>
    <xf numFmtId="0" fontId="18" fillId="0" borderId="7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6" xfId="0" applyFont="1" applyFill="1" applyBorder="1" applyAlignment="1"/>
    <xf numFmtId="0" fontId="3" fillId="14" borderId="55" xfId="0" applyFont="1" applyFill="1" applyBorder="1" applyAlignment="1"/>
    <xf numFmtId="0" fontId="3" fillId="11" borderId="7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8" xfId="0" applyFont="1" applyFill="1" applyBorder="1" applyAlignment="1"/>
    <xf numFmtId="0" fontId="3" fillId="11" borderId="79" xfId="0" applyFont="1" applyFill="1" applyBorder="1" applyAlignment="1">
      <alignment horizontal="center" vertical="center"/>
    </xf>
    <xf numFmtId="0" fontId="3" fillId="11" borderId="8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1" xfId="0" applyFont="1" applyFill="1" applyBorder="1" applyAlignment="1">
      <alignment horizontal="center" vertical="center"/>
    </xf>
    <xf numFmtId="0" fontId="3" fillId="14" borderId="78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vertical="center"/>
    </xf>
    <xf numFmtId="0" fontId="3" fillId="13" borderId="79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3" xfId="10" applyFont="1" applyBorder="1" applyAlignment="1">
      <alignment horizontal="center" vertical="center" wrapText="1"/>
    </xf>
    <xf numFmtId="0" fontId="2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1" xfId="1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wrapText="1"/>
    </xf>
    <xf numFmtId="0" fontId="3" fillId="8" borderId="97" xfId="0" applyFont="1" applyFill="1" applyBorder="1" applyAlignment="1">
      <alignment horizontal="center" wrapText="1"/>
    </xf>
    <xf numFmtId="0" fontId="3" fillId="8" borderId="106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5" xfId="0" applyFont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11" borderId="101" xfId="0" applyFont="1" applyFill="1" applyBorder="1" applyAlignment="1">
      <alignment horizontal="center"/>
    </xf>
    <xf numFmtId="0" fontId="2" fillId="47" borderId="91" xfId="10" applyFill="1" applyBorder="1" applyAlignment="1">
      <alignment horizontal="center" wrapText="1"/>
    </xf>
    <xf numFmtId="0" fontId="2" fillId="0" borderId="103" xfId="1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2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3" xfId="10" applyFill="1" applyBorder="1" applyAlignment="1">
      <alignment horizontal="center" wrapText="1"/>
    </xf>
    <xf numFmtId="0" fontId="3" fillId="11" borderId="99" xfId="0" applyFont="1" applyFill="1" applyBorder="1" applyAlignment="1">
      <alignment horizontal="center"/>
    </xf>
    <xf numFmtId="0" fontId="3" fillId="11" borderId="107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wrapText="1"/>
    </xf>
    <xf numFmtId="0" fontId="22" fillId="0" borderId="91" xfId="0" applyFont="1" applyBorder="1" applyAlignment="1">
      <alignment horizontal="center" wrapText="1"/>
    </xf>
    <xf numFmtId="49" fontId="18" fillId="0" borderId="93" xfId="0" applyNumberFormat="1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103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3" fillId="0" borderId="119" xfId="0" applyFont="1" applyBorder="1" applyAlignment="1">
      <alignment horizontal="center"/>
    </xf>
    <xf numFmtId="0" fontId="16" fillId="6" borderId="120" xfId="0" applyFont="1" applyFill="1" applyBorder="1" applyAlignment="1">
      <alignment horizontal="center" vertical="center" wrapText="1"/>
    </xf>
    <xf numFmtId="0" fontId="3" fillId="8" borderId="108" xfId="0" applyFont="1" applyFill="1" applyBorder="1" applyAlignment="1">
      <alignment horizontal="center" wrapText="1"/>
    </xf>
    <xf numFmtId="9" fontId="16" fillId="6" borderId="120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9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1" xfId="10" applyFont="1" applyFill="1" applyBorder="1" applyAlignment="1">
      <alignment horizontal="center" vertical="center" wrapText="1"/>
    </xf>
    <xf numFmtId="0" fontId="2" fillId="0" borderId="91" xfId="10" applyFont="1" applyFill="1" applyBorder="1" applyAlignment="1">
      <alignment horizontal="center" vertical="center" wrapText="1"/>
    </xf>
    <xf numFmtId="0" fontId="2" fillId="53" borderId="91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1" xfId="10" applyFont="1" applyFill="1" applyBorder="1" applyAlignment="1">
      <alignment horizontal="center" vertical="center" wrapText="1"/>
    </xf>
    <xf numFmtId="0" fontId="2" fillId="57" borderId="91" xfId="10" applyFont="1" applyFill="1" applyBorder="1" applyAlignment="1">
      <alignment horizontal="center" vertical="center" wrapText="1"/>
    </xf>
    <xf numFmtId="0" fontId="2" fillId="58" borderId="91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4" xfId="0" applyNumberFormat="1" applyFont="1" applyBorder="1" applyAlignment="1">
      <alignment horizontal="center" wrapText="1"/>
    </xf>
    <xf numFmtId="2" fontId="18" fillId="0" borderId="95" xfId="0" applyNumberFormat="1" applyFont="1" applyBorder="1" applyAlignment="1">
      <alignment horizontal="center" vertical="center" wrapText="1"/>
    </xf>
    <xf numFmtId="2" fontId="18" fillId="59" borderId="95" xfId="0" applyNumberFormat="1" applyFont="1" applyFill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wrapText="1"/>
    </xf>
    <xf numFmtId="2" fontId="3" fillId="51" borderId="95" xfId="0" applyNumberFormat="1" applyFont="1" applyFill="1" applyBorder="1" applyAlignment="1">
      <alignment horizontal="center" wrapText="1"/>
    </xf>
    <xf numFmtId="2" fontId="3" fillId="59" borderId="95" xfId="0" applyNumberFormat="1" applyFont="1" applyFill="1" applyBorder="1" applyAlignment="1">
      <alignment horizontal="center" wrapText="1"/>
    </xf>
    <xf numFmtId="2" fontId="3" fillId="0" borderId="66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5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18" fillId="0" borderId="105" xfId="0" applyNumberFormat="1" applyFont="1" applyBorder="1" applyAlignment="1">
      <alignment horizontal="center" wrapText="1"/>
    </xf>
    <xf numFmtId="2" fontId="3" fillId="0" borderId="105" xfId="0" applyNumberFormat="1" applyFont="1" applyBorder="1" applyAlignment="1">
      <alignment horizontal="center" wrapText="1"/>
    </xf>
    <xf numFmtId="2" fontId="3" fillId="51" borderId="10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3" fillId="8" borderId="124" xfId="0" applyFont="1" applyFill="1" applyBorder="1" applyAlignment="1">
      <alignment horizontal="center" wrapText="1"/>
    </xf>
    <xf numFmtId="0" fontId="17" fillId="7" borderId="126" xfId="0" applyFont="1" applyFill="1" applyBorder="1" applyAlignment="1">
      <alignment horizontal="center" vertical="center" wrapText="1"/>
    </xf>
    <xf numFmtId="9" fontId="16" fillId="6" borderId="125" xfId="0" applyNumberFormat="1" applyFont="1" applyFill="1" applyBorder="1" applyAlignment="1">
      <alignment horizontal="center" vertic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48" borderId="124" xfId="0" applyFont="1" applyFill="1" applyBorder="1" applyAlignment="1">
      <alignment horizontal="center" wrapText="1"/>
    </xf>
    <xf numFmtId="0" fontId="3" fillId="60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20" xfId="0" applyFont="1" applyFill="1" applyBorder="1" applyAlignment="1">
      <alignment horizontal="center" vertic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3" fillId="0" borderId="110" xfId="0" applyFont="1" applyBorder="1" applyAlignment="1">
      <alignment horizontal="center" wrapText="1"/>
    </xf>
    <xf numFmtId="0" fontId="2" fillId="47" borderId="113" xfId="10" applyFill="1" applyBorder="1" applyAlignment="1">
      <alignment horizontal="center" wrapText="1"/>
    </xf>
    <xf numFmtId="0" fontId="2" fillId="46" borderId="112" xfId="10" applyFill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3" fillId="0" borderId="116" xfId="0" applyFont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1" fillId="47" borderId="110" xfId="43" applyFill="1" applyBorder="1" applyAlignment="1">
      <alignment horizontal="center" wrapText="1"/>
    </xf>
    <xf numFmtId="0" fontId="1" fillId="46" borderId="109" xfId="43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0" fillId="0" borderId="0" xfId="0" applyFont="1" applyAlignment="1"/>
    <xf numFmtId="0" fontId="3" fillId="61" borderId="12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8" borderId="127" xfId="0" applyFont="1" applyFill="1" applyBorder="1" applyAlignment="1">
      <alignment horizontal="center" wrapText="1"/>
    </xf>
    <xf numFmtId="0" fontId="3" fillId="8" borderId="128" xfId="0" applyFont="1" applyFill="1" applyBorder="1" applyAlignment="1">
      <alignment horizontal="center" wrapText="1"/>
    </xf>
    <xf numFmtId="0" fontId="3" fillId="54" borderId="123" xfId="0" applyFont="1" applyFill="1" applyBorder="1" applyAlignment="1">
      <alignment horizontal="center" wrapText="1"/>
    </xf>
    <xf numFmtId="0" fontId="3" fillId="63" borderId="123" xfId="0" applyFont="1" applyFill="1" applyBorder="1" applyAlignment="1">
      <alignment horizontal="center" wrapText="1"/>
    </xf>
    <xf numFmtId="0" fontId="3" fillId="56" borderId="123" xfId="0" applyFont="1" applyFill="1" applyBorder="1" applyAlignment="1">
      <alignment horizontal="center" wrapText="1"/>
    </xf>
    <xf numFmtId="0" fontId="3" fillId="64" borderId="123" xfId="0" applyFont="1" applyFill="1" applyBorder="1" applyAlignment="1">
      <alignment horizontal="center" wrapText="1"/>
    </xf>
    <xf numFmtId="0" fontId="3" fillId="61" borderId="108" xfId="0" applyFont="1" applyFill="1" applyBorder="1" applyAlignment="1">
      <alignment horizontal="center" wrapText="1"/>
    </xf>
    <xf numFmtId="0" fontId="3" fillId="63" borderId="124" xfId="0" applyFont="1" applyFill="1" applyBorder="1" applyAlignment="1">
      <alignment horizontal="center" wrapText="1"/>
    </xf>
    <xf numFmtId="0" fontId="3" fillId="63" borderId="122" xfId="0" applyFont="1" applyFill="1" applyBorder="1" applyAlignment="1">
      <alignment horizontal="center" wrapText="1"/>
    </xf>
    <xf numFmtId="0" fontId="17" fillId="7" borderId="125" xfId="0" applyFont="1" applyFill="1" applyBorder="1" applyAlignment="1">
      <alignment horizontal="center" vertical="center" wrapText="1"/>
    </xf>
    <xf numFmtId="0" fontId="3" fillId="48" borderId="132" xfId="0" applyFont="1" applyFill="1" applyBorder="1" applyAlignment="1">
      <alignment horizontal="center" wrapText="1"/>
    </xf>
    <xf numFmtId="0" fontId="3" fillId="0" borderId="117" xfId="0" applyFont="1" applyBorder="1" applyAlignment="1">
      <alignment horizontal="center" wrapText="1"/>
    </xf>
    <xf numFmtId="0" fontId="3" fillId="48" borderId="133" xfId="0" applyFont="1" applyFill="1" applyBorder="1" applyAlignment="1">
      <alignment horizontal="center" wrapText="1"/>
    </xf>
    <xf numFmtId="0" fontId="3" fillId="0" borderId="134" xfId="0" applyFont="1" applyBorder="1" applyAlignment="1">
      <alignment horizontal="center" wrapText="1"/>
    </xf>
    <xf numFmtId="0" fontId="3" fillId="48" borderId="135" xfId="0" applyFont="1" applyFill="1" applyBorder="1" applyAlignment="1">
      <alignment horizontal="center" wrapText="1"/>
    </xf>
    <xf numFmtId="0" fontId="3" fillId="0" borderId="136" xfId="0" applyFont="1" applyBorder="1" applyAlignment="1">
      <alignment horizont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4" fillId="0" borderId="41" xfId="0" applyFont="1" applyBorder="1"/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25" xfId="0" applyFont="1" applyBorder="1"/>
    <xf numFmtId="0" fontId="14" fillId="6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7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4" fillId="0" borderId="35" xfId="0" applyFont="1" applyBorder="1"/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18" xfId="0" applyFont="1" applyFill="1" applyBorder="1" applyAlignment="1">
      <alignment horizontal="center" vertical="center" wrapText="1"/>
    </xf>
    <xf numFmtId="0" fontId="12" fillId="4" borderId="42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13" fillId="6" borderId="120" xfId="0" applyFont="1" applyFill="1" applyBorder="1" applyAlignment="1">
      <alignment horizontal="center" vertical="center" wrapText="1"/>
    </xf>
    <xf numFmtId="0" fontId="4" fillId="0" borderId="121" xfId="0" applyFont="1" applyBorder="1"/>
    <xf numFmtId="0" fontId="3" fillId="2" borderId="21" xfId="0" applyFont="1" applyFill="1" applyBorder="1" applyAlignment="1">
      <alignment horizontal="center"/>
    </xf>
    <xf numFmtId="0" fontId="12" fillId="4" borderId="45" xfId="0" applyFont="1" applyFill="1" applyBorder="1" applyAlignment="1">
      <alignment horizontal="center" vertical="center" wrapText="1"/>
    </xf>
    <xf numFmtId="0" fontId="12" fillId="4" borderId="126" xfId="0" applyFont="1" applyFill="1" applyBorder="1" applyAlignment="1">
      <alignment horizontal="center" vertical="center" wrapText="1"/>
    </xf>
    <xf numFmtId="0" fontId="12" fillId="4" borderId="130" xfId="0" applyFont="1" applyFill="1" applyBorder="1" applyAlignment="1">
      <alignment horizontal="center" vertical="center" wrapText="1"/>
    </xf>
    <xf numFmtId="0" fontId="12" fillId="4" borderId="131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3" fillId="62" borderId="120" xfId="0" applyFont="1" applyFill="1" applyBorder="1" applyAlignment="1">
      <alignment horizontal="center" vertical="center" wrapText="1"/>
    </xf>
    <xf numFmtId="0" fontId="13" fillId="62" borderId="129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18" fillId="50" borderId="91" xfId="0" applyFont="1" applyFill="1" applyBorder="1" applyAlignment="1">
      <alignment horizontal="center" vertical="center" wrapText="1"/>
    </xf>
    <xf numFmtId="0" fontId="18" fillId="50" borderId="91" xfId="0" applyFont="1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51"/>
      <c r="B1" s="252"/>
      <c r="C1" s="5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8"/>
      <c r="S1" s="257"/>
      <c r="T1" s="258"/>
      <c r="U1" s="258"/>
      <c r="V1" s="259"/>
    </row>
    <row r="2" spans="1:25" ht="15" customHeight="1" x14ac:dyDescent="0.25">
      <c r="A2" s="253"/>
      <c r="B2" s="254"/>
      <c r="C2" s="6"/>
      <c r="D2" s="279" t="s">
        <v>1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5"/>
      <c r="S2" s="260"/>
      <c r="T2" s="261"/>
      <c r="U2" s="261"/>
      <c r="V2" s="262"/>
    </row>
    <row r="3" spans="1:25" ht="18" customHeight="1" x14ac:dyDescent="0.25">
      <c r="A3" s="253"/>
      <c r="B3" s="254"/>
      <c r="C3" s="6"/>
      <c r="D3" s="273" t="s">
        <v>2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5"/>
      <c r="S3" s="260"/>
      <c r="T3" s="261"/>
      <c r="U3" s="261"/>
      <c r="V3" s="262"/>
    </row>
    <row r="4" spans="1:25" ht="15.75" customHeight="1" x14ac:dyDescent="0.25">
      <c r="A4" s="253"/>
      <c r="B4" s="254"/>
      <c r="C4" s="6"/>
      <c r="D4" s="280" t="s">
        <v>3</v>
      </c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1"/>
      <c r="S4" s="263"/>
      <c r="T4" s="264"/>
      <c r="U4" s="264"/>
      <c r="V4" s="265"/>
    </row>
    <row r="5" spans="1:25" ht="24" customHeight="1" x14ac:dyDescent="0.2">
      <c r="A5" s="255"/>
      <c r="B5" s="256"/>
      <c r="C5" s="8"/>
      <c r="D5" s="281" t="s">
        <v>6</v>
      </c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82"/>
    </row>
    <row r="6" spans="1:25" ht="13.5" customHeight="1" x14ac:dyDescent="0.2">
      <c r="A6" s="268" t="s">
        <v>7</v>
      </c>
      <c r="B6" s="266" t="s">
        <v>9</v>
      </c>
      <c r="C6" s="11"/>
      <c r="D6" s="269" t="s">
        <v>11</v>
      </c>
      <c r="E6" s="270"/>
      <c r="F6" s="270"/>
      <c r="G6" s="270"/>
      <c r="H6" s="270"/>
      <c r="I6" s="270"/>
      <c r="J6" s="270"/>
      <c r="K6" s="270"/>
      <c r="L6" s="270"/>
      <c r="M6" s="271"/>
      <c r="N6" s="283"/>
      <c r="O6" s="284"/>
      <c r="P6" s="285"/>
      <c r="Q6" s="287" t="s">
        <v>15</v>
      </c>
      <c r="R6" s="284"/>
      <c r="S6" s="285"/>
      <c r="T6" s="286" t="s">
        <v>16</v>
      </c>
      <c r="U6" s="271"/>
      <c r="V6" s="288" t="s">
        <v>17</v>
      </c>
      <c r="W6" s="272" t="s">
        <v>18</v>
      </c>
      <c r="X6" s="272" t="s">
        <v>19</v>
      </c>
      <c r="Y6" s="272" t="s">
        <v>20</v>
      </c>
    </row>
    <row r="7" spans="1:25" ht="24.75" customHeight="1" x14ac:dyDescent="0.2">
      <c r="A7" s="253"/>
      <c r="B7" s="267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67"/>
      <c r="W7" s="267"/>
      <c r="X7" s="267"/>
      <c r="Y7" s="267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44</v>
      </c>
      <c r="C10" s="53" t="s">
        <v>45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46</v>
      </c>
      <c r="C11" s="64" t="s">
        <v>47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48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49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3" t="s">
        <v>47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53</v>
      </c>
      <c r="C17" s="64" t="s">
        <v>47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56</v>
      </c>
    </row>
    <row r="18" spans="1:25" ht="13.5" customHeight="1" x14ac:dyDescent="0.2">
      <c r="A18" s="19">
        <v>11</v>
      </c>
      <c r="B18" s="63" t="s">
        <v>54</v>
      </c>
      <c r="C18" s="64" t="s">
        <v>47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55</v>
      </c>
      <c r="C19" s="66" t="s">
        <v>58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57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60</v>
      </c>
      <c r="C22" s="64" t="s">
        <v>45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61</v>
      </c>
      <c r="C23" s="66" t="s">
        <v>63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62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64</v>
      </c>
      <c r="C25" s="64" t="s">
        <v>66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68</v>
      </c>
    </row>
    <row r="26" spans="1:25" ht="13.5" customHeight="1" x14ac:dyDescent="0.2">
      <c r="A26" s="19">
        <v>19</v>
      </c>
      <c r="B26" s="63" t="s">
        <v>65</v>
      </c>
      <c r="C26" s="64" t="s">
        <v>69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70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71</v>
      </c>
      <c r="C29" s="66" t="s">
        <v>58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72</v>
      </c>
      <c r="C30" s="81" t="s">
        <v>74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73</v>
      </c>
      <c r="C31" s="86" t="s">
        <v>47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8"/>
      <c r="B1" s="297"/>
      <c r="C1" s="1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301"/>
      <c r="P1" s="2"/>
      <c r="Q1" s="295"/>
      <c r="R1" s="296"/>
      <c r="S1" s="296"/>
      <c r="T1" s="296"/>
      <c r="U1" s="297"/>
      <c r="V1" s="3"/>
      <c r="W1" s="3"/>
      <c r="X1" s="3"/>
      <c r="Y1" s="3"/>
    </row>
    <row r="2" spans="1:25" ht="15" customHeight="1" x14ac:dyDescent="0.25">
      <c r="A2" s="260"/>
      <c r="B2" s="254"/>
      <c r="C2" s="4"/>
      <c r="D2" s="279" t="s">
        <v>1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302"/>
      <c r="P2" s="2"/>
      <c r="Q2" s="260"/>
      <c r="R2" s="261"/>
      <c r="S2" s="261"/>
      <c r="T2" s="261"/>
      <c r="U2" s="254"/>
      <c r="V2" s="3"/>
      <c r="W2" s="3"/>
      <c r="X2" s="3"/>
      <c r="Y2" s="3"/>
    </row>
    <row r="3" spans="1:25" ht="18" customHeight="1" x14ac:dyDescent="0.25">
      <c r="A3" s="260"/>
      <c r="B3" s="254"/>
      <c r="C3" s="4"/>
      <c r="D3" s="273" t="s">
        <v>4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302"/>
      <c r="P3" s="7"/>
      <c r="Q3" s="260"/>
      <c r="R3" s="261"/>
      <c r="S3" s="261"/>
      <c r="T3" s="261"/>
      <c r="U3" s="254"/>
      <c r="V3" s="3"/>
      <c r="W3" s="3"/>
      <c r="X3" s="3"/>
      <c r="Y3" s="3"/>
    </row>
    <row r="4" spans="1:25" ht="15.75" customHeight="1" thickBot="1" x14ac:dyDescent="0.3">
      <c r="A4" s="260"/>
      <c r="B4" s="254"/>
      <c r="C4" s="4"/>
      <c r="D4" s="280" t="s">
        <v>5</v>
      </c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82"/>
      <c r="P4" s="9"/>
      <c r="Q4" s="263"/>
      <c r="R4" s="264"/>
      <c r="S4" s="264"/>
      <c r="T4" s="264"/>
      <c r="U4" s="256"/>
      <c r="V4" s="3"/>
      <c r="W4" s="3"/>
      <c r="X4" s="3"/>
      <c r="Y4" s="3"/>
    </row>
    <row r="5" spans="1:25" ht="38.25" customHeight="1" thickBot="1" x14ac:dyDescent="0.25">
      <c r="A5" s="263"/>
      <c r="B5" s="256"/>
      <c r="C5" s="10" t="s">
        <v>8</v>
      </c>
      <c r="D5" s="289" t="s">
        <v>10</v>
      </c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1"/>
      <c r="U5" s="292" t="s">
        <v>12</v>
      </c>
      <c r="V5" s="3"/>
      <c r="W5" s="3"/>
      <c r="X5" s="3"/>
      <c r="Y5" s="3"/>
    </row>
    <row r="6" spans="1:25" ht="26.25" customHeight="1" thickBot="1" x14ac:dyDescent="0.25">
      <c r="A6" s="299" t="s">
        <v>7</v>
      </c>
      <c r="B6" s="266" t="s">
        <v>9</v>
      </c>
      <c r="C6" s="300" t="s">
        <v>13</v>
      </c>
      <c r="D6" s="269" t="s">
        <v>11</v>
      </c>
      <c r="E6" s="270"/>
      <c r="F6" s="270"/>
      <c r="G6" s="270"/>
      <c r="H6" s="270"/>
      <c r="I6" s="270"/>
      <c r="J6" s="270"/>
      <c r="K6" s="270"/>
      <c r="L6" s="271"/>
      <c r="M6" s="287" t="s">
        <v>88</v>
      </c>
      <c r="N6" s="285"/>
      <c r="O6" s="287" t="s">
        <v>86</v>
      </c>
      <c r="P6" s="284"/>
      <c r="Q6" s="285"/>
      <c r="R6" s="286" t="s">
        <v>16</v>
      </c>
      <c r="S6" s="271"/>
      <c r="T6" s="288" t="s">
        <v>17</v>
      </c>
      <c r="U6" s="293"/>
      <c r="V6" s="3"/>
      <c r="W6" s="3"/>
      <c r="X6" s="3"/>
      <c r="Y6" s="3"/>
    </row>
    <row r="7" spans="1:25" ht="24.75" customHeight="1" thickBot="1" x14ac:dyDescent="0.25">
      <c r="A7" s="275"/>
      <c r="B7" s="294"/>
      <c r="C7" s="294"/>
      <c r="D7" s="171" t="s">
        <v>116</v>
      </c>
      <c r="E7" s="171" t="s">
        <v>117</v>
      </c>
      <c r="F7" s="171" t="s">
        <v>123</v>
      </c>
      <c r="G7" s="171" t="s">
        <v>118</v>
      </c>
      <c r="H7" s="171" t="s">
        <v>119</v>
      </c>
      <c r="I7" s="171" t="s">
        <v>120</v>
      </c>
      <c r="J7" s="172" t="s">
        <v>121</v>
      </c>
      <c r="K7" s="173" t="s">
        <v>122</v>
      </c>
      <c r="L7" s="142" t="s">
        <v>30</v>
      </c>
      <c r="M7" s="149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25">
        <v>0.5</v>
      </c>
      <c r="T7" s="294"/>
      <c r="U7" s="294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89</v>
      </c>
      <c r="C8" s="123">
        <v>9.6</v>
      </c>
      <c r="D8" s="186">
        <v>1</v>
      </c>
      <c r="E8" s="193">
        <v>1</v>
      </c>
      <c r="F8" s="187">
        <v>1</v>
      </c>
      <c r="G8" s="188">
        <v>1</v>
      </c>
      <c r="H8" s="187">
        <v>1</v>
      </c>
      <c r="I8" s="189">
        <v>1</v>
      </c>
      <c r="J8" s="190">
        <v>1</v>
      </c>
      <c r="K8" s="191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90</v>
      </c>
      <c r="C9" s="136">
        <v>9.5</v>
      </c>
      <c r="D9" s="192">
        <v>1</v>
      </c>
      <c r="E9" s="193">
        <v>1</v>
      </c>
      <c r="F9" s="193">
        <v>1</v>
      </c>
      <c r="G9" s="188">
        <v>1</v>
      </c>
      <c r="H9" s="194">
        <v>1</v>
      </c>
      <c r="I9" s="195">
        <v>0</v>
      </c>
      <c r="J9" s="196">
        <v>1</v>
      </c>
      <c r="K9" s="191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77">
        <v>8</v>
      </c>
      <c r="Q9" s="49">
        <f t="shared" si="1"/>
        <v>3.6</v>
      </c>
      <c r="R9" s="177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91</v>
      </c>
      <c r="C10" s="140">
        <v>8</v>
      </c>
      <c r="D10" s="192">
        <v>1</v>
      </c>
      <c r="E10" s="193">
        <v>1</v>
      </c>
      <c r="F10" s="193">
        <v>1</v>
      </c>
      <c r="G10" s="188">
        <v>1</v>
      </c>
      <c r="H10" s="194">
        <v>1</v>
      </c>
      <c r="I10" s="197">
        <v>1</v>
      </c>
      <c r="J10" s="196">
        <v>1</v>
      </c>
      <c r="K10" s="191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77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80" t="s">
        <v>92</v>
      </c>
      <c r="C11" s="136">
        <v>10</v>
      </c>
      <c r="D11" s="192">
        <v>1</v>
      </c>
      <c r="E11" s="193">
        <v>1</v>
      </c>
      <c r="F11" s="193">
        <v>1</v>
      </c>
      <c r="G11" s="188">
        <v>1</v>
      </c>
      <c r="H11" s="194">
        <v>1</v>
      </c>
      <c r="I11" s="197">
        <v>1</v>
      </c>
      <c r="J11" s="196">
        <v>1</v>
      </c>
      <c r="K11" s="191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78" t="s">
        <v>93</v>
      </c>
      <c r="C12" s="140">
        <v>10</v>
      </c>
      <c r="D12" s="192">
        <v>1</v>
      </c>
      <c r="E12" s="193">
        <v>1</v>
      </c>
      <c r="F12" s="193">
        <v>1</v>
      </c>
      <c r="G12" s="188">
        <v>1</v>
      </c>
      <c r="H12" s="194">
        <v>1</v>
      </c>
      <c r="I12" s="197">
        <v>1</v>
      </c>
      <c r="J12" s="196">
        <v>1</v>
      </c>
      <c r="K12" s="191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94</v>
      </c>
      <c r="C13" s="136">
        <v>9.8000000000000007</v>
      </c>
      <c r="D13" s="192">
        <v>1</v>
      </c>
      <c r="E13" s="193">
        <v>1</v>
      </c>
      <c r="F13" s="193">
        <v>1</v>
      </c>
      <c r="G13" s="188">
        <v>1</v>
      </c>
      <c r="H13" s="194">
        <v>1</v>
      </c>
      <c r="I13" s="197">
        <v>1</v>
      </c>
      <c r="J13" s="196">
        <v>1</v>
      </c>
      <c r="K13" s="191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76">
        <v>10</v>
      </c>
      <c r="Q13" s="49">
        <f t="shared" si="1"/>
        <v>4</v>
      </c>
      <c r="R13" s="62">
        <v>8</v>
      </c>
      <c r="S13" s="74">
        <f t="shared" si="2"/>
        <v>4</v>
      </c>
      <c r="T13" s="181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95</v>
      </c>
      <c r="C14" s="140">
        <v>9.8000000000000007</v>
      </c>
      <c r="D14" s="192">
        <v>1</v>
      </c>
      <c r="E14" s="193">
        <v>1</v>
      </c>
      <c r="F14" s="193">
        <v>1</v>
      </c>
      <c r="G14" s="188">
        <v>1</v>
      </c>
      <c r="H14" s="198">
        <v>0</v>
      </c>
      <c r="I14" s="197">
        <v>1</v>
      </c>
      <c r="J14" s="196">
        <v>1</v>
      </c>
      <c r="K14" s="191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77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96</v>
      </c>
      <c r="C15" s="136">
        <v>10</v>
      </c>
      <c r="D15" s="192">
        <v>1</v>
      </c>
      <c r="E15" s="193">
        <v>1</v>
      </c>
      <c r="F15" s="193">
        <v>1</v>
      </c>
      <c r="G15" s="188">
        <v>1</v>
      </c>
      <c r="H15" s="194">
        <v>1</v>
      </c>
      <c r="I15" s="197">
        <v>1</v>
      </c>
      <c r="J15" s="196">
        <v>1</v>
      </c>
      <c r="K15" s="191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81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97</v>
      </c>
      <c r="C16" s="140">
        <v>9.8000000000000007</v>
      </c>
      <c r="D16" s="192">
        <v>1</v>
      </c>
      <c r="E16" s="193">
        <v>1</v>
      </c>
      <c r="F16" s="193">
        <v>1</v>
      </c>
      <c r="G16" s="188">
        <v>1</v>
      </c>
      <c r="H16" s="194">
        <v>1</v>
      </c>
      <c r="I16" s="197">
        <v>1</v>
      </c>
      <c r="J16" s="199">
        <v>0</v>
      </c>
      <c r="K16" s="191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77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98</v>
      </c>
      <c r="C17" s="136">
        <v>9.6</v>
      </c>
      <c r="D17" s="192">
        <v>1</v>
      </c>
      <c r="E17" s="193">
        <v>1</v>
      </c>
      <c r="F17" s="193">
        <v>1</v>
      </c>
      <c r="G17" s="188">
        <v>1</v>
      </c>
      <c r="H17" s="194">
        <v>1</v>
      </c>
      <c r="I17" s="197">
        <v>1</v>
      </c>
      <c r="J17" s="196">
        <v>1</v>
      </c>
      <c r="K17" s="191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77">
        <v>10</v>
      </c>
      <c r="Q17" s="49">
        <f t="shared" si="1"/>
        <v>4</v>
      </c>
      <c r="R17" s="177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75">
        <v>11</v>
      </c>
      <c r="B18" s="126" t="s">
        <v>99</v>
      </c>
      <c r="C18" s="140">
        <v>10</v>
      </c>
      <c r="D18" s="192">
        <v>1</v>
      </c>
      <c r="E18" s="193">
        <v>1</v>
      </c>
      <c r="F18" s="193">
        <v>1</v>
      </c>
      <c r="G18" s="188">
        <v>1</v>
      </c>
      <c r="H18" s="193">
        <v>1</v>
      </c>
      <c r="I18" s="197">
        <v>1</v>
      </c>
      <c r="J18" s="196">
        <v>1</v>
      </c>
      <c r="K18" s="191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77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100</v>
      </c>
      <c r="C19" s="136">
        <v>9.6</v>
      </c>
      <c r="D19" s="192">
        <v>1</v>
      </c>
      <c r="E19" s="193">
        <v>1</v>
      </c>
      <c r="F19" s="193">
        <v>1</v>
      </c>
      <c r="G19" s="188">
        <v>1</v>
      </c>
      <c r="H19" s="193">
        <v>1</v>
      </c>
      <c r="I19" s="197">
        <v>1</v>
      </c>
      <c r="J19" s="196">
        <v>1</v>
      </c>
      <c r="K19" s="191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77">
        <v>10</v>
      </c>
      <c r="Q19" s="49">
        <f t="shared" si="1"/>
        <v>4</v>
      </c>
      <c r="R19" s="176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101</v>
      </c>
      <c r="C20" s="140">
        <v>9.6999999999999993</v>
      </c>
      <c r="D20" s="192">
        <v>1</v>
      </c>
      <c r="E20" s="200">
        <v>0</v>
      </c>
      <c r="F20" s="193">
        <v>1</v>
      </c>
      <c r="G20" s="188">
        <v>1</v>
      </c>
      <c r="H20" s="193">
        <v>1</v>
      </c>
      <c r="I20" s="197">
        <v>1</v>
      </c>
      <c r="J20" s="196">
        <v>1</v>
      </c>
      <c r="K20" s="191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77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182" t="s">
        <v>102</v>
      </c>
      <c r="C21" s="136">
        <v>9</v>
      </c>
      <c r="D21" s="192">
        <v>1</v>
      </c>
      <c r="E21" s="193">
        <v>1</v>
      </c>
      <c r="F21" s="193">
        <v>1</v>
      </c>
      <c r="G21" s="188">
        <v>1</v>
      </c>
      <c r="H21" s="193">
        <v>1</v>
      </c>
      <c r="I21" s="197">
        <v>1</v>
      </c>
      <c r="J21" s="196">
        <v>1</v>
      </c>
      <c r="K21" s="191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77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78" t="s">
        <v>103</v>
      </c>
      <c r="C22" s="140">
        <v>9.8000000000000007</v>
      </c>
      <c r="D22" s="192">
        <v>1</v>
      </c>
      <c r="E22" s="193">
        <v>1</v>
      </c>
      <c r="F22" s="193">
        <v>1</v>
      </c>
      <c r="G22" s="188">
        <v>1</v>
      </c>
      <c r="H22" s="193">
        <v>1</v>
      </c>
      <c r="I22" s="197">
        <v>1</v>
      </c>
      <c r="J22" s="196">
        <v>1</v>
      </c>
      <c r="K22" s="191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77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104</v>
      </c>
      <c r="C23" s="136">
        <v>8</v>
      </c>
      <c r="D23" s="192">
        <v>1</v>
      </c>
      <c r="E23" s="193">
        <v>1</v>
      </c>
      <c r="F23" s="193">
        <v>1</v>
      </c>
      <c r="G23" s="188">
        <v>1</v>
      </c>
      <c r="H23" s="193">
        <v>1</v>
      </c>
      <c r="I23" s="197">
        <v>1</v>
      </c>
      <c r="J23" s="196">
        <v>1</v>
      </c>
      <c r="K23" s="191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77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78" t="s">
        <v>105</v>
      </c>
      <c r="C24" s="140">
        <v>9</v>
      </c>
      <c r="D24" s="192">
        <v>1</v>
      </c>
      <c r="E24" s="193">
        <v>1</v>
      </c>
      <c r="F24" s="193">
        <v>1</v>
      </c>
      <c r="G24" s="188">
        <v>1</v>
      </c>
      <c r="H24" s="200">
        <v>0</v>
      </c>
      <c r="I24" s="197">
        <v>1</v>
      </c>
      <c r="J24" s="196">
        <v>1</v>
      </c>
      <c r="K24" s="191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78" t="s">
        <v>106</v>
      </c>
      <c r="C25" s="136">
        <v>10</v>
      </c>
      <c r="D25" s="192">
        <v>1</v>
      </c>
      <c r="E25" s="193">
        <v>1</v>
      </c>
      <c r="F25" s="193">
        <v>1</v>
      </c>
      <c r="G25" s="188">
        <v>1</v>
      </c>
      <c r="H25" s="193">
        <v>1</v>
      </c>
      <c r="I25" s="197">
        <v>1</v>
      </c>
      <c r="J25" s="196">
        <v>1</v>
      </c>
      <c r="K25" s="191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107</v>
      </c>
      <c r="C26" s="140">
        <v>8.5</v>
      </c>
      <c r="D26" s="192">
        <v>1</v>
      </c>
      <c r="E26" s="193">
        <v>1</v>
      </c>
      <c r="F26" s="193">
        <v>1</v>
      </c>
      <c r="G26" s="188">
        <v>1</v>
      </c>
      <c r="H26" s="193">
        <v>1</v>
      </c>
      <c r="I26" s="199">
        <v>0</v>
      </c>
      <c r="J26" s="196">
        <v>1</v>
      </c>
      <c r="K26" s="191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77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79" t="s">
        <v>108</v>
      </c>
      <c r="C27" s="136">
        <v>10</v>
      </c>
      <c r="D27" s="192">
        <v>1</v>
      </c>
      <c r="E27" s="193">
        <v>1</v>
      </c>
      <c r="F27" s="193">
        <v>1</v>
      </c>
      <c r="G27" s="188">
        <v>1</v>
      </c>
      <c r="H27" s="193">
        <v>1</v>
      </c>
      <c r="I27" s="197">
        <v>1</v>
      </c>
      <c r="J27" s="196">
        <v>1</v>
      </c>
      <c r="K27" s="191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109</v>
      </c>
      <c r="C28" s="140">
        <v>9.5</v>
      </c>
      <c r="D28" s="192">
        <v>1</v>
      </c>
      <c r="E28" s="200">
        <v>0</v>
      </c>
      <c r="F28" s="193">
        <v>1</v>
      </c>
      <c r="G28" s="188">
        <v>1</v>
      </c>
      <c r="H28" s="193">
        <v>1</v>
      </c>
      <c r="I28" s="197">
        <v>1</v>
      </c>
      <c r="J28" s="199">
        <v>0</v>
      </c>
      <c r="K28" s="191">
        <v>1</v>
      </c>
      <c r="L28" s="128">
        <f t="shared" si="5"/>
        <v>2</v>
      </c>
      <c r="M28" s="174">
        <v>5</v>
      </c>
      <c r="N28" s="49">
        <f t="shared" si="0"/>
        <v>0.5</v>
      </c>
      <c r="O28" s="62">
        <v>9</v>
      </c>
      <c r="P28" s="177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110</v>
      </c>
      <c r="C29" s="136">
        <v>9.5</v>
      </c>
      <c r="D29" s="192">
        <v>1</v>
      </c>
      <c r="E29" s="193">
        <v>1</v>
      </c>
      <c r="F29" s="193">
        <v>1</v>
      </c>
      <c r="G29" s="188">
        <v>1</v>
      </c>
      <c r="H29" s="193">
        <v>1</v>
      </c>
      <c r="I29" s="199">
        <v>0</v>
      </c>
      <c r="J29" s="196">
        <v>1</v>
      </c>
      <c r="K29" s="191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77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111</v>
      </c>
      <c r="C30" s="140">
        <v>9.6999999999999993</v>
      </c>
      <c r="D30" s="192">
        <v>1</v>
      </c>
      <c r="E30" s="193">
        <v>1</v>
      </c>
      <c r="F30" s="193">
        <v>1</v>
      </c>
      <c r="G30" s="188">
        <v>1</v>
      </c>
      <c r="H30" s="193">
        <v>1</v>
      </c>
      <c r="I30" s="197">
        <v>1</v>
      </c>
      <c r="J30" s="196">
        <v>1</v>
      </c>
      <c r="K30" s="191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77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112</v>
      </c>
      <c r="C31" s="146">
        <v>9.5</v>
      </c>
      <c r="D31" s="201">
        <v>1</v>
      </c>
      <c r="E31" s="202">
        <v>1</v>
      </c>
      <c r="F31" s="202">
        <v>1</v>
      </c>
      <c r="G31" s="188">
        <v>1</v>
      </c>
      <c r="H31" s="202">
        <v>1</v>
      </c>
      <c r="I31" s="203">
        <v>1</v>
      </c>
      <c r="J31" s="204">
        <v>1</v>
      </c>
      <c r="K31" s="191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90" t="s">
        <v>113</v>
      </c>
      <c r="B32" s="291"/>
      <c r="C32" s="170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A3" zoomScale="90" zoomScaleNormal="90" workbookViewId="0">
      <selection activeCell="G30" sqref="G30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28515625" style="215" customWidth="1"/>
    <col min="16" max="16" width="13.85546875" style="231" customWidth="1"/>
    <col min="17" max="18" width="13.85546875" style="233" customWidth="1"/>
    <col min="19" max="19" width="10.85546875" style="185" customWidth="1"/>
    <col min="20" max="20" width="7.7109375" style="185" customWidth="1"/>
    <col min="21" max="21" width="12.42578125" style="205" customWidth="1"/>
    <col min="22" max="22" width="11.85546875" customWidth="1"/>
    <col min="23" max="23" width="7.85546875" customWidth="1"/>
    <col min="24" max="24" width="12.42578125" style="121" customWidth="1"/>
    <col min="25" max="25" width="11.42578125" customWidth="1"/>
    <col min="26" max="26" width="11.42578125" style="234" customWidth="1"/>
    <col min="27" max="28" width="11.42578125" customWidth="1"/>
    <col min="29" max="29" width="11.42578125" style="233" customWidth="1"/>
    <col min="30" max="30" width="12.7109375" customWidth="1"/>
    <col min="31" max="36" width="10" customWidth="1"/>
  </cols>
  <sheetData>
    <row r="1" spans="1:36" ht="19.5" customHeight="1" x14ac:dyDescent="0.25">
      <c r="A1" s="298"/>
      <c r="B1" s="297"/>
      <c r="C1" s="295"/>
      <c r="D1" s="297"/>
      <c r="E1" s="276" t="s">
        <v>0</v>
      </c>
      <c r="F1" s="277"/>
      <c r="G1" s="277"/>
      <c r="H1" s="277"/>
      <c r="I1" s="277"/>
      <c r="J1" s="277"/>
      <c r="K1" s="277"/>
      <c r="L1" s="277"/>
      <c r="M1" s="277"/>
      <c r="N1" s="277"/>
      <c r="O1" s="258"/>
      <c r="P1" s="258"/>
      <c r="Q1" s="258"/>
      <c r="R1" s="258"/>
      <c r="S1" s="258"/>
      <c r="T1" s="258"/>
      <c r="U1" s="258"/>
      <c r="V1" s="301"/>
      <c r="W1" s="295"/>
      <c r="X1" s="315"/>
      <c r="Y1" s="296"/>
      <c r="Z1" s="275"/>
      <c r="AA1" s="296"/>
      <c r="AB1" s="296"/>
      <c r="AC1" s="275"/>
      <c r="AD1" s="297"/>
      <c r="AE1" s="3"/>
      <c r="AF1" s="3"/>
      <c r="AG1" s="3"/>
      <c r="AH1" s="3"/>
      <c r="AI1" s="3"/>
      <c r="AJ1" s="3"/>
    </row>
    <row r="2" spans="1:36" ht="15" customHeight="1" x14ac:dyDescent="0.25">
      <c r="A2" s="260"/>
      <c r="B2" s="254"/>
      <c r="C2" s="260"/>
      <c r="D2" s="254"/>
      <c r="E2" s="279" t="s">
        <v>1</v>
      </c>
      <c r="F2" s="274"/>
      <c r="G2" s="274"/>
      <c r="H2" s="274"/>
      <c r="I2" s="274"/>
      <c r="J2" s="274"/>
      <c r="K2" s="274"/>
      <c r="L2" s="274"/>
      <c r="M2" s="274"/>
      <c r="N2" s="274"/>
      <c r="O2" s="275"/>
      <c r="P2" s="275"/>
      <c r="Q2" s="275"/>
      <c r="R2" s="275"/>
      <c r="S2" s="275"/>
      <c r="T2" s="275"/>
      <c r="U2" s="275"/>
      <c r="V2" s="302"/>
      <c r="W2" s="260"/>
      <c r="X2" s="275"/>
      <c r="Y2" s="261"/>
      <c r="Z2" s="261"/>
      <c r="AA2" s="261"/>
      <c r="AB2" s="261"/>
      <c r="AC2" s="261"/>
      <c r="AD2" s="254"/>
      <c r="AE2" s="3"/>
      <c r="AF2" s="3"/>
      <c r="AG2" s="3"/>
      <c r="AH2" s="3"/>
      <c r="AI2" s="3"/>
      <c r="AJ2" s="3"/>
    </row>
    <row r="3" spans="1:36" ht="18" customHeight="1" x14ac:dyDescent="0.25">
      <c r="A3" s="260"/>
      <c r="B3" s="254"/>
      <c r="C3" s="260"/>
      <c r="D3" s="254"/>
      <c r="E3" s="273" t="s">
        <v>2</v>
      </c>
      <c r="F3" s="274"/>
      <c r="G3" s="274"/>
      <c r="H3" s="274"/>
      <c r="I3" s="274"/>
      <c r="J3" s="274"/>
      <c r="K3" s="274"/>
      <c r="L3" s="274"/>
      <c r="M3" s="274"/>
      <c r="N3" s="274"/>
      <c r="O3" s="275"/>
      <c r="P3" s="275"/>
      <c r="Q3" s="275"/>
      <c r="R3" s="275"/>
      <c r="S3" s="275"/>
      <c r="T3" s="275"/>
      <c r="U3" s="275"/>
      <c r="V3" s="302"/>
      <c r="W3" s="260"/>
      <c r="X3" s="275"/>
      <c r="Y3" s="261"/>
      <c r="Z3" s="261"/>
      <c r="AA3" s="261"/>
      <c r="AB3" s="261"/>
      <c r="AC3" s="261"/>
      <c r="AD3" s="254"/>
      <c r="AE3" s="3"/>
      <c r="AF3" s="3"/>
      <c r="AG3" s="3"/>
      <c r="AH3" s="3"/>
      <c r="AI3" s="3"/>
      <c r="AJ3" s="3"/>
    </row>
    <row r="4" spans="1:36" ht="15.75" customHeight="1" thickBot="1" x14ac:dyDescent="0.3">
      <c r="A4" s="260"/>
      <c r="B4" s="254"/>
      <c r="C4" s="263"/>
      <c r="D4" s="256"/>
      <c r="E4" s="280" t="s">
        <v>5</v>
      </c>
      <c r="F4" s="270"/>
      <c r="G4" s="270"/>
      <c r="H4" s="270"/>
      <c r="I4" s="270"/>
      <c r="J4" s="270"/>
      <c r="K4" s="270"/>
      <c r="L4" s="270"/>
      <c r="M4" s="270"/>
      <c r="N4" s="270"/>
      <c r="O4" s="303"/>
      <c r="P4" s="303"/>
      <c r="Q4" s="303"/>
      <c r="R4" s="303"/>
      <c r="S4" s="303"/>
      <c r="T4" s="303"/>
      <c r="U4" s="303"/>
      <c r="V4" s="282"/>
      <c r="W4" s="263"/>
      <c r="X4" s="303"/>
      <c r="Y4" s="264"/>
      <c r="Z4" s="303"/>
      <c r="AA4" s="264"/>
      <c r="AB4" s="264"/>
      <c r="AC4" s="303"/>
      <c r="AD4" s="256"/>
      <c r="AE4" s="3"/>
      <c r="AF4" s="3"/>
      <c r="AG4" s="3"/>
      <c r="AH4" s="3"/>
      <c r="AI4" s="3"/>
      <c r="AJ4" s="3"/>
    </row>
    <row r="5" spans="1:36" ht="39.75" customHeight="1" thickBot="1" x14ac:dyDescent="0.25">
      <c r="A5" s="263"/>
      <c r="B5" s="256"/>
      <c r="C5" s="307" t="s">
        <v>8</v>
      </c>
      <c r="D5" s="308"/>
      <c r="E5" s="320" t="s">
        <v>35</v>
      </c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2"/>
      <c r="AD5" s="311" t="s">
        <v>37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299" t="s">
        <v>7</v>
      </c>
      <c r="B6" s="266" t="s">
        <v>9</v>
      </c>
      <c r="C6" s="304" t="s">
        <v>13</v>
      </c>
      <c r="D6" s="306" t="s">
        <v>40</v>
      </c>
      <c r="E6" s="269" t="s">
        <v>11</v>
      </c>
      <c r="F6" s="270"/>
      <c r="G6" s="270"/>
      <c r="H6" s="270"/>
      <c r="I6" s="270"/>
      <c r="J6" s="270"/>
      <c r="K6" s="270"/>
      <c r="L6" s="270"/>
      <c r="M6" s="270"/>
      <c r="N6" s="275"/>
      <c r="O6" s="317" t="s">
        <v>125</v>
      </c>
      <c r="P6" s="318"/>
      <c r="Q6" s="318"/>
      <c r="R6" s="318"/>
      <c r="S6" s="318"/>
      <c r="T6" s="319"/>
      <c r="U6" s="309" t="s">
        <v>124</v>
      </c>
      <c r="V6" s="309"/>
      <c r="W6" s="310"/>
      <c r="X6" s="287" t="s">
        <v>16</v>
      </c>
      <c r="Y6" s="316"/>
      <c r="Z6" s="309"/>
      <c r="AA6" s="309"/>
      <c r="AB6" s="313" t="s">
        <v>17</v>
      </c>
      <c r="AC6" s="323" t="s">
        <v>140</v>
      </c>
      <c r="AD6" s="312"/>
      <c r="AE6" s="3"/>
      <c r="AF6" s="3"/>
      <c r="AG6" s="3"/>
      <c r="AH6" s="3"/>
      <c r="AI6" s="3"/>
      <c r="AJ6" s="3"/>
    </row>
    <row r="7" spans="1:36" ht="24.75" customHeight="1" thickBot="1" x14ac:dyDescent="0.25">
      <c r="A7" s="264"/>
      <c r="B7" s="267"/>
      <c r="C7" s="305"/>
      <c r="D7" s="294"/>
      <c r="E7" s="13" t="s">
        <v>129</v>
      </c>
      <c r="F7" s="13" t="s">
        <v>130</v>
      </c>
      <c r="G7" s="13" t="s">
        <v>131</v>
      </c>
      <c r="H7" s="171" t="s">
        <v>136</v>
      </c>
      <c r="I7" s="13" t="s">
        <v>132</v>
      </c>
      <c r="J7" s="171" t="s">
        <v>137</v>
      </c>
      <c r="K7" s="131" t="s">
        <v>133</v>
      </c>
      <c r="L7" s="13" t="s">
        <v>134</v>
      </c>
      <c r="M7" s="156" t="s">
        <v>135</v>
      </c>
      <c r="N7" s="165" t="s">
        <v>30</v>
      </c>
      <c r="O7" s="209" t="s">
        <v>114</v>
      </c>
      <c r="P7" s="209" t="s">
        <v>128</v>
      </c>
      <c r="Q7" s="209" t="s">
        <v>138</v>
      </c>
      <c r="R7" s="209" t="s">
        <v>141</v>
      </c>
      <c r="S7" s="209" t="s">
        <v>126</v>
      </c>
      <c r="T7" s="210">
        <v>0.4</v>
      </c>
      <c r="U7" s="160" t="s">
        <v>127</v>
      </c>
      <c r="V7" s="216" t="s">
        <v>139</v>
      </c>
      <c r="W7" s="167">
        <v>0.2</v>
      </c>
      <c r="X7" s="161" t="s">
        <v>115</v>
      </c>
      <c r="Y7" s="168" t="s">
        <v>41</v>
      </c>
      <c r="Z7" s="244" t="s">
        <v>142</v>
      </c>
      <c r="AA7" s="167">
        <v>0.4</v>
      </c>
      <c r="AB7" s="314"/>
      <c r="AC7" s="324"/>
      <c r="AD7" s="312"/>
      <c r="AE7" s="31"/>
      <c r="AF7" s="31"/>
      <c r="AG7" s="31"/>
      <c r="AH7" s="31"/>
      <c r="AI7" s="31"/>
      <c r="AJ7" s="31"/>
    </row>
    <row r="8" spans="1:36" ht="19.5" customHeight="1" thickBot="1" x14ac:dyDescent="0.3">
      <c r="A8" s="33">
        <v>1</v>
      </c>
      <c r="B8" s="122" t="s">
        <v>89</v>
      </c>
      <c r="C8" s="225">
        <v>9.6</v>
      </c>
      <c r="D8" s="230">
        <v>9.6999999999999993</v>
      </c>
      <c r="E8" s="222"/>
      <c r="F8" s="153"/>
      <c r="G8" s="154">
        <v>1</v>
      </c>
      <c r="H8" s="154">
        <v>1</v>
      </c>
      <c r="I8" s="154">
        <v>1</v>
      </c>
      <c r="J8" s="154"/>
      <c r="K8" s="154"/>
      <c r="L8" s="154"/>
      <c r="M8" s="157"/>
      <c r="N8" s="206">
        <f t="shared" ref="N8:N31" si="0">9-SUM(E8:M8)</f>
        <v>6</v>
      </c>
      <c r="O8" s="243"/>
      <c r="P8" s="243">
        <v>10</v>
      </c>
      <c r="Q8" s="240">
        <v>10</v>
      </c>
      <c r="R8" s="243">
        <v>9.5</v>
      </c>
      <c r="S8" s="243"/>
      <c r="T8" s="214">
        <f>SUM((P8*0.1),(Q8*0.1),(R8*0.1),(S8*0.1))</f>
        <v>2.95</v>
      </c>
      <c r="U8" s="211"/>
      <c r="V8" s="217"/>
      <c r="W8" s="166">
        <f>(U8*0.15)+(V8*0.05)</f>
        <v>0</v>
      </c>
      <c r="X8" s="245"/>
      <c r="Y8" s="157"/>
      <c r="Z8" s="246">
        <v>10</v>
      </c>
      <c r="AA8" s="166">
        <f>((Y8*0.3)+(X8*0.1))</f>
        <v>0</v>
      </c>
      <c r="AB8" s="169">
        <f t="shared" ref="AB8:AB31" si="1">SUM(T8, W8,AA8)</f>
        <v>2.95</v>
      </c>
      <c r="AC8" s="235">
        <v>9</v>
      </c>
      <c r="AD8" s="162">
        <f t="shared" ref="AD8:AD31" si="2">AVERAGE(C8,D8,AB8)</f>
        <v>7.4166666666666652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7">
        <v>2</v>
      </c>
      <c r="B9" s="126" t="s">
        <v>90</v>
      </c>
      <c r="C9" s="226">
        <v>9.5</v>
      </c>
      <c r="D9" s="229">
        <v>8</v>
      </c>
      <c r="E9" s="223"/>
      <c r="F9" s="151"/>
      <c r="G9" s="151">
        <v>1</v>
      </c>
      <c r="H9" s="332">
        <v>0</v>
      </c>
      <c r="I9" s="332">
        <v>0</v>
      </c>
      <c r="J9" s="150"/>
      <c r="K9" s="150"/>
      <c r="L9" s="150"/>
      <c r="M9" s="158"/>
      <c r="N9" s="207">
        <f t="shared" si="0"/>
        <v>8</v>
      </c>
      <c r="O9" s="238"/>
      <c r="P9" s="238"/>
      <c r="Q9" s="232">
        <v>10</v>
      </c>
      <c r="R9" s="238">
        <v>9</v>
      </c>
      <c r="S9" s="238"/>
      <c r="T9" s="214">
        <f t="shared" ref="T9:T31" si="3">SUM((P9*0.1),(Q9*0.1),(R9*0.1),(S9*0.1))</f>
        <v>1.9</v>
      </c>
      <c r="U9" s="212"/>
      <c r="V9" s="218"/>
      <c r="W9" s="166">
        <f t="shared" ref="W9:W31" si="4">(U9*0.15)+(V9*0.05)</f>
        <v>0</v>
      </c>
      <c r="X9" s="247"/>
      <c r="Y9" s="158"/>
      <c r="Z9" s="248">
        <v>10</v>
      </c>
      <c r="AA9" s="166">
        <f t="shared" ref="AA9:AA31" si="5">((Y9*0.3)+(X9*0.1))</f>
        <v>0</v>
      </c>
      <c r="AB9" s="169">
        <f t="shared" si="1"/>
        <v>1.9</v>
      </c>
      <c r="AC9" s="236">
        <v>8</v>
      </c>
      <c r="AD9" s="163">
        <f t="shared" si="2"/>
        <v>6.4666666666666659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7">
        <v>3</v>
      </c>
      <c r="B10" s="184" t="s">
        <v>91</v>
      </c>
      <c r="C10" s="221">
        <v>8</v>
      </c>
      <c r="D10" s="228">
        <v>7.5</v>
      </c>
      <c r="E10" s="223"/>
      <c r="F10" s="151"/>
      <c r="G10" s="151">
        <v>1</v>
      </c>
      <c r="H10" s="150">
        <v>1</v>
      </c>
      <c r="I10" s="150">
        <v>1</v>
      </c>
      <c r="J10" s="150"/>
      <c r="K10" s="150"/>
      <c r="L10" s="150"/>
      <c r="M10" s="158"/>
      <c r="N10" s="207">
        <f t="shared" si="0"/>
        <v>6</v>
      </c>
      <c r="O10" s="238"/>
      <c r="P10" s="238"/>
      <c r="Q10" s="232">
        <v>10</v>
      </c>
      <c r="R10" s="238">
        <v>7</v>
      </c>
      <c r="S10" s="238"/>
      <c r="T10" s="214">
        <f t="shared" si="3"/>
        <v>1.7000000000000002</v>
      </c>
      <c r="U10" s="212"/>
      <c r="V10" s="218"/>
      <c r="W10" s="166">
        <f t="shared" si="4"/>
        <v>0</v>
      </c>
      <c r="X10" s="247"/>
      <c r="Y10" s="158"/>
      <c r="Z10" s="248">
        <v>10</v>
      </c>
      <c r="AA10" s="166">
        <f t="shared" si="5"/>
        <v>0</v>
      </c>
      <c r="AB10" s="169">
        <f t="shared" si="1"/>
        <v>1.7000000000000002</v>
      </c>
      <c r="AC10" s="236">
        <v>8</v>
      </c>
      <c r="AD10" s="163">
        <f t="shared" si="2"/>
        <v>5.7333333333333334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7">
        <v>4</v>
      </c>
      <c r="B11" s="126" t="s">
        <v>92</v>
      </c>
      <c r="C11" s="226">
        <v>10</v>
      </c>
      <c r="D11" s="229">
        <v>10</v>
      </c>
      <c r="E11" s="223"/>
      <c r="F11" s="151"/>
      <c r="G11" s="151">
        <v>1</v>
      </c>
      <c r="H11" s="150">
        <v>1</v>
      </c>
      <c r="I11" s="150">
        <v>1</v>
      </c>
      <c r="J11" s="150"/>
      <c r="K11" s="150"/>
      <c r="L11" s="150"/>
      <c r="M11" s="158"/>
      <c r="N11" s="207">
        <f t="shared" si="0"/>
        <v>6</v>
      </c>
      <c r="O11" s="238"/>
      <c r="P11" s="238">
        <v>8.5</v>
      </c>
      <c r="Q11" s="240">
        <v>10</v>
      </c>
      <c r="R11" s="238">
        <v>9</v>
      </c>
      <c r="S11" s="238"/>
      <c r="T11" s="214">
        <f t="shared" si="3"/>
        <v>2.75</v>
      </c>
      <c r="U11" s="212"/>
      <c r="V11" s="218"/>
      <c r="W11" s="166">
        <f t="shared" si="4"/>
        <v>0</v>
      </c>
      <c r="X11" s="247"/>
      <c r="Y11" s="158"/>
      <c r="Z11" s="248">
        <v>10</v>
      </c>
      <c r="AA11" s="166">
        <f t="shared" si="5"/>
        <v>0</v>
      </c>
      <c r="AB11" s="169">
        <f t="shared" si="1"/>
        <v>2.75</v>
      </c>
      <c r="AC11" s="236"/>
      <c r="AD11" s="163">
        <f t="shared" si="2"/>
        <v>7.583333333333333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7">
        <v>5</v>
      </c>
      <c r="B12" s="180" t="s">
        <v>93</v>
      </c>
      <c r="C12" s="221">
        <v>10</v>
      </c>
      <c r="D12" s="228">
        <v>10</v>
      </c>
      <c r="E12" s="223"/>
      <c r="F12" s="151"/>
      <c r="G12" s="151">
        <v>1</v>
      </c>
      <c r="H12" s="150">
        <v>1</v>
      </c>
      <c r="I12" s="150">
        <v>1</v>
      </c>
      <c r="J12" s="150"/>
      <c r="K12" s="150"/>
      <c r="L12" s="150"/>
      <c r="M12" s="158"/>
      <c r="N12" s="207">
        <f t="shared" si="0"/>
        <v>6</v>
      </c>
      <c r="O12" s="238"/>
      <c r="P12" s="232">
        <v>10</v>
      </c>
      <c r="Q12" s="232">
        <v>10</v>
      </c>
      <c r="R12" s="238">
        <v>10</v>
      </c>
      <c r="S12" s="238">
        <v>10</v>
      </c>
      <c r="T12" s="214">
        <f t="shared" si="3"/>
        <v>4</v>
      </c>
      <c r="U12" s="212"/>
      <c r="V12" s="218"/>
      <c r="W12" s="166">
        <f t="shared" si="4"/>
        <v>0</v>
      </c>
      <c r="X12" s="247"/>
      <c r="Y12" s="158"/>
      <c r="Z12" s="248"/>
      <c r="AA12" s="166">
        <f t="shared" si="5"/>
        <v>0</v>
      </c>
      <c r="AB12" s="169">
        <f t="shared" si="1"/>
        <v>4</v>
      </c>
      <c r="AC12" s="236">
        <v>9</v>
      </c>
      <c r="AD12" s="163">
        <f t="shared" si="2"/>
        <v>8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7">
        <v>6</v>
      </c>
      <c r="B13" s="182" t="s">
        <v>94</v>
      </c>
      <c r="C13" s="226">
        <v>9.8000000000000007</v>
      </c>
      <c r="D13" s="229">
        <v>10</v>
      </c>
      <c r="E13" s="223"/>
      <c r="F13" s="151"/>
      <c r="G13" s="151">
        <v>1</v>
      </c>
      <c r="H13" s="150">
        <v>1</v>
      </c>
      <c r="I13" s="150">
        <v>1</v>
      </c>
      <c r="J13" s="150"/>
      <c r="K13" s="150"/>
      <c r="L13" s="150"/>
      <c r="M13" s="158"/>
      <c r="N13" s="207">
        <f t="shared" si="0"/>
        <v>6</v>
      </c>
      <c r="O13" s="212"/>
      <c r="P13" s="212">
        <v>9.5</v>
      </c>
      <c r="Q13" s="212">
        <v>10</v>
      </c>
      <c r="R13" s="212">
        <v>9</v>
      </c>
      <c r="S13" s="212">
        <v>9</v>
      </c>
      <c r="T13" s="214">
        <f t="shared" si="3"/>
        <v>3.75</v>
      </c>
      <c r="U13" s="212"/>
      <c r="V13" s="218"/>
      <c r="W13" s="166">
        <f t="shared" si="4"/>
        <v>0</v>
      </c>
      <c r="X13" s="247"/>
      <c r="Y13" s="158"/>
      <c r="Z13" s="248">
        <v>10</v>
      </c>
      <c r="AA13" s="166">
        <f t="shared" si="5"/>
        <v>0</v>
      </c>
      <c r="AB13" s="169">
        <f t="shared" si="1"/>
        <v>3.75</v>
      </c>
      <c r="AC13" s="236">
        <v>9</v>
      </c>
      <c r="AD13" s="163">
        <f t="shared" si="2"/>
        <v>7.8500000000000005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7">
        <v>7</v>
      </c>
      <c r="B14" s="126" t="s">
        <v>95</v>
      </c>
      <c r="C14" s="221">
        <v>9.8000000000000007</v>
      </c>
      <c r="D14" s="228">
        <v>9.8000000000000007</v>
      </c>
      <c r="E14" s="223"/>
      <c r="F14" s="151"/>
      <c r="G14" s="151">
        <v>1</v>
      </c>
      <c r="H14" s="150">
        <v>1</v>
      </c>
      <c r="I14" s="150">
        <v>1</v>
      </c>
      <c r="J14" s="150"/>
      <c r="K14" s="150"/>
      <c r="L14" s="150"/>
      <c r="M14" s="158"/>
      <c r="N14" s="207">
        <f t="shared" si="0"/>
        <v>6</v>
      </c>
      <c r="O14" s="212"/>
      <c r="P14" s="232">
        <v>10</v>
      </c>
      <c r="Q14" s="212">
        <v>10</v>
      </c>
      <c r="R14" s="212">
        <v>9.5</v>
      </c>
      <c r="S14" s="212">
        <v>10</v>
      </c>
      <c r="T14" s="214">
        <f t="shared" si="3"/>
        <v>3.95</v>
      </c>
      <c r="U14" s="212"/>
      <c r="V14" s="218"/>
      <c r="W14" s="166">
        <f t="shared" si="4"/>
        <v>0</v>
      </c>
      <c r="X14" s="247"/>
      <c r="Y14" s="158"/>
      <c r="Z14" s="248">
        <v>10</v>
      </c>
      <c r="AA14" s="166">
        <f t="shared" si="5"/>
        <v>0</v>
      </c>
      <c r="AB14" s="169">
        <f t="shared" si="1"/>
        <v>3.95</v>
      </c>
      <c r="AC14" s="236">
        <v>8</v>
      </c>
      <c r="AD14" s="163">
        <f t="shared" si="2"/>
        <v>7.8500000000000005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7">
        <v>8</v>
      </c>
      <c r="B15" s="180" t="s">
        <v>96</v>
      </c>
      <c r="C15" s="226">
        <v>10</v>
      </c>
      <c r="D15" s="229">
        <v>10</v>
      </c>
      <c r="E15" s="223"/>
      <c r="F15" s="151"/>
      <c r="G15" s="151">
        <v>1</v>
      </c>
      <c r="H15" s="150">
        <v>1</v>
      </c>
      <c r="I15" s="150">
        <v>1</v>
      </c>
      <c r="J15" s="150"/>
      <c r="K15" s="150"/>
      <c r="L15" s="150"/>
      <c r="M15" s="158"/>
      <c r="N15" s="207">
        <f t="shared" si="0"/>
        <v>6</v>
      </c>
      <c r="O15" s="238">
        <v>10</v>
      </c>
      <c r="P15" s="238">
        <v>8</v>
      </c>
      <c r="Q15" s="240">
        <v>10</v>
      </c>
      <c r="R15" s="238">
        <v>9</v>
      </c>
      <c r="S15" s="238">
        <v>10</v>
      </c>
      <c r="T15" s="214">
        <f t="shared" si="3"/>
        <v>3.7</v>
      </c>
      <c r="U15" s="212"/>
      <c r="V15" s="218"/>
      <c r="W15" s="166">
        <f t="shared" si="4"/>
        <v>0</v>
      </c>
      <c r="X15" s="247"/>
      <c r="Y15" s="158"/>
      <c r="Z15" s="248">
        <v>10</v>
      </c>
      <c r="AA15" s="166">
        <f t="shared" si="5"/>
        <v>0</v>
      </c>
      <c r="AB15" s="169">
        <f t="shared" si="1"/>
        <v>3.7</v>
      </c>
      <c r="AC15" s="236">
        <v>10</v>
      </c>
      <c r="AD15" s="163">
        <f t="shared" si="2"/>
        <v>7.8999999999999995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7">
        <v>9</v>
      </c>
      <c r="B16" s="180" t="s">
        <v>97</v>
      </c>
      <c r="C16" s="221">
        <v>9.8000000000000007</v>
      </c>
      <c r="D16" s="228">
        <v>7.7</v>
      </c>
      <c r="E16" s="223"/>
      <c r="F16" s="151"/>
      <c r="G16" s="151">
        <v>1</v>
      </c>
      <c r="H16" s="150">
        <v>1</v>
      </c>
      <c r="I16" s="150">
        <v>1</v>
      </c>
      <c r="J16" s="150"/>
      <c r="K16" s="150"/>
      <c r="L16" s="150"/>
      <c r="M16" s="158"/>
      <c r="N16" s="207">
        <f t="shared" si="0"/>
        <v>6</v>
      </c>
      <c r="O16" s="238"/>
      <c r="P16" s="238">
        <v>9</v>
      </c>
      <c r="Q16" s="232">
        <v>10</v>
      </c>
      <c r="R16" s="238">
        <v>8</v>
      </c>
      <c r="S16" s="238">
        <v>7</v>
      </c>
      <c r="T16" s="241">
        <v>4</v>
      </c>
      <c r="U16" s="212"/>
      <c r="V16" s="218"/>
      <c r="W16" s="166">
        <f t="shared" si="4"/>
        <v>0</v>
      </c>
      <c r="X16" s="247"/>
      <c r="Y16" s="158"/>
      <c r="Z16" s="248"/>
      <c r="AA16" s="166">
        <f t="shared" si="5"/>
        <v>0</v>
      </c>
      <c r="AB16" s="169">
        <f t="shared" si="1"/>
        <v>4</v>
      </c>
      <c r="AC16" s="236">
        <v>8</v>
      </c>
      <c r="AD16" s="163">
        <f t="shared" si="2"/>
        <v>7.166666666666667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7">
        <v>10</v>
      </c>
      <c r="B17" s="126" t="s">
        <v>98</v>
      </c>
      <c r="C17" s="226">
        <v>9.6</v>
      </c>
      <c r="D17" s="229">
        <v>9.1999999999999993</v>
      </c>
      <c r="E17" s="223"/>
      <c r="F17" s="151"/>
      <c r="G17" s="152">
        <v>1</v>
      </c>
      <c r="H17" s="150">
        <v>1</v>
      </c>
      <c r="I17" s="150">
        <v>1</v>
      </c>
      <c r="J17" s="150"/>
      <c r="K17" s="150"/>
      <c r="L17" s="150"/>
      <c r="M17" s="158"/>
      <c r="N17" s="207">
        <f t="shared" si="0"/>
        <v>6</v>
      </c>
      <c r="O17" s="239">
        <v>10</v>
      </c>
      <c r="P17" s="238">
        <v>10</v>
      </c>
      <c r="Q17" s="232">
        <v>10</v>
      </c>
      <c r="R17" s="238">
        <v>9</v>
      </c>
      <c r="S17" s="238">
        <v>10</v>
      </c>
      <c r="T17" s="241">
        <v>4</v>
      </c>
      <c r="U17" s="212"/>
      <c r="V17" s="218"/>
      <c r="W17" s="166">
        <f t="shared" si="4"/>
        <v>0</v>
      </c>
      <c r="X17" s="247"/>
      <c r="Y17" s="158"/>
      <c r="Z17" s="248"/>
      <c r="AA17" s="166">
        <f t="shared" si="5"/>
        <v>0</v>
      </c>
      <c r="AB17" s="169">
        <f t="shared" si="1"/>
        <v>4</v>
      </c>
      <c r="AC17" s="236">
        <v>10</v>
      </c>
      <c r="AD17" s="163">
        <f t="shared" si="2"/>
        <v>7.5999999999999988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71">
        <v>11</v>
      </c>
      <c r="B18" s="126" t="s">
        <v>99</v>
      </c>
      <c r="C18" s="221">
        <v>10</v>
      </c>
      <c r="D18" s="228">
        <v>9.5</v>
      </c>
      <c r="E18" s="223"/>
      <c r="F18" s="151"/>
      <c r="G18" s="151">
        <v>1</v>
      </c>
      <c r="H18" s="151">
        <v>1</v>
      </c>
      <c r="I18" s="151">
        <v>1</v>
      </c>
      <c r="J18" s="151"/>
      <c r="K18" s="151"/>
      <c r="L18" s="151"/>
      <c r="M18" s="158"/>
      <c r="N18" s="207">
        <f t="shared" si="0"/>
        <v>6</v>
      </c>
      <c r="O18" s="212"/>
      <c r="P18" s="212">
        <v>9</v>
      </c>
      <c r="Q18" s="212">
        <v>10</v>
      </c>
      <c r="R18" s="212">
        <v>9</v>
      </c>
      <c r="S18" s="212">
        <v>10</v>
      </c>
      <c r="T18" s="214">
        <f t="shared" si="3"/>
        <v>3.8</v>
      </c>
      <c r="U18" s="212"/>
      <c r="V18" s="218"/>
      <c r="W18" s="166">
        <f t="shared" si="4"/>
        <v>0</v>
      </c>
      <c r="X18" s="247"/>
      <c r="Y18" s="158"/>
      <c r="Z18" s="248">
        <v>10</v>
      </c>
      <c r="AA18" s="166">
        <f t="shared" si="5"/>
        <v>0</v>
      </c>
      <c r="AB18" s="169">
        <f t="shared" si="1"/>
        <v>3.8</v>
      </c>
      <c r="AC18" s="236"/>
      <c r="AD18" s="163">
        <f t="shared" si="2"/>
        <v>7.7666666666666666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7">
        <v>12</v>
      </c>
      <c r="B19" s="182" t="s">
        <v>100</v>
      </c>
      <c r="C19" s="226">
        <v>9.6</v>
      </c>
      <c r="D19" s="229">
        <v>9.1999999999999993</v>
      </c>
      <c r="E19" s="223"/>
      <c r="F19" s="151"/>
      <c r="G19" s="151">
        <v>1</v>
      </c>
      <c r="H19" s="151">
        <v>1</v>
      </c>
      <c r="I19" s="151">
        <v>1</v>
      </c>
      <c r="J19" s="151"/>
      <c r="K19" s="151"/>
      <c r="L19" s="151"/>
      <c r="M19" s="158"/>
      <c r="N19" s="207">
        <f t="shared" si="0"/>
        <v>6</v>
      </c>
      <c r="O19" s="237"/>
      <c r="P19" s="237">
        <v>9.5</v>
      </c>
      <c r="Q19" s="232">
        <v>10</v>
      </c>
      <c r="R19" s="237">
        <v>9</v>
      </c>
      <c r="S19" s="238">
        <v>10</v>
      </c>
      <c r="T19" s="214">
        <f t="shared" si="3"/>
        <v>3.85</v>
      </c>
      <c r="U19" s="212"/>
      <c r="V19" s="218"/>
      <c r="W19" s="166">
        <f t="shared" si="4"/>
        <v>0</v>
      </c>
      <c r="X19" s="247"/>
      <c r="Y19" s="158"/>
      <c r="Z19" s="248">
        <v>10</v>
      </c>
      <c r="AA19" s="166">
        <f t="shared" si="5"/>
        <v>0</v>
      </c>
      <c r="AB19" s="169">
        <f t="shared" si="1"/>
        <v>3.85</v>
      </c>
      <c r="AC19" s="236">
        <v>9</v>
      </c>
      <c r="AD19" s="163">
        <f t="shared" si="2"/>
        <v>7.55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7">
        <v>13</v>
      </c>
      <c r="B20" s="126" t="s">
        <v>101</v>
      </c>
      <c r="C20" s="221">
        <v>9.6999999999999993</v>
      </c>
      <c r="D20" s="228">
        <v>6.3</v>
      </c>
      <c r="E20" s="223"/>
      <c r="F20" s="151"/>
      <c r="G20" s="151">
        <v>1</v>
      </c>
      <c r="H20" s="151">
        <v>1</v>
      </c>
      <c r="I20" s="333">
        <v>0</v>
      </c>
      <c r="J20" s="151"/>
      <c r="K20" s="151"/>
      <c r="L20" s="151"/>
      <c r="M20" s="158"/>
      <c r="N20" s="207">
        <f t="shared" si="0"/>
        <v>7</v>
      </c>
      <c r="O20" s="212"/>
      <c r="P20" s="212">
        <v>9.5</v>
      </c>
      <c r="Q20" s="212">
        <v>9</v>
      </c>
      <c r="R20" s="212">
        <v>9</v>
      </c>
      <c r="S20" s="212">
        <v>10</v>
      </c>
      <c r="T20" s="214">
        <f t="shared" si="3"/>
        <v>3.75</v>
      </c>
      <c r="U20" s="212"/>
      <c r="V20" s="218"/>
      <c r="W20" s="166">
        <f t="shared" si="4"/>
        <v>0</v>
      </c>
      <c r="X20" s="247"/>
      <c r="Y20" s="158"/>
      <c r="Z20" s="248"/>
      <c r="AA20" s="166">
        <f t="shared" si="5"/>
        <v>0</v>
      </c>
      <c r="AB20" s="169">
        <f t="shared" si="1"/>
        <v>3.75</v>
      </c>
      <c r="AC20" s="236"/>
      <c r="AD20" s="163">
        <f t="shared" si="2"/>
        <v>6.583333333333333</v>
      </c>
      <c r="AE20" s="3"/>
      <c r="AF20" s="3"/>
      <c r="AG20" s="3"/>
      <c r="AH20" s="3"/>
      <c r="AI20" s="3"/>
      <c r="AJ20" s="3"/>
    </row>
    <row r="21" spans="1:36" ht="19.5" customHeight="1" thickBot="1" x14ac:dyDescent="0.3">
      <c r="A21" s="47">
        <v>14</v>
      </c>
      <c r="B21" s="126" t="s">
        <v>102</v>
      </c>
      <c r="C21" s="226">
        <v>9</v>
      </c>
      <c r="D21" s="229">
        <v>9.5</v>
      </c>
      <c r="E21" s="223"/>
      <c r="F21" s="151"/>
      <c r="G21" s="151">
        <v>1</v>
      </c>
      <c r="H21" s="151">
        <v>1</v>
      </c>
      <c r="I21" s="333">
        <v>0</v>
      </c>
      <c r="J21" s="151"/>
      <c r="K21" s="151"/>
      <c r="L21" s="151"/>
      <c r="M21" s="158"/>
      <c r="N21" s="207">
        <f t="shared" si="0"/>
        <v>7</v>
      </c>
      <c r="O21" s="212">
        <v>10</v>
      </c>
      <c r="P21" s="212">
        <v>8</v>
      </c>
      <c r="Q21" s="212">
        <v>9</v>
      </c>
      <c r="R21" s="212">
        <v>9</v>
      </c>
      <c r="S21" s="212"/>
      <c r="T21" s="214">
        <f t="shared" si="3"/>
        <v>2.6</v>
      </c>
      <c r="U21" s="212"/>
      <c r="V21" s="218"/>
      <c r="W21" s="166">
        <f t="shared" si="4"/>
        <v>0</v>
      </c>
      <c r="X21" s="247"/>
      <c r="Y21" s="158"/>
      <c r="Z21" s="248"/>
      <c r="AA21" s="166">
        <f t="shared" si="5"/>
        <v>0</v>
      </c>
      <c r="AB21" s="169">
        <f t="shared" si="1"/>
        <v>2.6</v>
      </c>
      <c r="AC21" s="236">
        <v>10</v>
      </c>
      <c r="AD21" s="163">
        <f t="shared" si="2"/>
        <v>7.0333333333333341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7">
        <v>15</v>
      </c>
      <c r="B22" s="126" t="s">
        <v>103</v>
      </c>
      <c r="C22" s="221">
        <v>9.8000000000000007</v>
      </c>
      <c r="D22" s="228">
        <v>10</v>
      </c>
      <c r="E22" s="223"/>
      <c r="F22" s="151"/>
      <c r="G22" s="333">
        <v>0</v>
      </c>
      <c r="H22" s="333">
        <v>0</v>
      </c>
      <c r="I22" s="333">
        <v>0</v>
      </c>
      <c r="J22" s="151"/>
      <c r="K22" s="151"/>
      <c r="L22" s="151"/>
      <c r="M22" s="158"/>
      <c r="N22" s="207">
        <f t="shared" si="0"/>
        <v>9</v>
      </c>
      <c r="O22" s="212"/>
      <c r="P22" s="212">
        <v>9</v>
      </c>
      <c r="Q22" s="212">
        <v>9</v>
      </c>
      <c r="R22" s="212"/>
      <c r="S22" s="212"/>
      <c r="T22" s="214">
        <f t="shared" si="3"/>
        <v>1.8</v>
      </c>
      <c r="U22" s="212"/>
      <c r="V22" s="218"/>
      <c r="W22" s="166">
        <f t="shared" si="4"/>
        <v>0</v>
      </c>
      <c r="X22" s="247"/>
      <c r="Y22" s="158"/>
      <c r="Z22" s="248"/>
      <c r="AA22" s="166">
        <f t="shared" si="5"/>
        <v>0</v>
      </c>
      <c r="AB22" s="169">
        <f t="shared" si="1"/>
        <v>1.8</v>
      </c>
      <c r="AC22" s="236"/>
      <c r="AD22" s="163">
        <f t="shared" si="2"/>
        <v>7.2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7">
        <v>16</v>
      </c>
      <c r="B23" s="126" t="s">
        <v>104</v>
      </c>
      <c r="C23" s="226">
        <v>8</v>
      </c>
      <c r="D23" s="229">
        <v>7.5</v>
      </c>
      <c r="E23" s="223"/>
      <c r="F23" s="151"/>
      <c r="G23" s="151">
        <v>1</v>
      </c>
      <c r="H23" s="151">
        <v>1</v>
      </c>
      <c r="I23" s="151">
        <v>1</v>
      </c>
      <c r="J23" s="151"/>
      <c r="K23" s="151"/>
      <c r="L23" s="151"/>
      <c r="M23" s="158"/>
      <c r="N23" s="207">
        <f t="shared" si="0"/>
        <v>6</v>
      </c>
      <c r="O23" s="238"/>
      <c r="P23" s="238">
        <v>7</v>
      </c>
      <c r="Q23" s="232">
        <v>10</v>
      </c>
      <c r="R23" s="238"/>
      <c r="S23" s="238"/>
      <c r="T23" s="214">
        <f t="shared" si="3"/>
        <v>1.7000000000000002</v>
      </c>
      <c r="U23" s="212"/>
      <c r="V23" s="218"/>
      <c r="W23" s="166">
        <f t="shared" si="4"/>
        <v>0</v>
      </c>
      <c r="X23" s="247"/>
      <c r="Y23" s="158"/>
      <c r="Z23" s="248">
        <v>10</v>
      </c>
      <c r="AA23" s="166">
        <f t="shared" si="5"/>
        <v>0</v>
      </c>
      <c r="AB23" s="169">
        <f t="shared" si="1"/>
        <v>1.7000000000000002</v>
      </c>
      <c r="AC23" s="236"/>
      <c r="AD23" s="163">
        <f t="shared" si="2"/>
        <v>5.7333333333333334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7">
        <v>17</v>
      </c>
      <c r="B24" s="183" t="s">
        <v>105</v>
      </c>
      <c r="C24" s="221">
        <v>9</v>
      </c>
      <c r="D24" s="228">
        <v>9.5</v>
      </c>
      <c r="E24" s="223"/>
      <c r="F24" s="151"/>
      <c r="G24" s="151">
        <v>1</v>
      </c>
      <c r="H24" s="151">
        <v>1</v>
      </c>
      <c r="I24" s="151">
        <v>1</v>
      </c>
      <c r="J24" s="151"/>
      <c r="K24" s="151"/>
      <c r="L24" s="151"/>
      <c r="M24" s="158"/>
      <c r="N24" s="207">
        <f t="shared" si="0"/>
        <v>6</v>
      </c>
      <c r="O24" s="238"/>
      <c r="P24" s="238">
        <v>9</v>
      </c>
      <c r="Q24" s="232">
        <v>10</v>
      </c>
      <c r="R24" s="238">
        <v>9</v>
      </c>
      <c r="S24" s="238"/>
      <c r="T24" s="214">
        <f t="shared" si="3"/>
        <v>2.8</v>
      </c>
      <c r="U24" s="212"/>
      <c r="V24" s="218"/>
      <c r="W24" s="166">
        <f t="shared" si="4"/>
        <v>0</v>
      </c>
      <c r="X24" s="247"/>
      <c r="Y24" s="158"/>
      <c r="Z24" s="248"/>
      <c r="AA24" s="166">
        <f t="shared" si="5"/>
        <v>0</v>
      </c>
      <c r="AB24" s="169">
        <f t="shared" si="1"/>
        <v>2.8</v>
      </c>
      <c r="AC24" s="236">
        <v>9</v>
      </c>
      <c r="AD24" s="163">
        <f t="shared" si="2"/>
        <v>7.1000000000000005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7">
        <v>18</v>
      </c>
      <c r="B25" s="126" t="s">
        <v>106</v>
      </c>
      <c r="C25" s="226">
        <v>10</v>
      </c>
      <c r="D25" s="229">
        <v>10</v>
      </c>
      <c r="E25" s="223"/>
      <c r="F25" s="151"/>
      <c r="G25" s="151">
        <v>1</v>
      </c>
      <c r="H25" s="151">
        <v>1</v>
      </c>
      <c r="I25" s="151">
        <v>1</v>
      </c>
      <c r="J25" s="151"/>
      <c r="K25" s="151"/>
      <c r="L25" s="151"/>
      <c r="M25" s="158"/>
      <c r="N25" s="207">
        <f t="shared" si="0"/>
        <v>6</v>
      </c>
      <c r="O25" s="232">
        <v>10</v>
      </c>
      <c r="P25" s="237"/>
      <c r="Q25" s="240">
        <v>10</v>
      </c>
      <c r="R25" s="237"/>
      <c r="S25" s="238"/>
      <c r="T25" s="241">
        <v>4</v>
      </c>
      <c r="U25" s="212"/>
      <c r="V25" s="218"/>
      <c r="W25" s="166">
        <f t="shared" si="4"/>
        <v>0</v>
      </c>
      <c r="X25" s="247"/>
      <c r="Y25" s="158"/>
      <c r="Z25" s="248">
        <v>10</v>
      </c>
      <c r="AA25" s="166">
        <f t="shared" si="5"/>
        <v>0</v>
      </c>
      <c r="AB25" s="169">
        <f t="shared" si="1"/>
        <v>4</v>
      </c>
      <c r="AC25" s="236"/>
      <c r="AD25" s="163">
        <f t="shared" si="2"/>
        <v>8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7">
        <v>19</v>
      </c>
      <c r="B26" s="126" t="s">
        <v>107</v>
      </c>
      <c r="C26" s="221">
        <v>8.5</v>
      </c>
      <c r="D26" s="228">
        <v>9</v>
      </c>
      <c r="E26" s="223"/>
      <c r="F26" s="151"/>
      <c r="G26" s="151">
        <v>1</v>
      </c>
      <c r="H26" s="151">
        <v>1</v>
      </c>
      <c r="I26" s="151">
        <v>1</v>
      </c>
      <c r="J26" s="151"/>
      <c r="K26" s="151"/>
      <c r="L26" s="151"/>
      <c r="M26" s="158"/>
      <c r="N26" s="207">
        <f t="shared" si="0"/>
        <v>6</v>
      </c>
      <c r="O26" s="212"/>
      <c r="P26" s="212">
        <v>9</v>
      </c>
      <c r="Q26" s="212">
        <v>10</v>
      </c>
      <c r="R26" s="212">
        <v>8</v>
      </c>
      <c r="S26" s="212">
        <v>9</v>
      </c>
      <c r="T26" s="214">
        <f t="shared" si="3"/>
        <v>3.6</v>
      </c>
      <c r="U26" s="212"/>
      <c r="V26" s="218"/>
      <c r="W26" s="166">
        <f t="shared" si="4"/>
        <v>0</v>
      </c>
      <c r="X26" s="247"/>
      <c r="Y26" s="158"/>
      <c r="Z26" s="248">
        <v>10</v>
      </c>
      <c r="AA26" s="166">
        <f t="shared" si="5"/>
        <v>0</v>
      </c>
      <c r="AB26" s="169">
        <f t="shared" si="1"/>
        <v>3.6</v>
      </c>
      <c r="AC26" s="236"/>
      <c r="AD26" s="163">
        <f t="shared" si="2"/>
        <v>7.0333333333333341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7">
        <v>20</v>
      </c>
      <c r="B27" s="184" t="s">
        <v>108</v>
      </c>
      <c r="C27" s="226">
        <v>10</v>
      </c>
      <c r="D27" s="229">
        <v>10</v>
      </c>
      <c r="E27" s="223"/>
      <c r="F27" s="151"/>
      <c r="G27" s="151">
        <v>1</v>
      </c>
      <c r="H27" s="151">
        <v>1</v>
      </c>
      <c r="I27" s="333">
        <v>0</v>
      </c>
      <c r="J27" s="151"/>
      <c r="K27" s="151"/>
      <c r="L27" s="151"/>
      <c r="M27" s="158"/>
      <c r="N27" s="207">
        <f t="shared" si="0"/>
        <v>7</v>
      </c>
      <c r="O27" s="212">
        <v>10</v>
      </c>
      <c r="P27" s="212"/>
      <c r="Q27" s="212">
        <v>9</v>
      </c>
      <c r="R27" s="212"/>
      <c r="S27" s="212">
        <v>10</v>
      </c>
      <c r="T27" s="214">
        <f t="shared" si="3"/>
        <v>1.9</v>
      </c>
      <c r="U27" s="212"/>
      <c r="V27" s="218"/>
      <c r="W27" s="166">
        <f t="shared" si="4"/>
        <v>0</v>
      </c>
      <c r="X27" s="247"/>
      <c r="Y27" s="158"/>
      <c r="Z27" s="248">
        <v>10</v>
      </c>
      <c r="AA27" s="166">
        <f t="shared" si="5"/>
        <v>0</v>
      </c>
      <c r="AB27" s="169">
        <f t="shared" si="1"/>
        <v>1.9</v>
      </c>
      <c r="AC27" s="236"/>
      <c r="AD27" s="163">
        <f t="shared" si="2"/>
        <v>7.3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7">
        <v>21</v>
      </c>
      <c r="B28" s="126" t="s">
        <v>109</v>
      </c>
      <c r="C28" s="221">
        <v>9.5</v>
      </c>
      <c r="D28" s="228">
        <v>8.5</v>
      </c>
      <c r="E28" s="223"/>
      <c r="F28" s="151"/>
      <c r="G28" s="333">
        <v>0</v>
      </c>
      <c r="H28" s="151">
        <v>1</v>
      </c>
      <c r="I28" s="151">
        <v>1</v>
      </c>
      <c r="J28" s="151"/>
      <c r="K28" s="151"/>
      <c r="L28" s="151"/>
      <c r="M28" s="158"/>
      <c r="N28" s="207">
        <f t="shared" si="0"/>
        <v>7</v>
      </c>
      <c r="O28" s="238"/>
      <c r="P28" s="238"/>
      <c r="Q28" s="232">
        <v>10</v>
      </c>
      <c r="R28" s="238">
        <v>9</v>
      </c>
      <c r="S28" s="238"/>
      <c r="T28" s="214">
        <f>SUM((P28*0.1),(Q28*0.1),(R28*0.1),(S28*0.1))</f>
        <v>1.9</v>
      </c>
      <c r="U28" s="212"/>
      <c r="V28" s="218"/>
      <c r="W28" s="166">
        <f t="shared" si="4"/>
        <v>0</v>
      </c>
      <c r="X28" s="247"/>
      <c r="Y28" s="158"/>
      <c r="Z28" s="248">
        <v>10</v>
      </c>
      <c r="AA28" s="166">
        <f t="shared" si="5"/>
        <v>0</v>
      </c>
      <c r="AB28" s="169">
        <f t="shared" si="1"/>
        <v>1.9</v>
      </c>
      <c r="AC28" s="236"/>
      <c r="AD28" s="163">
        <f t="shared" si="2"/>
        <v>6.6333333333333329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7">
        <v>22</v>
      </c>
      <c r="B29" s="126" t="s">
        <v>110</v>
      </c>
      <c r="C29" s="226">
        <v>9.5</v>
      </c>
      <c r="D29" s="229">
        <v>9.5</v>
      </c>
      <c r="E29" s="223"/>
      <c r="F29" s="151"/>
      <c r="G29" s="333">
        <v>0</v>
      </c>
      <c r="H29" s="151">
        <v>1</v>
      </c>
      <c r="I29" s="151">
        <v>1</v>
      </c>
      <c r="J29" s="151"/>
      <c r="K29" s="151"/>
      <c r="L29" s="151"/>
      <c r="M29" s="158"/>
      <c r="N29" s="207">
        <f t="shared" si="0"/>
        <v>7</v>
      </c>
      <c r="O29" s="212"/>
      <c r="P29" s="212">
        <v>9</v>
      </c>
      <c r="Q29" s="212">
        <v>10</v>
      </c>
      <c r="R29" s="212">
        <v>9</v>
      </c>
      <c r="S29" s="212"/>
      <c r="T29" s="214">
        <f t="shared" si="3"/>
        <v>2.8</v>
      </c>
      <c r="U29" s="212"/>
      <c r="V29" s="218"/>
      <c r="W29" s="166">
        <f t="shared" si="4"/>
        <v>0</v>
      </c>
      <c r="X29" s="247"/>
      <c r="Y29" s="158"/>
      <c r="Z29" s="248">
        <v>10</v>
      </c>
      <c r="AA29" s="166">
        <f t="shared" si="5"/>
        <v>0</v>
      </c>
      <c r="AB29" s="169">
        <f t="shared" si="1"/>
        <v>2.8</v>
      </c>
      <c r="AC29" s="236">
        <v>7</v>
      </c>
      <c r="AD29" s="163">
        <f t="shared" si="2"/>
        <v>7.2666666666666666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7">
        <v>23</v>
      </c>
      <c r="B30" s="126" t="s">
        <v>111</v>
      </c>
      <c r="C30" s="221">
        <v>9.6999999999999993</v>
      </c>
      <c r="D30" s="228">
        <v>9.5</v>
      </c>
      <c r="E30" s="223"/>
      <c r="F30" s="151"/>
      <c r="G30" s="151">
        <v>1</v>
      </c>
      <c r="H30" s="151">
        <v>1</v>
      </c>
      <c r="I30" s="333">
        <v>0</v>
      </c>
      <c r="J30" s="151"/>
      <c r="K30" s="151"/>
      <c r="L30" s="151"/>
      <c r="M30" s="158"/>
      <c r="N30" s="207">
        <f t="shared" si="0"/>
        <v>7</v>
      </c>
      <c r="O30" s="212"/>
      <c r="P30" s="232">
        <v>10</v>
      </c>
      <c r="Q30" s="212">
        <v>9</v>
      </c>
      <c r="R30" s="212">
        <v>9</v>
      </c>
      <c r="S30" s="212">
        <v>10</v>
      </c>
      <c r="T30" s="214">
        <f t="shared" si="3"/>
        <v>3.8</v>
      </c>
      <c r="U30" s="212"/>
      <c r="V30" s="218"/>
      <c r="W30" s="166">
        <f t="shared" si="4"/>
        <v>0</v>
      </c>
      <c r="X30" s="247"/>
      <c r="Y30" s="158"/>
      <c r="Z30" s="248">
        <v>10</v>
      </c>
      <c r="AA30" s="166">
        <f t="shared" si="5"/>
        <v>0</v>
      </c>
      <c r="AB30" s="169">
        <f t="shared" si="1"/>
        <v>3.8</v>
      </c>
      <c r="AC30" s="236"/>
      <c r="AD30" s="163">
        <f t="shared" si="2"/>
        <v>7.666666666666667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7">
        <v>24</v>
      </c>
      <c r="B31" s="137" t="s">
        <v>112</v>
      </c>
      <c r="C31" s="220">
        <v>9.5</v>
      </c>
      <c r="D31" s="227">
        <v>8.6999999999999993</v>
      </c>
      <c r="E31" s="224"/>
      <c r="F31" s="155"/>
      <c r="G31" s="155">
        <v>1</v>
      </c>
      <c r="H31" s="155">
        <v>1</v>
      </c>
      <c r="I31" s="155">
        <v>1</v>
      </c>
      <c r="J31" s="155"/>
      <c r="K31" s="155"/>
      <c r="L31" s="155"/>
      <c r="M31" s="159"/>
      <c r="N31" s="208">
        <f t="shared" si="0"/>
        <v>6</v>
      </c>
      <c r="O31" s="242">
        <v>10</v>
      </c>
      <c r="P31" s="242">
        <v>8.5</v>
      </c>
      <c r="Q31" s="232">
        <v>10</v>
      </c>
      <c r="R31" s="242">
        <v>9</v>
      </c>
      <c r="S31" s="242">
        <v>10</v>
      </c>
      <c r="T31" s="214">
        <f t="shared" si="3"/>
        <v>3.75</v>
      </c>
      <c r="U31" s="213"/>
      <c r="V31" s="219"/>
      <c r="W31" s="166">
        <f t="shared" si="4"/>
        <v>0</v>
      </c>
      <c r="X31" s="249"/>
      <c r="Y31" s="159"/>
      <c r="Z31" s="250">
        <v>10</v>
      </c>
      <c r="AA31" s="166">
        <f t="shared" si="5"/>
        <v>0</v>
      </c>
      <c r="AB31" s="169">
        <f t="shared" si="1"/>
        <v>3.75</v>
      </c>
      <c r="AC31" s="169"/>
      <c r="AD31" s="164">
        <f t="shared" si="2"/>
        <v>7.3166666666666664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82"/>
      <c r="D32" s="8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5"/>
      <c r="Z34" s="85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8"/>
      <c r="B1" s="297"/>
      <c r="C1" s="295"/>
      <c r="D1" s="296"/>
      <c r="E1" s="297"/>
      <c r="F1" s="276" t="s">
        <v>0</v>
      </c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301"/>
      <c r="R1" s="326"/>
      <c r="S1" s="258"/>
      <c r="T1" s="258"/>
      <c r="U1" s="258"/>
      <c r="V1" s="259"/>
      <c r="W1" s="91"/>
      <c r="X1" s="328" t="s">
        <v>75</v>
      </c>
      <c r="Y1" s="91"/>
      <c r="Z1" s="328" t="s">
        <v>76</v>
      </c>
      <c r="AA1" s="330" t="s">
        <v>77</v>
      </c>
      <c r="AB1" s="328" t="s">
        <v>76</v>
      </c>
    </row>
    <row r="2" spans="1:28" ht="19.5" customHeight="1" x14ac:dyDescent="0.25">
      <c r="A2" s="260"/>
      <c r="B2" s="254"/>
      <c r="C2" s="260"/>
      <c r="D2" s="261"/>
      <c r="E2" s="254"/>
      <c r="F2" s="279" t="s">
        <v>1</v>
      </c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302"/>
      <c r="R2" s="253"/>
      <c r="S2" s="261"/>
      <c r="T2" s="261"/>
      <c r="U2" s="261"/>
      <c r="V2" s="262"/>
      <c r="W2" s="91"/>
      <c r="X2" s="293"/>
      <c r="Y2" s="91"/>
      <c r="Z2" s="293"/>
      <c r="AA2" s="262"/>
      <c r="AB2" s="293"/>
    </row>
    <row r="3" spans="1:28" ht="19.5" customHeight="1" x14ac:dyDescent="0.25">
      <c r="A3" s="260"/>
      <c r="B3" s="254"/>
      <c r="C3" s="260"/>
      <c r="D3" s="261"/>
      <c r="E3" s="254"/>
      <c r="F3" s="273" t="s">
        <v>78</v>
      </c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302"/>
      <c r="R3" s="253"/>
      <c r="S3" s="261"/>
      <c r="T3" s="261"/>
      <c r="U3" s="261"/>
      <c r="V3" s="262"/>
      <c r="W3" s="91"/>
      <c r="X3" s="293"/>
      <c r="Y3" s="91"/>
      <c r="Z3" s="293"/>
      <c r="AA3" s="262"/>
      <c r="AB3" s="293"/>
    </row>
    <row r="4" spans="1:28" ht="20.25" customHeight="1" x14ac:dyDescent="0.25">
      <c r="A4" s="260"/>
      <c r="B4" s="254"/>
      <c r="C4" s="263"/>
      <c r="D4" s="264"/>
      <c r="E4" s="256"/>
      <c r="F4" s="280" t="s">
        <v>5</v>
      </c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82"/>
      <c r="R4" s="255"/>
      <c r="S4" s="264"/>
      <c r="T4" s="264"/>
      <c r="U4" s="264"/>
      <c r="V4" s="265"/>
      <c r="W4" s="91"/>
      <c r="X4" s="293"/>
      <c r="Y4" s="91"/>
      <c r="Z4" s="293"/>
      <c r="AA4" s="262"/>
      <c r="AB4" s="293"/>
    </row>
    <row r="5" spans="1:28" ht="33" customHeight="1" x14ac:dyDescent="0.2">
      <c r="A5" s="263"/>
      <c r="B5" s="256"/>
      <c r="C5" s="325" t="s">
        <v>8</v>
      </c>
      <c r="D5" s="284"/>
      <c r="E5" s="285"/>
      <c r="F5" s="281" t="s">
        <v>79</v>
      </c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1"/>
      <c r="V5" s="311" t="s">
        <v>37</v>
      </c>
      <c r="W5" s="329" t="s">
        <v>80</v>
      </c>
      <c r="X5" s="293"/>
      <c r="Y5" s="331" t="s">
        <v>80</v>
      </c>
      <c r="Z5" s="293"/>
      <c r="AA5" s="262"/>
      <c r="AB5" s="293"/>
    </row>
    <row r="6" spans="1:28" ht="26.25" customHeight="1" x14ac:dyDescent="0.2">
      <c r="A6" s="299" t="s">
        <v>7</v>
      </c>
      <c r="B6" s="266" t="s">
        <v>9</v>
      </c>
      <c r="C6" s="304" t="s">
        <v>13</v>
      </c>
      <c r="D6" s="304" t="s">
        <v>40</v>
      </c>
      <c r="E6" s="306" t="s">
        <v>81</v>
      </c>
      <c r="F6" s="269" t="s">
        <v>11</v>
      </c>
      <c r="G6" s="270"/>
      <c r="H6" s="270"/>
      <c r="I6" s="270"/>
      <c r="J6" s="270"/>
      <c r="K6" s="270"/>
      <c r="L6" s="270"/>
      <c r="M6" s="270"/>
      <c r="N6" s="271"/>
      <c r="O6" s="287" t="s">
        <v>14</v>
      </c>
      <c r="P6" s="285"/>
      <c r="Q6" s="287" t="s">
        <v>82</v>
      </c>
      <c r="R6" s="285"/>
      <c r="S6" s="286" t="s">
        <v>16</v>
      </c>
      <c r="T6" s="271"/>
      <c r="U6" s="288" t="s">
        <v>17</v>
      </c>
      <c r="V6" s="293"/>
      <c r="W6" s="253"/>
      <c r="X6" s="293"/>
      <c r="Y6" s="261"/>
      <c r="Z6" s="293"/>
      <c r="AA6" s="262"/>
      <c r="AB6" s="293"/>
    </row>
    <row r="7" spans="1:28" ht="24.75" customHeight="1" thickBot="1" x14ac:dyDescent="0.25">
      <c r="A7" s="264"/>
      <c r="B7" s="267"/>
      <c r="C7" s="305"/>
      <c r="D7" s="305"/>
      <c r="E7" s="267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67"/>
      <c r="V7" s="327"/>
      <c r="W7" s="253"/>
      <c r="X7" s="293"/>
      <c r="Y7" s="261"/>
      <c r="Z7" s="293"/>
      <c r="AA7" s="262"/>
      <c r="AB7" s="293"/>
    </row>
    <row r="8" spans="1:28" ht="19.5" customHeight="1" thickBot="1" x14ac:dyDescent="0.3">
      <c r="A8" s="33">
        <v>1</v>
      </c>
      <c r="B8" s="122" t="s">
        <v>89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90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91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92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93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94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95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96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97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98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99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100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101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102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103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104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105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106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107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108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109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110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111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112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2020-03-11T06:13:11Z</dcterms:modified>
</cp:coreProperties>
</file>