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afchavez-2020\JeanPiaget\2019-2020\Listas\"/>
    </mc:Choice>
  </mc:AlternateContent>
  <xr:revisionPtr revIDLastSave="0" documentId="13_ncr:1_{08ED985A-C241-4DAD-B81F-6D16E5AEB91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 BIM" sheetId="1" r:id="rId1"/>
    <sheet name="2 BIM" sheetId="2" r:id="rId2"/>
    <sheet name="3 BIM" sheetId="3" r:id="rId3"/>
    <sheet name="4 BI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" i="3" l="1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8" i="3"/>
  <c r="W9" i="3" l="1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8" i="3"/>
  <c r="V15" i="2" l="1"/>
  <c r="W12" i="2"/>
  <c r="W11" i="2"/>
  <c r="U11" i="2"/>
  <c r="E27" i="3" l="1"/>
  <c r="F27" i="3"/>
  <c r="G27" i="3"/>
  <c r="H27" i="3"/>
  <c r="I27" i="3"/>
  <c r="J27" i="3"/>
  <c r="K27" i="3"/>
  <c r="L27" i="3"/>
  <c r="M27" i="3"/>
  <c r="N27" i="3"/>
  <c r="P27" i="3"/>
  <c r="R27" i="3"/>
  <c r="T27" i="3"/>
  <c r="V27" i="3"/>
  <c r="X27" i="3"/>
  <c r="D27" i="3"/>
  <c r="U9" i="3" l="1"/>
  <c r="U10" i="3"/>
  <c r="U11" i="3"/>
  <c r="U12" i="3"/>
  <c r="U13" i="3"/>
  <c r="U14" i="3"/>
  <c r="U15" i="3"/>
  <c r="U16" i="3"/>
  <c r="U17" i="3"/>
  <c r="U18" i="3"/>
  <c r="U19" i="3"/>
  <c r="U20" i="3"/>
  <c r="U21" i="3"/>
  <c r="AB21" i="3" s="1"/>
  <c r="U22" i="3"/>
  <c r="U23" i="3"/>
  <c r="U24" i="3"/>
  <c r="U25" i="3"/>
  <c r="U26" i="3"/>
  <c r="U8" i="3"/>
  <c r="AB20" i="3"/>
  <c r="AB16" i="3" l="1"/>
  <c r="AB23" i="3"/>
  <c r="AB12" i="3"/>
  <c r="AB25" i="3"/>
  <c r="U27" i="3"/>
  <c r="AB15" i="3"/>
  <c r="AB22" i="3"/>
  <c r="AB13" i="3"/>
  <c r="W27" i="3"/>
  <c r="AB8" i="3"/>
  <c r="S27" i="3"/>
  <c r="AB11" i="3"/>
  <c r="AB26" i="3"/>
  <c r="AB18" i="3"/>
  <c r="AB10" i="3"/>
  <c r="AA27" i="3"/>
  <c r="AB17" i="3"/>
  <c r="AB9" i="3"/>
  <c r="AB24" i="3"/>
  <c r="AB14" i="3"/>
  <c r="AB19" i="3"/>
  <c r="R25" i="2"/>
  <c r="AB27" i="3" l="1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S21" i="2" s="1"/>
  <c r="P22" i="2"/>
  <c r="P23" i="2"/>
  <c r="P24" i="2"/>
  <c r="P25" i="2"/>
  <c r="S25" i="2" s="1"/>
  <c r="P26" i="2"/>
  <c r="P8" i="2"/>
  <c r="R26" i="2"/>
  <c r="R9" i="2"/>
  <c r="R10" i="2"/>
  <c r="R11" i="2"/>
  <c r="R12" i="2"/>
  <c r="R13" i="2"/>
  <c r="R14" i="2"/>
  <c r="R15" i="2"/>
  <c r="R16" i="2"/>
  <c r="R17" i="2"/>
  <c r="R18" i="2"/>
  <c r="S18" i="2" s="1"/>
  <c r="R19" i="2"/>
  <c r="R20" i="2"/>
  <c r="R21" i="2"/>
  <c r="R22" i="2"/>
  <c r="R23" i="2"/>
  <c r="R24" i="2"/>
  <c r="R8" i="2"/>
  <c r="T17" i="2" l="1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8" i="2"/>
  <c r="Z26" i="4"/>
  <c r="U26" i="4"/>
  <c r="S26" i="4"/>
  <c r="Q26" i="4"/>
  <c r="V26" i="4" s="1"/>
  <c r="W26" i="4" s="1"/>
  <c r="X26" i="4" s="1"/>
  <c r="O26" i="4"/>
  <c r="Z25" i="4"/>
  <c r="U25" i="4"/>
  <c r="S25" i="4"/>
  <c r="Q25" i="4"/>
  <c r="V25" i="4" s="1"/>
  <c r="W25" i="4" s="1"/>
  <c r="X25" i="4" s="1"/>
  <c r="O25" i="4"/>
  <c r="Z24" i="4"/>
  <c r="U24" i="4"/>
  <c r="S24" i="4"/>
  <c r="Q24" i="4"/>
  <c r="V24" i="4" s="1"/>
  <c r="W24" i="4" s="1"/>
  <c r="X24" i="4" s="1"/>
  <c r="O24" i="4"/>
  <c r="Z23" i="4"/>
  <c r="U23" i="4"/>
  <c r="V23" i="4" s="1"/>
  <c r="W23" i="4" s="1"/>
  <c r="X23" i="4" s="1"/>
  <c r="S23" i="4"/>
  <c r="Q23" i="4"/>
  <c r="O23" i="4"/>
  <c r="Z22" i="4"/>
  <c r="U22" i="4"/>
  <c r="S22" i="4"/>
  <c r="Q22" i="4"/>
  <c r="O22" i="4"/>
  <c r="Z21" i="4"/>
  <c r="U21" i="4"/>
  <c r="S21" i="4"/>
  <c r="Q21" i="4"/>
  <c r="V21" i="4" s="1"/>
  <c r="W21" i="4" s="1"/>
  <c r="X21" i="4" s="1"/>
  <c r="O21" i="4"/>
  <c r="Z20" i="4"/>
  <c r="V20" i="4"/>
  <c r="W20" i="4" s="1"/>
  <c r="X20" i="4" s="1"/>
  <c r="U20" i="4"/>
  <c r="S20" i="4"/>
  <c r="Q20" i="4"/>
  <c r="O20" i="4"/>
  <c r="Z19" i="4"/>
  <c r="U19" i="4"/>
  <c r="S19" i="4"/>
  <c r="V19" i="4" s="1"/>
  <c r="W19" i="4" s="1"/>
  <c r="X19" i="4" s="1"/>
  <c r="Q19" i="4"/>
  <c r="O19" i="4"/>
  <c r="Z18" i="4"/>
  <c r="U18" i="4"/>
  <c r="S18" i="4"/>
  <c r="Q18" i="4"/>
  <c r="O18" i="4"/>
  <c r="Z17" i="4"/>
  <c r="U17" i="4"/>
  <c r="S17" i="4"/>
  <c r="V17" i="4" s="1"/>
  <c r="W17" i="4" s="1"/>
  <c r="X17" i="4" s="1"/>
  <c r="Q17" i="4"/>
  <c r="O17" i="4"/>
  <c r="Z16" i="4"/>
  <c r="U16" i="4"/>
  <c r="V16" i="4" s="1"/>
  <c r="W16" i="4" s="1"/>
  <c r="X16" i="4" s="1"/>
  <c r="S16" i="4"/>
  <c r="Q16" i="4"/>
  <c r="O16" i="4"/>
  <c r="Z15" i="4"/>
  <c r="U15" i="4"/>
  <c r="S15" i="4"/>
  <c r="Q15" i="4"/>
  <c r="O15" i="4"/>
  <c r="Z14" i="4"/>
  <c r="U14" i="4"/>
  <c r="S14" i="4"/>
  <c r="V14" i="4" s="1"/>
  <c r="W14" i="4" s="1"/>
  <c r="X14" i="4" s="1"/>
  <c r="Q14" i="4"/>
  <c r="O14" i="4"/>
  <c r="Z13" i="4"/>
  <c r="U13" i="4"/>
  <c r="V13" i="4" s="1"/>
  <c r="W13" i="4" s="1"/>
  <c r="X13" i="4" s="1"/>
  <c r="S13" i="4"/>
  <c r="Q13" i="4"/>
  <c r="O13" i="4"/>
  <c r="Z12" i="4"/>
  <c r="U12" i="4"/>
  <c r="S12" i="4"/>
  <c r="Q12" i="4"/>
  <c r="V12" i="4" s="1"/>
  <c r="W12" i="4" s="1"/>
  <c r="X12" i="4" s="1"/>
  <c r="O12" i="4"/>
  <c r="Z11" i="4"/>
  <c r="U11" i="4"/>
  <c r="S11" i="4"/>
  <c r="Q11" i="4"/>
  <c r="O11" i="4"/>
  <c r="Z10" i="4"/>
  <c r="U10" i="4"/>
  <c r="S10" i="4"/>
  <c r="Q10" i="4"/>
  <c r="O10" i="4"/>
  <c r="Z9" i="4"/>
  <c r="U9" i="4"/>
  <c r="S9" i="4"/>
  <c r="Q9" i="4"/>
  <c r="V9" i="4" s="1"/>
  <c r="W9" i="4" s="1"/>
  <c r="X9" i="4" s="1"/>
  <c r="O9" i="4"/>
  <c r="Z8" i="4"/>
  <c r="U8" i="4"/>
  <c r="S8" i="4"/>
  <c r="Q8" i="4"/>
  <c r="V8" i="4" s="1"/>
  <c r="W8" i="4" s="1"/>
  <c r="X8" i="4" s="1"/>
  <c r="O8" i="4"/>
  <c r="AD26" i="3"/>
  <c r="O26" i="3"/>
  <c r="AD25" i="3"/>
  <c r="O25" i="3"/>
  <c r="AD24" i="3"/>
  <c r="O24" i="3"/>
  <c r="AD23" i="3"/>
  <c r="O23" i="3"/>
  <c r="AD22" i="3"/>
  <c r="O22" i="3"/>
  <c r="AD21" i="3"/>
  <c r="O21" i="3"/>
  <c r="AD20" i="3"/>
  <c r="O20" i="3"/>
  <c r="AD19" i="3"/>
  <c r="O19" i="3"/>
  <c r="AD18" i="3"/>
  <c r="O18" i="3"/>
  <c r="AD17" i="3"/>
  <c r="O17" i="3"/>
  <c r="AD16" i="3"/>
  <c r="O16" i="3"/>
  <c r="AD15" i="3"/>
  <c r="O15" i="3"/>
  <c r="AD14" i="3"/>
  <c r="O14" i="3"/>
  <c r="AD13" i="3"/>
  <c r="O13" i="3"/>
  <c r="AD12" i="3"/>
  <c r="O12" i="3"/>
  <c r="O11" i="3"/>
  <c r="AD10" i="3"/>
  <c r="O10" i="3"/>
  <c r="AD9" i="3"/>
  <c r="O9" i="3"/>
  <c r="AD8" i="3"/>
  <c r="O8" i="3"/>
  <c r="T25" i="2"/>
  <c r="T24" i="2"/>
  <c r="U26" i="1"/>
  <c r="V26" i="1" s="1"/>
  <c r="S26" i="1"/>
  <c r="Q26" i="1"/>
  <c r="N26" i="1"/>
  <c r="U25" i="1"/>
  <c r="S25" i="1"/>
  <c r="Q25" i="1"/>
  <c r="V25" i="1" s="1"/>
  <c r="N25" i="1"/>
  <c r="U24" i="1"/>
  <c r="S24" i="1"/>
  <c r="Q24" i="1"/>
  <c r="N24" i="1"/>
  <c r="U23" i="1"/>
  <c r="S23" i="1"/>
  <c r="Q23" i="1"/>
  <c r="N23" i="1"/>
  <c r="U22" i="1"/>
  <c r="S22" i="1"/>
  <c r="Q22" i="1"/>
  <c r="N22" i="1"/>
  <c r="U21" i="1"/>
  <c r="S21" i="1"/>
  <c r="Q21" i="1"/>
  <c r="V21" i="1" s="1"/>
  <c r="N21" i="1"/>
  <c r="U20" i="1"/>
  <c r="S20" i="1"/>
  <c r="Q20" i="1"/>
  <c r="V20" i="1" s="1"/>
  <c r="N20" i="1"/>
  <c r="U19" i="1"/>
  <c r="S19" i="1"/>
  <c r="V19" i="1" s="1"/>
  <c r="Q19" i="1"/>
  <c r="N19" i="1"/>
  <c r="U18" i="1"/>
  <c r="S18" i="1"/>
  <c r="Q18" i="1"/>
  <c r="V18" i="1" s="1"/>
  <c r="N18" i="1"/>
  <c r="U17" i="1"/>
  <c r="S17" i="1"/>
  <c r="Q17" i="1"/>
  <c r="V17" i="1" s="1"/>
  <c r="N17" i="1"/>
  <c r="U16" i="1"/>
  <c r="S16" i="1"/>
  <c r="Q16" i="1"/>
  <c r="N16" i="1"/>
  <c r="U15" i="1"/>
  <c r="S15" i="1"/>
  <c r="Q15" i="1"/>
  <c r="N15" i="1"/>
  <c r="U14" i="1"/>
  <c r="S14" i="1"/>
  <c r="Q14" i="1"/>
  <c r="N14" i="1"/>
  <c r="U13" i="1"/>
  <c r="S13" i="1"/>
  <c r="V13" i="1" s="1"/>
  <c r="Q13" i="1"/>
  <c r="N13" i="1"/>
  <c r="U12" i="1"/>
  <c r="S12" i="1"/>
  <c r="Q12" i="1"/>
  <c r="N12" i="1"/>
  <c r="U11" i="1"/>
  <c r="S11" i="1"/>
  <c r="V11" i="1" s="1"/>
  <c r="Q11" i="1"/>
  <c r="N11" i="1"/>
  <c r="U10" i="1"/>
  <c r="S10" i="1"/>
  <c r="Q10" i="1"/>
  <c r="V10" i="1" s="1"/>
  <c r="N10" i="1"/>
  <c r="U9" i="1"/>
  <c r="S9" i="1"/>
  <c r="Q9" i="1"/>
  <c r="N9" i="1"/>
  <c r="U8" i="1"/>
  <c r="S8" i="1"/>
  <c r="Q8" i="1"/>
  <c r="V8" i="1" s="1"/>
  <c r="N8" i="1"/>
  <c r="O27" i="3" l="1"/>
  <c r="V15" i="1"/>
  <c r="V15" i="4"/>
  <c r="W15" i="4" s="1"/>
  <c r="X15" i="4" s="1"/>
  <c r="V22" i="4"/>
  <c r="W22" i="4" s="1"/>
  <c r="X22" i="4" s="1"/>
  <c r="V12" i="1"/>
  <c r="V23" i="1"/>
  <c r="V18" i="4"/>
  <c r="W18" i="4" s="1"/>
  <c r="X18" i="4" s="1"/>
  <c r="AC18" i="4" s="1"/>
  <c r="V14" i="1"/>
  <c r="V16" i="1"/>
  <c r="V11" i="4"/>
  <c r="W11" i="4" s="1"/>
  <c r="X11" i="4" s="1"/>
  <c r="AC11" i="4" s="1"/>
  <c r="V9" i="1"/>
  <c r="V22" i="1"/>
  <c r="V24" i="1"/>
  <c r="V10" i="4"/>
  <c r="W10" i="4" s="1"/>
  <c r="X10" i="4" s="1"/>
  <c r="AA10" i="4" s="1"/>
  <c r="AD11" i="3"/>
  <c r="AD27" i="3" s="1"/>
  <c r="T11" i="2"/>
  <c r="T13" i="2"/>
  <c r="T21" i="2"/>
  <c r="T16" i="2"/>
  <c r="T19" i="2"/>
  <c r="T22" i="2"/>
  <c r="T15" i="2"/>
  <c r="T26" i="2"/>
  <c r="T20" i="2"/>
  <c r="T8" i="2"/>
  <c r="T10" i="2"/>
  <c r="T12" i="2"/>
  <c r="T14" i="2"/>
  <c r="T23" i="2"/>
  <c r="T9" i="2"/>
  <c r="T18" i="2"/>
  <c r="AA11" i="4"/>
  <c r="AC8" i="4"/>
  <c r="AA8" i="4"/>
  <c r="AC14" i="4"/>
  <c r="AA14" i="4"/>
  <c r="AC25" i="4"/>
  <c r="AA25" i="4"/>
  <c r="AC10" i="4"/>
  <c r="AC17" i="4"/>
  <c r="AA17" i="4"/>
  <c r="AC24" i="4"/>
  <c r="AA24" i="4"/>
  <c r="AC20" i="4"/>
  <c r="AA20" i="4"/>
  <c r="AC26" i="4"/>
  <c r="AA26" i="4"/>
  <c r="AC13" i="4"/>
  <c r="AA13" i="4"/>
  <c r="AC16" i="4"/>
  <c r="AA16" i="4"/>
  <c r="AA23" i="4"/>
  <c r="AC23" i="4"/>
  <c r="AC21" i="4"/>
  <c r="AA21" i="4"/>
  <c r="AA15" i="4"/>
  <c r="AC15" i="4"/>
  <c r="AC19" i="4"/>
  <c r="AA19" i="4"/>
  <c r="AC22" i="4"/>
  <c r="AA22" i="4"/>
  <c r="AC9" i="4"/>
  <c r="AA9" i="4"/>
  <c r="AC12" i="4"/>
  <c r="AA12" i="4"/>
  <c r="AA18" i="4" l="1"/>
</calcChain>
</file>

<file path=xl/sharedStrings.xml><?xml version="1.0" encoding="utf-8"?>
<sst xmlns="http://schemas.openxmlformats.org/spreadsheetml/2006/main" count="226" uniqueCount="137">
  <si>
    <t>CENTRO EDUCATIVO JEAN PIAGET</t>
  </si>
  <si>
    <t>PREPARATORIA</t>
  </si>
  <si>
    <t xml:space="preserve">LISTA DE ALUMNOS DE 6° AÑO </t>
  </si>
  <si>
    <t>CICLO ESCOLAR 2018-2019</t>
  </si>
  <si>
    <t>Calificaciones previas</t>
  </si>
  <si>
    <t>Segundo bimestre</t>
  </si>
  <si>
    <r>
      <t>Promedio Final</t>
    </r>
    <r>
      <rPr>
        <b/>
        <sz val="13"/>
        <color rgb="FFDD0806"/>
        <rFont val="Arial"/>
        <family val="2"/>
      </rPr>
      <t>*</t>
    </r>
  </si>
  <si>
    <t>N° Prog.</t>
  </si>
  <si>
    <t>Área</t>
  </si>
  <si>
    <t>NOMBRE</t>
  </si>
  <si>
    <t>1º Parcial</t>
  </si>
  <si>
    <t>ASISTENCIA</t>
  </si>
  <si>
    <t>Actividad en clase</t>
  </si>
  <si>
    <t>PROYECTO</t>
  </si>
  <si>
    <t>FINAL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</si>
  <si>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</si>
  <si>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</si>
  <si>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</si>
  <si>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</si>
  <si>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</si>
  <si>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</si>
  <si>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</si>
  <si>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</si>
  <si>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</si>
  <si>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Faltas</t>
  </si>
  <si>
    <t>2da entrega</t>
  </si>
  <si>
    <t>ALVAREZ MURADAS ANDREA</t>
  </si>
  <si>
    <t>ARAGON MORENO MIGUEL GUILLERMO</t>
  </si>
  <si>
    <t xml:space="preserve">BONNET FERNANDEZ EMILIANO </t>
  </si>
  <si>
    <t>COCCIOLO SALINAS LUIS MARIO</t>
  </si>
  <si>
    <t>CRUZ GLORIA OMAR DE JESUS</t>
  </si>
  <si>
    <t>ERREJON PEREYRA PAOLA SOFIA</t>
  </si>
  <si>
    <t>FERNANDEZ FISCAL IÑAKI</t>
  </si>
  <si>
    <t>GARCIA ORNELAS RAQUEL</t>
  </si>
  <si>
    <t>GIORDANO URDAPILLETA CAMILA SOFIA</t>
  </si>
  <si>
    <t>GOMEZ CALDERON VALERIA</t>
  </si>
  <si>
    <t>GUTIERREZ PEREDA DAVID ALFONSO</t>
  </si>
  <si>
    <t>HERNANDEZ SANCHEZ MARIANA</t>
  </si>
  <si>
    <t>JOO PAVEZ SERGIO ALEJANDRO</t>
  </si>
  <si>
    <t>LUQUE ALCANTAR MARIA FERNANDA</t>
  </si>
  <si>
    <t>NAVA JUNCO RICARDO ENRIQUE</t>
  </si>
  <si>
    <t>RICO AVIÑA RODOLFO</t>
  </si>
  <si>
    <t>RIVERA MILLARES ALEJANDRO</t>
  </si>
  <si>
    <t>RODRÍGUEZ FLORES SANTIAGO</t>
  </si>
  <si>
    <t>SANCHEZ SILVA RAYMUNDO JAVIER</t>
  </si>
  <si>
    <t>CICLO ESCOLAR 2019-2020</t>
  </si>
  <si>
    <t>Tercer bimestre</t>
  </si>
  <si>
    <t>Primer bimestre</t>
  </si>
  <si>
    <t>Promedio Final*</t>
  </si>
  <si>
    <t>Carrera</t>
  </si>
  <si>
    <t>Actividades</t>
  </si>
  <si>
    <t>Revisión</t>
  </si>
  <si>
    <t>2º Parcial</t>
  </si>
  <si>
    <t>Trabajo</t>
  </si>
  <si>
    <t>Tipos de investigación</t>
  </si>
  <si>
    <t>Práctica</t>
  </si>
  <si>
    <t>Comentario</t>
  </si>
  <si>
    <t>1er Entrega</t>
  </si>
  <si>
    <t>3er entrega</t>
  </si>
  <si>
    <t>Psicología Clínica</t>
  </si>
  <si>
    <t>Relaciones Internacionales</t>
  </si>
  <si>
    <t>Finanzas / Derecho</t>
  </si>
  <si>
    <t>Contaduría</t>
  </si>
  <si>
    <t>Ingeniería en Sistmas</t>
  </si>
  <si>
    <t>Veterinaria</t>
  </si>
  <si>
    <t>Ciencia de datos / Actuaría</t>
  </si>
  <si>
    <t>Antropología</t>
  </si>
  <si>
    <t>Derecho / Políticas / Gob</t>
  </si>
  <si>
    <t>Economía</t>
  </si>
  <si>
    <t>Medicina - Ing Biomédica</t>
  </si>
  <si>
    <t>Escritura / Animación</t>
  </si>
  <si>
    <t>Mercadotecnia</t>
  </si>
  <si>
    <t>Psicología - Neurociencias</t>
  </si>
  <si>
    <t>Cinematografía</t>
  </si>
  <si>
    <t>Paleontología</t>
  </si>
  <si>
    <t>Medicina Psiquiatría</t>
  </si>
  <si>
    <t>*</t>
  </si>
  <si>
    <t>Medicina General</t>
  </si>
  <si>
    <t>Ingeniería Mecatrónica</t>
  </si>
  <si>
    <t xml:space="preserve"> </t>
  </si>
  <si>
    <t>Primera vuelta</t>
  </si>
  <si>
    <t>Nuevo final</t>
  </si>
  <si>
    <t>Segunda vuelta</t>
  </si>
  <si>
    <t>Cuarto bimestre</t>
  </si>
  <si>
    <t>Ponderado</t>
  </si>
  <si>
    <t>3º Parcial</t>
  </si>
  <si>
    <t>Exposición</t>
  </si>
  <si>
    <t>Lectura de gráficas</t>
  </si>
  <si>
    <t>Artículo de investigación</t>
  </si>
  <si>
    <t>4ta entrega</t>
  </si>
  <si>
    <t>Semana 25 oct</t>
  </si>
  <si>
    <t>Semana 1 nov</t>
  </si>
  <si>
    <t>Semana 8 nov</t>
  </si>
  <si>
    <t>Semana 15 nov</t>
  </si>
  <si>
    <t>Semana 22 nov</t>
  </si>
  <si>
    <t>Semana 29 nov</t>
  </si>
  <si>
    <t>Semana 6 dic</t>
  </si>
  <si>
    <t>Semana 13 dic</t>
  </si>
  <si>
    <t>Falacias</t>
  </si>
  <si>
    <t>Control experimental</t>
  </si>
  <si>
    <t>Semana 10 ene</t>
  </si>
  <si>
    <t>Semana 17 ene</t>
  </si>
  <si>
    <t>Semana 21 ene</t>
  </si>
  <si>
    <t>Calificación TMI</t>
  </si>
  <si>
    <t>1</t>
  </si>
  <si>
    <t>Álvarez Muradás Andrea</t>
  </si>
  <si>
    <t>Aragón Moreno Miguel Guillermo</t>
  </si>
  <si>
    <t>Bonnet Fernández Emiliano</t>
  </si>
  <si>
    <t>Cocciolo Salinas Luis Mario</t>
  </si>
  <si>
    <t>Cruz Gloria Omar De Jesús</t>
  </si>
  <si>
    <t>Errejón Pereyra Paola Sofía</t>
  </si>
  <si>
    <t>Fernández Fiscal Iñaki</t>
  </si>
  <si>
    <t>García Ornelas Raquel</t>
  </si>
  <si>
    <t>Giordano Urdapilleta Camila Sofía</t>
  </si>
  <si>
    <t>Gómez Calderón Valeria</t>
  </si>
  <si>
    <t>Gutiérrez Pereda David Alfonso</t>
  </si>
  <si>
    <t>Hernández Sánchez Mariana</t>
  </si>
  <si>
    <t>Joo Pávez Sergio Alejandro</t>
  </si>
  <si>
    <t>Luque Alcantar María Fernanda</t>
  </si>
  <si>
    <t>Nava Junco Ricardo Enrique</t>
  </si>
  <si>
    <t>Rico Aviña Rodolfo</t>
  </si>
  <si>
    <t>Rivera Millares Alejandro</t>
  </si>
  <si>
    <t>Rodríguez Flores Santiago</t>
  </si>
  <si>
    <t>Sanchez Silva Raymundo Javier</t>
  </si>
  <si>
    <t>Trabajo película</t>
  </si>
  <si>
    <t>Manual</t>
  </si>
  <si>
    <t>Semana 24 ene</t>
  </si>
  <si>
    <t>Semana 27 ene</t>
  </si>
  <si>
    <t>Semana 14 feb</t>
  </si>
  <si>
    <t>Semana 21 feb</t>
  </si>
  <si>
    <t>Semana 28 feb</t>
  </si>
  <si>
    <t>Semana 6 mar</t>
  </si>
  <si>
    <t>Interpretación Gráficas</t>
  </si>
  <si>
    <t>Corrección</t>
  </si>
  <si>
    <t>Autoevaluación</t>
  </si>
  <si>
    <t>Actitud</t>
  </si>
  <si>
    <t>Feria de las 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</si>
</sst>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"/>
  </numFmts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b/>
      <u/>
      <sz val="14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u/>
      <sz val="10"/>
      <color theme="1"/>
      <name val="Arial"/>
      <family val="2"/>
    </font>
    <font>
      <b/>
      <sz val="13"/>
      <color theme="0"/>
      <name val="Arial"/>
      <family val="2"/>
    </font>
    <font>
      <sz val="10"/>
      <color theme="0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b/>
      <sz val="13"/>
      <color rgb="FFDD0806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74806"/>
        <bgColor rgb="FF974806"/>
      </patternFill>
    </fill>
    <fill>
      <patternFill patternType="solid">
        <fgColor rgb="FFB6DDE8"/>
        <bgColor rgb="FFB6DDE8"/>
      </patternFill>
    </fill>
    <fill>
      <patternFill patternType="solid">
        <fgColor rgb="FF494429"/>
        <bgColor rgb="FF494429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171"/>
        <bgColor indexed="64"/>
      </patternFill>
    </fill>
    <fill>
      <patternFill patternType="solid">
        <fgColor rgb="FFEDDEBE"/>
        <bgColor indexed="64"/>
      </patternFill>
    </fill>
    <fill>
      <patternFill patternType="solid">
        <fgColor rgb="FFFFF282"/>
        <bgColor indexed="64"/>
      </patternFill>
    </fill>
    <fill>
      <patternFill patternType="solid">
        <fgColor rgb="FF92D050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rgb="FF31859B"/>
      </patternFill>
    </fill>
    <fill>
      <patternFill patternType="solid">
        <fgColor theme="2" tint="-0.34998626667073579"/>
        <bgColor indexed="64"/>
      </patternFill>
    </fill>
  </fills>
  <borders count="1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8" fillId="0" borderId="98" applyNumberFormat="0" applyFill="0" applyAlignment="0" applyProtection="0"/>
    <xf numFmtId="0" fontId="29" fillId="0" borderId="99" applyNumberFormat="0" applyFill="0" applyAlignment="0" applyProtection="0"/>
    <xf numFmtId="0" fontId="30" fillId="0" borderId="100" applyNumberFormat="0" applyFill="0" applyAlignment="0" applyProtection="0"/>
    <xf numFmtId="0" fontId="34" fillId="19" borderId="101" applyNumberFormat="0" applyAlignment="0" applyProtection="0"/>
    <xf numFmtId="0" fontId="35" fillId="20" borderId="102" applyNumberFormat="0" applyAlignment="0" applyProtection="0"/>
    <xf numFmtId="0" fontId="36" fillId="20" borderId="101" applyNumberFormat="0" applyAlignment="0" applyProtection="0"/>
    <xf numFmtId="0" fontId="37" fillId="0" borderId="103" applyNumberFormat="0" applyFill="0" applyAlignment="0" applyProtection="0"/>
    <xf numFmtId="0" fontId="38" fillId="21" borderId="104" applyNumberFormat="0" applyAlignment="0" applyProtection="0"/>
    <xf numFmtId="0" fontId="41" fillId="0" borderId="106" applyNumberFormat="0" applyFill="0" applyAlignment="0" applyProtection="0"/>
    <xf numFmtId="0" fontId="1" fillId="0" borderId="11"/>
    <xf numFmtId="0" fontId="27" fillId="0" borderId="11" applyNumberFormat="0" applyFill="0" applyBorder="0" applyAlignment="0" applyProtection="0"/>
    <xf numFmtId="0" fontId="30" fillId="0" borderId="11" applyNumberFormat="0" applyFill="0" applyBorder="0" applyAlignment="0" applyProtection="0"/>
    <xf numFmtId="0" fontId="31" fillId="16" borderId="11" applyNumberFormat="0" applyBorder="0" applyAlignment="0" applyProtection="0"/>
    <xf numFmtId="0" fontId="32" fillId="17" borderId="11" applyNumberFormat="0" applyBorder="0" applyAlignment="0" applyProtection="0"/>
    <xf numFmtId="0" fontId="33" fillId="18" borderId="11" applyNumberFormat="0" applyBorder="0" applyAlignment="0" applyProtection="0"/>
    <xf numFmtId="0" fontId="39" fillId="0" borderId="11" applyNumberFormat="0" applyFill="0" applyBorder="0" applyAlignment="0" applyProtection="0"/>
    <xf numFmtId="0" fontId="1" fillId="22" borderId="105" applyNumberFormat="0" applyFont="0" applyAlignment="0" applyProtection="0"/>
    <xf numFmtId="0" fontId="40" fillId="0" borderId="11" applyNumberFormat="0" applyFill="0" applyBorder="0" applyAlignment="0" applyProtection="0"/>
    <xf numFmtId="0" fontId="42" fillId="23" borderId="11" applyNumberFormat="0" applyBorder="0" applyAlignment="0" applyProtection="0"/>
    <xf numFmtId="0" fontId="1" fillId="24" borderId="11" applyNumberFormat="0" applyBorder="0" applyAlignment="0" applyProtection="0"/>
    <xf numFmtId="0" fontId="1" fillId="25" borderId="11" applyNumberFormat="0" applyBorder="0" applyAlignment="0" applyProtection="0"/>
    <xf numFmtId="0" fontId="1" fillId="26" borderId="11" applyNumberFormat="0" applyBorder="0" applyAlignment="0" applyProtection="0"/>
    <xf numFmtId="0" fontId="42" fillId="27" borderId="11" applyNumberFormat="0" applyBorder="0" applyAlignment="0" applyProtection="0"/>
    <xf numFmtId="0" fontId="1" fillId="28" borderId="11" applyNumberFormat="0" applyBorder="0" applyAlignment="0" applyProtection="0"/>
    <xf numFmtId="0" fontId="1" fillId="29" borderId="11" applyNumberFormat="0" applyBorder="0" applyAlignment="0" applyProtection="0"/>
    <xf numFmtId="0" fontId="1" fillId="30" borderId="11" applyNumberFormat="0" applyBorder="0" applyAlignment="0" applyProtection="0"/>
    <xf numFmtId="0" fontId="42" fillId="31" borderId="11" applyNumberFormat="0" applyBorder="0" applyAlignment="0" applyProtection="0"/>
    <xf numFmtId="0" fontId="1" fillId="32" borderId="11" applyNumberFormat="0" applyBorder="0" applyAlignment="0" applyProtection="0"/>
    <xf numFmtId="0" fontId="1" fillId="33" borderId="11" applyNumberFormat="0" applyBorder="0" applyAlignment="0" applyProtection="0"/>
    <xf numFmtId="0" fontId="1" fillId="34" borderId="11" applyNumberFormat="0" applyBorder="0" applyAlignment="0" applyProtection="0"/>
    <xf numFmtId="0" fontId="42" fillId="35" borderId="11" applyNumberFormat="0" applyBorder="0" applyAlignment="0" applyProtection="0"/>
    <xf numFmtId="0" fontId="1" fillId="36" borderId="11" applyNumberFormat="0" applyBorder="0" applyAlignment="0" applyProtection="0"/>
    <xf numFmtId="0" fontId="1" fillId="37" borderId="11" applyNumberFormat="0" applyBorder="0" applyAlignment="0" applyProtection="0"/>
    <xf numFmtId="0" fontId="1" fillId="38" borderId="11" applyNumberFormat="0" applyBorder="0" applyAlignment="0" applyProtection="0"/>
    <xf numFmtId="0" fontId="42" fillId="39" borderId="11" applyNumberFormat="0" applyBorder="0" applyAlignment="0" applyProtection="0"/>
    <xf numFmtId="0" fontId="1" fillId="40" borderId="11" applyNumberFormat="0" applyBorder="0" applyAlignment="0" applyProtection="0"/>
    <xf numFmtId="0" fontId="1" fillId="41" borderId="11" applyNumberFormat="0" applyBorder="0" applyAlignment="0" applyProtection="0"/>
    <xf numFmtId="0" fontId="1" fillId="42" borderId="11" applyNumberFormat="0" applyBorder="0" applyAlignment="0" applyProtection="0"/>
    <xf numFmtId="0" fontId="42" fillId="43" borderId="11" applyNumberFormat="0" applyBorder="0" applyAlignment="0" applyProtection="0"/>
    <xf numFmtId="0" fontId="1" fillId="44" borderId="11" applyNumberFormat="0" applyBorder="0" applyAlignment="0" applyProtection="0"/>
    <xf numFmtId="0" fontId="1" fillId="45" borderId="11" applyNumberFormat="0" applyBorder="0" applyAlignment="0" applyProtection="0"/>
    <xf numFmtId="0" fontId="1" fillId="46" borderId="11" applyNumberFormat="0" applyBorder="0" applyAlignment="0" applyProtection="0"/>
  </cellStyleXfs>
  <cellXfs count="292">
    <xf numFmtId="0" fontId="0" fillId="0" borderId="0" xfId="0" applyFont="1" applyAlignment="1"/>
    <xf numFmtId="0" fontId="2" fillId="2" borderId="4" xfId="0" applyFont="1" applyFill="1" applyBorder="1" applyAlignment="1">
      <alignment horizontal="center"/>
    </xf>
    <xf numFmtId="0" fontId="2" fillId="0" borderId="0" xfId="0" applyFont="1"/>
    <xf numFmtId="0" fontId="5" fillId="2" borderId="4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horizontal="center" vertical="center" wrapText="1"/>
    </xf>
    <xf numFmtId="164" fontId="11" fillId="8" borderId="30" xfId="0" applyNumberFormat="1" applyFont="1" applyFill="1" applyBorder="1" applyAlignment="1">
      <alignment horizontal="center" vertical="center" wrapText="1"/>
    </xf>
    <xf numFmtId="164" fontId="11" fillId="8" borderId="19" xfId="0" applyNumberFormat="1" applyFont="1" applyFill="1" applyBorder="1" applyAlignment="1">
      <alignment horizontal="center" vertical="center" wrapText="1"/>
    </xf>
    <xf numFmtId="164" fontId="11" fillId="8" borderId="31" xfId="0" applyNumberFormat="1" applyFont="1" applyFill="1" applyBorder="1" applyAlignment="1">
      <alignment horizontal="center" vertical="center" wrapText="1"/>
    </xf>
    <xf numFmtId="0" fontId="13" fillId="8" borderId="32" xfId="0" applyFont="1" applyFill="1" applyBorder="1" applyAlignment="1">
      <alignment horizontal="center" vertical="center" wrapText="1"/>
    </xf>
    <xf numFmtId="9" fontId="12" fillId="7" borderId="32" xfId="0" applyNumberFormat="1" applyFont="1" applyFill="1" applyBorder="1" applyAlignment="1">
      <alignment horizontal="center" vertical="center" wrapText="1"/>
    </xf>
    <xf numFmtId="9" fontId="12" fillId="7" borderId="3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49" fontId="14" fillId="0" borderId="35" xfId="0" applyNumberFormat="1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0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37" xfId="0" applyFont="1" applyBorder="1" applyAlignment="1">
      <alignment vertical="center"/>
    </xf>
    <xf numFmtId="0" fontId="0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15" fillId="0" borderId="39" xfId="0" applyFont="1" applyBorder="1" applyAlignment="1">
      <alignment horizontal="center" wrapText="1"/>
    </xf>
    <xf numFmtId="0" fontId="0" fillId="0" borderId="43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6" fillId="0" borderId="0" xfId="0" applyFont="1" applyAlignment="1"/>
    <xf numFmtId="0" fontId="12" fillId="7" borderId="4" xfId="0" applyFont="1" applyFill="1" applyBorder="1" applyAlignment="1">
      <alignment horizontal="center" vertical="center" wrapText="1"/>
    </xf>
    <xf numFmtId="9" fontId="19" fillId="7" borderId="32" xfId="0" applyNumberFormat="1" applyFont="1" applyFill="1" applyBorder="1" applyAlignment="1">
      <alignment horizontal="center" vertical="center" wrapText="1"/>
    </xf>
    <xf numFmtId="9" fontId="19" fillId="7" borderId="33" xfId="0" applyNumberFormat="1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/>
    </xf>
    <xf numFmtId="0" fontId="2" fillId="9" borderId="56" xfId="0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wrapText="1"/>
    </xf>
    <xf numFmtId="0" fontId="14" fillId="0" borderId="36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wrapText="1"/>
    </xf>
    <xf numFmtId="0" fontId="14" fillId="0" borderId="35" xfId="0" applyFont="1" applyBorder="1" applyAlignment="1">
      <alignment horizontal="center" vertical="center" wrapText="1"/>
    </xf>
    <xf numFmtId="0" fontId="2" fillId="10" borderId="34" xfId="0" applyFont="1" applyFill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59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0" borderId="60" xfId="0" applyFont="1" applyFill="1" applyBorder="1" applyAlignment="1">
      <alignment horizontal="center" wrapText="1"/>
    </xf>
    <xf numFmtId="0" fontId="2" fillId="0" borderId="34" xfId="0" applyFont="1" applyBorder="1" applyAlignment="1">
      <alignment horizontal="center"/>
    </xf>
    <xf numFmtId="0" fontId="0" fillId="0" borderId="61" xfId="0" applyFont="1" applyBorder="1" applyAlignment="1">
      <alignment horizontal="center" vertical="center"/>
    </xf>
    <xf numFmtId="0" fontId="2" fillId="10" borderId="56" xfId="0" applyFont="1" applyFill="1" applyBorder="1" applyAlignment="1">
      <alignment horizontal="center" wrapText="1"/>
    </xf>
    <xf numFmtId="0" fontId="2" fillId="11" borderId="34" xfId="0" applyFont="1" applyFill="1" applyBorder="1" applyAlignment="1">
      <alignment horizontal="center" wrapText="1"/>
    </xf>
    <xf numFmtId="0" fontId="2" fillId="9" borderId="62" xfId="0" applyFont="1" applyFill="1" applyBorder="1" applyAlignment="1">
      <alignment horizontal="center" vertical="center"/>
    </xf>
    <xf numFmtId="0" fontId="2" fillId="0" borderId="63" xfId="0" applyFont="1" applyBorder="1" applyAlignment="1">
      <alignment horizont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wrapText="1"/>
    </xf>
    <xf numFmtId="0" fontId="2" fillId="0" borderId="64" xfId="0" applyFont="1" applyBorder="1" applyAlignment="1">
      <alignment horizontal="center" wrapText="1"/>
    </xf>
    <xf numFmtId="0" fontId="2" fillId="0" borderId="64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9" borderId="66" xfId="0" applyFont="1" applyFill="1" applyBorder="1" applyAlignment="1">
      <alignment horizontal="center" vertical="center"/>
    </xf>
    <xf numFmtId="0" fontId="20" fillId="11" borderId="37" xfId="0" applyFont="1" applyFill="1" applyBorder="1" applyAlignment="1">
      <alignment horizontal="center" wrapText="1"/>
    </xf>
    <xf numFmtId="0" fontId="2" fillId="9" borderId="67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wrapText="1"/>
    </xf>
    <xf numFmtId="0" fontId="21" fillId="0" borderId="0" xfId="0" applyFont="1" applyAlignment="1"/>
    <xf numFmtId="0" fontId="2" fillId="9" borderId="69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15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11" borderId="42" xfId="0" applyFont="1" applyFill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0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wrapText="1"/>
    </xf>
    <xf numFmtId="0" fontId="14" fillId="0" borderId="73" xfId="0" applyFont="1" applyBorder="1" applyAlignment="1">
      <alignment horizontal="center" wrapText="1"/>
    </xf>
    <xf numFmtId="0" fontId="14" fillId="0" borderId="73" xfId="0" applyFont="1" applyBorder="1" applyAlignment="1">
      <alignment horizontal="center" wrapText="1"/>
    </xf>
    <xf numFmtId="0" fontId="14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/>
    <xf numFmtId="0" fontId="14" fillId="0" borderId="74" xfId="0" applyFont="1" applyBorder="1" applyAlignment="1">
      <alignment horizontal="center" wrapText="1"/>
    </xf>
    <xf numFmtId="0" fontId="2" fillId="0" borderId="0" xfId="0" applyFont="1" applyAlignment="1"/>
    <xf numFmtId="0" fontId="22" fillId="0" borderId="0" xfId="0" applyFont="1" applyAlignment="1">
      <alignment horizontal="center" vertical="center" wrapText="1"/>
    </xf>
    <xf numFmtId="0" fontId="8" fillId="0" borderId="22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2" fillId="13" borderId="57" xfId="0" applyFont="1" applyFill="1" applyBorder="1" applyAlignment="1">
      <alignment horizontal="center" wrapText="1"/>
    </xf>
    <xf numFmtId="49" fontId="14" fillId="13" borderId="35" xfId="0" applyNumberFormat="1" applyFont="1" applyFill="1" applyBorder="1" applyAlignment="1">
      <alignment horizontal="center" vertical="center" wrapText="1"/>
    </xf>
    <xf numFmtId="0" fontId="2" fillId="13" borderId="34" xfId="0" applyFont="1" applyFill="1" applyBorder="1" applyAlignment="1">
      <alignment horizontal="center" wrapText="1"/>
    </xf>
    <xf numFmtId="0" fontId="2" fillId="13" borderId="60" xfId="0" applyFont="1" applyFill="1" applyBorder="1" applyAlignment="1">
      <alignment horizontal="center" wrapText="1"/>
    </xf>
    <xf numFmtId="0" fontId="2" fillId="13" borderId="60" xfId="0" applyFont="1" applyFill="1" applyBorder="1" applyAlignment="1">
      <alignment horizontal="center"/>
    </xf>
    <xf numFmtId="0" fontId="2" fillId="13" borderId="60" xfId="0" applyFont="1" applyFill="1" applyBorder="1" applyAlignment="1"/>
    <xf numFmtId="0" fontId="2" fillId="13" borderId="34" xfId="0" applyFont="1" applyFill="1" applyBorder="1" applyAlignment="1">
      <alignment horizontal="center"/>
    </xf>
    <xf numFmtId="0" fontId="2" fillId="13" borderId="75" xfId="0" applyFont="1" applyFill="1" applyBorder="1" applyAlignment="1"/>
    <xf numFmtId="0" fontId="2" fillId="13" borderId="34" xfId="0" applyFont="1" applyFill="1" applyBorder="1" applyAlignment="1"/>
    <xf numFmtId="0" fontId="2" fillId="13" borderId="63" xfId="0" applyFont="1" applyFill="1" applyBorder="1" applyAlignment="1">
      <alignment horizontal="center" wrapText="1"/>
    </xf>
    <xf numFmtId="0" fontId="14" fillId="13" borderId="39" xfId="0" applyFont="1" applyFill="1" applyBorder="1" applyAlignment="1">
      <alignment horizontal="center" wrapText="1"/>
    </xf>
    <xf numFmtId="0" fontId="2" fillId="13" borderId="37" xfId="0" applyFont="1" applyFill="1" applyBorder="1" applyAlignment="1">
      <alignment horizontal="center" wrapText="1"/>
    </xf>
    <xf numFmtId="0" fontId="2" fillId="13" borderId="37" xfId="0" applyFont="1" applyFill="1" applyBorder="1" applyAlignment="1">
      <alignment horizontal="center"/>
    </xf>
    <xf numFmtId="0" fontId="2" fillId="13" borderId="76" xfId="0" applyFont="1" applyFill="1" applyBorder="1" applyAlignment="1"/>
    <xf numFmtId="0" fontId="14" fillId="13" borderId="39" xfId="0" applyFont="1" applyFill="1" applyBorder="1" applyAlignment="1">
      <alignment horizontal="center" vertical="center" wrapText="1"/>
    </xf>
    <xf numFmtId="0" fontId="2" fillId="13" borderId="76" xfId="0" applyFont="1" applyFill="1" applyBorder="1" applyAlignment="1">
      <alignment horizontal="center"/>
    </xf>
    <xf numFmtId="0" fontId="15" fillId="13" borderId="39" xfId="0" applyFont="1" applyFill="1" applyBorder="1" applyAlignment="1">
      <alignment horizontal="center" wrapText="1"/>
    </xf>
    <xf numFmtId="0" fontId="0" fillId="0" borderId="0" xfId="0" applyFont="1" applyAlignment="1"/>
    <xf numFmtId="164" fontId="25" fillId="8" borderId="47" xfId="0" applyNumberFormat="1" applyFont="1" applyFill="1" applyBorder="1" applyAlignment="1">
      <alignment horizontal="center" vertical="center" wrapText="1"/>
    </xf>
    <xf numFmtId="164" fontId="25" fillId="8" borderId="46" xfId="0" applyNumberFormat="1" applyFont="1" applyFill="1" applyBorder="1" applyAlignment="1">
      <alignment horizontal="center" vertical="center" wrapText="1"/>
    </xf>
    <xf numFmtId="0" fontId="14" fillId="14" borderId="3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left" vertical="center"/>
    </xf>
    <xf numFmtId="0" fontId="2" fillId="0" borderId="70" xfId="0" applyFont="1" applyBorder="1" applyAlignment="1">
      <alignment horizontal="left" vertical="center"/>
    </xf>
    <xf numFmtId="0" fontId="2" fillId="0" borderId="70" xfId="0" applyFont="1" applyBorder="1" applyAlignment="1">
      <alignment vertical="center"/>
    </xf>
    <xf numFmtId="0" fontId="2" fillId="0" borderId="77" xfId="0" applyFont="1" applyBorder="1" applyAlignment="1">
      <alignment horizontal="left" vertical="center"/>
    </xf>
    <xf numFmtId="0" fontId="2" fillId="0" borderId="65" xfId="0" applyFont="1" applyBorder="1" applyAlignment="1">
      <alignment horizontal="left" vertical="center"/>
    </xf>
    <xf numFmtId="0" fontId="2" fillId="0" borderId="71" xfId="0" applyFont="1" applyBorder="1" applyAlignment="1">
      <alignment vertical="center"/>
    </xf>
    <xf numFmtId="164" fontId="25" fillId="8" borderId="78" xfId="0" applyNumberFormat="1" applyFont="1" applyFill="1" applyBorder="1" applyAlignment="1">
      <alignment horizontal="center" vertical="center" wrapText="1"/>
    </xf>
    <xf numFmtId="0" fontId="12" fillId="7" borderId="47" xfId="0" applyFont="1" applyFill="1" applyBorder="1" applyAlignment="1">
      <alignment horizontal="center" vertical="center" wrapText="1"/>
    </xf>
    <xf numFmtId="9" fontId="12" fillId="7" borderId="53" xfId="0" applyNumberFormat="1" applyFont="1" applyFill="1" applyBorder="1" applyAlignment="1">
      <alignment horizontal="center" vertical="center" wrapText="1"/>
    </xf>
    <xf numFmtId="0" fontId="2" fillId="0" borderId="79" xfId="0" applyFont="1" applyBorder="1" applyAlignment="1">
      <alignment horizontal="center" wrapText="1"/>
    </xf>
    <xf numFmtId="0" fontId="14" fillId="0" borderId="80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wrapText="1"/>
    </xf>
    <xf numFmtId="0" fontId="2" fillId="10" borderId="82" xfId="0" applyFont="1" applyFill="1" applyBorder="1" applyAlignment="1">
      <alignment horizontal="center" wrapText="1"/>
    </xf>
    <xf numFmtId="0" fontId="2" fillId="0" borderId="83" xfId="0" applyFont="1" applyBorder="1" applyAlignment="1">
      <alignment horizontal="center" wrapText="1"/>
    </xf>
    <xf numFmtId="0" fontId="2" fillId="0" borderId="82" xfId="0" applyFont="1" applyBorder="1" applyAlignment="1">
      <alignment horizontal="center" wrapText="1"/>
    </xf>
    <xf numFmtId="0" fontId="2" fillId="9" borderId="84" xfId="0" applyFont="1" applyFill="1" applyBorder="1" applyAlignment="1">
      <alignment horizontal="center"/>
    </xf>
    <xf numFmtId="0" fontId="2" fillId="9" borderId="85" xfId="0" applyFont="1" applyFill="1" applyBorder="1" applyAlignment="1">
      <alignment horizontal="center"/>
    </xf>
    <xf numFmtId="0" fontId="2" fillId="0" borderId="86" xfId="0" applyFont="1" applyBorder="1" applyAlignment="1">
      <alignment horizontal="center" wrapText="1"/>
    </xf>
    <xf numFmtId="0" fontId="14" fillId="0" borderId="87" xfId="0" applyFont="1" applyBorder="1" applyAlignment="1">
      <alignment horizontal="center" wrapText="1"/>
    </xf>
    <xf numFmtId="0" fontId="2" fillId="9" borderId="88" xfId="0" applyFont="1" applyFill="1" applyBorder="1" applyAlignment="1">
      <alignment horizontal="center"/>
    </xf>
    <xf numFmtId="0" fontId="14" fillId="14" borderId="80" xfId="0" applyFont="1" applyFill="1" applyBorder="1" applyAlignment="1">
      <alignment horizontal="center" vertical="center" wrapText="1"/>
    </xf>
    <xf numFmtId="0" fontId="14" fillId="14" borderId="39" xfId="0" applyFont="1" applyFill="1" applyBorder="1" applyAlignment="1">
      <alignment horizontal="center" vertical="center" wrapText="1"/>
    </xf>
    <xf numFmtId="0" fontId="2" fillId="15" borderId="81" xfId="0" applyFont="1" applyFill="1" applyBorder="1" applyAlignment="1">
      <alignment horizontal="center" wrapText="1"/>
    </xf>
    <xf numFmtId="0" fontId="2" fillId="15" borderId="80" xfId="0" applyFont="1" applyFill="1" applyBorder="1" applyAlignment="1">
      <alignment horizontal="center" wrapText="1"/>
    </xf>
    <xf numFmtId="0" fontId="2" fillId="15" borderId="40" xfId="0" applyFont="1" applyFill="1" applyBorder="1" applyAlignment="1">
      <alignment horizontal="center" wrapText="1"/>
    </xf>
    <xf numFmtId="0" fontId="2" fillId="15" borderId="39" xfId="0" applyFont="1" applyFill="1" applyBorder="1" applyAlignment="1">
      <alignment horizontal="center" wrapText="1"/>
    </xf>
    <xf numFmtId="0" fontId="2" fillId="15" borderId="87" xfId="0" applyFont="1" applyFill="1" applyBorder="1" applyAlignment="1">
      <alignment horizontal="center" wrapText="1"/>
    </xf>
    <xf numFmtId="0" fontId="26" fillId="8" borderId="32" xfId="0" applyFont="1" applyFill="1" applyBorder="1" applyAlignment="1">
      <alignment horizontal="center" vertical="center" wrapText="1"/>
    </xf>
    <xf numFmtId="0" fontId="2" fillId="10" borderId="89" xfId="0" applyFont="1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 wrapText="1"/>
    </xf>
    <xf numFmtId="0" fontId="2" fillId="10" borderId="90" xfId="0" applyFont="1" applyFill="1" applyBorder="1" applyAlignment="1">
      <alignment horizontal="center" wrapText="1"/>
    </xf>
    <xf numFmtId="0" fontId="2" fillId="10" borderId="91" xfId="0" applyFont="1" applyFill="1" applyBorder="1" applyAlignment="1">
      <alignment horizontal="center" wrapText="1"/>
    </xf>
    <xf numFmtId="0" fontId="2" fillId="0" borderId="92" xfId="0" applyFont="1" applyBorder="1" applyAlignment="1">
      <alignment horizontal="center" wrapText="1"/>
    </xf>
    <xf numFmtId="0" fontId="2" fillId="0" borderId="94" xfId="0" applyFont="1" applyBorder="1" applyAlignment="1">
      <alignment horizontal="center" wrapText="1"/>
    </xf>
    <xf numFmtId="0" fontId="2" fillId="0" borderId="95" xfId="0" applyFont="1" applyBorder="1" applyAlignment="1">
      <alignment horizontal="center" wrapText="1"/>
    </xf>
    <xf numFmtId="0" fontId="2" fillId="0" borderId="96" xfId="0" applyFont="1" applyBorder="1" applyAlignment="1">
      <alignment horizontal="center" wrapText="1"/>
    </xf>
    <xf numFmtId="0" fontId="2" fillId="0" borderId="97" xfId="0" applyFont="1" applyBorder="1" applyAlignment="1">
      <alignment horizontal="center" wrapText="1"/>
    </xf>
    <xf numFmtId="0" fontId="41" fillId="48" borderId="110" xfId="10" applyFont="1" applyFill="1" applyBorder="1" applyAlignment="1">
      <alignment horizontal="center" wrapText="1"/>
    </xf>
    <xf numFmtId="0" fontId="1" fillId="47" borderId="108" xfId="10" applyFill="1" applyBorder="1" applyAlignment="1">
      <alignment horizontal="center" wrapText="1"/>
    </xf>
    <xf numFmtId="0" fontId="1" fillId="49" borderId="108" xfId="10" applyFill="1" applyBorder="1" applyAlignment="1">
      <alignment horizontal="center" wrapText="1"/>
    </xf>
    <xf numFmtId="0" fontId="1" fillId="47" borderId="107" xfId="10" applyFill="1" applyBorder="1" applyAlignment="1">
      <alignment horizontal="center" wrapText="1"/>
    </xf>
    <xf numFmtId="0" fontId="1" fillId="47" borderId="109" xfId="10" applyFill="1" applyBorder="1" applyAlignment="1">
      <alignment horizontal="center" wrapText="1"/>
    </xf>
    <xf numFmtId="0" fontId="0" fillId="0" borderId="37" xfId="0" applyFont="1" applyFill="1" applyBorder="1" applyAlignment="1">
      <alignment horizontal="center" vertical="center"/>
    </xf>
    <xf numFmtId="0" fontId="2" fillId="50" borderId="82" xfId="0" applyFont="1" applyFill="1" applyBorder="1" applyAlignment="1">
      <alignment horizontal="center" wrapText="1"/>
    </xf>
    <xf numFmtId="0" fontId="2" fillId="14" borderId="95" xfId="0" applyFont="1" applyFill="1" applyBorder="1" applyAlignment="1">
      <alignment horizontal="center" wrapText="1"/>
    </xf>
    <xf numFmtId="0" fontId="2" fillId="51" borderId="39" xfId="0" applyFont="1" applyFill="1" applyBorder="1" applyAlignment="1">
      <alignment horizontal="center" wrapText="1"/>
    </xf>
    <xf numFmtId="0" fontId="2" fillId="52" borderId="39" xfId="0" applyFont="1" applyFill="1" applyBorder="1" applyAlignment="1">
      <alignment horizontal="center" wrapText="1"/>
    </xf>
    <xf numFmtId="0" fontId="2" fillId="0" borderId="95" xfId="0" applyFont="1" applyFill="1" applyBorder="1" applyAlignment="1">
      <alignment horizontal="center" wrapText="1"/>
    </xf>
    <xf numFmtId="0" fontId="2" fillId="0" borderId="93" xfId="0" applyFont="1" applyFill="1" applyBorder="1" applyAlignment="1">
      <alignment horizontal="center" wrapText="1"/>
    </xf>
    <xf numFmtId="0" fontId="2" fillId="0" borderId="94" xfId="0" applyFont="1" applyFill="1" applyBorder="1" applyAlignment="1">
      <alignment horizontal="center" wrapText="1"/>
    </xf>
    <xf numFmtId="0" fontId="2" fillId="0" borderId="39" xfId="0" applyFont="1" applyFill="1" applyBorder="1" applyAlignment="1">
      <alignment horizontal="center" wrapText="1"/>
    </xf>
    <xf numFmtId="0" fontId="0" fillId="0" borderId="0" xfId="0" applyFont="1" applyAlignment="1"/>
    <xf numFmtId="0" fontId="2" fillId="52" borderId="87" xfId="0" applyFont="1" applyFill="1" applyBorder="1" applyAlignment="1">
      <alignment horizontal="center" wrapText="1"/>
    </xf>
    <xf numFmtId="0" fontId="2" fillId="10" borderId="59" xfId="0" applyFont="1" applyFill="1" applyBorder="1" applyAlignment="1">
      <alignment horizontal="center" wrapText="1"/>
    </xf>
    <xf numFmtId="0" fontId="2" fillId="0" borderId="92" xfId="0" applyFont="1" applyFill="1" applyBorder="1" applyAlignment="1">
      <alignment horizontal="center" wrapText="1"/>
    </xf>
    <xf numFmtId="0" fontId="2" fillId="0" borderId="96" xfId="0" applyFont="1" applyFill="1" applyBorder="1" applyAlignment="1">
      <alignment horizontal="center" wrapText="1"/>
    </xf>
    <xf numFmtId="0" fontId="2" fillId="0" borderId="111" xfId="0" applyFont="1" applyFill="1" applyBorder="1" applyAlignment="1">
      <alignment horizontal="center" wrapText="1"/>
    </xf>
    <xf numFmtId="0" fontId="2" fillId="0" borderId="112" xfId="0" applyFont="1" applyFill="1" applyBorder="1" applyAlignment="1">
      <alignment horizontal="center" wrapText="1"/>
    </xf>
    <xf numFmtId="0" fontId="2" fillId="10" borderId="107" xfId="0" applyFont="1" applyFill="1" applyBorder="1" applyAlignment="1">
      <alignment horizontal="center" wrapText="1"/>
    </xf>
    <xf numFmtId="0" fontId="2" fillId="0" borderId="107" xfId="0" applyFont="1" applyBorder="1" applyAlignment="1">
      <alignment horizontal="center" wrapText="1"/>
    </xf>
    <xf numFmtId="0" fontId="2" fillId="0" borderId="108" xfId="0" applyFont="1" applyBorder="1" applyAlignment="1">
      <alignment horizontal="center" wrapText="1"/>
    </xf>
    <xf numFmtId="0" fontId="2" fillId="0" borderId="109" xfId="0" applyFont="1" applyBorder="1" applyAlignment="1">
      <alignment horizontal="center" wrapText="1"/>
    </xf>
    <xf numFmtId="0" fontId="0" fillId="0" borderId="60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wrapText="1"/>
    </xf>
    <xf numFmtId="0" fontId="2" fillId="14" borderId="38" xfId="0" applyFont="1" applyFill="1" applyBorder="1" applyAlignment="1">
      <alignment horizontal="center" wrapText="1"/>
    </xf>
    <xf numFmtId="0" fontId="0" fillId="47" borderId="93" xfId="0" applyFill="1" applyBorder="1" applyAlignment="1">
      <alignment horizontal="center" wrapText="1"/>
    </xf>
    <xf numFmtId="0" fontId="0" fillId="49" borderId="95" xfId="0" applyFill="1" applyBorder="1" applyAlignment="1">
      <alignment horizontal="center" wrapText="1"/>
    </xf>
    <xf numFmtId="0" fontId="0" fillId="47" borderId="95" xfId="0" applyFill="1" applyBorder="1" applyAlignment="1">
      <alignment horizontal="center" wrapText="1"/>
    </xf>
    <xf numFmtId="0" fontId="0" fillId="47" borderId="97" xfId="0" applyFill="1" applyBorder="1" applyAlignment="1">
      <alignment horizontal="center" wrapText="1"/>
    </xf>
    <xf numFmtId="0" fontId="41" fillId="0" borderId="114" xfId="0" applyFont="1" applyBorder="1" applyAlignment="1">
      <alignment vertical="center" wrapText="1"/>
    </xf>
    <xf numFmtId="0" fontId="41" fillId="0" borderId="115" xfId="0" applyFont="1" applyBorder="1" applyAlignment="1">
      <alignment vertical="center" wrapText="1"/>
    </xf>
    <xf numFmtId="0" fontId="41" fillId="0" borderId="116" xfId="0" applyFont="1" applyBorder="1" applyAlignment="1">
      <alignment vertical="center" wrapText="1"/>
    </xf>
    <xf numFmtId="0" fontId="0" fillId="47" borderId="92" xfId="0" applyFill="1" applyBorder="1" applyAlignment="1">
      <alignment horizontal="center" wrapText="1"/>
    </xf>
    <xf numFmtId="0" fontId="0" fillId="49" borderId="94" xfId="0" applyFill="1" applyBorder="1" applyAlignment="1">
      <alignment horizontal="center" wrapText="1"/>
    </xf>
    <xf numFmtId="0" fontId="0" fillId="47" borderId="94" xfId="0" applyFill="1" applyBorder="1" applyAlignment="1">
      <alignment horizontal="center" wrapText="1"/>
    </xf>
    <xf numFmtId="0" fontId="0" fillId="47" borderId="96" xfId="0" applyFill="1" applyBorder="1" applyAlignment="1">
      <alignment horizontal="center" wrapText="1"/>
    </xf>
    <xf numFmtId="0" fontId="2" fillId="14" borderId="94" xfId="0" applyFont="1" applyFill="1" applyBorder="1" applyAlignment="1">
      <alignment horizontal="center" wrapText="1"/>
    </xf>
    <xf numFmtId="0" fontId="0" fillId="0" borderId="70" xfId="0" applyFont="1" applyFill="1" applyBorder="1" applyAlignment="1">
      <alignment horizontal="center" vertical="center"/>
    </xf>
    <xf numFmtId="0" fontId="2" fillId="0" borderId="70" xfId="0" applyFont="1" applyFill="1" applyBorder="1" applyAlignment="1">
      <alignment horizontal="left" vertical="center"/>
    </xf>
    <xf numFmtId="0" fontId="2" fillId="53" borderId="112" xfId="0" applyFont="1" applyFill="1" applyBorder="1" applyAlignment="1">
      <alignment horizontal="center" wrapText="1"/>
    </xf>
    <xf numFmtId="0" fontId="2" fillId="53" borderId="113" xfId="0" applyFont="1" applyFill="1" applyBorder="1" applyAlignment="1">
      <alignment horizontal="center" wrapText="1"/>
    </xf>
    <xf numFmtId="0" fontId="2" fillId="54" borderId="112" xfId="0" applyFont="1" applyFill="1" applyBorder="1" applyAlignment="1">
      <alignment horizontal="center" wrapText="1"/>
    </xf>
    <xf numFmtId="0" fontId="2" fillId="14" borderId="112" xfId="0" applyFont="1" applyFill="1" applyBorder="1" applyAlignment="1">
      <alignment horizontal="center" wrapText="1"/>
    </xf>
    <xf numFmtId="0" fontId="0" fillId="0" borderId="0" xfId="0" applyFont="1" applyAlignment="1"/>
    <xf numFmtId="0" fontId="2" fillId="53" borderId="108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118" xfId="0" applyFont="1" applyFill="1" applyBorder="1" applyAlignment="1">
      <alignment horizontal="center" wrapText="1"/>
    </xf>
    <xf numFmtId="0" fontId="2" fillId="0" borderId="119" xfId="0" applyFont="1" applyFill="1" applyBorder="1" applyAlignment="1">
      <alignment horizontal="center" wrapText="1"/>
    </xf>
    <xf numFmtId="0" fontId="2" fillId="0" borderId="120" xfId="0" applyFont="1" applyFill="1" applyBorder="1" applyAlignment="1">
      <alignment horizontal="center" wrapText="1"/>
    </xf>
    <xf numFmtId="0" fontId="2" fillId="10" borderId="65" xfId="0" applyFont="1" applyFill="1" applyBorder="1" applyAlignment="1">
      <alignment horizontal="center" wrapText="1"/>
    </xf>
    <xf numFmtId="0" fontId="2" fillId="10" borderId="75" xfId="0" applyFont="1" applyFill="1" applyBorder="1" applyAlignment="1">
      <alignment horizontal="center" wrapText="1"/>
    </xf>
    <xf numFmtId="9" fontId="12" fillId="7" borderId="11" xfId="0" applyNumberFormat="1" applyFont="1" applyFill="1" applyBorder="1" applyAlignment="1">
      <alignment horizontal="center" vertical="center" wrapText="1"/>
    </xf>
    <xf numFmtId="0" fontId="2" fillId="0" borderId="122" xfId="0" applyFont="1" applyBorder="1" applyAlignment="1">
      <alignment horizontal="center" wrapText="1"/>
    </xf>
    <xf numFmtId="0" fontId="2" fillId="0" borderId="125" xfId="0" applyFont="1" applyBorder="1" applyAlignment="1">
      <alignment horizontal="center" wrapText="1"/>
    </xf>
    <xf numFmtId="0" fontId="2" fillId="0" borderId="126" xfId="0" applyFont="1" applyBorder="1" applyAlignment="1">
      <alignment horizontal="center" wrapText="1"/>
    </xf>
    <xf numFmtId="0" fontId="2" fillId="0" borderId="127" xfId="0" applyFont="1" applyBorder="1" applyAlignment="1">
      <alignment horizontal="center" wrapText="1"/>
    </xf>
    <xf numFmtId="0" fontId="2" fillId="0" borderId="128" xfId="0" applyFont="1" applyBorder="1" applyAlignment="1">
      <alignment horizontal="center" wrapText="1"/>
    </xf>
    <xf numFmtId="0" fontId="13" fillId="8" borderId="129" xfId="0" applyFont="1" applyFill="1" applyBorder="1" applyAlignment="1">
      <alignment horizontal="center" vertical="center" wrapText="1"/>
    </xf>
    <xf numFmtId="0" fontId="13" fillId="8" borderId="130" xfId="0" applyFont="1" applyFill="1" applyBorder="1" applyAlignment="1">
      <alignment horizontal="center" vertical="center" wrapText="1"/>
    </xf>
    <xf numFmtId="0" fontId="13" fillId="8" borderId="131" xfId="0" applyFont="1" applyFill="1" applyBorder="1" applyAlignment="1">
      <alignment horizontal="center" vertical="center" wrapText="1"/>
    </xf>
    <xf numFmtId="0" fontId="2" fillId="14" borderId="119" xfId="0" applyFont="1" applyFill="1" applyBorder="1" applyAlignment="1">
      <alignment horizontal="center" wrapText="1"/>
    </xf>
    <xf numFmtId="0" fontId="14" fillId="14" borderId="36" xfId="0" applyFont="1" applyFill="1" applyBorder="1" applyAlignment="1">
      <alignment horizontal="center" vertical="center" wrapText="1"/>
    </xf>
    <xf numFmtId="0" fontId="14" fillId="14" borderId="40" xfId="0" applyFont="1" applyFill="1" applyBorder="1" applyAlignment="1">
      <alignment horizontal="center" vertical="center" wrapText="1"/>
    </xf>
    <xf numFmtId="0" fontId="14" fillId="14" borderId="40" xfId="0" applyFont="1" applyFill="1" applyBorder="1" applyAlignment="1">
      <alignment horizontal="center" wrapText="1"/>
    </xf>
    <xf numFmtId="0" fontId="14" fillId="14" borderId="3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/>
    </xf>
    <xf numFmtId="0" fontId="3" fillId="0" borderId="23" xfId="0" applyFont="1" applyBorder="1"/>
    <xf numFmtId="0" fontId="3" fillId="0" borderId="4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49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51" xfId="0" applyFont="1" applyBorder="1"/>
    <xf numFmtId="0" fontId="4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7" fillId="5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2" fillId="2" borderId="44" xfId="0" applyFont="1" applyFill="1" applyBorder="1" applyAlignment="1"/>
    <xf numFmtId="0" fontId="3" fillId="0" borderId="45" xfId="0" applyFont="1" applyBorder="1"/>
    <xf numFmtId="0" fontId="3" fillId="0" borderId="48" xfId="0" applyFont="1" applyBorder="1"/>
    <xf numFmtId="0" fontId="3" fillId="0" borderId="9" xfId="0" applyFont="1" applyBorder="1"/>
    <xf numFmtId="0" fontId="3" fillId="0" borderId="52" xfId="0" applyFont="1" applyBorder="1"/>
    <xf numFmtId="0" fontId="3" fillId="0" borderId="18" xfId="0" applyFont="1" applyBorder="1"/>
    <xf numFmtId="0" fontId="8" fillId="0" borderId="4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3" fillId="0" borderId="28" xfId="0" applyFont="1" applyBorder="1"/>
    <xf numFmtId="0" fontId="8" fillId="0" borderId="22" xfId="0" applyFont="1" applyBorder="1" applyAlignment="1">
      <alignment horizontal="center" vertical="center" textRotation="90" wrapText="1"/>
    </xf>
    <xf numFmtId="0" fontId="3" fillId="0" borderId="27" xfId="0" applyFont="1" applyBorder="1"/>
    <xf numFmtId="0" fontId="10" fillId="5" borderId="20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9" fillId="7" borderId="22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25" xfId="0" applyFont="1" applyBorder="1"/>
    <xf numFmtId="0" fontId="4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4" fillId="3" borderId="1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5" fontId="10" fillId="5" borderId="2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5" fillId="4" borderId="22" xfId="0" applyFont="1" applyFill="1" applyBorder="1" applyAlignment="1">
      <alignment horizontal="center" vertical="center" wrapText="1"/>
    </xf>
    <xf numFmtId="0" fontId="3" fillId="0" borderId="68" xfId="0" applyFont="1" applyBorder="1"/>
    <xf numFmtId="0" fontId="10" fillId="5" borderId="50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/>
    </xf>
    <xf numFmtId="0" fontId="3" fillId="0" borderId="46" xfId="0" applyFont="1" applyBorder="1"/>
    <xf numFmtId="0" fontId="2" fillId="2" borderId="1" xfId="0" applyFont="1" applyFill="1" applyBorder="1" applyAlignment="1">
      <alignment horizontal="center"/>
    </xf>
    <xf numFmtId="0" fontId="8" fillId="0" borderId="47" xfId="0" applyFont="1" applyBorder="1" applyAlignment="1">
      <alignment horizontal="center" vertical="center" textRotation="180" wrapText="1"/>
    </xf>
    <xf numFmtId="0" fontId="5" fillId="4" borderId="24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18" fillId="6" borderId="22" xfId="0" applyFont="1" applyFill="1" applyBorder="1" applyAlignment="1">
      <alignment horizontal="center" vertical="center"/>
    </xf>
    <xf numFmtId="0" fontId="18" fillId="6" borderId="53" xfId="0" applyFont="1" applyFill="1" applyBorder="1" applyAlignment="1">
      <alignment horizontal="center" vertical="center"/>
    </xf>
    <xf numFmtId="0" fontId="10" fillId="5" borderId="123" xfId="0" applyFont="1" applyFill="1" applyBorder="1" applyAlignment="1">
      <alignment horizontal="center" vertical="center" wrapText="1"/>
    </xf>
    <xf numFmtId="0" fontId="10" fillId="5" borderId="124" xfId="0" applyFont="1" applyFill="1" applyBorder="1" applyAlignment="1">
      <alignment horizontal="center" vertical="center" wrapText="1"/>
    </xf>
    <xf numFmtId="0" fontId="3" fillId="0" borderId="121" xfId="0" applyFont="1" applyBorder="1"/>
    <xf numFmtId="0" fontId="17" fillId="4" borderId="22" xfId="0" applyFont="1" applyFill="1" applyBorder="1" applyAlignment="1">
      <alignment horizontal="center" vertical="center" wrapText="1"/>
    </xf>
    <xf numFmtId="0" fontId="3" fillId="0" borderId="67" xfId="0" applyFont="1" applyBorder="1"/>
    <xf numFmtId="0" fontId="9" fillId="7" borderId="46" xfId="0" applyFont="1" applyFill="1" applyBorder="1" applyAlignment="1">
      <alignment horizontal="center" vertical="center" wrapText="1"/>
    </xf>
    <xf numFmtId="0" fontId="3" fillId="0" borderId="54" xfId="0" applyFont="1" applyBorder="1"/>
    <xf numFmtId="0" fontId="7" fillId="5" borderId="53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7" fillId="5" borderId="47" xfId="0" applyFont="1" applyFill="1" applyBorder="1" applyAlignment="1">
      <alignment horizontal="center" vertical="center"/>
    </xf>
    <xf numFmtId="0" fontId="43" fillId="55" borderId="78" xfId="0" applyFont="1" applyFill="1" applyBorder="1" applyAlignment="1">
      <alignment horizontal="center" vertical="center" wrapText="1"/>
    </xf>
    <xf numFmtId="0" fontId="43" fillId="55" borderId="110" xfId="0" applyFont="1" applyFill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textRotation="90" wrapText="1"/>
    </xf>
    <xf numFmtId="0" fontId="3" fillId="0" borderId="29" xfId="0" applyFont="1" applyBorder="1"/>
    <xf numFmtId="0" fontId="22" fillId="0" borderId="22" xfId="0" applyFont="1" applyBorder="1" applyAlignment="1">
      <alignment horizontal="center" vertical="center" textRotation="90" wrapText="1"/>
    </xf>
    <xf numFmtId="0" fontId="22" fillId="0" borderId="47" xfId="0" applyFont="1" applyBorder="1" applyAlignment="1">
      <alignment horizontal="center" vertical="center" textRotation="90" wrapText="1"/>
    </xf>
    <xf numFmtId="0" fontId="23" fillId="0" borderId="0" xfId="0" applyFont="1" applyAlignment="1">
      <alignment horizontal="center" vertical="center" textRotation="90" wrapText="1"/>
    </xf>
    <xf numFmtId="0" fontId="2" fillId="2" borderId="44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 vertical="center"/>
    </xf>
    <xf numFmtId="0" fontId="2" fillId="56" borderId="94" xfId="0" applyFont="1" applyFill="1" applyBorder="1" applyAlignment="1">
      <alignment horizontal="center" wrapText="1"/>
    </xf>
  </cellXfs>
  <cellStyles count="43">
    <cellStyle name="20% - Énfasis1 2" xfId="20" xr:uid="{00000000-0005-0000-0000-000000000000}"/>
    <cellStyle name="20% - Énfasis2 2" xfId="24" xr:uid="{00000000-0005-0000-0000-000001000000}"/>
    <cellStyle name="20% - Énfasis3 2" xfId="28" xr:uid="{00000000-0005-0000-0000-000002000000}"/>
    <cellStyle name="20% - Énfasis4 2" xfId="32" xr:uid="{00000000-0005-0000-0000-000003000000}"/>
    <cellStyle name="20% - Énfasis5 2" xfId="36" xr:uid="{00000000-0005-0000-0000-000004000000}"/>
    <cellStyle name="20% - Énfasis6 2" xfId="40" xr:uid="{00000000-0005-0000-0000-000005000000}"/>
    <cellStyle name="40% - Énfasis1 2" xfId="21" xr:uid="{00000000-0005-0000-0000-000006000000}"/>
    <cellStyle name="40% - Énfasis2 2" xfId="25" xr:uid="{00000000-0005-0000-0000-000007000000}"/>
    <cellStyle name="40% - Énfasis3 2" xfId="29" xr:uid="{00000000-0005-0000-0000-000008000000}"/>
    <cellStyle name="40% - Énfasis4 2" xfId="33" xr:uid="{00000000-0005-0000-0000-000009000000}"/>
    <cellStyle name="40% - Énfasis5 2" xfId="37" xr:uid="{00000000-0005-0000-0000-00000A000000}"/>
    <cellStyle name="40% - Énfasis6 2" xfId="41" xr:uid="{00000000-0005-0000-0000-00000B000000}"/>
    <cellStyle name="60% - Énfasis1 2" xfId="22" xr:uid="{00000000-0005-0000-0000-00000C000000}"/>
    <cellStyle name="60% - Énfasis2 2" xfId="26" xr:uid="{00000000-0005-0000-0000-00000D000000}"/>
    <cellStyle name="60% - Énfasis3 2" xfId="30" xr:uid="{00000000-0005-0000-0000-00000E000000}"/>
    <cellStyle name="60% - Énfasis4 2" xfId="34" xr:uid="{00000000-0005-0000-0000-00000F000000}"/>
    <cellStyle name="60% - Énfasis5 2" xfId="38" xr:uid="{00000000-0005-0000-0000-000010000000}"/>
    <cellStyle name="60% - Énfasis6 2" xfId="42" xr:uid="{00000000-0005-0000-0000-000011000000}"/>
    <cellStyle name="Bueno 2" xfId="13" xr:uid="{00000000-0005-0000-0000-000012000000}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2" xr:uid="{00000000-0005-0000-0000-000017000000}"/>
    <cellStyle name="Énfasis1 2" xfId="19" xr:uid="{00000000-0005-0000-0000-000018000000}"/>
    <cellStyle name="Énfasis2 2" xfId="23" xr:uid="{00000000-0005-0000-0000-000019000000}"/>
    <cellStyle name="Énfasis3 2" xfId="27" xr:uid="{00000000-0005-0000-0000-00001A000000}"/>
    <cellStyle name="Énfasis4 2" xfId="31" xr:uid="{00000000-0005-0000-0000-00001B000000}"/>
    <cellStyle name="Énfasis5 2" xfId="35" xr:uid="{00000000-0005-0000-0000-00001C000000}"/>
    <cellStyle name="Énfasis6 2" xfId="39" xr:uid="{00000000-0005-0000-0000-00001D000000}"/>
    <cellStyle name="Entrada" xfId="4" builtinId="20" customBuiltin="1"/>
    <cellStyle name="Incorrecto 2" xfId="14" xr:uid="{00000000-0005-0000-0000-00001F000000}"/>
    <cellStyle name="Neutral 2" xfId="15" xr:uid="{00000000-0005-0000-0000-000020000000}"/>
    <cellStyle name="Normal" xfId="0" builtinId="0"/>
    <cellStyle name="Normal 2" xfId="10" xr:uid="{00000000-0005-0000-0000-000022000000}"/>
    <cellStyle name="Notas 2" xfId="17" xr:uid="{00000000-0005-0000-0000-000023000000}"/>
    <cellStyle name="Salida" xfId="5" builtinId="21" customBuiltin="1"/>
    <cellStyle name="Texto de advertencia 2" xfId="16" xr:uid="{00000000-0005-0000-0000-000025000000}"/>
    <cellStyle name="Texto explicativo 2" xfId="18" xr:uid="{00000000-0005-0000-0000-000026000000}"/>
    <cellStyle name="Título 2" xfId="2" builtinId="17" customBuiltin="1"/>
    <cellStyle name="Título 3" xfId="3" builtinId="18" customBuiltin="1"/>
    <cellStyle name="Título 4" xfId="11" xr:uid="{00000000-0005-0000-0000-000029000000}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0</xdr:row>
      <xdr:rowOff>76200</xdr:rowOff>
    </xdr:from>
    <xdr:ext cx="942975" cy="7334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0</xdr:row>
      <xdr:rowOff>76200</xdr:rowOff>
    </xdr:from>
    <xdr:ext cx="942975" cy="7334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85725</xdr:rowOff>
    </xdr:from>
    <xdr:ext cx="942975" cy="9144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0</xdr:row>
      <xdr:rowOff>85725</xdr:rowOff>
    </xdr:from>
    <xdr:ext cx="942975" cy="9144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sqref="A1:D5"/>
    </sheetView>
  </sheetViews>
  <sheetFormatPr baseColWidth="10" defaultColWidth="14.42578125" defaultRowHeight="15" customHeight="1" x14ac:dyDescent="0.2"/>
  <cols>
    <col min="1" max="2" width="4.28515625" customWidth="1"/>
    <col min="3" max="3" width="23.85546875" customWidth="1"/>
    <col min="4" max="4" width="39" customWidth="1"/>
    <col min="5" max="5" width="8.7109375" customWidth="1"/>
    <col min="6" max="6" width="8" customWidth="1"/>
    <col min="7" max="7" width="8.140625" customWidth="1"/>
    <col min="8" max="8" width="7.7109375" customWidth="1"/>
    <col min="9" max="13" width="7.42578125" customWidth="1"/>
    <col min="14" max="14" width="7.7109375" customWidth="1"/>
    <col min="15" max="16" width="13" customWidth="1"/>
    <col min="17" max="17" width="8.42578125" customWidth="1"/>
    <col min="18" max="18" width="11.85546875" customWidth="1"/>
    <col min="19" max="19" width="7.85546875" customWidth="1"/>
    <col min="20" max="22" width="11.42578125" customWidth="1"/>
    <col min="23" max="25" width="10" customWidth="1"/>
  </cols>
  <sheetData>
    <row r="1" spans="1:23" ht="15" customHeight="1" x14ac:dyDescent="0.25">
      <c r="A1" s="233"/>
      <c r="B1" s="219"/>
      <c r="C1" s="219"/>
      <c r="D1" s="234"/>
      <c r="E1" s="227" t="s">
        <v>0</v>
      </c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9"/>
      <c r="S1" s="218"/>
      <c r="T1" s="219"/>
      <c r="U1" s="219"/>
      <c r="V1" s="220"/>
    </row>
    <row r="2" spans="1:23" ht="15" customHeight="1" x14ac:dyDescent="0.25">
      <c r="A2" s="235"/>
      <c r="B2" s="222"/>
      <c r="C2" s="222"/>
      <c r="D2" s="236"/>
      <c r="E2" s="250" t="s">
        <v>1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2"/>
      <c r="S2" s="221"/>
      <c r="T2" s="222"/>
      <c r="U2" s="222"/>
      <c r="V2" s="223"/>
    </row>
    <row r="3" spans="1:23" ht="18" customHeight="1" x14ac:dyDescent="0.25">
      <c r="A3" s="235"/>
      <c r="B3" s="222"/>
      <c r="C3" s="222"/>
      <c r="D3" s="236"/>
      <c r="E3" s="254" t="s">
        <v>2</v>
      </c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2"/>
      <c r="S3" s="221"/>
      <c r="T3" s="222"/>
      <c r="U3" s="222"/>
      <c r="V3" s="223"/>
    </row>
    <row r="4" spans="1:23" ht="15.75" customHeight="1" x14ac:dyDescent="0.25">
      <c r="A4" s="235"/>
      <c r="B4" s="222"/>
      <c r="C4" s="222"/>
      <c r="D4" s="236"/>
      <c r="E4" s="253" t="s">
        <v>45</v>
      </c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2"/>
      <c r="S4" s="224"/>
      <c r="T4" s="225"/>
      <c r="U4" s="225"/>
      <c r="V4" s="226"/>
    </row>
    <row r="5" spans="1:23" ht="24" customHeight="1" x14ac:dyDescent="0.2">
      <c r="A5" s="237"/>
      <c r="B5" s="225"/>
      <c r="C5" s="225"/>
      <c r="D5" s="238"/>
      <c r="E5" s="230" t="s">
        <v>47</v>
      </c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2"/>
    </row>
    <row r="6" spans="1:23" ht="13.5" customHeight="1" x14ac:dyDescent="0.2">
      <c r="A6" s="239" t="s">
        <v>7</v>
      </c>
      <c r="B6" s="242" t="s">
        <v>8</v>
      </c>
      <c r="C6" s="242" t="s">
        <v>49</v>
      </c>
      <c r="D6" s="240" t="s">
        <v>9</v>
      </c>
      <c r="E6" s="255" t="s">
        <v>11</v>
      </c>
      <c r="F6" s="231"/>
      <c r="G6" s="231"/>
      <c r="H6" s="231"/>
      <c r="I6" s="231"/>
      <c r="J6" s="231"/>
      <c r="K6" s="231"/>
      <c r="L6" s="231"/>
      <c r="M6" s="231"/>
      <c r="N6" s="245"/>
      <c r="O6" s="247" t="s">
        <v>50</v>
      </c>
      <c r="P6" s="248"/>
      <c r="Q6" s="249"/>
      <c r="R6" s="247" t="s">
        <v>51</v>
      </c>
      <c r="S6" s="249"/>
      <c r="T6" s="244" t="s">
        <v>13</v>
      </c>
      <c r="U6" s="245"/>
      <c r="V6" s="246" t="s">
        <v>14</v>
      </c>
    </row>
    <row r="7" spans="1:23" ht="24.75" customHeight="1" x14ac:dyDescent="0.2">
      <c r="A7" s="235"/>
      <c r="B7" s="243"/>
      <c r="C7" s="241"/>
      <c r="D7" s="241"/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23</v>
      </c>
      <c r="N7" s="34" t="s">
        <v>24</v>
      </c>
      <c r="O7" s="8" t="s">
        <v>54</v>
      </c>
      <c r="P7" s="8" t="s">
        <v>55</v>
      </c>
      <c r="Q7" s="35">
        <v>0.2</v>
      </c>
      <c r="R7" s="8" t="s">
        <v>56</v>
      </c>
      <c r="S7" s="35">
        <v>0.4</v>
      </c>
      <c r="T7" s="8" t="s">
        <v>57</v>
      </c>
      <c r="U7" s="36">
        <v>0.4</v>
      </c>
      <c r="V7" s="241"/>
    </row>
    <row r="8" spans="1:23" ht="13.5" customHeight="1" x14ac:dyDescent="0.2">
      <c r="A8" s="38">
        <v>1</v>
      </c>
      <c r="B8" s="12">
        <v>2</v>
      </c>
      <c r="C8" s="12" t="s">
        <v>59</v>
      </c>
      <c r="D8" s="13" t="s">
        <v>26</v>
      </c>
      <c r="E8" s="40">
        <v>1</v>
      </c>
      <c r="F8" s="15">
        <v>1</v>
      </c>
      <c r="G8" s="43">
        <v>1</v>
      </c>
      <c r="H8" s="15">
        <v>1</v>
      </c>
      <c r="I8" s="15">
        <v>1</v>
      </c>
      <c r="J8" s="45">
        <v>1</v>
      </c>
      <c r="K8" s="47">
        <v>1</v>
      </c>
      <c r="L8" s="47">
        <v>1</v>
      </c>
      <c r="M8" s="47">
        <v>1</v>
      </c>
      <c r="N8" s="44">
        <f t="shared" ref="N8:N26" si="0">9-(SUM(E8:M8))</f>
        <v>0</v>
      </c>
      <c r="O8" s="48">
        <v>10</v>
      </c>
      <c r="P8" s="49">
        <v>9</v>
      </c>
      <c r="Q8" s="50">
        <f t="shared" ref="Q8:Q26" si="1">(AVERAGE(O8,P8))*0.2</f>
        <v>1.9000000000000001</v>
      </c>
      <c r="R8" s="48">
        <v>10</v>
      </c>
      <c r="S8" s="53">
        <f t="shared" ref="S8:S26" si="2">R8*0.4</f>
        <v>4</v>
      </c>
      <c r="T8" s="54">
        <v>9</v>
      </c>
      <c r="U8" s="44">
        <f t="shared" ref="U8:U26" si="3">T8*0.4</f>
        <v>3.6</v>
      </c>
      <c r="V8" s="46">
        <f t="shared" ref="V8:V26" si="4">SUM(Q8,S8,U8)</f>
        <v>9.5</v>
      </c>
    </row>
    <row r="9" spans="1:23" ht="13.5" customHeight="1" x14ac:dyDescent="0.2">
      <c r="A9" s="52">
        <v>2</v>
      </c>
      <c r="B9" s="17">
        <v>3</v>
      </c>
      <c r="C9" s="17" t="s">
        <v>60</v>
      </c>
      <c r="D9" s="18" t="s">
        <v>27</v>
      </c>
      <c r="E9" s="56">
        <v>1</v>
      </c>
      <c r="F9" s="20">
        <v>1</v>
      </c>
      <c r="G9" s="58">
        <v>1</v>
      </c>
      <c r="H9" s="21">
        <v>1</v>
      </c>
      <c r="I9" s="21">
        <v>1</v>
      </c>
      <c r="J9" s="60">
        <v>1</v>
      </c>
      <c r="K9" s="47">
        <v>1</v>
      </c>
      <c r="L9" s="47">
        <v>1</v>
      </c>
      <c r="M9" s="47">
        <v>1</v>
      </c>
      <c r="N9" s="44">
        <f t="shared" si="0"/>
        <v>0</v>
      </c>
      <c r="O9" s="62">
        <v>10</v>
      </c>
      <c r="P9" s="63">
        <v>9</v>
      </c>
      <c r="Q9" s="50">
        <f t="shared" si="1"/>
        <v>1.9000000000000001</v>
      </c>
      <c r="R9" s="62">
        <v>10</v>
      </c>
      <c r="S9" s="53">
        <f t="shared" si="2"/>
        <v>4</v>
      </c>
      <c r="T9" s="62">
        <v>10</v>
      </c>
      <c r="U9" s="44">
        <f t="shared" si="3"/>
        <v>4</v>
      </c>
      <c r="V9" s="46">
        <f t="shared" si="4"/>
        <v>9.9</v>
      </c>
    </row>
    <row r="10" spans="1:23" ht="13.5" customHeight="1" x14ac:dyDescent="0.2">
      <c r="A10" s="52">
        <v>3</v>
      </c>
      <c r="B10" s="17">
        <v>4</v>
      </c>
      <c r="C10" s="17" t="s">
        <v>61</v>
      </c>
      <c r="D10" s="24" t="s">
        <v>28</v>
      </c>
      <c r="E10" s="56">
        <v>1</v>
      </c>
      <c r="F10" s="20">
        <v>1</v>
      </c>
      <c r="G10" s="58">
        <v>1</v>
      </c>
      <c r="H10" s="21">
        <v>1</v>
      </c>
      <c r="I10" s="21">
        <v>1</v>
      </c>
      <c r="J10" s="60">
        <v>1</v>
      </c>
      <c r="K10" s="47">
        <v>1</v>
      </c>
      <c r="L10" s="47">
        <v>1</v>
      </c>
      <c r="M10" s="47">
        <v>1</v>
      </c>
      <c r="N10" s="44">
        <f t="shared" si="0"/>
        <v>0</v>
      </c>
      <c r="O10" s="62">
        <v>10</v>
      </c>
      <c r="P10" s="63">
        <v>9</v>
      </c>
      <c r="Q10" s="50">
        <f t="shared" si="1"/>
        <v>1.9000000000000001</v>
      </c>
      <c r="R10" s="65">
        <v>10</v>
      </c>
      <c r="S10" s="53">
        <f t="shared" si="2"/>
        <v>4</v>
      </c>
      <c r="T10" s="62">
        <v>10</v>
      </c>
      <c r="U10" s="44">
        <f t="shared" si="3"/>
        <v>4</v>
      </c>
      <c r="V10" s="46">
        <f t="shared" si="4"/>
        <v>9.9</v>
      </c>
    </row>
    <row r="11" spans="1:23" ht="13.5" customHeight="1" x14ac:dyDescent="0.2">
      <c r="A11" s="52">
        <v>4</v>
      </c>
      <c r="B11" s="17">
        <v>3</v>
      </c>
      <c r="C11" s="17" t="s">
        <v>62</v>
      </c>
      <c r="D11" s="24" t="s">
        <v>29</v>
      </c>
      <c r="E11" s="56">
        <v>1</v>
      </c>
      <c r="F11" s="20">
        <v>1</v>
      </c>
      <c r="G11" s="58">
        <v>1</v>
      </c>
      <c r="H11" s="21">
        <v>1</v>
      </c>
      <c r="I11" s="21">
        <v>1</v>
      </c>
      <c r="J11" s="60">
        <v>1</v>
      </c>
      <c r="K11" s="47">
        <v>1</v>
      </c>
      <c r="L11" s="47">
        <v>1</v>
      </c>
      <c r="M11" s="47">
        <v>1</v>
      </c>
      <c r="N11" s="44">
        <f t="shared" si="0"/>
        <v>0</v>
      </c>
      <c r="O11" s="62">
        <v>10</v>
      </c>
      <c r="P11" s="63">
        <v>10</v>
      </c>
      <c r="Q11" s="50">
        <f t="shared" si="1"/>
        <v>2</v>
      </c>
      <c r="R11" s="62">
        <v>10</v>
      </c>
      <c r="S11" s="53">
        <f t="shared" si="2"/>
        <v>4</v>
      </c>
      <c r="T11" s="67">
        <v>9</v>
      </c>
      <c r="U11" s="44">
        <f t="shared" si="3"/>
        <v>3.6</v>
      </c>
      <c r="V11" s="46">
        <f t="shared" si="4"/>
        <v>9.6</v>
      </c>
    </row>
    <row r="12" spans="1:23" ht="13.5" customHeight="1" x14ac:dyDescent="0.2">
      <c r="A12" s="52">
        <v>5</v>
      </c>
      <c r="B12" s="17">
        <v>1</v>
      </c>
      <c r="C12" s="17" t="s">
        <v>63</v>
      </c>
      <c r="D12" s="18" t="s">
        <v>30</v>
      </c>
      <c r="E12" s="56">
        <v>1</v>
      </c>
      <c r="F12" s="20">
        <v>1</v>
      </c>
      <c r="G12" s="58">
        <v>1</v>
      </c>
      <c r="H12" s="21">
        <v>1</v>
      </c>
      <c r="I12" s="21">
        <v>1</v>
      </c>
      <c r="J12" s="60">
        <v>0</v>
      </c>
      <c r="K12" s="47">
        <v>1</v>
      </c>
      <c r="L12" s="47">
        <v>1</v>
      </c>
      <c r="M12" s="47">
        <v>1</v>
      </c>
      <c r="N12" s="44">
        <f t="shared" si="0"/>
        <v>1</v>
      </c>
      <c r="O12" s="62">
        <v>10</v>
      </c>
      <c r="P12" s="63">
        <v>10</v>
      </c>
      <c r="Q12" s="50">
        <f t="shared" si="1"/>
        <v>2</v>
      </c>
      <c r="R12" s="62">
        <v>9</v>
      </c>
      <c r="S12" s="53">
        <f t="shared" si="2"/>
        <v>3.6</v>
      </c>
      <c r="T12" s="62">
        <v>10</v>
      </c>
      <c r="U12" s="44">
        <f t="shared" si="3"/>
        <v>4</v>
      </c>
      <c r="V12" s="46">
        <f t="shared" si="4"/>
        <v>9.6</v>
      </c>
      <c r="W12" s="68">
        <v>10</v>
      </c>
    </row>
    <row r="13" spans="1:23" ht="13.5" customHeight="1" x14ac:dyDescent="0.2">
      <c r="A13" s="52">
        <v>6</v>
      </c>
      <c r="B13" s="25">
        <v>2</v>
      </c>
      <c r="C13" s="25" t="s">
        <v>64</v>
      </c>
      <c r="D13" s="26" t="s">
        <v>31</v>
      </c>
      <c r="E13" s="56">
        <v>1</v>
      </c>
      <c r="F13" s="20">
        <v>1</v>
      </c>
      <c r="G13" s="58">
        <v>1</v>
      </c>
      <c r="H13" s="21">
        <v>1</v>
      </c>
      <c r="I13" s="21">
        <v>1</v>
      </c>
      <c r="J13" s="60">
        <v>1</v>
      </c>
      <c r="K13" s="47">
        <v>1</v>
      </c>
      <c r="L13" s="47">
        <v>1</v>
      </c>
      <c r="M13" s="47">
        <v>1</v>
      </c>
      <c r="N13" s="44">
        <f t="shared" si="0"/>
        <v>0</v>
      </c>
      <c r="O13" s="62">
        <v>10</v>
      </c>
      <c r="P13" s="63">
        <v>10</v>
      </c>
      <c r="Q13" s="50">
        <f t="shared" si="1"/>
        <v>2</v>
      </c>
      <c r="R13" s="62">
        <v>10</v>
      </c>
      <c r="S13" s="53">
        <f t="shared" si="2"/>
        <v>4</v>
      </c>
      <c r="T13" s="48">
        <v>9.5</v>
      </c>
      <c r="U13" s="44">
        <f t="shared" si="3"/>
        <v>3.8000000000000003</v>
      </c>
      <c r="V13" s="46">
        <f t="shared" si="4"/>
        <v>9.8000000000000007</v>
      </c>
    </row>
    <row r="14" spans="1:23" ht="13.5" customHeight="1" x14ac:dyDescent="0.2">
      <c r="A14" s="52">
        <v>7</v>
      </c>
      <c r="B14" s="17">
        <v>1</v>
      </c>
      <c r="C14" s="17" t="s">
        <v>65</v>
      </c>
      <c r="D14" s="24" t="s">
        <v>32</v>
      </c>
      <c r="E14" s="56">
        <v>1</v>
      </c>
      <c r="F14" s="20">
        <v>1</v>
      </c>
      <c r="G14" s="58">
        <v>1</v>
      </c>
      <c r="H14" s="21">
        <v>1</v>
      </c>
      <c r="I14" s="21">
        <v>1</v>
      </c>
      <c r="J14" s="60">
        <v>1</v>
      </c>
      <c r="K14" s="47">
        <v>1</v>
      </c>
      <c r="L14" s="47">
        <v>1</v>
      </c>
      <c r="M14" s="47">
        <v>1</v>
      </c>
      <c r="N14" s="44">
        <f t="shared" si="0"/>
        <v>0</v>
      </c>
      <c r="O14" s="70">
        <v>10</v>
      </c>
      <c r="P14" s="63">
        <v>10</v>
      </c>
      <c r="Q14" s="50">
        <f t="shared" si="1"/>
        <v>2</v>
      </c>
      <c r="R14" s="65">
        <v>10</v>
      </c>
      <c r="S14" s="53">
        <f t="shared" si="2"/>
        <v>4</v>
      </c>
      <c r="T14" s="62">
        <v>10</v>
      </c>
      <c r="U14" s="44">
        <f t="shared" si="3"/>
        <v>4</v>
      </c>
      <c r="V14" s="46">
        <f t="shared" si="4"/>
        <v>10</v>
      </c>
      <c r="W14" s="68">
        <v>10</v>
      </c>
    </row>
    <row r="15" spans="1:23" ht="13.5" customHeight="1" x14ac:dyDescent="0.2">
      <c r="A15" s="52">
        <v>8</v>
      </c>
      <c r="B15" s="27">
        <v>4</v>
      </c>
      <c r="C15" s="27" t="s">
        <v>66</v>
      </c>
      <c r="D15" s="28" t="s">
        <v>33</v>
      </c>
      <c r="E15" s="56">
        <v>1</v>
      </c>
      <c r="F15" s="20">
        <v>1</v>
      </c>
      <c r="G15" s="58">
        <v>1</v>
      </c>
      <c r="H15" s="21">
        <v>1</v>
      </c>
      <c r="I15" s="21">
        <v>1</v>
      </c>
      <c r="J15" s="60">
        <v>0</v>
      </c>
      <c r="K15" s="47">
        <v>1</v>
      </c>
      <c r="L15" s="47">
        <v>1</v>
      </c>
      <c r="M15" s="47">
        <v>1</v>
      </c>
      <c r="N15" s="44">
        <f t="shared" si="0"/>
        <v>1</v>
      </c>
      <c r="O15" s="62">
        <v>10</v>
      </c>
      <c r="P15" s="63">
        <v>10</v>
      </c>
      <c r="Q15" s="50">
        <f t="shared" si="1"/>
        <v>2</v>
      </c>
      <c r="R15" s="62">
        <v>10</v>
      </c>
      <c r="S15" s="53">
        <f t="shared" si="2"/>
        <v>4</v>
      </c>
      <c r="T15" s="71">
        <v>9</v>
      </c>
      <c r="U15" s="44">
        <f t="shared" si="3"/>
        <v>3.6</v>
      </c>
      <c r="V15" s="46">
        <f t="shared" si="4"/>
        <v>9.6</v>
      </c>
    </row>
    <row r="16" spans="1:23" ht="13.5" customHeight="1" x14ac:dyDescent="0.2">
      <c r="A16" s="52">
        <v>9</v>
      </c>
      <c r="B16" s="17">
        <v>3</v>
      </c>
      <c r="C16" s="17" t="s">
        <v>67</v>
      </c>
      <c r="D16" s="18" t="s">
        <v>34</v>
      </c>
      <c r="E16" s="56">
        <v>1</v>
      </c>
      <c r="F16" s="20">
        <v>1</v>
      </c>
      <c r="G16" s="58">
        <v>1</v>
      </c>
      <c r="H16" s="21">
        <v>1</v>
      </c>
      <c r="I16" s="21">
        <v>1</v>
      </c>
      <c r="J16" s="60">
        <v>1</v>
      </c>
      <c r="K16" s="47">
        <v>1</v>
      </c>
      <c r="L16" s="47">
        <v>1</v>
      </c>
      <c r="M16" s="47">
        <v>1</v>
      </c>
      <c r="N16" s="44">
        <f t="shared" si="0"/>
        <v>0</v>
      </c>
      <c r="O16" s="70">
        <v>10</v>
      </c>
      <c r="P16" s="63">
        <v>10</v>
      </c>
      <c r="Q16" s="50">
        <f t="shared" si="1"/>
        <v>2</v>
      </c>
      <c r="R16" s="65">
        <v>10</v>
      </c>
      <c r="S16" s="53">
        <f t="shared" si="2"/>
        <v>4</v>
      </c>
      <c r="T16" s="62">
        <v>10</v>
      </c>
      <c r="U16" s="44">
        <f t="shared" si="3"/>
        <v>4</v>
      </c>
      <c r="V16" s="46">
        <f t="shared" si="4"/>
        <v>10</v>
      </c>
    </row>
    <row r="17" spans="1:23" ht="13.5" customHeight="1" x14ac:dyDescent="0.2">
      <c r="A17" s="52">
        <v>10</v>
      </c>
      <c r="B17" s="17">
        <v>2</v>
      </c>
      <c r="C17" s="17" t="s">
        <v>68</v>
      </c>
      <c r="D17" s="18" t="s">
        <v>35</v>
      </c>
      <c r="E17" s="56">
        <v>1</v>
      </c>
      <c r="F17" s="20">
        <v>1</v>
      </c>
      <c r="G17" s="72">
        <v>1</v>
      </c>
      <c r="H17" s="21">
        <v>1</v>
      </c>
      <c r="I17" s="21">
        <v>1</v>
      </c>
      <c r="J17" s="60">
        <v>1</v>
      </c>
      <c r="K17" s="47">
        <v>1</v>
      </c>
      <c r="L17" s="47">
        <v>1</v>
      </c>
      <c r="M17" s="47">
        <v>1</v>
      </c>
      <c r="N17" s="44">
        <f t="shared" si="0"/>
        <v>0</v>
      </c>
      <c r="O17" s="62">
        <v>10</v>
      </c>
      <c r="P17" s="63">
        <v>10</v>
      </c>
      <c r="Q17" s="50">
        <f t="shared" si="1"/>
        <v>2</v>
      </c>
      <c r="R17" s="62">
        <v>9</v>
      </c>
      <c r="S17" s="53">
        <f t="shared" si="2"/>
        <v>3.6</v>
      </c>
      <c r="T17" s="71">
        <v>10</v>
      </c>
      <c r="U17" s="44">
        <f t="shared" si="3"/>
        <v>4</v>
      </c>
      <c r="V17" s="46">
        <f t="shared" si="4"/>
        <v>9.6</v>
      </c>
    </row>
    <row r="18" spans="1:23" ht="13.5" customHeight="1" x14ac:dyDescent="0.2">
      <c r="A18" s="52">
        <v>11</v>
      </c>
      <c r="B18" s="27">
        <v>1</v>
      </c>
      <c r="C18" s="27" t="s">
        <v>69</v>
      </c>
      <c r="D18" s="28" t="s">
        <v>36</v>
      </c>
      <c r="E18" s="56">
        <v>1</v>
      </c>
      <c r="F18" s="20">
        <v>1</v>
      </c>
      <c r="G18" s="58">
        <v>1</v>
      </c>
      <c r="H18" s="21">
        <v>1</v>
      </c>
      <c r="I18" s="21">
        <v>1</v>
      </c>
      <c r="J18" s="60">
        <v>1</v>
      </c>
      <c r="K18" s="47">
        <v>1</v>
      </c>
      <c r="L18" s="47">
        <v>1</v>
      </c>
      <c r="M18" s="47">
        <v>1</v>
      </c>
      <c r="N18" s="44">
        <f t="shared" si="0"/>
        <v>0</v>
      </c>
      <c r="O18" s="70">
        <v>10</v>
      </c>
      <c r="P18" s="63">
        <v>10</v>
      </c>
      <c r="Q18" s="50">
        <f t="shared" si="1"/>
        <v>2</v>
      </c>
      <c r="R18" s="65">
        <v>10</v>
      </c>
      <c r="S18" s="53">
        <f t="shared" si="2"/>
        <v>4</v>
      </c>
      <c r="T18" s="74">
        <v>10</v>
      </c>
      <c r="U18" s="44">
        <f t="shared" si="3"/>
        <v>4</v>
      </c>
      <c r="V18" s="46">
        <f t="shared" si="4"/>
        <v>10</v>
      </c>
    </row>
    <row r="19" spans="1:23" ht="13.5" customHeight="1" x14ac:dyDescent="0.2">
      <c r="A19" s="52">
        <v>12</v>
      </c>
      <c r="B19" s="27">
        <v>4</v>
      </c>
      <c r="C19" s="27" t="s">
        <v>70</v>
      </c>
      <c r="D19" s="28" t="s">
        <v>37</v>
      </c>
      <c r="E19" s="56">
        <v>1</v>
      </c>
      <c r="F19" s="20">
        <v>1</v>
      </c>
      <c r="G19" s="58">
        <v>1</v>
      </c>
      <c r="H19" s="21">
        <v>1</v>
      </c>
      <c r="I19" s="21">
        <v>1</v>
      </c>
      <c r="J19" s="60">
        <v>1</v>
      </c>
      <c r="K19" s="47">
        <v>1</v>
      </c>
      <c r="L19" s="47">
        <v>1</v>
      </c>
      <c r="M19" s="47">
        <v>1</v>
      </c>
      <c r="N19" s="44">
        <f t="shared" si="0"/>
        <v>0</v>
      </c>
      <c r="O19" s="62">
        <v>10</v>
      </c>
      <c r="P19" s="63">
        <v>10</v>
      </c>
      <c r="Q19" s="50">
        <f t="shared" si="1"/>
        <v>2</v>
      </c>
      <c r="R19" s="62">
        <v>10</v>
      </c>
      <c r="S19" s="53">
        <f t="shared" si="2"/>
        <v>4</v>
      </c>
      <c r="T19" s="75">
        <v>9</v>
      </c>
      <c r="U19" s="44">
        <f t="shared" si="3"/>
        <v>3.6</v>
      </c>
      <c r="V19" s="46">
        <f t="shared" si="4"/>
        <v>9.6</v>
      </c>
    </row>
    <row r="20" spans="1:23" ht="13.5" customHeight="1" x14ac:dyDescent="0.2">
      <c r="A20" s="52">
        <v>13</v>
      </c>
      <c r="B20" s="17">
        <v>3</v>
      </c>
      <c r="C20" s="17" t="s">
        <v>71</v>
      </c>
      <c r="D20" s="18" t="s">
        <v>38</v>
      </c>
      <c r="E20" s="56">
        <v>1</v>
      </c>
      <c r="F20" s="20">
        <v>1</v>
      </c>
      <c r="G20" s="58">
        <v>1</v>
      </c>
      <c r="H20" s="21">
        <v>1</v>
      </c>
      <c r="I20" s="21">
        <v>1</v>
      </c>
      <c r="J20" s="60">
        <v>0</v>
      </c>
      <c r="K20" s="47">
        <v>1</v>
      </c>
      <c r="L20" s="47">
        <v>1</v>
      </c>
      <c r="M20" s="47">
        <v>1</v>
      </c>
      <c r="N20" s="44">
        <f t="shared" si="0"/>
        <v>1</v>
      </c>
      <c r="O20" s="67">
        <v>5</v>
      </c>
      <c r="P20" s="63">
        <v>10</v>
      </c>
      <c r="Q20" s="50">
        <f t="shared" si="1"/>
        <v>1.5</v>
      </c>
      <c r="R20" s="62">
        <v>10</v>
      </c>
      <c r="S20" s="53">
        <f t="shared" si="2"/>
        <v>4</v>
      </c>
      <c r="T20" s="67">
        <v>9.5</v>
      </c>
      <c r="U20" s="44">
        <f t="shared" si="3"/>
        <v>3.8000000000000003</v>
      </c>
      <c r="V20" s="46">
        <f t="shared" si="4"/>
        <v>9.3000000000000007</v>
      </c>
    </row>
    <row r="21" spans="1:23" ht="13.5" customHeight="1" x14ac:dyDescent="0.2">
      <c r="A21" s="52">
        <v>14</v>
      </c>
      <c r="B21" s="17">
        <v>2</v>
      </c>
      <c r="C21" s="17" t="s">
        <v>72</v>
      </c>
      <c r="D21" s="18" t="s">
        <v>39</v>
      </c>
      <c r="E21" s="56">
        <v>1</v>
      </c>
      <c r="F21" s="20">
        <v>1</v>
      </c>
      <c r="G21" s="58">
        <v>1</v>
      </c>
      <c r="H21" s="21">
        <v>1</v>
      </c>
      <c r="I21" s="21">
        <v>1</v>
      </c>
      <c r="J21" s="60">
        <v>1</v>
      </c>
      <c r="K21" s="47">
        <v>1</v>
      </c>
      <c r="L21" s="47">
        <v>1</v>
      </c>
      <c r="M21" s="47">
        <v>1</v>
      </c>
      <c r="N21" s="44">
        <f t="shared" si="0"/>
        <v>0</v>
      </c>
      <c r="O21" s="62">
        <v>10</v>
      </c>
      <c r="P21" s="63">
        <v>9</v>
      </c>
      <c r="Q21" s="50">
        <f t="shared" si="1"/>
        <v>1.9000000000000001</v>
      </c>
      <c r="R21" s="62">
        <v>10</v>
      </c>
      <c r="S21" s="53">
        <f t="shared" si="2"/>
        <v>4</v>
      </c>
      <c r="T21" s="62">
        <v>9</v>
      </c>
      <c r="U21" s="44">
        <f t="shared" si="3"/>
        <v>3.6</v>
      </c>
      <c r="V21" s="46">
        <f t="shared" si="4"/>
        <v>9.5</v>
      </c>
    </row>
    <row r="22" spans="1:23" ht="13.5" customHeight="1" x14ac:dyDescent="0.2">
      <c r="A22" s="52">
        <v>15</v>
      </c>
      <c r="B22" s="27">
        <v>4</v>
      </c>
      <c r="C22" s="27" t="s">
        <v>73</v>
      </c>
      <c r="D22" s="28" t="s">
        <v>40</v>
      </c>
      <c r="E22" s="56">
        <v>1</v>
      </c>
      <c r="F22" s="20">
        <v>1</v>
      </c>
      <c r="G22" s="58">
        <v>1</v>
      </c>
      <c r="H22" s="21">
        <v>1</v>
      </c>
      <c r="I22" s="21">
        <v>1</v>
      </c>
      <c r="J22" s="60">
        <v>1</v>
      </c>
      <c r="K22" s="47">
        <v>1</v>
      </c>
      <c r="L22" s="47">
        <v>1</v>
      </c>
      <c r="M22" s="47">
        <v>1</v>
      </c>
      <c r="N22" s="44">
        <f t="shared" si="0"/>
        <v>0</v>
      </c>
      <c r="O22" s="62">
        <v>10</v>
      </c>
      <c r="P22" s="63">
        <v>9</v>
      </c>
      <c r="Q22" s="50">
        <f t="shared" si="1"/>
        <v>1.9000000000000001</v>
      </c>
      <c r="R22" s="65">
        <v>9.5</v>
      </c>
      <c r="S22" s="53">
        <f t="shared" si="2"/>
        <v>3.8000000000000003</v>
      </c>
      <c r="T22" s="62">
        <v>8</v>
      </c>
      <c r="U22" s="44">
        <f t="shared" si="3"/>
        <v>3.2</v>
      </c>
      <c r="V22" s="46">
        <f t="shared" si="4"/>
        <v>8.9</v>
      </c>
      <c r="W22" s="68">
        <v>9</v>
      </c>
    </row>
    <row r="23" spans="1:23" ht="13.5" customHeight="1" x14ac:dyDescent="0.2">
      <c r="A23" s="52">
        <v>16</v>
      </c>
      <c r="B23" s="27">
        <v>2</v>
      </c>
      <c r="C23" s="27" t="s">
        <v>74</v>
      </c>
      <c r="D23" s="28" t="s">
        <v>41</v>
      </c>
      <c r="E23" s="56">
        <v>1</v>
      </c>
      <c r="F23" s="20">
        <v>1</v>
      </c>
      <c r="G23" s="58">
        <v>1</v>
      </c>
      <c r="H23" s="21">
        <v>1</v>
      </c>
      <c r="I23" s="21">
        <v>1</v>
      </c>
      <c r="J23" s="60">
        <v>1</v>
      </c>
      <c r="K23" s="47">
        <v>1</v>
      </c>
      <c r="L23" s="47">
        <v>1</v>
      </c>
      <c r="M23" s="47">
        <v>1</v>
      </c>
      <c r="N23" s="44">
        <f t="shared" si="0"/>
        <v>0</v>
      </c>
      <c r="O23" s="62">
        <v>10</v>
      </c>
      <c r="P23" s="63">
        <v>9</v>
      </c>
      <c r="Q23" s="50">
        <f t="shared" si="1"/>
        <v>1.9000000000000001</v>
      </c>
      <c r="R23" s="62">
        <v>10</v>
      </c>
      <c r="S23" s="53">
        <f t="shared" si="2"/>
        <v>4</v>
      </c>
      <c r="T23" s="67">
        <v>9</v>
      </c>
      <c r="U23" s="44">
        <f t="shared" si="3"/>
        <v>3.6</v>
      </c>
      <c r="V23" s="46">
        <f t="shared" si="4"/>
        <v>9.5</v>
      </c>
    </row>
    <row r="24" spans="1:23" ht="13.5" customHeight="1" x14ac:dyDescent="0.2">
      <c r="A24" s="52">
        <v>17</v>
      </c>
      <c r="B24" s="17">
        <v>2</v>
      </c>
      <c r="C24" s="17" t="s">
        <v>75</v>
      </c>
      <c r="D24" s="18" t="s">
        <v>42</v>
      </c>
      <c r="E24" s="56">
        <v>1</v>
      </c>
      <c r="F24" s="20">
        <v>1</v>
      </c>
      <c r="G24" s="58">
        <v>1</v>
      </c>
      <c r="H24" s="21">
        <v>1</v>
      </c>
      <c r="I24" s="21">
        <v>1</v>
      </c>
      <c r="J24" s="60">
        <v>0</v>
      </c>
      <c r="K24" s="47">
        <v>1</v>
      </c>
      <c r="L24" s="47">
        <v>1</v>
      </c>
      <c r="M24" s="47">
        <v>1</v>
      </c>
      <c r="N24" s="44">
        <f t="shared" si="0"/>
        <v>1</v>
      </c>
      <c r="O24" s="62">
        <v>10</v>
      </c>
      <c r="P24" s="63">
        <v>10</v>
      </c>
      <c r="Q24" s="50">
        <f t="shared" si="1"/>
        <v>2</v>
      </c>
      <c r="R24" s="62">
        <v>10</v>
      </c>
      <c r="S24" s="53">
        <f t="shared" si="2"/>
        <v>4</v>
      </c>
      <c r="T24" s="67">
        <v>9.5</v>
      </c>
      <c r="U24" s="44">
        <f t="shared" si="3"/>
        <v>3.8000000000000003</v>
      </c>
      <c r="V24" s="46">
        <f t="shared" si="4"/>
        <v>9.8000000000000007</v>
      </c>
      <c r="W24" s="68" t="s">
        <v>76</v>
      </c>
    </row>
    <row r="25" spans="1:23" ht="13.5" customHeight="1" x14ac:dyDescent="0.2">
      <c r="A25" s="52">
        <v>18</v>
      </c>
      <c r="B25" s="25">
        <v>2</v>
      </c>
      <c r="C25" s="25" t="s">
        <v>77</v>
      </c>
      <c r="D25" s="26" t="s">
        <v>43</v>
      </c>
      <c r="E25" s="56">
        <v>1</v>
      </c>
      <c r="F25" s="20">
        <v>1</v>
      </c>
      <c r="G25" s="58">
        <v>1</v>
      </c>
      <c r="H25" s="21">
        <v>1</v>
      </c>
      <c r="I25" s="21">
        <v>1</v>
      </c>
      <c r="J25" s="60">
        <v>1</v>
      </c>
      <c r="K25" s="47">
        <v>1</v>
      </c>
      <c r="L25" s="47">
        <v>1</v>
      </c>
      <c r="M25" s="47">
        <v>1</v>
      </c>
      <c r="N25" s="44">
        <f t="shared" si="0"/>
        <v>0</v>
      </c>
      <c r="O25" s="62">
        <v>10</v>
      </c>
      <c r="P25" s="63">
        <v>10</v>
      </c>
      <c r="Q25" s="50">
        <f t="shared" si="1"/>
        <v>2</v>
      </c>
      <c r="R25" s="62">
        <v>10</v>
      </c>
      <c r="S25" s="53">
        <f t="shared" si="2"/>
        <v>4</v>
      </c>
      <c r="T25" s="62">
        <v>10</v>
      </c>
      <c r="U25" s="44">
        <f t="shared" si="3"/>
        <v>4</v>
      </c>
      <c r="V25" s="46">
        <f t="shared" si="4"/>
        <v>10</v>
      </c>
    </row>
    <row r="26" spans="1:23" ht="13.5" customHeight="1" x14ac:dyDescent="0.2">
      <c r="A26" s="77">
        <v>19</v>
      </c>
      <c r="B26" s="30">
        <v>1</v>
      </c>
      <c r="C26" s="30" t="s">
        <v>78</v>
      </c>
      <c r="D26" s="31" t="s">
        <v>44</v>
      </c>
      <c r="E26" s="78">
        <v>1</v>
      </c>
      <c r="F26" s="79">
        <v>1</v>
      </c>
      <c r="G26" s="80">
        <v>1</v>
      </c>
      <c r="H26" s="81">
        <v>1</v>
      </c>
      <c r="I26" s="21">
        <v>1</v>
      </c>
      <c r="J26" s="60">
        <v>1</v>
      </c>
      <c r="K26" s="47">
        <v>1</v>
      </c>
      <c r="L26" s="47">
        <v>1</v>
      </c>
      <c r="M26" s="47">
        <v>1</v>
      </c>
      <c r="N26" s="44">
        <f t="shared" si="0"/>
        <v>0</v>
      </c>
      <c r="O26" s="62">
        <v>10</v>
      </c>
      <c r="P26" s="63">
        <v>10</v>
      </c>
      <c r="Q26" s="50">
        <f t="shared" si="1"/>
        <v>2</v>
      </c>
      <c r="R26" s="62">
        <v>10</v>
      </c>
      <c r="S26" s="53">
        <f t="shared" si="2"/>
        <v>4</v>
      </c>
      <c r="T26" s="62">
        <v>10</v>
      </c>
      <c r="U26" s="44">
        <f t="shared" si="3"/>
        <v>4</v>
      </c>
      <c r="V26" s="46">
        <f t="shared" si="4"/>
        <v>10</v>
      </c>
    </row>
    <row r="27" spans="1:23" ht="12.75" customHeight="1" x14ac:dyDescent="0.2">
      <c r="A27" s="2"/>
      <c r="B27" s="2"/>
      <c r="C27" s="2"/>
      <c r="D27" s="2"/>
      <c r="E27" s="82"/>
      <c r="F27" s="83"/>
      <c r="G27" s="82"/>
      <c r="H27" s="8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3" ht="12.75" customHeight="1" x14ac:dyDescent="0.2">
      <c r="A28" s="2"/>
      <c r="B28" s="2"/>
      <c r="C28" s="2"/>
      <c r="D28" s="2"/>
      <c r="E28" s="84"/>
      <c r="F28" s="84"/>
      <c r="G28" s="84"/>
      <c r="H28" s="84"/>
      <c r="I28" s="2"/>
      <c r="J28" s="2"/>
      <c r="K28" s="2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3" ht="12.75" customHeight="1" x14ac:dyDescent="0.2">
      <c r="A29" s="2"/>
      <c r="B29" s="2"/>
      <c r="C29" s="2"/>
      <c r="D29" s="2"/>
      <c r="E29" s="84"/>
      <c r="F29" s="84"/>
      <c r="G29" s="84"/>
      <c r="H29" s="8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3"/>
      <c r="U29" s="2"/>
      <c r="V29" s="2"/>
    </row>
    <row r="30" spans="1:23" ht="12.75" customHeight="1" x14ac:dyDescent="0.2">
      <c r="A30" s="2"/>
      <c r="B30" s="2"/>
      <c r="C30" s="2"/>
      <c r="D30" s="2"/>
      <c r="E30" s="84"/>
      <c r="F30" s="84"/>
      <c r="G30" s="84"/>
      <c r="H30" s="8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3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3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16">
    <mergeCell ref="S1:V4"/>
    <mergeCell ref="E1:R1"/>
    <mergeCell ref="E5:V5"/>
    <mergeCell ref="A1:D5"/>
    <mergeCell ref="A6:A7"/>
    <mergeCell ref="D6:D7"/>
    <mergeCell ref="B6:B7"/>
    <mergeCell ref="T6:U6"/>
    <mergeCell ref="V6:V7"/>
    <mergeCell ref="O6:Q6"/>
    <mergeCell ref="R6:S6"/>
    <mergeCell ref="E2:R2"/>
    <mergeCell ref="E4:R4"/>
    <mergeCell ref="E3:R3"/>
    <mergeCell ref="E6:N6"/>
    <mergeCell ref="C6:C7"/>
  </mergeCells>
  <pageMargins left="0.25" right="0.25" top="0.75" bottom="0.75" header="0" footer="0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opLeftCell="B3" workbookViewId="0">
      <selection activeCell="P12" sqref="P12"/>
    </sheetView>
  </sheetViews>
  <sheetFormatPr baseColWidth="10" defaultColWidth="14.42578125" defaultRowHeight="15" customHeight="1" x14ac:dyDescent="0.2"/>
  <cols>
    <col min="1" max="2" width="5.7109375" customWidth="1"/>
    <col min="3" max="3" width="39" customWidth="1"/>
    <col min="4" max="4" width="13" customWidth="1"/>
    <col min="5" max="5" width="8.7109375" customWidth="1"/>
    <col min="6" max="6" width="8" customWidth="1"/>
    <col min="7" max="7" width="8.140625" customWidth="1"/>
    <col min="8" max="12" width="7.42578125" customWidth="1"/>
    <col min="13" max="13" width="7.7109375" customWidth="1"/>
    <col min="14" max="14" width="11.140625" customWidth="1"/>
    <col min="15" max="15" width="13.85546875" style="105" customWidth="1"/>
    <col min="16" max="16" width="8.42578125" customWidth="1"/>
    <col min="17" max="19" width="11.42578125" customWidth="1"/>
    <col min="20" max="20" width="12.7109375" customWidth="1"/>
    <col min="21" max="23" width="10" customWidth="1"/>
  </cols>
  <sheetData>
    <row r="1" spans="1:23" ht="19.5" customHeight="1" x14ac:dyDescent="0.25">
      <c r="A1" s="256"/>
      <c r="B1" s="257"/>
      <c r="C1" s="258"/>
      <c r="D1" s="1"/>
      <c r="E1" s="227" t="s">
        <v>0</v>
      </c>
      <c r="F1" s="228"/>
      <c r="G1" s="228"/>
      <c r="H1" s="228"/>
      <c r="I1" s="228"/>
      <c r="J1" s="228"/>
      <c r="K1" s="228"/>
      <c r="L1" s="228"/>
      <c r="M1" s="228"/>
      <c r="N1" s="228"/>
      <c r="O1" s="265"/>
      <c r="P1" s="228"/>
      <c r="Q1" s="257"/>
      <c r="R1" s="257"/>
      <c r="S1" s="257"/>
      <c r="T1" s="258"/>
      <c r="U1" s="2"/>
      <c r="V1" s="2"/>
      <c r="W1" s="2"/>
    </row>
    <row r="2" spans="1:23" ht="15" customHeight="1" x14ac:dyDescent="0.25">
      <c r="A2" s="221"/>
      <c r="B2" s="222"/>
      <c r="C2" s="236"/>
      <c r="D2" s="3"/>
      <c r="E2" s="250" t="s">
        <v>1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22"/>
      <c r="R2" s="222"/>
      <c r="S2" s="222"/>
      <c r="T2" s="236"/>
      <c r="U2" s="2"/>
      <c r="V2" s="2"/>
      <c r="W2" s="2"/>
    </row>
    <row r="3" spans="1:23" ht="18" customHeight="1" x14ac:dyDescent="0.25">
      <c r="A3" s="221"/>
      <c r="B3" s="222"/>
      <c r="C3" s="236"/>
      <c r="D3" s="3"/>
      <c r="E3" s="254" t="s">
        <v>2</v>
      </c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22"/>
      <c r="R3" s="222"/>
      <c r="S3" s="222"/>
      <c r="T3" s="236"/>
      <c r="U3" s="2"/>
      <c r="V3" s="2"/>
      <c r="W3" s="2"/>
    </row>
    <row r="4" spans="1:23" ht="15.75" customHeight="1" thickBot="1" x14ac:dyDescent="0.3">
      <c r="A4" s="221"/>
      <c r="B4" s="222"/>
      <c r="C4" s="236"/>
      <c r="D4" s="3"/>
      <c r="E4" s="253" t="s">
        <v>3</v>
      </c>
      <c r="F4" s="231"/>
      <c r="G4" s="231"/>
      <c r="H4" s="231"/>
      <c r="I4" s="231"/>
      <c r="J4" s="231"/>
      <c r="K4" s="231"/>
      <c r="L4" s="231"/>
      <c r="M4" s="231"/>
      <c r="N4" s="231"/>
      <c r="O4" s="245"/>
      <c r="P4" s="231"/>
      <c r="Q4" s="225"/>
      <c r="R4" s="225"/>
      <c r="S4" s="225"/>
      <c r="T4" s="238"/>
      <c r="U4" s="2"/>
      <c r="V4" s="2"/>
      <c r="W4" s="2"/>
    </row>
    <row r="5" spans="1:23" ht="38.25" customHeight="1" thickBot="1" x14ac:dyDescent="0.25">
      <c r="A5" s="224"/>
      <c r="B5" s="225"/>
      <c r="C5" s="238"/>
      <c r="D5" s="4" t="s">
        <v>4</v>
      </c>
      <c r="E5" s="262" t="s">
        <v>5</v>
      </c>
      <c r="F5" s="231"/>
      <c r="G5" s="231"/>
      <c r="H5" s="231"/>
      <c r="I5" s="231"/>
      <c r="J5" s="231"/>
      <c r="K5" s="231"/>
      <c r="L5" s="231"/>
      <c r="M5" s="231"/>
      <c r="N5" s="231"/>
      <c r="O5" s="245"/>
      <c r="P5" s="231"/>
      <c r="Q5" s="231"/>
      <c r="R5" s="231"/>
      <c r="S5" s="245"/>
      <c r="T5" s="259" t="s">
        <v>6</v>
      </c>
      <c r="U5" s="2"/>
      <c r="V5" s="2"/>
      <c r="W5" s="2"/>
    </row>
    <row r="6" spans="1:23" ht="26.25" customHeight="1" thickBot="1" x14ac:dyDescent="0.25">
      <c r="A6" s="263" t="s">
        <v>7</v>
      </c>
      <c r="B6" s="242" t="s">
        <v>8</v>
      </c>
      <c r="C6" s="240" t="s">
        <v>9</v>
      </c>
      <c r="D6" s="264" t="s">
        <v>10</v>
      </c>
      <c r="E6" s="255" t="s">
        <v>11</v>
      </c>
      <c r="F6" s="231"/>
      <c r="G6" s="231"/>
      <c r="H6" s="231"/>
      <c r="I6" s="231"/>
      <c r="J6" s="231"/>
      <c r="K6" s="251"/>
      <c r="L6" s="231"/>
      <c r="M6" s="245"/>
      <c r="N6" s="247" t="s">
        <v>12</v>
      </c>
      <c r="O6" s="261"/>
      <c r="P6" s="249"/>
      <c r="Q6" s="244" t="s">
        <v>13</v>
      </c>
      <c r="R6" s="245"/>
      <c r="S6" s="246" t="s">
        <v>14</v>
      </c>
      <c r="T6" s="243"/>
      <c r="U6" s="2"/>
      <c r="V6" s="2"/>
      <c r="W6" s="2"/>
    </row>
    <row r="7" spans="1:23" ht="29.25" customHeight="1" thickBot="1" x14ac:dyDescent="0.25">
      <c r="A7" s="225"/>
      <c r="B7" s="241"/>
      <c r="C7" s="241"/>
      <c r="D7" s="260"/>
      <c r="E7" s="106" t="s">
        <v>90</v>
      </c>
      <c r="F7" s="106" t="s">
        <v>91</v>
      </c>
      <c r="G7" s="106" t="s">
        <v>92</v>
      </c>
      <c r="H7" s="106" t="s">
        <v>93</v>
      </c>
      <c r="I7" s="106" t="s">
        <v>94</v>
      </c>
      <c r="J7" s="107" t="s">
        <v>95</v>
      </c>
      <c r="K7" s="115" t="s">
        <v>96</v>
      </c>
      <c r="L7" s="106" t="s">
        <v>97</v>
      </c>
      <c r="M7" s="116" t="s">
        <v>24</v>
      </c>
      <c r="N7" s="136" t="s">
        <v>98</v>
      </c>
      <c r="O7" s="8" t="s">
        <v>99</v>
      </c>
      <c r="P7" s="9"/>
      <c r="Q7" s="8" t="s">
        <v>25</v>
      </c>
      <c r="R7" s="117">
        <v>0.6</v>
      </c>
      <c r="S7" s="260"/>
      <c r="T7" s="260"/>
      <c r="U7" s="11"/>
      <c r="V7" s="11"/>
      <c r="W7" s="11"/>
    </row>
    <row r="8" spans="1:23" ht="19.5" customHeight="1" thickBot="1" x14ac:dyDescent="0.3">
      <c r="A8" s="12">
        <v>1</v>
      </c>
      <c r="B8" s="12">
        <v>2</v>
      </c>
      <c r="C8" s="109" t="s">
        <v>26</v>
      </c>
      <c r="D8" s="149">
        <v>9.5</v>
      </c>
      <c r="E8" s="118">
        <v>1</v>
      </c>
      <c r="F8" s="58">
        <v>1</v>
      </c>
      <c r="G8" s="119">
        <v>1</v>
      </c>
      <c r="H8" s="119">
        <v>1</v>
      </c>
      <c r="I8" s="129">
        <v>0</v>
      </c>
      <c r="J8" s="131">
        <v>1</v>
      </c>
      <c r="K8" s="132">
        <v>1</v>
      </c>
      <c r="L8" s="120">
        <v>1</v>
      </c>
      <c r="M8" s="137">
        <f>8-SUM(E8:L8)</f>
        <v>1</v>
      </c>
      <c r="N8" s="141">
        <v>10</v>
      </c>
      <c r="O8" s="157">
        <v>9.5</v>
      </c>
      <c r="P8" s="140">
        <f>SUM((N8*0.25),(O8*0.15))</f>
        <v>3.9249999999999998</v>
      </c>
      <c r="Q8" s="122">
        <v>9</v>
      </c>
      <c r="R8" s="123">
        <f>Q8*0.6</f>
        <v>5.3999999999999995</v>
      </c>
      <c r="S8" s="121">
        <v>9.3000000000000007</v>
      </c>
      <c r="T8" s="124">
        <f t="shared" ref="T8:T26" si="0">AVERAGE(S8,D8)</f>
        <v>9.4</v>
      </c>
      <c r="U8" s="2"/>
      <c r="V8" s="2"/>
      <c r="W8" s="2"/>
    </row>
    <row r="9" spans="1:23" ht="19.5" customHeight="1" thickBot="1" x14ac:dyDescent="0.3">
      <c r="A9" s="17">
        <v>2</v>
      </c>
      <c r="B9" s="17">
        <v>3</v>
      </c>
      <c r="C9" s="110" t="s">
        <v>27</v>
      </c>
      <c r="D9" s="148">
        <v>9.9</v>
      </c>
      <c r="E9" s="19">
        <v>1</v>
      </c>
      <c r="F9" s="58">
        <v>1</v>
      </c>
      <c r="G9" s="58">
        <v>1</v>
      </c>
      <c r="H9" s="119">
        <v>1</v>
      </c>
      <c r="I9" s="21">
        <v>1</v>
      </c>
      <c r="J9" s="133">
        <v>1</v>
      </c>
      <c r="K9" s="134">
        <v>1</v>
      </c>
      <c r="L9" s="120">
        <v>1</v>
      </c>
      <c r="M9" s="138">
        <f t="shared" ref="M9:M26" si="1">8-SUM(E9:L9)</f>
        <v>0</v>
      </c>
      <c r="N9" s="142">
        <v>9</v>
      </c>
      <c r="O9" s="156">
        <v>10</v>
      </c>
      <c r="P9" s="140">
        <f t="shared" ref="P9:P26" si="2">SUM((N9*0.25),(O9*0.15))</f>
        <v>3.75</v>
      </c>
      <c r="Q9" s="154">
        <v>9</v>
      </c>
      <c r="R9" s="123">
        <f t="shared" ref="R9:R25" si="3">Q9*0.6</f>
        <v>5.3999999999999995</v>
      </c>
      <c r="S9" s="121">
        <v>9</v>
      </c>
      <c r="T9" s="125">
        <f t="shared" si="0"/>
        <v>9.4499999999999993</v>
      </c>
      <c r="U9" s="2"/>
      <c r="V9" s="2"/>
      <c r="W9" s="2"/>
    </row>
    <row r="10" spans="1:23" ht="19.5" customHeight="1" thickBot="1" x14ac:dyDescent="0.3">
      <c r="A10" s="17">
        <v>3</v>
      </c>
      <c r="B10" s="17">
        <v>4</v>
      </c>
      <c r="C10" s="111" t="s">
        <v>28</v>
      </c>
      <c r="D10" s="147">
        <v>9.9</v>
      </c>
      <c r="E10" s="19">
        <v>1</v>
      </c>
      <c r="F10" s="108">
        <v>0</v>
      </c>
      <c r="G10" s="58">
        <v>1</v>
      </c>
      <c r="H10" s="119">
        <v>1</v>
      </c>
      <c r="I10" s="130">
        <v>0</v>
      </c>
      <c r="J10" s="133">
        <v>1</v>
      </c>
      <c r="K10" s="134">
        <v>1</v>
      </c>
      <c r="L10" s="120">
        <v>1</v>
      </c>
      <c r="M10" s="138">
        <f t="shared" si="1"/>
        <v>2</v>
      </c>
      <c r="N10" s="142">
        <v>9</v>
      </c>
      <c r="O10" s="156">
        <v>9.5</v>
      </c>
      <c r="P10" s="140">
        <f t="shared" si="2"/>
        <v>3.6749999999999998</v>
      </c>
      <c r="Q10" s="23">
        <v>9</v>
      </c>
      <c r="R10" s="123">
        <f t="shared" si="3"/>
        <v>5.3999999999999995</v>
      </c>
      <c r="S10" s="121">
        <v>9</v>
      </c>
      <c r="T10" s="125">
        <f t="shared" si="0"/>
        <v>9.4499999999999993</v>
      </c>
      <c r="U10" s="2"/>
      <c r="V10" s="2"/>
      <c r="W10" s="2"/>
    </row>
    <row r="11" spans="1:23" ht="19.5" customHeight="1" thickBot="1" x14ac:dyDescent="0.3">
      <c r="A11" s="17">
        <v>4</v>
      </c>
      <c r="B11" s="17">
        <v>3</v>
      </c>
      <c r="C11" s="111" t="s">
        <v>29</v>
      </c>
      <c r="D11" s="148">
        <v>9.6</v>
      </c>
      <c r="E11" s="19">
        <v>1</v>
      </c>
      <c r="F11" s="58">
        <v>1</v>
      </c>
      <c r="G11" s="58">
        <v>1</v>
      </c>
      <c r="H11" s="119">
        <v>1</v>
      </c>
      <c r="I11" s="21">
        <v>1</v>
      </c>
      <c r="J11" s="133">
        <v>1</v>
      </c>
      <c r="K11" s="134">
        <v>1</v>
      </c>
      <c r="L11" s="120">
        <v>1</v>
      </c>
      <c r="M11" s="138">
        <f t="shared" si="1"/>
        <v>0</v>
      </c>
      <c r="N11" s="142">
        <v>8</v>
      </c>
      <c r="O11" s="143">
        <v>10</v>
      </c>
      <c r="P11" s="140">
        <f t="shared" si="2"/>
        <v>3.5</v>
      </c>
      <c r="Q11" s="155">
        <v>8</v>
      </c>
      <c r="R11" s="123">
        <f t="shared" si="3"/>
        <v>4.8</v>
      </c>
      <c r="S11" s="121">
        <v>8.5</v>
      </c>
      <c r="T11" s="125">
        <f t="shared" si="0"/>
        <v>9.0500000000000007</v>
      </c>
      <c r="U11" s="2">
        <f>8*0.25</f>
        <v>2</v>
      </c>
      <c r="V11" s="2">
        <v>1.5</v>
      </c>
      <c r="W11" s="2">
        <f>8*0.6</f>
        <v>4.8</v>
      </c>
    </row>
    <row r="12" spans="1:23" ht="19.5" customHeight="1" thickBot="1" x14ac:dyDescent="0.3">
      <c r="A12" s="17">
        <v>5</v>
      </c>
      <c r="B12" s="17">
        <v>1</v>
      </c>
      <c r="C12" s="110" t="s">
        <v>30</v>
      </c>
      <c r="D12" s="147">
        <v>10</v>
      </c>
      <c r="E12" s="19">
        <v>1</v>
      </c>
      <c r="F12" s="58">
        <v>1</v>
      </c>
      <c r="G12" s="58">
        <v>1</v>
      </c>
      <c r="H12" s="119">
        <v>1</v>
      </c>
      <c r="I12" s="21">
        <v>1</v>
      </c>
      <c r="J12" s="133">
        <v>1</v>
      </c>
      <c r="K12" s="134">
        <v>1</v>
      </c>
      <c r="L12" s="120">
        <v>1</v>
      </c>
      <c r="M12" s="138">
        <f t="shared" si="1"/>
        <v>0</v>
      </c>
      <c r="N12" s="142">
        <v>10</v>
      </c>
      <c r="O12" s="143">
        <v>8.5</v>
      </c>
      <c r="P12" s="140">
        <f t="shared" si="2"/>
        <v>3.7749999999999999</v>
      </c>
      <c r="Q12" s="155">
        <v>10</v>
      </c>
      <c r="R12" s="123">
        <f t="shared" si="3"/>
        <v>6</v>
      </c>
      <c r="S12" s="152">
        <v>10</v>
      </c>
      <c r="T12" s="125">
        <f t="shared" si="0"/>
        <v>10</v>
      </c>
      <c r="U12" s="2"/>
      <c r="V12" s="2"/>
      <c r="W12" s="2">
        <f>SUM(W11,V11,U11)</f>
        <v>8.3000000000000007</v>
      </c>
    </row>
    <row r="13" spans="1:23" ht="19.5" customHeight="1" thickBot="1" x14ac:dyDescent="0.3">
      <c r="A13" s="17">
        <v>6</v>
      </c>
      <c r="B13" s="25">
        <v>2</v>
      </c>
      <c r="C13" s="112" t="s">
        <v>31</v>
      </c>
      <c r="D13" s="148">
        <v>9.8000000000000007</v>
      </c>
      <c r="E13" s="19">
        <v>1</v>
      </c>
      <c r="F13" s="58">
        <v>1</v>
      </c>
      <c r="G13" s="58">
        <v>1</v>
      </c>
      <c r="H13" s="119">
        <v>1</v>
      </c>
      <c r="I13" s="21">
        <v>1</v>
      </c>
      <c r="J13" s="133">
        <v>1</v>
      </c>
      <c r="K13" s="134">
        <v>1</v>
      </c>
      <c r="L13" s="120">
        <v>1</v>
      </c>
      <c r="M13" s="138">
        <f t="shared" si="1"/>
        <v>0</v>
      </c>
      <c r="N13" s="142">
        <v>10</v>
      </c>
      <c r="O13" s="143">
        <v>8.5</v>
      </c>
      <c r="P13" s="140">
        <f t="shared" si="2"/>
        <v>3.7749999999999999</v>
      </c>
      <c r="Q13" s="23">
        <v>8.5</v>
      </c>
      <c r="R13" s="123">
        <f t="shared" si="3"/>
        <v>5.0999999999999996</v>
      </c>
      <c r="S13" s="121">
        <v>9</v>
      </c>
      <c r="T13" s="125">
        <f t="shared" si="0"/>
        <v>9.4</v>
      </c>
      <c r="U13" s="2"/>
      <c r="V13" s="2"/>
      <c r="W13" s="2"/>
    </row>
    <row r="14" spans="1:23" ht="19.5" customHeight="1" thickBot="1" x14ac:dyDescent="0.3">
      <c r="A14" s="17">
        <v>7</v>
      </c>
      <c r="B14" s="17">
        <v>1</v>
      </c>
      <c r="C14" s="111" t="s">
        <v>32</v>
      </c>
      <c r="D14" s="147">
        <v>10</v>
      </c>
      <c r="E14" s="19">
        <v>1</v>
      </c>
      <c r="F14" s="58">
        <v>1</v>
      </c>
      <c r="G14" s="108">
        <v>0</v>
      </c>
      <c r="H14" s="119">
        <v>1</v>
      </c>
      <c r="I14" s="21">
        <v>1</v>
      </c>
      <c r="J14" s="133">
        <v>1</v>
      </c>
      <c r="K14" s="134">
        <v>1</v>
      </c>
      <c r="L14" s="120">
        <v>1</v>
      </c>
      <c r="M14" s="138">
        <f t="shared" si="1"/>
        <v>1</v>
      </c>
      <c r="N14" s="142">
        <v>10</v>
      </c>
      <c r="O14" s="143">
        <v>9</v>
      </c>
      <c r="P14" s="140">
        <f t="shared" si="2"/>
        <v>3.8499999999999996</v>
      </c>
      <c r="Q14" s="155">
        <v>10</v>
      </c>
      <c r="R14" s="123">
        <f t="shared" si="3"/>
        <v>6</v>
      </c>
      <c r="S14" s="152">
        <v>10</v>
      </c>
      <c r="T14" s="125">
        <f t="shared" si="0"/>
        <v>10</v>
      </c>
      <c r="U14" s="2"/>
      <c r="V14" s="2"/>
      <c r="W14" s="2"/>
    </row>
    <row r="15" spans="1:23" ht="19.5" customHeight="1" thickBot="1" x14ac:dyDescent="0.3">
      <c r="A15" s="17">
        <v>8</v>
      </c>
      <c r="B15" s="27">
        <v>4</v>
      </c>
      <c r="C15" s="113" t="s">
        <v>33</v>
      </c>
      <c r="D15" s="148">
        <v>9.6</v>
      </c>
      <c r="E15" s="19">
        <v>1</v>
      </c>
      <c r="F15" s="58">
        <v>1</v>
      </c>
      <c r="G15" s="58">
        <v>1</v>
      </c>
      <c r="H15" s="119">
        <v>1</v>
      </c>
      <c r="I15" s="21">
        <v>1</v>
      </c>
      <c r="J15" s="133">
        <v>1</v>
      </c>
      <c r="K15" s="134">
        <v>1</v>
      </c>
      <c r="L15" s="120">
        <v>1</v>
      </c>
      <c r="M15" s="138">
        <f t="shared" si="1"/>
        <v>0</v>
      </c>
      <c r="N15" s="142">
        <v>8</v>
      </c>
      <c r="O15" s="143">
        <v>10</v>
      </c>
      <c r="P15" s="140">
        <f t="shared" si="2"/>
        <v>3.5</v>
      </c>
      <c r="Q15" s="154">
        <v>10</v>
      </c>
      <c r="R15" s="123">
        <f t="shared" si="3"/>
        <v>6</v>
      </c>
      <c r="S15" s="121">
        <v>9.6999999999999993</v>
      </c>
      <c r="T15" s="125">
        <f t="shared" si="0"/>
        <v>9.6499999999999986</v>
      </c>
      <c r="U15" s="2"/>
      <c r="V15" s="2">
        <f>9.6+8.5</f>
        <v>18.100000000000001</v>
      </c>
      <c r="W15" s="2"/>
    </row>
    <row r="16" spans="1:23" ht="19.5" customHeight="1" thickBot="1" x14ac:dyDescent="0.3">
      <c r="A16" s="17">
        <v>9</v>
      </c>
      <c r="B16" s="17">
        <v>3</v>
      </c>
      <c r="C16" s="110" t="s">
        <v>34</v>
      </c>
      <c r="D16" s="147">
        <v>10</v>
      </c>
      <c r="E16" s="19">
        <v>1</v>
      </c>
      <c r="F16" s="58">
        <v>1</v>
      </c>
      <c r="G16" s="58">
        <v>1</v>
      </c>
      <c r="H16" s="119">
        <v>1</v>
      </c>
      <c r="I16" s="21">
        <v>1</v>
      </c>
      <c r="J16" s="133">
        <v>1</v>
      </c>
      <c r="K16" s="134">
        <v>1</v>
      </c>
      <c r="L16" s="120">
        <v>1</v>
      </c>
      <c r="M16" s="138">
        <f t="shared" si="1"/>
        <v>0</v>
      </c>
      <c r="N16" s="142">
        <v>10</v>
      </c>
      <c r="O16" s="143">
        <v>8.5</v>
      </c>
      <c r="P16" s="140">
        <f t="shared" si="2"/>
        <v>3.7749999999999999</v>
      </c>
      <c r="Q16" s="23">
        <v>9.5</v>
      </c>
      <c r="R16" s="123">
        <f t="shared" si="3"/>
        <v>5.7</v>
      </c>
      <c r="S16" s="121">
        <v>9.6</v>
      </c>
      <c r="T16" s="125">
        <f t="shared" si="0"/>
        <v>9.8000000000000007</v>
      </c>
      <c r="U16" s="2"/>
      <c r="V16" s="2"/>
      <c r="W16" s="2"/>
    </row>
    <row r="17" spans="1:23" ht="19.5" customHeight="1" thickBot="1" x14ac:dyDescent="0.3">
      <c r="A17" s="17">
        <v>10</v>
      </c>
      <c r="B17" s="17">
        <v>2</v>
      </c>
      <c r="C17" s="110" t="s">
        <v>35</v>
      </c>
      <c r="D17" s="148">
        <v>9.6</v>
      </c>
      <c r="E17" s="19">
        <v>1</v>
      </c>
      <c r="F17" s="58">
        <v>1</v>
      </c>
      <c r="G17" s="72">
        <v>1</v>
      </c>
      <c r="H17" s="119">
        <v>1</v>
      </c>
      <c r="I17" s="21">
        <v>1</v>
      </c>
      <c r="J17" s="133">
        <v>1</v>
      </c>
      <c r="K17" s="134">
        <v>1</v>
      </c>
      <c r="L17" s="120">
        <v>1</v>
      </c>
      <c r="M17" s="138">
        <f t="shared" si="1"/>
        <v>0</v>
      </c>
      <c r="N17" s="142">
        <v>9</v>
      </c>
      <c r="O17" s="156">
        <v>9.5</v>
      </c>
      <c r="P17" s="140">
        <f t="shared" si="2"/>
        <v>3.6749999999999998</v>
      </c>
      <c r="Q17" s="154">
        <v>9</v>
      </c>
      <c r="R17" s="123">
        <f t="shared" si="3"/>
        <v>5.3999999999999995</v>
      </c>
      <c r="S17" s="121">
        <v>9.1999999999999993</v>
      </c>
      <c r="T17" s="125">
        <f t="shared" si="0"/>
        <v>9.3999999999999986</v>
      </c>
      <c r="U17" s="2"/>
      <c r="V17" s="2"/>
      <c r="W17" s="2"/>
    </row>
    <row r="18" spans="1:23" ht="19.5" customHeight="1" thickBot="1" x14ac:dyDescent="0.3">
      <c r="A18" s="151">
        <v>11</v>
      </c>
      <c r="B18" s="27">
        <v>1</v>
      </c>
      <c r="C18" s="113" t="s">
        <v>36</v>
      </c>
      <c r="D18" s="147">
        <v>10</v>
      </c>
      <c r="E18" s="19">
        <v>1</v>
      </c>
      <c r="F18" s="58">
        <v>1</v>
      </c>
      <c r="G18" s="58">
        <v>1</v>
      </c>
      <c r="H18" s="119">
        <v>1</v>
      </c>
      <c r="I18" s="58">
        <v>1</v>
      </c>
      <c r="J18" s="133">
        <v>1</v>
      </c>
      <c r="K18" s="134">
        <v>1</v>
      </c>
      <c r="L18" s="120">
        <v>1</v>
      </c>
      <c r="M18" s="138">
        <f t="shared" si="1"/>
        <v>0</v>
      </c>
      <c r="N18" s="142">
        <v>10</v>
      </c>
      <c r="O18" s="156">
        <v>10</v>
      </c>
      <c r="P18" s="140">
        <f t="shared" si="2"/>
        <v>4</v>
      </c>
      <c r="Q18" s="155">
        <v>10</v>
      </c>
      <c r="R18" s="123">
        <f t="shared" si="3"/>
        <v>6</v>
      </c>
      <c r="S18" s="152">
        <f t="shared" ref="S18:S25" si="4">SUM(P18,R18)</f>
        <v>10</v>
      </c>
      <c r="T18" s="125">
        <f t="shared" si="0"/>
        <v>10</v>
      </c>
      <c r="U18" s="2"/>
      <c r="V18" s="2"/>
      <c r="W18" s="2"/>
    </row>
    <row r="19" spans="1:23" ht="19.5" customHeight="1" thickBot="1" x14ac:dyDescent="0.3">
      <c r="A19" s="17">
        <v>12</v>
      </c>
      <c r="B19" s="27">
        <v>4</v>
      </c>
      <c r="C19" s="113" t="s">
        <v>37</v>
      </c>
      <c r="D19" s="148">
        <v>9.6</v>
      </c>
      <c r="E19" s="19">
        <v>1</v>
      </c>
      <c r="F19" s="58">
        <v>1</v>
      </c>
      <c r="G19" s="58">
        <v>1</v>
      </c>
      <c r="H19" s="119">
        <v>1</v>
      </c>
      <c r="I19" s="58">
        <v>1</v>
      </c>
      <c r="J19" s="133">
        <v>1</v>
      </c>
      <c r="K19" s="134">
        <v>1</v>
      </c>
      <c r="L19" s="120">
        <v>1</v>
      </c>
      <c r="M19" s="138">
        <f t="shared" si="1"/>
        <v>0</v>
      </c>
      <c r="N19" s="142">
        <v>9</v>
      </c>
      <c r="O19" s="156">
        <v>9.5</v>
      </c>
      <c r="P19" s="140">
        <f t="shared" si="2"/>
        <v>3.6749999999999998</v>
      </c>
      <c r="Q19" s="154">
        <v>10</v>
      </c>
      <c r="R19" s="123">
        <f t="shared" si="3"/>
        <v>6</v>
      </c>
      <c r="S19" s="152">
        <v>10</v>
      </c>
      <c r="T19" s="125">
        <f t="shared" si="0"/>
        <v>9.8000000000000007</v>
      </c>
      <c r="U19" s="2"/>
      <c r="V19" s="2"/>
      <c r="W19" s="2"/>
    </row>
    <row r="20" spans="1:23" ht="19.5" customHeight="1" thickBot="1" x14ac:dyDescent="0.3">
      <c r="A20" s="17">
        <v>13</v>
      </c>
      <c r="B20" s="17">
        <v>3</v>
      </c>
      <c r="C20" s="190" t="s">
        <v>38</v>
      </c>
      <c r="D20" s="147">
        <v>9.3000000000000007</v>
      </c>
      <c r="E20" s="19">
        <v>1</v>
      </c>
      <c r="F20" s="58">
        <v>1</v>
      </c>
      <c r="G20" s="58">
        <v>1</v>
      </c>
      <c r="H20" s="119">
        <v>1</v>
      </c>
      <c r="I20" s="58">
        <v>1</v>
      </c>
      <c r="J20" s="133">
        <v>1</v>
      </c>
      <c r="K20" s="134">
        <v>1</v>
      </c>
      <c r="L20" s="120">
        <v>1</v>
      </c>
      <c r="M20" s="138">
        <f t="shared" si="1"/>
        <v>0</v>
      </c>
      <c r="N20" s="142">
        <v>9</v>
      </c>
      <c r="O20" s="143">
        <v>8.5</v>
      </c>
      <c r="P20" s="140">
        <f t="shared" si="2"/>
        <v>3.5249999999999999</v>
      </c>
      <c r="Q20" s="154">
        <v>9.5</v>
      </c>
      <c r="R20" s="123">
        <f t="shared" si="3"/>
        <v>5.7</v>
      </c>
      <c r="S20" s="121">
        <v>9.4</v>
      </c>
      <c r="T20" s="125">
        <f t="shared" si="0"/>
        <v>9.3500000000000014</v>
      </c>
      <c r="U20" s="2"/>
      <c r="V20" s="2"/>
      <c r="W20" s="2"/>
    </row>
    <row r="21" spans="1:23" ht="19.5" customHeight="1" thickBot="1" x14ac:dyDescent="0.3">
      <c r="A21" s="17">
        <v>14</v>
      </c>
      <c r="B21" s="17">
        <v>2</v>
      </c>
      <c r="C21" s="110" t="s">
        <v>39</v>
      </c>
      <c r="D21" s="148">
        <v>9.5</v>
      </c>
      <c r="E21" s="19">
        <v>1</v>
      </c>
      <c r="F21" s="58">
        <v>1</v>
      </c>
      <c r="G21" s="58">
        <v>1</v>
      </c>
      <c r="H21" s="119">
        <v>1</v>
      </c>
      <c r="I21" s="58">
        <v>1</v>
      </c>
      <c r="J21" s="133">
        <v>1</v>
      </c>
      <c r="K21" s="134">
        <v>1</v>
      </c>
      <c r="L21" s="120">
        <v>1</v>
      </c>
      <c r="M21" s="138">
        <f t="shared" si="1"/>
        <v>0</v>
      </c>
      <c r="N21" s="142">
        <v>10</v>
      </c>
      <c r="O21" s="143">
        <v>10</v>
      </c>
      <c r="P21" s="140">
        <f t="shared" si="2"/>
        <v>4</v>
      </c>
      <c r="Q21" s="23">
        <v>9</v>
      </c>
      <c r="R21" s="123">
        <f t="shared" si="3"/>
        <v>5.3999999999999995</v>
      </c>
      <c r="S21" s="121">
        <f t="shared" si="4"/>
        <v>9.3999999999999986</v>
      </c>
      <c r="T21" s="125">
        <f t="shared" si="0"/>
        <v>9.4499999999999993</v>
      </c>
      <c r="U21" s="2"/>
      <c r="V21" s="2"/>
      <c r="W21" s="2"/>
    </row>
    <row r="22" spans="1:23" ht="19.5" customHeight="1" thickBot="1" x14ac:dyDescent="0.3">
      <c r="A22" s="17">
        <v>15</v>
      </c>
      <c r="B22" s="27">
        <v>4</v>
      </c>
      <c r="C22" s="113" t="s">
        <v>40</v>
      </c>
      <c r="D22" s="147">
        <v>9</v>
      </c>
      <c r="E22" s="19">
        <v>1</v>
      </c>
      <c r="F22" s="58">
        <v>1</v>
      </c>
      <c r="G22" s="108">
        <v>0</v>
      </c>
      <c r="H22" s="119">
        <v>1</v>
      </c>
      <c r="I22" s="58">
        <v>1</v>
      </c>
      <c r="J22" s="133">
        <v>1</v>
      </c>
      <c r="K22" s="134">
        <v>1</v>
      </c>
      <c r="L22" s="120">
        <v>1</v>
      </c>
      <c r="M22" s="138">
        <f t="shared" si="1"/>
        <v>1</v>
      </c>
      <c r="N22" s="158">
        <v>8</v>
      </c>
      <c r="O22" s="153">
        <v>5</v>
      </c>
      <c r="P22" s="140">
        <f t="shared" si="2"/>
        <v>2.75</v>
      </c>
      <c r="Q22" s="159">
        <v>5</v>
      </c>
      <c r="R22" s="123">
        <f t="shared" si="3"/>
        <v>3</v>
      </c>
      <c r="S22" s="121">
        <v>6</v>
      </c>
      <c r="T22" s="125">
        <f t="shared" si="0"/>
        <v>7.5</v>
      </c>
      <c r="U22" s="2"/>
      <c r="V22" s="2"/>
      <c r="W22" s="2"/>
    </row>
    <row r="23" spans="1:23" ht="19.5" customHeight="1" thickBot="1" x14ac:dyDescent="0.3">
      <c r="A23" s="17">
        <v>16</v>
      </c>
      <c r="B23" s="27">
        <v>2</v>
      </c>
      <c r="C23" s="113" t="s">
        <v>41</v>
      </c>
      <c r="D23" s="148">
        <v>9.5</v>
      </c>
      <c r="E23" s="19">
        <v>1</v>
      </c>
      <c r="F23" s="58">
        <v>1</v>
      </c>
      <c r="G23" s="58">
        <v>1</v>
      </c>
      <c r="H23" s="119">
        <v>1</v>
      </c>
      <c r="I23" s="58">
        <v>1</v>
      </c>
      <c r="J23" s="133">
        <v>1</v>
      </c>
      <c r="K23" s="134">
        <v>1</v>
      </c>
      <c r="L23" s="120">
        <v>1</v>
      </c>
      <c r="M23" s="138">
        <f t="shared" si="1"/>
        <v>0</v>
      </c>
      <c r="N23" s="142">
        <v>9</v>
      </c>
      <c r="O23" s="143">
        <v>8.5</v>
      </c>
      <c r="P23" s="140">
        <f t="shared" si="2"/>
        <v>3.5249999999999999</v>
      </c>
      <c r="Q23" s="154">
        <v>10</v>
      </c>
      <c r="R23" s="123">
        <f t="shared" si="3"/>
        <v>6</v>
      </c>
      <c r="S23" s="152">
        <v>9.8000000000000007</v>
      </c>
      <c r="T23" s="125">
        <f t="shared" si="0"/>
        <v>9.65</v>
      </c>
      <c r="U23" s="2"/>
      <c r="V23" s="2"/>
      <c r="W23" s="2"/>
    </row>
    <row r="24" spans="1:23" ht="19.5" customHeight="1" thickBot="1" x14ac:dyDescent="0.3">
      <c r="A24" s="17">
        <v>17</v>
      </c>
      <c r="B24" s="17">
        <v>2</v>
      </c>
      <c r="C24" s="110" t="s">
        <v>42</v>
      </c>
      <c r="D24" s="147">
        <v>10</v>
      </c>
      <c r="E24" s="19">
        <v>1</v>
      </c>
      <c r="F24" s="58">
        <v>1</v>
      </c>
      <c r="G24" s="58">
        <v>1</v>
      </c>
      <c r="H24" s="119">
        <v>1</v>
      </c>
      <c r="I24" s="58">
        <v>1</v>
      </c>
      <c r="J24" s="133">
        <v>1</v>
      </c>
      <c r="K24" s="134">
        <v>1</v>
      </c>
      <c r="L24" s="120">
        <v>1</v>
      </c>
      <c r="M24" s="138">
        <f t="shared" si="1"/>
        <v>0</v>
      </c>
      <c r="N24" s="142">
        <v>8</v>
      </c>
      <c r="O24" s="156">
        <v>9.5</v>
      </c>
      <c r="P24" s="140">
        <f t="shared" si="2"/>
        <v>3.4249999999999998</v>
      </c>
      <c r="Q24" s="23">
        <v>8.5</v>
      </c>
      <c r="R24" s="123">
        <f t="shared" si="3"/>
        <v>5.0999999999999996</v>
      </c>
      <c r="S24" s="121">
        <v>8.5</v>
      </c>
      <c r="T24" s="125">
        <f t="shared" si="0"/>
        <v>9.25</v>
      </c>
      <c r="U24" s="2"/>
      <c r="V24" s="2"/>
      <c r="W24" s="2"/>
    </row>
    <row r="25" spans="1:23" ht="19.5" customHeight="1" thickBot="1" x14ac:dyDescent="0.3">
      <c r="A25" s="17">
        <v>18</v>
      </c>
      <c r="B25" s="25">
        <v>2</v>
      </c>
      <c r="C25" s="112" t="s">
        <v>43</v>
      </c>
      <c r="D25" s="148">
        <v>10</v>
      </c>
      <c r="E25" s="19">
        <v>1</v>
      </c>
      <c r="F25" s="58">
        <v>1</v>
      </c>
      <c r="G25" s="58">
        <v>1</v>
      </c>
      <c r="H25" s="119">
        <v>1</v>
      </c>
      <c r="I25" s="58">
        <v>1</v>
      </c>
      <c r="J25" s="133">
        <v>1</v>
      </c>
      <c r="K25" s="134">
        <v>1</v>
      </c>
      <c r="L25" s="120">
        <v>1</v>
      </c>
      <c r="M25" s="138">
        <f t="shared" si="1"/>
        <v>0</v>
      </c>
      <c r="N25" s="142">
        <v>10</v>
      </c>
      <c r="O25" s="143">
        <v>10</v>
      </c>
      <c r="P25" s="140">
        <f t="shared" si="2"/>
        <v>4</v>
      </c>
      <c r="Q25" s="23">
        <v>10</v>
      </c>
      <c r="R25" s="123">
        <f t="shared" si="3"/>
        <v>6</v>
      </c>
      <c r="S25" s="121">
        <f t="shared" si="4"/>
        <v>10</v>
      </c>
      <c r="T25" s="125">
        <f t="shared" si="0"/>
        <v>10</v>
      </c>
      <c r="U25" s="2"/>
      <c r="V25" s="2"/>
      <c r="W25" s="2"/>
    </row>
    <row r="26" spans="1:23" ht="19.5" customHeight="1" thickBot="1" x14ac:dyDescent="0.3">
      <c r="A26" s="17">
        <v>19</v>
      </c>
      <c r="B26" s="30">
        <v>1</v>
      </c>
      <c r="C26" s="114" t="s">
        <v>44</v>
      </c>
      <c r="D26" s="150">
        <v>10</v>
      </c>
      <c r="E26" s="126">
        <v>1</v>
      </c>
      <c r="F26" s="127">
        <v>1</v>
      </c>
      <c r="G26" s="127">
        <v>1</v>
      </c>
      <c r="H26" s="119">
        <v>1</v>
      </c>
      <c r="I26" s="127">
        <v>1</v>
      </c>
      <c r="J26" s="135">
        <v>1</v>
      </c>
      <c r="K26" s="135">
        <v>1</v>
      </c>
      <c r="L26" s="120">
        <v>1</v>
      </c>
      <c r="M26" s="139">
        <f t="shared" si="1"/>
        <v>0</v>
      </c>
      <c r="N26" s="144">
        <v>8</v>
      </c>
      <c r="O26" s="145">
        <v>0</v>
      </c>
      <c r="P26" s="140">
        <f t="shared" si="2"/>
        <v>2</v>
      </c>
      <c r="Q26" s="161">
        <v>10</v>
      </c>
      <c r="R26" s="123">
        <f>Q26*0.6</f>
        <v>6</v>
      </c>
      <c r="S26" s="152">
        <v>10</v>
      </c>
      <c r="T26" s="128">
        <f t="shared" si="0"/>
        <v>10</v>
      </c>
      <c r="U26" s="2"/>
      <c r="V26" s="2"/>
      <c r="W26" s="2"/>
    </row>
    <row r="27" spans="1:23" ht="18" customHeight="1" thickBot="1" x14ac:dyDescent="0.3">
      <c r="A27" s="2"/>
      <c r="B27" s="2"/>
      <c r="C27" s="2"/>
      <c r="D27" s="146">
        <v>9.6999999999999993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3" ht="12.75" customHeight="1" x14ac:dyDescent="0.2">
      <c r="A28" s="2"/>
      <c r="B28" s="2"/>
      <c r="C28" s="2"/>
      <c r="D28" s="3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customHeight="1" x14ac:dyDescent="0.2">
      <c r="A29" s="2"/>
      <c r="B29" s="2"/>
      <c r="C29" s="2"/>
      <c r="D29" s="3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3"/>
      <c r="R29" s="2"/>
      <c r="S29" s="2"/>
      <c r="T29" s="2"/>
      <c r="U29" s="2"/>
      <c r="V29" s="2"/>
      <c r="W29" s="2"/>
    </row>
    <row r="30" spans="1:23" ht="12.75" customHeight="1" x14ac:dyDescent="0.2">
      <c r="A30" s="2"/>
      <c r="B30" s="2"/>
      <c r="C30" s="2"/>
      <c r="D30" s="3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customHeight="1" x14ac:dyDescent="0.2">
      <c r="A31" s="2"/>
      <c r="B31" s="2"/>
      <c r="C31" s="2"/>
      <c r="D31" s="3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customHeight="1" x14ac:dyDescent="0.2">
      <c r="A32" s="2"/>
      <c r="B32" s="2"/>
      <c r="C32" s="2"/>
      <c r="D32" s="3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customHeight="1" x14ac:dyDescent="0.2">
      <c r="A33" s="2"/>
      <c r="B33" s="2"/>
      <c r="C33" s="2"/>
      <c r="D33" s="3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customHeight="1" x14ac:dyDescent="0.2">
      <c r="A34" s="2"/>
      <c r="B34" s="2"/>
      <c r="C34" s="2"/>
      <c r="D34" s="3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customHeight="1" x14ac:dyDescent="0.2">
      <c r="A35" s="2"/>
      <c r="B35" s="2"/>
      <c r="C35" s="2"/>
      <c r="D35" s="3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customHeight="1" x14ac:dyDescent="0.2">
      <c r="A36" s="2"/>
      <c r="B36" s="2"/>
      <c r="C36" s="2"/>
      <c r="D36" s="3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customHeight="1" x14ac:dyDescent="0.2">
      <c r="A37" s="2"/>
      <c r="B37" s="2"/>
      <c r="C37" s="2"/>
      <c r="D37" s="3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customHeight="1" x14ac:dyDescent="0.2">
      <c r="A38" s="2"/>
      <c r="B38" s="2"/>
      <c r="C38" s="2"/>
      <c r="D38" s="3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customHeight="1" x14ac:dyDescent="0.2">
      <c r="A39" s="2"/>
      <c r="B39" s="2"/>
      <c r="C39" s="2"/>
      <c r="D39" s="3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customHeight="1" x14ac:dyDescent="0.2">
      <c r="A40" s="2"/>
      <c r="B40" s="2"/>
      <c r="C40" s="2"/>
      <c r="D40" s="3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customHeight="1" x14ac:dyDescent="0.2">
      <c r="A41" s="2"/>
      <c r="B41" s="2"/>
      <c r="C41" s="2"/>
      <c r="D41" s="3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customHeight="1" x14ac:dyDescent="0.2">
      <c r="A42" s="2"/>
      <c r="B42" s="2"/>
      <c r="C42" s="2"/>
      <c r="D42" s="3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customHeight="1" x14ac:dyDescent="0.2">
      <c r="A43" s="2"/>
      <c r="B43" s="2"/>
      <c r="C43" s="2"/>
      <c r="D43" s="3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customHeight="1" x14ac:dyDescent="0.2">
      <c r="A44" s="2"/>
      <c r="B44" s="2"/>
      <c r="C44" s="2"/>
      <c r="D44" s="3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customHeight="1" x14ac:dyDescent="0.2">
      <c r="A45" s="2"/>
      <c r="B45" s="2"/>
      <c r="C45" s="2"/>
      <c r="D45" s="3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customHeight="1" x14ac:dyDescent="0.2">
      <c r="A46" s="2"/>
      <c r="B46" s="2"/>
      <c r="C46" s="2"/>
      <c r="D46" s="3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customHeight="1" x14ac:dyDescent="0.2">
      <c r="A47" s="2"/>
      <c r="B47" s="2"/>
      <c r="C47" s="2"/>
      <c r="D47" s="3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customHeight="1" x14ac:dyDescent="0.2">
      <c r="A48" s="2"/>
      <c r="B48" s="2"/>
      <c r="C48" s="2"/>
      <c r="D48" s="3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customHeight="1" x14ac:dyDescent="0.2">
      <c r="A49" s="2"/>
      <c r="B49" s="2"/>
      <c r="C49" s="2"/>
      <c r="D49" s="3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customHeight="1" x14ac:dyDescent="0.2">
      <c r="A50" s="2"/>
      <c r="B50" s="2"/>
      <c r="C50" s="2"/>
      <c r="D50" s="3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customHeight="1" x14ac:dyDescent="0.2">
      <c r="A51" s="2"/>
      <c r="B51" s="2"/>
      <c r="C51" s="2"/>
      <c r="D51" s="3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customHeight="1" x14ac:dyDescent="0.2">
      <c r="A52" s="2"/>
      <c r="B52" s="2"/>
      <c r="C52" s="2"/>
      <c r="D52" s="3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customHeight="1" x14ac:dyDescent="0.2">
      <c r="A53" s="2"/>
      <c r="B53" s="2"/>
      <c r="C53" s="2"/>
      <c r="D53" s="3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customHeight="1" x14ac:dyDescent="0.2">
      <c r="A54" s="2"/>
      <c r="B54" s="2"/>
      <c r="C54" s="2"/>
      <c r="D54" s="3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customHeight="1" x14ac:dyDescent="0.2">
      <c r="A55" s="2"/>
      <c r="B55" s="2"/>
      <c r="C55" s="2"/>
      <c r="D55" s="3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customHeight="1" x14ac:dyDescent="0.2">
      <c r="A56" s="2"/>
      <c r="B56" s="2"/>
      <c r="C56" s="2"/>
      <c r="D56" s="3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customHeight="1" x14ac:dyDescent="0.2">
      <c r="A57" s="2"/>
      <c r="B57" s="2"/>
      <c r="C57" s="2"/>
      <c r="D57" s="3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customHeight="1" x14ac:dyDescent="0.2">
      <c r="A58" s="2"/>
      <c r="B58" s="2"/>
      <c r="C58" s="2"/>
      <c r="D58" s="3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customHeight="1" x14ac:dyDescent="0.2">
      <c r="A59" s="2"/>
      <c r="B59" s="2"/>
      <c r="C59" s="2"/>
      <c r="D59" s="3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customHeight="1" x14ac:dyDescent="0.2">
      <c r="A60" s="2"/>
      <c r="B60" s="2"/>
      <c r="C60" s="2"/>
      <c r="D60" s="3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customHeight="1" x14ac:dyDescent="0.2">
      <c r="A61" s="2"/>
      <c r="B61" s="2"/>
      <c r="C61" s="2"/>
      <c r="D61" s="3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customHeight="1" x14ac:dyDescent="0.2">
      <c r="A62" s="2"/>
      <c r="B62" s="2"/>
      <c r="C62" s="2"/>
      <c r="D62" s="3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customHeight="1" x14ac:dyDescent="0.2">
      <c r="A63" s="2"/>
      <c r="B63" s="2"/>
      <c r="C63" s="2"/>
      <c r="D63" s="3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customHeight="1" x14ac:dyDescent="0.2">
      <c r="A64" s="2"/>
      <c r="B64" s="2"/>
      <c r="C64" s="2"/>
      <c r="D64" s="3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customHeight="1" x14ac:dyDescent="0.2">
      <c r="A65" s="2"/>
      <c r="B65" s="2"/>
      <c r="C65" s="2"/>
      <c r="D65" s="3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customHeight="1" x14ac:dyDescent="0.2">
      <c r="A66" s="2"/>
      <c r="B66" s="2"/>
      <c r="C66" s="2"/>
      <c r="D66" s="3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customHeight="1" x14ac:dyDescent="0.2">
      <c r="A67" s="2"/>
      <c r="B67" s="2"/>
      <c r="C67" s="2"/>
      <c r="D67" s="3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customHeight="1" x14ac:dyDescent="0.2">
      <c r="A68" s="2"/>
      <c r="B68" s="2"/>
      <c r="C68" s="2"/>
      <c r="D68" s="3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customHeight="1" x14ac:dyDescent="0.2">
      <c r="A69" s="2"/>
      <c r="B69" s="2"/>
      <c r="C69" s="2"/>
      <c r="D69" s="3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customHeight="1" x14ac:dyDescent="0.2">
      <c r="A70" s="2"/>
      <c r="B70" s="2"/>
      <c r="C70" s="2"/>
      <c r="D70" s="3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customHeight="1" x14ac:dyDescent="0.2">
      <c r="A71" s="2"/>
      <c r="B71" s="2"/>
      <c r="C71" s="2"/>
      <c r="D71" s="3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customHeight="1" x14ac:dyDescent="0.2">
      <c r="A72" s="2"/>
      <c r="B72" s="2"/>
      <c r="C72" s="2"/>
      <c r="D72" s="3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customHeight="1" x14ac:dyDescent="0.2">
      <c r="A73" s="2"/>
      <c r="B73" s="2"/>
      <c r="C73" s="2"/>
      <c r="D73" s="3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customHeight="1" x14ac:dyDescent="0.2">
      <c r="A74" s="2"/>
      <c r="B74" s="2"/>
      <c r="C74" s="2"/>
      <c r="D74" s="3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customHeight="1" x14ac:dyDescent="0.2">
      <c r="A75" s="2"/>
      <c r="B75" s="2"/>
      <c r="C75" s="2"/>
      <c r="D75" s="3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customHeight="1" x14ac:dyDescent="0.2">
      <c r="A76" s="2"/>
      <c r="B76" s="2"/>
      <c r="C76" s="2"/>
      <c r="D76" s="3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customHeight="1" x14ac:dyDescent="0.2">
      <c r="A77" s="2"/>
      <c r="B77" s="2"/>
      <c r="C77" s="2"/>
      <c r="D77" s="3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customHeight="1" x14ac:dyDescent="0.2">
      <c r="A78" s="2"/>
      <c r="B78" s="2"/>
      <c r="C78" s="2"/>
      <c r="D78" s="3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customHeight="1" x14ac:dyDescent="0.2">
      <c r="A79" s="2"/>
      <c r="B79" s="2"/>
      <c r="C79" s="2"/>
      <c r="D79" s="3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customHeight="1" x14ac:dyDescent="0.2">
      <c r="A80" s="2"/>
      <c r="B80" s="2"/>
      <c r="C80" s="2"/>
      <c r="D80" s="3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customHeight="1" x14ac:dyDescent="0.2">
      <c r="A81" s="2"/>
      <c r="B81" s="2"/>
      <c r="C81" s="2"/>
      <c r="D81" s="3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customHeight="1" x14ac:dyDescent="0.2">
      <c r="A82" s="2"/>
      <c r="B82" s="2"/>
      <c r="C82" s="2"/>
      <c r="D82" s="3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customHeight="1" x14ac:dyDescent="0.2">
      <c r="A83" s="2"/>
      <c r="B83" s="2"/>
      <c r="C83" s="2"/>
      <c r="D83" s="3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customHeight="1" x14ac:dyDescent="0.2">
      <c r="A84" s="2"/>
      <c r="B84" s="2"/>
      <c r="C84" s="2"/>
      <c r="D84" s="3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customHeight="1" x14ac:dyDescent="0.2">
      <c r="A85" s="2"/>
      <c r="B85" s="2"/>
      <c r="C85" s="2"/>
      <c r="D85" s="3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customHeight="1" x14ac:dyDescent="0.2">
      <c r="A86" s="2"/>
      <c r="B86" s="2"/>
      <c r="C86" s="2"/>
      <c r="D86" s="3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customHeight="1" x14ac:dyDescent="0.2">
      <c r="A87" s="2"/>
      <c r="B87" s="2"/>
      <c r="C87" s="2"/>
      <c r="D87" s="3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customHeight="1" x14ac:dyDescent="0.2">
      <c r="A88" s="2"/>
      <c r="B88" s="2"/>
      <c r="C88" s="2"/>
      <c r="D88" s="3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customHeight="1" x14ac:dyDescent="0.2">
      <c r="A89" s="2"/>
      <c r="B89" s="2"/>
      <c r="C89" s="2"/>
      <c r="D89" s="3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customHeight="1" x14ac:dyDescent="0.2">
      <c r="A90" s="2"/>
      <c r="B90" s="2"/>
      <c r="C90" s="2"/>
      <c r="D90" s="3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customHeight="1" x14ac:dyDescent="0.2">
      <c r="A91" s="2"/>
      <c r="B91" s="2"/>
      <c r="C91" s="2"/>
      <c r="D91" s="3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customHeight="1" x14ac:dyDescent="0.2">
      <c r="A92" s="2"/>
      <c r="B92" s="2"/>
      <c r="C92" s="2"/>
      <c r="D92" s="3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customHeight="1" x14ac:dyDescent="0.2">
      <c r="A93" s="2"/>
      <c r="B93" s="2"/>
      <c r="C93" s="2"/>
      <c r="D93" s="3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customHeight="1" x14ac:dyDescent="0.2">
      <c r="A94" s="2"/>
      <c r="B94" s="2"/>
      <c r="C94" s="2"/>
      <c r="D94" s="3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customHeight="1" x14ac:dyDescent="0.2">
      <c r="A95" s="2"/>
      <c r="B95" s="2"/>
      <c r="C95" s="2"/>
      <c r="D95" s="3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customHeight="1" x14ac:dyDescent="0.2">
      <c r="A96" s="2"/>
      <c r="B96" s="2"/>
      <c r="C96" s="2"/>
      <c r="D96" s="3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customHeight="1" x14ac:dyDescent="0.2">
      <c r="A97" s="2"/>
      <c r="B97" s="2"/>
      <c r="C97" s="2"/>
      <c r="D97" s="3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customHeight="1" x14ac:dyDescent="0.2">
      <c r="A98" s="2"/>
      <c r="B98" s="2"/>
      <c r="C98" s="2"/>
      <c r="D98" s="3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customHeight="1" x14ac:dyDescent="0.2">
      <c r="A99" s="2"/>
      <c r="B99" s="2"/>
      <c r="C99" s="2"/>
      <c r="D99" s="3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customHeight="1" x14ac:dyDescent="0.2">
      <c r="A100" s="2"/>
      <c r="B100" s="2"/>
      <c r="C100" s="2"/>
      <c r="D100" s="3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customHeight="1" x14ac:dyDescent="0.2">
      <c r="A101" s="2"/>
      <c r="B101" s="2"/>
      <c r="C101" s="2"/>
      <c r="D101" s="3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customHeight="1" x14ac:dyDescent="0.2">
      <c r="A102" s="2"/>
      <c r="B102" s="2"/>
      <c r="C102" s="2"/>
      <c r="D102" s="3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customHeight="1" x14ac:dyDescent="0.2">
      <c r="A103" s="2"/>
      <c r="B103" s="2"/>
      <c r="C103" s="2"/>
      <c r="D103" s="3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customHeight="1" x14ac:dyDescent="0.2">
      <c r="A104" s="2"/>
      <c r="B104" s="2"/>
      <c r="C104" s="2"/>
      <c r="D104" s="3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customHeight="1" x14ac:dyDescent="0.2">
      <c r="A105" s="2"/>
      <c r="B105" s="2"/>
      <c r="C105" s="2"/>
      <c r="D105" s="3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customHeight="1" x14ac:dyDescent="0.2">
      <c r="A106" s="2"/>
      <c r="B106" s="2"/>
      <c r="C106" s="2"/>
      <c r="D106" s="3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customHeight="1" x14ac:dyDescent="0.2">
      <c r="A107" s="2"/>
      <c r="B107" s="2"/>
      <c r="C107" s="2"/>
      <c r="D107" s="3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customHeight="1" x14ac:dyDescent="0.2">
      <c r="A108" s="2"/>
      <c r="B108" s="2"/>
      <c r="C108" s="2"/>
      <c r="D108" s="3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customHeight="1" x14ac:dyDescent="0.2">
      <c r="A109" s="2"/>
      <c r="B109" s="2"/>
      <c r="C109" s="2"/>
      <c r="D109" s="3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customHeight="1" x14ac:dyDescent="0.2">
      <c r="A110" s="2"/>
      <c r="B110" s="2"/>
      <c r="C110" s="2"/>
      <c r="D110" s="3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customHeight="1" x14ac:dyDescent="0.2">
      <c r="A111" s="2"/>
      <c r="B111" s="2"/>
      <c r="C111" s="2"/>
      <c r="D111" s="3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customHeight="1" x14ac:dyDescent="0.2">
      <c r="A112" s="2"/>
      <c r="B112" s="2"/>
      <c r="C112" s="2"/>
      <c r="D112" s="3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customHeight="1" x14ac:dyDescent="0.2">
      <c r="A113" s="2"/>
      <c r="B113" s="2"/>
      <c r="C113" s="2"/>
      <c r="D113" s="3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customHeight="1" x14ac:dyDescent="0.2">
      <c r="A114" s="2"/>
      <c r="B114" s="2"/>
      <c r="C114" s="2"/>
      <c r="D114" s="3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customHeight="1" x14ac:dyDescent="0.2">
      <c r="A115" s="2"/>
      <c r="B115" s="2"/>
      <c r="C115" s="2"/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customHeight="1" x14ac:dyDescent="0.2">
      <c r="A116" s="2"/>
      <c r="B116" s="2"/>
      <c r="C116" s="2"/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customHeight="1" x14ac:dyDescent="0.2">
      <c r="A117" s="2"/>
      <c r="B117" s="2"/>
      <c r="C117" s="2"/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customHeight="1" x14ac:dyDescent="0.2">
      <c r="A118" s="2"/>
      <c r="B118" s="2"/>
      <c r="C118" s="2"/>
      <c r="D118" s="3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customHeight="1" x14ac:dyDescent="0.2">
      <c r="A119" s="2"/>
      <c r="B119" s="2"/>
      <c r="C119" s="2"/>
      <c r="D119" s="3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customHeight="1" x14ac:dyDescent="0.2">
      <c r="A120" s="2"/>
      <c r="B120" s="2"/>
      <c r="C120" s="2"/>
      <c r="D120" s="3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customHeight="1" x14ac:dyDescent="0.2">
      <c r="A121" s="2"/>
      <c r="B121" s="2"/>
      <c r="C121" s="2"/>
      <c r="D121" s="3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customHeight="1" x14ac:dyDescent="0.2">
      <c r="A122" s="2"/>
      <c r="B122" s="2"/>
      <c r="C122" s="2"/>
      <c r="D122" s="3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customHeight="1" x14ac:dyDescent="0.2">
      <c r="A123" s="2"/>
      <c r="B123" s="2"/>
      <c r="C123" s="2"/>
      <c r="D123" s="3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customHeight="1" x14ac:dyDescent="0.2">
      <c r="A124" s="2"/>
      <c r="B124" s="2"/>
      <c r="C124" s="2"/>
      <c r="D124" s="3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customHeight="1" x14ac:dyDescent="0.2">
      <c r="A125" s="2"/>
      <c r="B125" s="2"/>
      <c r="C125" s="2"/>
      <c r="D125" s="3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customHeight="1" x14ac:dyDescent="0.2">
      <c r="A126" s="2"/>
      <c r="B126" s="2"/>
      <c r="C126" s="2"/>
      <c r="D126" s="3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customHeight="1" x14ac:dyDescent="0.2">
      <c r="A127" s="2"/>
      <c r="B127" s="2"/>
      <c r="C127" s="2"/>
      <c r="D127" s="3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customHeight="1" x14ac:dyDescent="0.2">
      <c r="A128" s="2"/>
      <c r="B128" s="2"/>
      <c r="C128" s="2"/>
      <c r="D128" s="3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customHeight="1" x14ac:dyDescent="0.2">
      <c r="A129" s="2"/>
      <c r="B129" s="2"/>
      <c r="C129" s="2"/>
      <c r="D129" s="3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customHeight="1" x14ac:dyDescent="0.2">
      <c r="A130" s="2"/>
      <c r="B130" s="2"/>
      <c r="C130" s="2"/>
      <c r="D130" s="3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customHeight="1" x14ac:dyDescent="0.2">
      <c r="A131" s="2"/>
      <c r="B131" s="2"/>
      <c r="C131" s="2"/>
      <c r="D131" s="3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customHeight="1" x14ac:dyDescent="0.2">
      <c r="A132" s="2"/>
      <c r="B132" s="2"/>
      <c r="C132" s="2"/>
      <c r="D132" s="3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customHeight="1" x14ac:dyDescent="0.2">
      <c r="A133" s="2"/>
      <c r="B133" s="2"/>
      <c r="C133" s="2"/>
      <c r="D133" s="3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customHeight="1" x14ac:dyDescent="0.2">
      <c r="A134" s="2"/>
      <c r="B134" s="2"/>
      <c r="C134" s="2"/>
      <c r="D134" s="3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customHeight="1" x14ac:dyDescent="0.2">
      <c r="A135" s="2"/>
      <c r="B135" s="2"/>
      <c r="C135" s="2"/>
      <c r="D135" s="3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customHeight="1" x14ac:dyDescent="0.2">
      <c r="A136" s="2"/>
      <c r="B136" s="2"/>
      <c r="C136" s="2"/>
      <c r="D136" s="3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customHeight="1" x14ac:dyDescent="0.2">
      <c r="A137" s="2"/>
      <c r="B137" s="2"/>
      <c r="C137" s="2"/>
      <c r="D137" s="3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customHeight="1" x14ac:dyDescent="0.2">
      <c r="A138" s="2"/>
      <c r="B138" s="2"/>
      <c r="C138" s="2"/>
      <c r="D138" s="3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customHeight="1" x14ac:dyDescent="0.2">
      <c r="A139" s="2"/>
      <c r="B139" s="2"/>
      <c r="C139" s="2"/>
      <c r="D139" s="3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customHeight="1" x14ac:dyDescent="0.2">
      <c r="A140" s="2"/>
      <c r="B140" s="2"/>
      <c r="C140" s="2"/>
      <c r="D140" s="3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customHeight="1" x14ac:dyDescent="0.2">
      <c r="A141" s="2"/>
      <c r="B141" s="2"/>
      <c r="C141" s="2"/>
      <c r="D141" s="3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customHeight="1" x14ac:dyDescent="0.2">
      <c r="A142" s="2"/>
      <c r="B142" s="2"/>
      <c r="C142" s="2"/>
      <c r="D142" s="3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customHeight="1" x14ac:dyDescent="0.2">
      <c r="A143" s="2"/>
      <c r="B143" s="2"/>
      <c r="C143" s="2"/>
      <c r="D143" s="3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customHeight="1" x14ac:dyDescent="0.2">
      <c r="A144" s="2"/>
      <c r="B144" s="2"/>
      <c r="C144" s="2"/>
      <c r="D144" s="3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customHeight="1" x14ac:dyDescent="0.2">
      <c r="A145" s="2"/>
      <c r="B145" s="2"/>
      <c r="C145" s="2"/>
      <c r="D145" s="3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customHeight="1" x14ac:dyDescent="0.2">
      <c r="A146" s="2"/>
      <c r="B146" s="2"/>
      <c r="C146" s="2"/>
      <c r="D146" s="3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customHeight="1" x14ac:dyDescent="0.2">
      <c r="A147" s="2"/>
      <c r="B147" s="2"/>
      <c r="C147" s="2"/>
      <c r="D147" s="3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customHeight="1" x14ac:dyDescent="0.2">
      <c r="A148" s="2"/>
      <c r="B148" s="2"/>
      <c r="C148" s="2"/>
      <c r="D148" s="3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customHeight="1" x14ac:dyDescent="0.2">
      <c r="A149" s="2"/>
      <c r="B149" s="2"/>
      <c r="C149" s="2"/>
      <c r="D149" s="3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customHeight="1" x14ac:dyDescent="0.2">
      <c r="A150" s="2"/>
      <c r="B150" s="2"/>
      <c r="C150" s="2"/>
      <c r="D150" s="3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customHeight="1" x14ac:dyDescent="0.2">
      <c r="A151" s="2"/>
      <c r="B151" s="2"/>
      <c r="C151" s="2"/>
      <c r="D151" s="3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customHeight="1" x14ac:dyDescent="0.2">
      <c r="A152" s="2"/>
      <c r="B152" s="2"/>
      <c r="C152" s="2"/>
      <c r="D152" s="3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customHeight="1" x14ac:dyDescent="0.2">
      <c r="A153" s="2"/>
      <c r="B153" s="2"/>
      <c r="C153" s="2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customHeight="1" x14ac:dyDescent="0.2">
      <c r="A154" s="2"/>
      <c r="B154" s="2"/>
      <c r="C154" s="2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customHeight="1" x14ac:dyDescent="0.2">
      <c r="A155" s="2"/>
      <c r="B155" s="2"/>
      <c r="C155" s="2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customHeight="1" x14ac:dyDescent="0.2">
      <c r="A156" s="2"/>
      <c r="B156" s="2"/>
      <c r="C156" s="2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customHeight="1" x14ac:dyDescent="0.2">
      <c r="A157" s="2"/>
      <c r="B157" s="2"/>
      <c r="C157" s="2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customHeight="1" x14ac:dyDescent="0.2">
      <c r="A158" s="2"/>
      <c r="B158" s="2"/>
      <c r="C158" s="2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customHeight="1" x14ac:dyDescent="0.2">
      <c r="A159" s="2"/>
      <c r="B159" s="2"/>
      <c r="C159" s="2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customHeight="1" x14ac:dyDescent="0.2">
      <c r="A160" s="2"/>
      <c r="B160" s="2"/>
      <c r="C160" s="2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customHeight="1" x14ac:dyDescent="0.2">
      <c r="A161" s="2"/>
      <c r="B161" s="2"/>
      <c r="C161" s="2"/>
      <c r="D161" s="3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customHeight="1" x14ac:dyDescent="0.2">
      <c r="A162" s="2"/>
      <c r="B162" s="2"/>
      <c r="C162" s="2"/>
      <c r="D162" s="3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customHeight="1" x14ac:dyDescent="0.2">
      <c r="A163" s="2"/>
      <c r="B163" s="2"/>
      <c r="C163" s="2"/>
      <c r="D163" s="3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customHeight="1" x14ac:dyDescent="0.2">
      <c r="A164" s="2"/>
      <c r="B164" s="2"/>
      <c r="C164" s="2"/>
      <c r="D164" s="3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customHeight="1" x14ac:dyDescent="0.2">
      <c r="A165" s="2"/>
      <c r="B165" s="2"/>
      <c r="C165" s="2"/>
      <c r="D165" s="3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customHeight="1" x14ac:dyDescent="0.2">
      <c r="A166" s="2"/>
      <c r="B166" s="2"/>
      <c r="C166" s="2"/>
      <c r="D166" s="3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customHeight="1" x14ac:dyDescent="0.2">
      <c r="A167" s="2"/>
      <c r="B167" s="2"/>
      <c r="C167" s="2"/>
      <c r="D167" s="3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customHeight="1" x14ac:dyDescent="0.2">
      <c r="A168" s="2"/>
      <c r="B168" s="2"/>
      <c r="C168" s="2"/>
      <c r="D168" s="3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customHeight="1" x14ac:dyDescent="0.2">
      <c r="A169" s="2"/>
      <c r="B169" s="2"/>
      <c r="C169" s="2"/>
      <c r="D169" s="3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customHeight="1" x14ac:dyDescent="0.2">
      <c r="A170" s="2"/>
      <c r="B170" s="2"/>
      <c r="C170" s="2"/>
      <c r="D170" s="3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customHeight="1" x14ac:dyDescent="0.2">
      <c r="A171" s="2"/>
      <c r="B171" s="2"/>
      <c r="C171" s="2"/>
      <c r="D171" s="3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customHeight="1" x14ac:dyDescent="0.2">
      <c r="A172" s="2"/>
      <c r="B172" s="2"/>
      <c r="C172" s="2"/>
      <c r="D172" s="3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customHeight="1" x14ac:dyDescent="0.2">
      <c r="A173" s="2"/>
      <c r="B173" s="2"/>
      <c r="C173" s="2"/>
      <c r="D173" s="3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customHeight="1" x14ac:dyDescent="0.2">
      <c r="A174" s="2"/>
      <c r="B174" s="2"/>
      <c r="C174" s="2"/>
      <c r="D174" s="3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customHeight="1" x14ac:dyDescent="0.2">
      <c r="A175" s="2"/>
      <c r="B175" s="2"/>
      <c r="C175" s="2"/>
      <c r="D175" s="3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customHeight="1" x14ac:dyDescent="0.2">
      <c r="A176" s="2"/>
      <c r="B176" s="2"/>
      <c r="C176" s="2"/>
      <c r="D176" s="3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customHeight="1" x14ac:dyDescent="0.2">
      <c r="A177" s="2"/>
      <c r="B177" s="2"/>
      <c r="C177" s="2"/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customHeight="1" x14ac:dyDescent="0.2">
      <c r="A178" s="2"/>
      <c r="B178" s="2"/>
      <c r="C178" s="2"/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customHeight="1" x14ac:dyDescent="0.2">
      <c r="A179" s="2"/>
      <c r="B179" s="2"/>
      <c r="C179" s="2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customHeight="1" x14ac:dyDescent="0.2">
      <c r="A180" s="2"/>
      <c r="B180" s="2"/>
      <c r="C180" s="2"/>
      <c r="D180" s="3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customHeight="1" x14ac:dyDescent="0.2">
      <c r="A181" s="2"/>
      <c r="B181" s="2"/>
      <c r="C181" s="2"/>
      <c r="D181" s="3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customHeight="1" x14ac:dyDescent="0.2">
      <c r="A182" s="2"/>
      <c r="B182" s="2"/>
      <c r="C182" s="2"/>
      <c r="D182" s="3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customHeight="1" x14ac:dyDescent="0.2">
      <c r="A183" s="2"/>
      <c r="B183" s="2"/>
      <c r="C183" s="2"/>
      <c r="D183" s="3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customHeight="1" x14ac:dyDescent="0.2">
      <c r="A184" s="2"/>
      <c r="B184" s="2"/>
      <c r="C184" s="2"/>
      <c r="D184" s="3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customHeight="1" x14ac:dyDescent="0.2">
      <c r="A185" s="2"/>
      <c r="B185" s="2"/>
      <c r="C185" s="2"/>
      <c r="D185" s="3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customHeight="1" x14ac:dyDescent="0.2">
      <c r="A186" s="2"/>
      <c r="B186" s="2"/>
      <c r="C186" s="2"/>
      <c r="D186" s="3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customHeight="1" x14ac:dyDescent="0.2">
      <c r="A187" s="2"/>
      <c r="B187" s="2"/>
      <c r="C187" s="2"/>
      <c r="D187" s="3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customHeight="1" x14ac:dyDescent="0.2">
      <c r="A188" s="2"/>
      <c r="B188" s="2"/>
      <c r="C188" s="2"/>
      <c r="D188" s="3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customHeight="1" x14ac:dyDescent="0.2">
      <c r="A189" s="2"/>
      <c r="B189" s="2"/>
      <c r="C189" s="2"/>
      <c r="D189" s="3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customHeight="1" x14ac:dyDescent="0.2">
      <c r="A190" s="2"/>
      <c r="B190" s="2"/>
      <c r="C190" s="2"/>
      <c r="D190" s="3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customHeight="1" x14ac:dyDescent="0.2">
      <c r="A191" s="2"/>
      <c r="B191" s="2"/>
      <c r="C191" s="2"/>
      <c r="D191" s="3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customHeight="1" x14ac:dyDescent="0.2">
      <c r="A192" s="2"/>
      <c r="B192" s="2"/>
      <c r="C192" s="2"/>
      <c r="D192" s="3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customHeight="1" x14ac:dyDescent="0.2">
      <c r="A193" s="2"/>
      <c r="B193" s="2"/>
      <c r="C193" s="2"/>
      <c r="D193" s="3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customHeight="1" x14ac:dyDescent="0.2">
      <c r="A194" s="2"/>
      <c r="B194" s="2"/>
      <c r="C194" s="2"/>
      <c r="D194" s="3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customHeight="1" x14ac:dyDescent="0.2">
      <c r="A195" s="2"/>
      <c r="B195" s="2"/>
      <c r="C195" s="2"/>
      <c r="D195" s="3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customHeight="1" x14ac:dyDescent="0.2">
      <c r="A196" s="2"/>
      <c r="B196" s="2"/>
      <c r="C196" s="2"/>
      <c r="D196" s="3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customHeight="1" x14ac:dyDescent="0.2">
      <c r="A197" s="2"/>
      <c r="B197" s="2"/>
      <c r="C197" s="2"/>
      <c r="D197" s="3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customHeight="1" x14ac:dyDescent="0.2">
      <c r="A198" s="2"/>
      <c r="B198" s="2"/>
      <c r="C198" s="2"/>
      <c r="D198" s="3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customHeight="1" x14ac:dyDescent="0.2">
      <c r="A199" s="2"/>
      <c r="B199" s="2"/>
      <c r="C199" s="2"/>
      <c r="D199" s="3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customHeight="1" x14ac:dyDescent="0.2">
      <c r="A200" s="2"/>
      <c r="B200" s="2"/>
      <c r="C200" s="2"/>
      <c r="D200" s="3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customHeight="1" x14ac:dyDescent="0.2">
      <c r="A201" s="2"/>
      <c r="B201" s="2"/>
      <c r="C201" s="2"/>
      <c r="D201" s="3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customHeight="1" x14ac:dyDescent="0.2">
      <c r="A202" s="2"/>
      <c r="B202" s="2"/>
      <c r="C202" s="2"/>
      <c r="D202" s="3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customHeight="1" x14ac:dyDescent="0.2">
      <c r="A203" s="2"/>
      <c r="B203" s="2"/>
      <c r="C203" s="2"/>
      <c r="D203" s="3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customHeight="1" x14ac:dyDescent="0.2">
      <c r="A204" s="2"/>
      <c r="B204" s="2"/>
      <c r="C204" s="2"/>
      <c r="D204" s="3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customHeight="1" x14ac:dyDescent="0.2">
      <c r="A205" s="2"/>
      <c r="B205" s="2"/>
      <c r="C205" s="2"/>
      <c r="D205" s="3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customHeight="1" x14ac:dyDescent="0.2">
      <c r="A206" s="2"/>
      <c r="B206" s="2"/>
      <c r="C206" s="2"/>
      <c r="D206" s="3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customHeight="1" x14ac:dyDescent="0.2">
      <c r="A207" s="2"/>
      <c r="B207" s="2"/>
      <c r="C207" s="2"/>
      <c r="D207" s="3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customHeight="1" x14ac:dyDescent="0.2">
      <c r="A208" s="2"/>
      <c r="B208" s="2"/>
      <c r="C208" s="2"/>
      <c r="D208" s="3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customHeight="1" x14ac:dyDescent="0.2">
      <c r="A209" s="2"/>
      <c r="B209" s="2"/>
      <c r="C209" s="2"/>
      <c r="D209" s="3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customHeight="1" x14ac:dyDescent="0.2">
      <c r="A210" s="2"/>
      <c r="B210" s="2"/>
      <c r="C210" s="2"/>
      <c r="D210" s="3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customHeight="1" x14ac:dyDescent="0.2">
      <c r="A211" s="2"/>
      <c r="B211" s="2"/>
      <c r="C211" s="2"/>
      <c r="D211" s="3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customHeight="1" x14ac:dyDescent="0.2">
      <c r="A212" s="2"/>
      <c r="B212" s="2"/>
      <c r="C212" s="2"/>
      <c r="D212" s="3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customHeight="1" x14ac:dyDescent="0.2">
      <c r="A213" s="2"/>
      <c r="B213" s="2"/>
      <c r="C213" s="2"/>
      <c r="D213" s="3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customHeight="1" x14ac:dyDescent="0.2">
      <c r="A214" s="2"/>
      <c r="B214" s="2"/>
      <c r="C214" s="2"/>
      <c r="D214" s="3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customHeight="1" x14ac:dyDescent="0.2">
      <c r="A215" s="2"/>
      <c r="B215" s="2"/>
      <c r="C215" s="2"/>
      <c r="D215" s="3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customHeight="1" x14ac:dyDescent="0.2">
      <c r="A216" s="2"/>
      <c r="B216" s="2"/>
      <c r="C216" s="2"/>
      <c r="D216" s="3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customHeight="1" x14ac:dyDescent="0.2">
      <c r="A217" s="2"/>
      <c r="B217" s="2"/>
      <c r="C217" s="2"/>
      <c r="D217" s="3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customHeight="1" x14ac:dyDescent="0.2">
      <c r="A218" s="2"/>
      <c r="B218" s="2"/>
      <c r="C218" s="2"/>
      <c r="D218" s="3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customHeight="1" x14ac:dyDescent="0.2">
      <c r="A219" s="2"/>
      <c r="B219" s="2"/>
      <c r="C219" s="2"/>
      <c r="D219" s="3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customHeight="1" x14ac:dyDescent="0.2">
      <c r="A220" s="2"/>
      <c r="B220" s="2"/>
      <c r="C220" s="2"/>
      <c r="D220" s="3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customHeight="1" x14ac:dyDescent="0.2">
      <c r="A221" s="2"/>
      <c r="B221" s="2"/>
      <c r="C221" s="2"/>
      <c r="D221" s="3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customHeight="1" x14ac:dyDescent="0.2">
      <c r="A222" s="2"/>
      <c r="B222" s="2"/>
      <c r="C222" s="2"/>
      <c r="D222" s="3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customHeight="1" x14ac:dyDescent="0.2">
      <c r="A223" s="2"/>
      <c r="B223" s="2"/>
      <c r="C223" s="2"/>
      <c r="D223" s="3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customHeight="1" x14ac:dyDescent="0.2">
      <c r="A224" s="2"/>
      <c r="B224" s="2"/>
      <c r="C224" s="2"/>
      <c r="D224" s="3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customHeight="1" x14ac:dyDescent="0.2">
      <c r="A225" s="2"/>
      <c r="B225" s="2"/>
      <c r="C225" s="2"/>
      <c r="D225" s="3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customHeight="1" x14ac:dyDescent="0.2">
      <c r="A226" s="2"/>
      <c r="B226" s="2"/>
      <c r="C226" s="2"/>
      <c r="D226" s="3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customHeight="1" x14ac:dyDescent="0.2">
      <c r="A227" s="2"/>
      <c r="B227" s="2"/>
      <c r="C227" s="2"/>
      <c r="D227" s="3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customHeight="1" x14ac:dyDescent="0.2">
      <c r="A228" s="2"/>
      <c r="B228" s="2"/>
      <c r="C228" s="2"/>
      <c r="D228" s="3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customHeight="1" x14ac:dyDescent="0.2">
      <c r="A229" s="2"/>
      <c r="B229" s="2"/>
      <c r="C229" s="2"/>
      <c r="D229" s="3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customHeight="1" x14ac:dyDescent="0.2">
      <c r="A230" s="2"/>
      <c r="B230" s="2"/>
      <c r="C230" s="2"/>
      <c r="D230" s="3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customHeight="1" x14ac:dyDescent="0.2">
      <c r="A231" s="2"/>
      <c r="B231" s="2"/>
      <c r="C231" s="2"/>
      <c r="D231" s="3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customHeight="1" x14ac:dyDescent="0.2">
      <c r="A232" s="2"/>
      <c r="B232" s="2"/>
      <c r="C232" s="2"/>
      <c r="D232" s="3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customHeight="1" x14ac:dyDescent="0.2">
      <c r="A233" s="2"/>
      <c r="B233" s="2"/>
      <c r="C233" s="2"/>
      <c r="D233" s="3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customHeight="1" x14ac:dyDescent="0.2">
      <c r="A234" s="2"/>
      <c r="B234" s="2"/>
      <c r="C234" s="2"/>
      <c r="D234" s="3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customHeight="1" x14ac:dyDescent="0.2">
      <c r="A235" s="2"/>
      <c r="B235" s="2"/>
      <c r="C235" s="2"/>
      <c r="D235" s="3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customHeight="1" x14ac:dyDescent="0.2">
      <c r="A236" s="2"/>
      <c r="B236" s="2"/>
      <c r="C236" s="2"/>
      <c r="D236" s="3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customHeight="1" x14ac:dyDescent="0.2">
      <c r="A237" s="2"/>
      <c r="B237" s="2"/>
      <c r="C237" s="2"/>
      <c r="D237" s="3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customHeight="1" x14ac:dyDescent="0.2">
      <c r="A238" s="2"/>
      <c r="B238" s="2"/>
      <c r="C238" s="2"/>
      <c r="D238" s="3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customHeight="1" x14ac:dyDescent="0.2">
      <c r="A239" s="2"/>
      <c r="B239" s="2"/>
      <c r="C239" s="2"/>
      <c r="D239" s="3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customHeight="1" x14ac:dyDescent="0.2">
      <c r="A240" s="2"/>
      <c r="B240" s="2"/>
      <c r="C240" s="2"/>
      <c r="D240" s="3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customHeight="1" x14ac:dyDescent="0.2">
      <c r="A241" s="2"/>
      <c r="B241" s="2"/>
      <c r="C241" s="2"/>
      <c r="D241" s="3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customHeight="1" x14ac:dyDescent="0.2">
      <c r="A242" s="2"/>
      <c r="B242" s="2"/>
      <c r="C242" s="2"/>
      <c r="D242" s="3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customHeight="1" x14ac:dyDescent="0.2">
      <c r="A243" s="2"/>
      <c r="B243" s="2"/>
      <c r="C243" s="2"/>
      <c r="D243" s="3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customHeight="1" x14ac:dyDescent="0.2">
      <c r="A244" s="2"/>
      <c r="B244" s="2"/>
      <c r="C244" s="2"/>
      <c r="D244" s="3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customHeight="1" x14ac:dyDescent="0.2">
      <c r="A245" s="2"/>
      <c r="B245" s="2"/>
      <c r="C245" s="2"/>
      <c r="D245" s="3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customHeight="1" x14ac:dyDescent="0.2">
      <c r="A246" s="2"/>
      <c r="B246" s="2"/>
      <c r="C246" s="2"/>
      <c r="D246" s="3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customHeight="1" x14ac:dyDescent="0.2">
      <c r="A247" s="2"/>
      <c r="B247" s="2"/>
      <c r="C247" s="2"/>
      <c r="D247" s="3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customHeight="1" x14ac:dyDescent="0.2">
      <c r="A248" s="2"/>
      <c r="B248" s="2"/>
      <c r="C248" s="2"/>
      <c r="D248" s="3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customHeight="1" x14ac:dyDescent="0.2">
      <c r="A249" s="2"/>
      <c r="B249" s="2"/>
      <c r="C249" s="2"/>
      <c r="D249" s="3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customHeight="1" x14ac:dyDescent="0.2">
      <c r="A250" s="2"/>
      <c r="B250" s="2"/>
      <c r="C250" s="2"/>
      <c r="D250" s="3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customHeight="1" x14ac:dyDescent="0.2">
      <c r="A251" s="2"/>
      <c r="B251" s="2"/>
      <c r="C251" s="2"/>
      <c r="D251" s="3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customHeight="1" x14ac:dyDescent="0.2">
      <c r="A252" s="2"/>
      <c r="B252" s="2"/>
      <c r="C252" s="2"/>
      <c r="D252" s="3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customHeight="1" x14ac:dyDescent="0.2">
      <c r="A253" s="2"/>
      <c r="B253" s="2"/>
      <c r="C253" s="2"/>
      <c r="D253" s="3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customHeight="1" x14ac:dyDescent="0.2">
      <c r="A254" s="2"/>
      <c r="B254" s="2"/>
      <c r="C254" s="2"/>
      <c r="D254" s="3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customHeight="1" x14ac:dyDescent="0.2">
      <c r="A255" s="2"/>
      <c r="B255" s="2"/>
      <c r="C255" s="2"/>
      <c r="D255" s="3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customHeight="1" x14ac:dyDescent="0.2">
      <c r="A256" s="2"/>
      <c r="B256" s="2"/>
      <c r="C256" s="2"/>
      <c r="D256" s="3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customHeight="1" x14ac:dyDescent="0.2">
      <c r="A257" s="2"/>
      <c r="B257" s="2"/>
      <c r="C257" s="2"/>
      <c r="D257" s="3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customHeight="1" x14ac:dyDescent="0.2">
      <c r="A258" s="2"/>
      <c r="B258" s="2"/>
      <c r="C258" s="2"/>
      <c r="D258" s="3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customHeight="1" x14ac:dyDescent="0.2">
      <c r="A259" s="2"/>
      <c r="B259" s="2"/>
      <c r="C259" s="2"/>
      <c r="D259" s="3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customHeight="1" x14ac:dyDescent="0.2">
      <c r="A260" s="2"/>
      <c r="B260" s="2"/>
      <c r="C260" s="2"/>
      <c r="D260" s="3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customHeight="1" x14ac:dyDescent="0.2">
      <c r="A261" s="2"/>
      <c r="B261" s="2"/>
      <c r="C261" s="2"/>
      <c r="D261" s="3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customHeight="1" x14ac:dyDescent="0.2">
      <c r="A262" s="2"/>
      <c r="B262" s="2"/>
      <c r="C262" s="2"/>
      <c r="D262" s="3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customHeight="1" x14ac:dyDescent="0.2">
      <c r="A263" s="2"/>
      <c r="B263" s="2"/>
      <c r="C263" s="2"/>
      <c r="D263" s="3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customHeight="1" x14ac:dyDescent="0.2">
      <c r="A264" s="2"/>
      <c r="B264" s="2"/>
      <c r="C264" s="2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customHeight="1" x14ac:dyDescent="0.2">
      <c r="A265" s="2"/>
      <c r="B265" s="2"/>
      <c r="C265" s="2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customHeight="1" x14ac:dyDescent="0.2">
      <c r="A266" s="2"/>
      <c r="B266" s="2"/>
      <c r="C266" s="2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customHeight="1" x14ac:dyDescent="0.2">
      <c r="A267" s="2"/>
      <c r="B267" s="2"/>
      <c r="C267" s="2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customHeight="1" x14ac:dyDescent="0.2">
      <c r="A268" s="2"/>
      <c r="B268" s="2"/>
      <c r="C268" s="2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customHeight="1" x14ac:dyDescent="0.2">
      <c r="A269" s="2"/>
      <c r="B269" s="2"/>
      <c r="C269" s="2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customHeight="1" x14ac:dyDescent="0.2">
      <c r="A270" s="2"/>
      <c r="B270" s="2"/>
      <c r="C270" s="2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customHeight="1" x14ac:dyDescent="0.2">
      <c r="A271" s="2"/>
      <c r="B271" s="2"/>
      <c r="C271" s="2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customHeight="1" x14ac:dyDescent="0.2">
      <c r="A272" s="2"/>
      <c r="B272" s="2"/>
      <c r="C272" s="2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customHeight="1" x14ac:dyDescent="0.2">
      <c r="A273" s="2"/>
      <c r="B273" s="2"/>
      <c r="C273" s="2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customHeight="1" x14ac:dyDescent="0.2">
      <c r="A274" s="2"/>
      <c r="B274" s="2"/>
      <c r="C274" s="2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customHeight="1" x14ac:dyDescent="0.2">
      <c r="A275" s="2"/>
      <c r="B275" s="2"/>
      <c r="C275" s="2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customHeight="1" x14ac:dyDescent="0.2">
      <c r="A276" s="2"/>
      <c r="B276" s="2"/>
      <c r="C276" s="2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customHeight="1" x14ac:dyDescent="0.2">
      <c r="A277" s="2"/>
      <c r="B277" s="2"/>
      <c r="C277" s="2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customHeight="1" x14ac:dyDescent="0.2">
      <c r="A278" s="2"/>
      <c r="B278" s="2"/>
      <c r="C278" s="2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customHeight="1" x14ac:dyDescent="0.2">
      <c r="A279" s="2"/>
      <c r="B279" s="2"/>
      <c r="C279" s="2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customHeight="1" x14ac:dyDescent="0.2">
      <c r="A280" s="2"/>
      <c r="B280" s="2"/>
      <c r="C280" s="2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customHeight="1" x14ac:dyDescent="0.2">
      <c r="A281" s="2"/>
      <c r="B281" s="2"/>
      <c r="C281" s="2"/>
      <c r="D281" s="3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customHeight="1" x14ac:dyDescent="0.2">
      <c r="A282" s="2"/>
      <c r="B282" s="2"/>
      <c r="C282" s="2"/>
      <c r="D282" s="3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customHeight="1" x14ac:dyDescent="0.2">
      <c r="A283" s="2"/>
      <c r="B283" s="2"/>
      <c r="C283" s="2"/>
      <c r="D283" s="3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customHeight="1" x14ac:dyDescent="0.2">
      <c r="A284" s="2"/>
      <c r="B284" s="2"/>
      <c r="C284" s="2"/>
      <c r="D284" s="3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customHeight="1" x14ac:dyDescent="0.2">
      <c r="A285" s="2"/>
      <c r="B285" s="2"/>
      <c r="C285" s="2"/>
      <c r="D285" s="3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customHeight="1" x14ac:dyDescent="0.2">
      <c r="A286" s="2"/>
      <c r="B286" s="2"/>
      <c r="C286" s="2"/>
      <c r="D286" s="3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customHeight="1" x14ac:dyDescent="0.2">
      <c r="A287" s="2"/>
      <c r="B287" s="2"/>
      <c r="C287" s="2"/>
      <c r="D287" s="3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customHeight="1" x14ac:dyDescent="0.2">
      <c r="A288" s="2"/>
      <c r="B288" s="2"/>
      <c r="C288" s="2"/>
      <c r="D288" s="3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customHeight="1" x14ac:dyDescent="0.2">
      <c r="A289" s="2"/>
      <c r="B289" s="2"/>
      <c r="C289" s="2"/>
      <c r="D289" s="3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customHeight="1" x14ac:dyDescent="0.2">
      <c r="A290" s="2"/>
      <c r="B290" s="2"/>
      <c r="C290" s="2"/>
      <c r="D290" s="3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customHeight="1" x14ac:dyDescent="0.2">
      <c r="A291" s="2"/>
      <c r="B291" s="2"/>
      <c r="C291" s="2"/>
      <c r="D291" s="3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customHeight="1" x14ac:dyDescent="0.2">
      <c r="A292" s="2"/>
      <c r="B292" s="2"/>
      <c r="C292" s="2"/>
      <c r="D292" s="3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customHeight="1" x14ac:dyDescent="0.2">
      <c r="A293" s="2"/>
      <c r="B293" s="2"/>
      <c r="C293" s="2"/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customHeight="1" x14ac:dyDescent="0.2">
      <c r="A294" s="2"/>
      <c r="B294" s="2"/>
      <c r="C294" s="2"/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customHeight="1" x14ac:dyDescent="0.2">
      <c r="A295" s="2"/>
      <c r="B295" s="2"/>
      <c r="C295" s="2"/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customHeight="1" x14ac:dyDescent="0.2">
      <c r="A296" s="2"/>
      <c r="B296" s="2"/>
      <c r="C296" s="2"/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customHeight="1" x14ac:dyDescent="0.2">
      <c r="A297" s="2"/>
      <c r="B297" s="2"/>
      <c r="C297" s="2"/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customHeight="1" x14ac:dyDescent="0.2">
      <c r="A298" s="2"/>
      <c r="B298" s="2"/>
      <c r="C298" s="2"/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customHeight="1" x14ac:dyDescent="0.2">
      <c r="A299" s="2"/>
      <c r="B299" s="2"/>
      <c r="C299" s="2"/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customHeight="1" x14ac:dyDescent="0.2">
      <c r="A300" s="2"/>
      <c r="B300" s="2"/>
      <c r="C300" s="2"/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customHeight="1" x14ac:dyDescent="0.2">
      <c r="A301" s="2"/>
      <c r="B301" s="2"/>
      <c r="C301" s="2"/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customHeight="1" x14ac:dyDescent="0.2">
      <c r="A302" s="2"/>
      <c r="B302" s="2"/>
      <c r="C302" s="2"/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customHeight="1" x14ac:dyDescent="0.2">
      <c r="A303" s="2"/>
      <c r="B303" s="2"/>
      <c r="C303" s="2"/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customHeight="1" x14ac:dyDescent="0.2">
      <c r="A304" s="2"/>
      <c r="B304" s="2"/>
      <c r="C304" s="2"/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customHeight="1" x14ac:dyDescent="0.2">
      <c r="A305" s="2"/>
      <c r="B305" s="2"/>
      <c r="C305" s="2"/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customHeight="1" x14ac:dyDescent="0.2">
      <c r="A306" s="2"/>
      <c r="B306" s="2"/>
      <c r="C306" s="2"/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customHeight="1" x14ac:dyDescent="0.2">
      <c r="A307" s="2"/>
      <c r="B307" s="2"/>
      <c r="C307" s="2"/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customHeight="1" x14ac:dyDescent="0.2">
      <c r="A308" s="2"/>
      <c r="B308" s="2"/>
      <c r="C308" s="2"/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customHeight="1" x14ac:dyDescent="0.2">
      <c r="A309" s="2"/>
      <c r="B309" s="2"/>
      <c r="C309" s="2"/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customHeight="1" x14ac:dyDescent="0.2">
      <c r="A310" s="2"/>
      <c r="B310" s="2"/>
      <c r="C310" s="2"/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customHeight="1" x14ac:dyDescent="0.2">
      <c r="A311" s="2"/>
      <c r="B311" s="2"/>
      <c r="C311" s="2"/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customHeight="1" x14ac:dyDescent="0.2">
      <c r="A312" s="2"/>
      <c r="B312" s="2"/>
      <c r="C312" s="2"/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customHeight="1" x14ac:dyDescent="0.2">
      <c r="A313" s="2"/>
      <c r="B313" s="2"/>
      <c r="C313" s="2"/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customHeight="1" x14ac:dyDescent="0.2">
      <c r="A314" s="2"/>
      <c r="B314" s="2"/>
      <c r="C314" s="2"/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customHeight="1" x14ac:dyDescent="0.2">
      <c r="A315" s="2"/>
      <c r="B315" s="2"/>
      <c r="C315" s="2"/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customHeight="1" x14ac:dyDescent="0.2">
      <c r="A316" s="2"/>
      <c r="B316" s="2"/>
      <c r="C316" s="2"/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customHeight="1" x14ac:dyDescent="0.2">
      <c r="A317" s="2"/>
      <c r="B317" s="2"/>
      <c r="C317" s="2"/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customHeight="1" x14ac:dyDescent="0.2">
      <c r="A318" s="2"/>
      <c r="B318" s="2"/>
      <c r="C318" s="2"/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customHeight="1" x14ac:dyDescent="0.2">
      <c r="A319" s="2"/>
      <c r="B319" s="2"/>
      <c r="C319" s="2"/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customHeight="1" x14ac:dyDescent="0.2">
      <c r="A320" s="2"/>
      <c r="B320" s="2"/>
      <c r="C320" s="2"/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customHeight="1" x14ac:dyDescent="0.2">
      <c r="A321" s="2"/>
      <c r="B321" s="2"/>
      <c r="C321" s="2"/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customHeight="1" x14ac:dyDescent="0.2">
      <c r="A322" s="2"/>
      <c r="B322" s="2"/>
      <c r="C322" s="2"/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customHeight="1" x14ac:dyDescent="0.2">
      <c r="A323" s="2"/>
      <c r="B323" s="2"/>
      <c r="C323" s="2"/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customHeight="1" x14ac:dyDescent="0.2">
      <c r="A324" s="2"/>
      <c r="B324" s="2"/>
      <c r="C324" s="2"/>
      <c r="D324" s="3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customHeight="1" x14ac:dyDescent="0.2">
      <c r="A325" s="2"/>
      <c r="B325" s="2"/>
      <c r="C325" s="2"/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customHeight="1" x14ac:dyDescent="0.2">
      <c r="A326" s="2"/>
      <c r="B326" s="2"/>
      <c r="C326" s="2"/>
      <c r="D326" s="3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customHeight="1" x14ac:dyDescent="0.2">
      <c r="A327" s="2"/>
      <c r="B327" s="2"/>
      <c r="C327" s="2"/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customHeight="1" x14ac:dyDescent="0.2">
      <c r="A328" s="2"/>
      <c r="B328" s="2"/>
      <c r="C328" s="2"/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customHeight="1" x14ac:dyDescent="0.2">
      <c r="A329" s="2"/>
      <c r="B329" s="2"/>
      <c r="C329" s="2"/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customHeight="1" x14ac:dyDescent="0.2">
      <c r="A330" s="2"/>
      <c r="B330" s="2"/>
      <c r="C330" s="2"/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customHeight="1" x14ac:dyDescent="0.2">
      <c r="A331" s="2"/>
      <c r="B331" s="2"/>
      <c r="C331" s="2"/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customHeight="1" x14ac:dyDescent="0.2">
      <c r="A332" s="2"/>
      <c r="B332" s="2"/>
      <c r="C332" s="2"/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customHeight="1" x14ac:dyDescent="0.2">
      <c r="A333" s="2"/>
      <c r="B333" s="2"/>
      <c r="C333" s="2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customHeight="1" x14ac:dyDescent="0.2">
      <c r="A334" s="2"/>
      <c r="B334" s="2"/>
      <c r="C334" s="2"/>
      <c r="D334" s="3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customHeight="1" x14ac:dyDescent="0.2">
      <c r="A335" s="2"/>
      <c r="B335" s="2"/>
      <c r="C335" s="2"/>
      <c r="D335" s="3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customHeight="1" x14ac:dyDescent="0.2">
      <c r="A336" s="2"/>
      <c r="B336" s="2"/>
      <c r="C336" s="2"/>
      <c r="D336" s="3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customHeight="1" x14ac:dyDescent="0.2">
      <c r="A337" s="2"/>
      <c r="B337" s="2"/>
      <c r="C337" s="2"/>
      <c r="D337" s="3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customHeight="1" x14ac:dyDescent="0.2">
      <c r="A338" s="2"/>
      <c r="B338" s="2"/>
      <c r="C338" s="2"/>
      <c r="D338" s="3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customHeight="1" x14ac:dyDescent="0.2">
      <c r="A339" s="2"/>
      <c r="B339" s="2"/>
      <c r="C339" s="2"/>
      <c r="D339" s="3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customHeight="1" x14ac:dyDescent="0.2">
      <c r="A340" s="2"/>
      <c r="B340" s="2"/>
      <c r="C340" s="2"/>
      <c r="D340" s="3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customHeight="1" x14ac:dyDescent="0.2">
      <c r="A341" s="2"/>
      <c r="B341" s="2"/>
      <c r="C341" s="2"/>
      <c r="D341" s="3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customHeight="1" x14ac:dyDescent="0.2">
      <c r="A342" s="2"/>
      <c r="B342" s="2"/>
      <c r="C342" s="2"/>
      <c r="D342" s="3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customHeight="1" x14ac:dyDescent="0.2">
      <c r="A343" s="2"/>
      <c r="B343" s="2"/>
      <c r="C343" s="2"/>
      <c r="D343" s="3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customHeight="1" x14ac:dyDescent="0.2">
      <c r="A344" s="2"/>
      <c r="B344" s="2"/>
      <c r="C344" s="2"/>
      <c r="D344" s="3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customHeight="1" x14ac:dyDescent="0.2">
      <c r="A345" s="2"/>
      <c r="B345" s="2"/>
      <c r="C345" s="2"/>
      <c r="D345" s="3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customHeight="1" x14ac:dyDescent="0.2">
      <c r="A346" s="2"/>
      <c r="B346" s="2"/>
      <c r="C346" s="2"/>
      <c r="D346" s="3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customHeight="1" x14ac:dyDescent="0.2">
      <c r="A347" s="2"/>
      <c r="B347" s="2"/>
      <c r="C347" s="2"/>
      <c r="D347" s="3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customHeight="1" x14ac:dyDescent="0.2">
      <c r="A348" s="2"/>
      <c r="B348" s="2"/>
      <c r="C348" s="2"/>
      <c r="D348" s="3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customHeight="1" x14ac:dyDescent="0.2">
      <c r="A349" s="2"/>
      <c r="B349" s="2"/>
      <c r="C349" s="2"/>
      <c r="D349" s="3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customHeight="1" x14ac:dyDescent="0.2">
      <c r="A350" s="2"/>
      <c r="B350" s="2"/>
      <c r="C350" s="2"/>
      <c r="D350" s="3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customHeight="1" x14ac:dyDescent="0.2">
      <c r="A351" s="2"/>
      <c r="B351" s="2"/>
      <c r="C351" s="2"/>
      <c r="D351" s="3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customHeight="1" x14ac:dyDescent="0.2">
      <c r="A352" s="2"/>
      <c r="B352" s="2"/>
      <c r="C352" s="2"/>
      <c r="D352" s="3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customHeight="1" x14ac:dyDescent="0.2">
      <c r="A353" s="2"/>
      <c r="B353" s="2"/>
      <c r="C353" s="2"/>
      <c r="D353" s="3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customHeight="1" x14ac:dyDescent="0.2">
      <c r="A354" s="2"/>
      <c r="B354" s="2"/>
      <c r="C354" s="2"/>
      <c r="D354" s="3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customHeight="1" x14ac:dyDescent="0.2">
      <c r="A355" s="2"/>
      <c r="B355" s="2"/>
      <c r="C355" s="2"/>
      <c r="D355" s="3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customHeight="1" x14ac:dyDescent="0.2">
      <c r="A356" s="2"/>
      <c r="B356" s="2"/>
      <c r="C356" s="2"/>
      <c r="D356" s="3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customHeight="1" x14ac:dyDescent="0.2">
      <c r="A357" s="2"/>
      <c r="B357" s="2"/>
      <c r="C357" s="2"/>
      <c r="D357" s="3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customHeight="1" x14ac:dyDescent="0.2">
      <c r="A358" s="2"/>
      <c r="B358" s="2"/>
      <c r="C358" s="2"/>
      <c r="D358" s="3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customHeight="1" x14ac:dyDescent="0.2">
      <c r="A359" s="2"/>
      <c r="B359" s="2"/>
      <c r="C359" s="2"/>
      <c r="D359" s="3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customHeight="1" x14ac:dyDescent="0.2">
      <c r="A360" s="2"/>
      <c r="B360" s="2"/>
      <c r="C360" s="2"/>
      <c r="D360" s="3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customHeight="1" x14ac:dyDescent="0.2">
      <c r="A361" s="2"/>
      <c r="B361" s="2"/>
      <c r="C361" s="2"/>
      <c r="D361" s="3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customHeight="1" x14ac:dyDescent="0.2">
      <c r="A362" s="2"/>
      <c r="B362" s="2"/>
      <c r="C362" s="2"/>
      <c r="D362" s="3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customHeight="1" x14ac:dyDescent="0.2">
      <c r="A363" s="2"/>
      <c r="B363" s="2"/>
      <c r="C363" s="2"/>
      <c r="D363" s="3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customHeight="1" x14ac:dyDescent="0.2">
      <c r="A364" s="2"/>
      <c r="B364" s="2"/>
      <c r="C364" s="2"/>
      <c r="D364" s="3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customHeight="1" x14ac:dyDescent="0.2">
      <c r="A365" s="2"/>
      <c r="B365" s="2"/>
      <c r="C365" s="2"/>
      <c r="D365" s="3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customHeight="1" x14ac:dyDescent="0.2">
      <c r="A366" s="2"/>
      <c r="B366" s="2"/>
      <c r="C366" s="2"/>
      <c r="D366" s="3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customHeight="1" x14ac:dyDescent="0.2">
      <c r="A367" s="2"/>
      <c r="B367" s="2"/>
      <c r="C367" s="2"/>
      <c r="D367" s="3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customHeight="1" x14ac:dyDescent="0.2">
      <c r="A368" s="2"/>
      <c r="B368" s="2"/>
      <c r="C368" s="2"/>
      <c r="D368" s="3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customHeight="1" x14ac:dyDescent="0.2">
      <c r="A369" s="2"/>
      <c r="B369" s="2"/>
      <c r="C369" s="2"/>
      <c r="D369" s="3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customHeight="1" x14ac:dyDescent="0.2">
      <c r="A370" s="2"/>
      <c r="B370" s="2"/>
      <c r="C370" s="2"/>
      <c r="D370" s="3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customHeight="1" x14ac:dyDescent="0.2">
      <c r="A371" s="2"/>
      <c r="B371" s="2"/>
      <c r="C371" s="2"/>
      <c r="D371" s="3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customHeight="1" x14ac:dyDescent="0.2">
      <c r="A372" s="2"/>
      <c r="B372" s="2"/>
      <c r="C372" s="2"/>
      <c r="D372" s="3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customHeight="1" x14ac:dyDescent="0.2">
      <c r="A373" s="2"/>
      <c r="B373" s="2"/>
      <c r="C373" s="2"/>
      <c r="D373" s="3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customHeight="1" x14ac:dyDescent="0.2">
      <c r="A374" s="2"/>
      <c r="B374" s="2"/>
      <c r="C374" s="2"/>
      <c r="D374" s="3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customHeight="1" x14ac:dyDescent="0.2">
      <c r="A375" s="2"/>
      <c r="B375" s="2"/>
      <c r="C375" s="2"/>
      <c r="D375" s="3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customHeight="1" x14ac:dyDescent="0.2">
      <c r="A376" s="2"/>
      <c r="B376" s="2"/>
      <c r="C376" s="2"/>
      <c r="D376" s="3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customHeight="1" x14ac:dyDescent="0.2">
      <c r="A377" s="2"/>
      <c r="B377" s="2"/>
      <c r="C377" s="2"/>
      <c r="D377" s="3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customHeight="1" x14ac:dyDescent="0.2">
      <c r="A378" s="2"/>
      <c r="B378" s="2"/>
      <c r="C378" s="2"/>
      <c r="D378" s="3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customHeight="1" x14ac:dyDescent="0.2">
      <c r="A379" s="2"/>
      <c r="B379" s="2"/>
      <c r="C379" s="2"/>
      <c r="D379" s="3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customHeight="1" x14ac:dyDescent="0.2">
      <c r="A380" s="2"/>
      <c r="B380" s="2"/>
      <c r="C380" s="2"/>
      <c r="D380" s="3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customHeight="1" x14ac:dyDescent="0.2">
      <c r="A381" s="2"/>
      <c r="B381" s="2"/>
      <c r="C381" s="2"/>
      <c r="D381" s="3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customHeight="1" x14ac:dyDescent="0.2">
      <c r="A382" s="2"/>
      <c r="B382" s="2"/>
      <c r="C382" s="2"/>
      <c r="D382" s="3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customHeight="1" x14ac:dyDescent="0.2">
      <c r="A383" s="2"/>
      <c r="B383" s="2"/>
      <c r="C383" s="2"/>
      <c r="D383" s="3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customHeight="1" x14ac:dyDescent="0.2">
      <c r="A384" s="2"/>
      <c r="B384" s="2"/>
      <c r="C384" s="2"/>
      <c r="D384" s="3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customHeight="1" x14ac:dyDescent="0.2">
      <c r="A385" s="2"/>
      <c r="B385" s="2"/>
      <c r="C385" s="2"/>
      <c r="D385" s="3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customHeight="1" x14ac:dyDescent="0.2">
      <c r="A386" s="2"/>
      <c r="B386" s="2"/>
      <c r="C386" s="2"/>
      <c r="D386" s="3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customHeight="1" x14ac:dyDescent="0.2">
      <c r="A387" s="2"/>
      <c r="B387" s="2"/>
      <c r="C387" s="2"/>
      <c r="D387" s="3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customHeight="1" x14ac:dyDescent="0.2">
      <c r="A388" s="2"/>
      <c r="B388" s="2"/>
      <c r="C388" s="2"/>
      <c r="D388" s="3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customHeight="1" x14ac:dyDescent="0.2">
      <c r="A389" s="2"/>
      <c r="B389" s="2"/>
      <c r="C389" s="2"/>
      <c r="D389" s="3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customHeight="1" x14ac:dyDescent="0.2">
      <c r="A390" s="2"/>
      <c r="B390" s="2"/>
      <c r="C390" s="2"/>
      <c r="D390" s="3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customHeight="1" x14ac:dyDescent="0.2">
      <c r="A391" s="2"/>
      <c r="B391" s="2"/>
      <c r="C391" s="2"/>
      <c r="D391" s="3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customHeight="1" x14ac:dyDescent="0.2">
      <c r="A392" s="2"/>
      <c r="B392" s="2"/>
      <c r="C392" s="2"/>
      <c r="D392" s="3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customHeight="1" x14ac:dyDescent="0.2">
      <c r="A393" s="2"/>
      <c r="B393" s="2"/>
      <c r="C393" s="2"/>
      <c r="D393" s="3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customHeight="1" x14ac:dyDescent="0.2">
      <c r="A394" s="2"/>
      <c r="B394" s="2"/>
      <c r="C394" s="2"/>
      <c r="D394" s="3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customHeight="1" x14ac:dyDescent="0.2">
      <c r="A395" s="2"/>
      <c r="B395" s="2"/>
      <c r="C395" s="2"/>
      <c r="D395" s="3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customHeight="1" x14ac:dyDescent="0.2">
      <c r="A396" s="2"/>
      <c r="B396" s="2"/>
      <c r="C396" s="2"/>
      <c r="D396" s="3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customHeight="1" x14ac:dyDescent="0.2">
      <c r="A397" s="2"/>
      <c r="B397" s="2"/>
      <c r="C397" s="2"/>
      <c r="D397" s="3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customHeight="1" x14ac:dyDescent="0.2">
      <c r="A398" s="2"/>
      <c r="B398" s="2"/>
      <c r="C398" s="2"/>
      <c r="D398" s="3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customHeight="1" x14ac:dyDescent="0.2">
      <c r="A399" s="2"/>
      <c r="B399" s="2"/>
      <c r="C399" s="2"/>
      <c r="D399" s="3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customHeight="1" x14ac:dyDescent="0.2">
      <c r="A400" s="2"/>
      <c r="B400" s="2"/>
      <c r="C400" s="2"/>
      <c r="D400" s="3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customHeight="1" x14ac:dyDescent="0.2">
      <c r="A401" s="2"/>
      <c r="B401" s="2"/>
      <c r="C401" s="2"/>
      <c r="D401" s="3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customHeight="1" x14ac:dyDescent="0.2">
      <c r="A402" s="2"/>
      <c r="B402" s="2"/>
      <c r="C402" s="2"/>
      <c r="D402" s="3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customHeight="1" x14ac:dyDescent="0.2">
      <c r="A403" s="2"/>
      <c r="B403" s="2"/>
      <c r="C403" s="2"/>
      <c r="D403" s="3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customHeight="1" x14ac:dyDescent="0.2">
      <c r="A404" s="2"/>
      <c r="B404" s="2"/>
      <c r="C404" s="2"/>
      <c r="D404" s="3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customHeight="1" x14ac:dyDescent="0.2">
      <c r="A405" s="2"/>
      <c r="B405" s="2"/>
      <c r="C405" s="2"/>
      <c r="D405" s="3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customHeight="1" x14ac:dyDescent="0.2">
      <c r="A406" s="2"/>
      <c r="B406" s="2"/>
      <c r="C406" s="2"/>
      <c r="D406" s="3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customHeight="1" x14ac:dyDescent="0.2">
      <c r="A407" s="2"/>
      <c r="B407" s="2"/>
      <c r="C407" s="2"/>
      <c r="D407" s="3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customHeight="1" x14ac:dyDescent="0.2">
      <c r="A408" s="2"/>
      <c r="B408" s="2"/>
      <c r="C408" s="2"/>
      <c r="D408" s="3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customHeight="1" x14ac:dyDescent="0.2">
      <c r="A409" s="2"/>
      <c r="B409" s="2"/>
      <c r="C409" s="2"/>
      <c r="D409" s="3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customHeight="1" x14ac:dyDescent="0.2">
      <c r="A410" s="2"/>
      <c r="B410" s="2"/>
      <c r="C410" s="2"/>
      <c r="D410" s="3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customHeight="1" x14ac:dyDescent="0.2">
      <c r="A411" s="2"/>
      <c r="B411" s="2"/>
      <c r="C411" s="2"/>
      <c r="D411" s="3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customHeight="1" x14ac:dyDescent="0.2">
      <c r="A412" s="2"/>
      <c r="B412" s="2"/>
      <c r="C412" s="2"/>
      <c r="D412" s="3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customHeight="1" x14ac:dyDescent="0.2">
      <c r="A413" s="2"/>
      <c r="B413" s="2"/>
      <c r="C413" s="2"/>
      <c r="D413" s="3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customHeight="1" x14ac:dyDescent="0.2">
      <c r="A414" s="2"/>
      <c r="B414" s="2"/>
      <c r="C414" s="2"/>
      <c r="D414" s="3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customHeight="1" x14ac:dyDescent="0.2">
      <c r="A415" s="2"/>
      <c r="B415" s="2"/>
      <c r="C415" s="2"/>
      <c r="D415" s="3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customHeight="1" x14ac:dyDescent="0.2">
      <c r="A416" s="2"/>
      <c r="B416" s="2"/>
      <c r="C416" s="2"/>
      <c r="D416" s="3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customHeight="1" x14ac:dyDescent="0.2">
      <c r="A417" s="2"/>
      <c r="B417" s="2"/>
      <c r="C417" s="2"/>
      <c r="D417" s="3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customHeight="1" x14ac:dyDescent="0.2">
      <c r="A418" s="2"/>
      <c r="B418" s="2"/>
      <c r="C418" s="2"/>
      <c r="D418" s="3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customHeight="1" x14ac:dyDescent="0.2">
      <c r="A419" s="2"/>
      <c r="B419" s="2"/>
      <c r="C419" s="2"/>
      <c r="D419" s="3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customHeight="1" x14ac:dyDescent="0.2">
      <c r="A420" s="2"/>
      <c r="B420" s="2"/>
      <c r="C420" s="2"/>
      <c r="D420" s="3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customHeight="1" x14ac:dyDescent="0.2">
      <c r="A421" s="2"/>
      <c r="B421" s="2"/>
      <c r="C421" s="2"/>
      <c r="D421" s="3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customHeight="1" x14ac:dyDescent="0.2">
      <c r="A422" s="2"/>
      <c r="B422" s="2"/>
      <c r="C422" s="2"/>
      <c r="D422" s="3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customHeight="1" x14ac:dyDescent="0.2">
      <c r="A423" s="2"/>
      <c r="B423" s="2"/>
      <c r="C423" s="2"/>
      <c r="D423" s="3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customHeight="1" x14ac:dyDescent="0.2">
      <c r="A424" s="2"/>
      <c r="B424" s="2"/>
      <c r="C424" s="2"/>
      <c r="D424" s="3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customHeight="1" x14ac:dyDescent="0.2">
      <c r="A425" s="2"/>
      <c r="B425" s="2"/>
      <c r="C425" s="2"/>
      <c r="D425" s="3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customHeight="1" x14ac:dyDescent="0.2">
      <c r="A426" s="2"/>
      <c r="B426" s="2"/>
      <c r="C426" s="2"/>
      <c r="D426" s="3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customHeight="1" x14ac:dyDescent="0.2">
      <c r="A427" s="2"/>
      <c r="B427" s="2"/>
      <c r="C427" s="2"/>
      <c r="D427" s="3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customHeight="1" x14ac:dyDescent="0.2">
      <c r="A428" s="2"/>
      <c r="B428" s="2"/>
      <c r="C428" s="2"/>
      <c r="D428" s="3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customHeight="1" x14ac:dyDescent="0.2">
      <c r="A429" s="2"/>
      <c r="B429" s="2"/>
      <c r="C429" s="2"/>
      <c r="D429" s="3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customHeight="1" x14ac:dyDescent="0.2">
      <c r="A430" s="2"/>
      <c r="B430" s="2"/>
      <c r="C430" s="2"/>
      <c r="D430" s="3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customHeight="1" x14ac:dyDescent="0.2">
      <c r="A431" s="2"/>
      <c r="B431" s="2"/>
      <c r="C431" s="2"/>
      <c r="D431" s="3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customHeight="1" x14ac:dyDescent="0.2">
      <c r="A432" s="2"/>
      <c r="B432" s="2"/>
      <c r="C432" s="2"/>
      <c r="D432" s="3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customHeight="1" x14ac:dyDescent="0.2">
      <c r="A433" s="2"/>
      <c r="B433" s="2"/>
      <c r="C433" s="2"/>
      <c r="D433" s="3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customHeight="1" x14ac:dyDescent="0.2">
      <c r="A434" s="2"/>
      <c r="B434" s="2"/>
      <c r="C434" s="2"/>
      <c r="D434" s="3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customHeight="1" x14ac:dyDescent="0.2">
      <c r="A435" s="2"/>
      <c r="B435" s="2"/>
      <c r="C435" s="2"/>
      <c r="D435" s="3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customHeight="1" x14ac:dyDescent="0.2">
      <c r="A436" s="2"/>
      <c r="B436" s="2"/>
      <c r="C436" s="2"/>
      <c r="D436" s="3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customHeight="1" x14ac:dyDescent="0.2">
      <c r="A437" s="2"/>
      <c r="B437" s="2"/>
      <c r="C437" s="2"/>
      <c r="D437" s="3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customHeight="1" x14ac:dyDescent="0.2">
      <c r="A438" s="2"/>
      <c r="B438" s="2"/>
      <c r="C438" s="2"/>
      <c r="D438" s="3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customHeight="1" x14ac:dyDescent="0.2">
      <c r="A439" s="2"/>
      <c r="B439" s="2"/>
      <c r="C439" s="2"/>
      <c r="D439" s="3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customHeight="1" x14ac:dyDescent="0.2">
      <c r="A440" s="2"/>
      <c r="B440" s="2"/>
      <c r="C440" s="2"/>
      <c r="D440" s="3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customHeight="1" x14ac:dyDescent="0.2">
      <c r="A441" s="2"/>
      <c r="B441" s="2"/>
      <c r="C441" s="2"/>
      <c r="D441" s="3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customHeight="1" x14ac:dyDescent="0.2">
      <c r="A442" s="2"/>
      <c r="B442" s="2"/>
      <c r="C442" s="2"/>
      <c r="D442" s="3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customHeight="1" x14ac:dyDescent="0.2">
      <c r="A443" s="2"/>
      <c r="B443" s="2"/>
      <c r="C443" s="2"/>
      <c r="D443" s="3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customHeight="1" x14ac:dyDescent="0.2">
      <c r="A444" s="2"/>
      <c r="B444" s="2"/>
      <c r="C444" s="2"/>
      <c r="D444" s="3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customHeight="1" x14ac:dyDescent="0.2">
      <c r="A445" s="2"/>
      <c r="B445" s="2"/>
      <c r="C445" s="2"/>
      <c r="D445" s="3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customHeight="1" x14ac:dyDescent="0.2">
      <c r="A446" s="2"/>
      <c r="B446" s="2"/>
      <c r="C446" s="2"/>
      <c r="D446" s="3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customHeight="1" x14ac:dyDescent="0.2">
      <c r="A447" s="2"/>
      <c r="B447" s="2"/>
      <c r="C447" s="2"/>
      <c r="D447" s="3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customHeight="1" x14ac:dyDescent="0.2">
      <c r="A448" s="2"/>
      <c r="B448" s="2"/>
      <c r="C448" s="2"/>
      <c r="D448" s="3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customHeight="1" x14ac:dyDescent="0.2">
      <c r="A449" s="2"/>
      <c r="B449" s="2"/>
      <c r="C449" s="2"/>
      <c r="D449" s="3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customHeight="1" x14ac:dyDescent="0.2">
      <c r="A450" s="2"/>
      <c r="B450" s="2"/>
      <c r="C450" s="2"/>
      <c r="D450" s="3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customHeight="1" x14ac:dyDescent="0.2">
      <c r="A451" s="2"/>
      <c r="B451" s="2"/>
      <c r="C451" s="2"/>
      <c r="D451" s="3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customHeight="1" x14ac:dyDescent="0.2">
      <c r="A452" s="2"/>
      <c r="B452" s="2"/>
      <c r="C452" s="2"/>
      <c r="D452" s="3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customHeight="1" x14ac:dyDescent="0.2">
      <c r="A453" s="2"/>
      <c r="B453" s="2"/>
      <c r="C453" s="2"/>
      <c r="D453" s="3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customHeight="1" x14ac:dyDescent="0.2">
      <c r="A454" s="2"/>
      <c r="B454" s="2"/>
      <c r="C454" s="2"/>
      <c r="D454" s="3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customHeight="1" x14ac:dyDescent="0.2">
      <c r="A455" s="2"/>
      <c r="B455" s="2"/>
      <c r="C455" s="2"/>
      <c r="D455" s="3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customHeight="1" x14ac:dyDescent="0.2">
      <c r="A456" s="2"/>
      <c r="B456" s="2"/>
      <c r="C456" s="2"/>
      <c r="D456" s="3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customHeight="1" x14ac:dyDescent="0.2">
      <c r="A457" s="2"/>
      <c r="B457" s="2"/>
      <c r="C457" s="2"/>
      <c r="D457" s="3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customHeight="1" x14ac:dyDescent="0.2">
      <c r="A458" s="2"/>
      <c r="B458" s="2"/>
      <c r="C458" s="2"/>
      <c r="D458" s="3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customHeight="1" x14ac:dyDescent="0.2">
      <c r="A459" s="2"/>
      <c r="B459" s="2"/>
      <c r="C459" s="2"/>
      <c r="D459" s="3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customHeight="1" x14ac:dyDescent="0.2">
      <c r="A460" s="2"/>
      <c r="B460" s="2"/>
      <c r="C460" s="2"/>
      <c r="D460" s="3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customHeight="1" x14ac:dyDescent="0.2">
      <c r="A461" s="2"/>
      <c r="B461" s="2"/>
      <c r="C461" s="2"/>
      <c r="D461" s="3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customHeight="1" x14ac:dyDescent="0.2">
      <c r="A462" s="2"/>
      <c r="B462" s="2"/>
      <c r="C462" s="2"/>
      <c r="D462" s="3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customHeight="1" x14ac:dyDescent="0.2">
      <c r="A463" s="2"/>
      <c r="B463" s="2"/>
      <c r="C463" s="2"/>
      <c r="D463" s="3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customHeight="1" x14ac:dyDescent="0.2">
      <c r="A464" s="2"/>
      <c r="B464" s="2"/>
      <c r="C464" s="2"/>
      <c r="D464" s="3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customHeight="1" x14ac:dyDescent="0.2">
      <c r="A465" s="2"/>
      <c r="B465" s="2"/>
      <c r="C465" s="2"/>
      <c r="D465" s="3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customHeight="1" x14ac:dyDescent="0.2">
      <c r="A466" s="2"/>
      <c r="B466" s="2"/>
      <c r="C466" s="2"/>
      <c r="D466" s="3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customHeight="1" x14ac:dyDescent="0.2">
      <c r="A467" s="2"/>
      <c r="B467" s="2"/>
      <c r="C467" s="2"/>
      <c r="D467" s="3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customHeight="1" x14ac:dyDescent="0.2">
      <c r="A468" s="2"/>
      <c r="B468" s="2"/>
      <c r="C468" s="2"/>
      <c r="D468" s="3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customHeight="1" x14ac:dyDescent="0.2">
      <c r="A469" s="2"/>
      <c r="B469" s="2"/>
      <c r="C469" s="2"/>
      <c r="D469" s="3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customHeight="1" x14ac:dyDescent="0.2">
      <c r="A470" s="2"/>
      <c r="B470" s="2"/>
      <c r="C470" s="2"/>
      <c r="D470" s="3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customHeight="1" x14ac:dyDescent="0.2">
      <c r="A471" s="2"/>
      <c r="B471" s="2"/>
      <c r="C471" s="2"/>
      <c r="D471" s="3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customHeight="1" x14ac:dyDescent="0.2">
      <c r="A472" s="2"/>
      <c r="B472" s="2"/>
      <c r="C472" s="2"/>
      <c r="D472" s="3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customHeight="1" x14ac:dyDescent="0.2">
      <c r="A473" s="2"/>
      <c r="B473" s="2"/>
      <c r="C473" s="2"/>
      <c r="D473" s="3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customHeight="1" x14ac:dyDescent="0.2">
      <c r="A474" s="2"/>
      <c r="B474" s="2"/>
      <c r="C474" s="2"/>
      <c r="D474" s="3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customHeight="1" x14ac:dyDescent="0.2">
      <c r="A475" s="2"/>
      <c r="B475" s="2"/>
      <c r="C475" s="2"/>
      <c r="D475" s="3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customHeight="1" x14ac:dyDescent="0.2">
      <c r="A476" s="2"/>
      <c r="B476" s="2"/>
      <c r="C476" s="2"/>
      <c r="D476" s="3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customHeight="1" x14ac:dyDescent="0.2">
      <c r="A477" s="2"/>
      <c r="B477" s="2"/>
      <c r="C477" s="2"/>
      <c r="D477" s="3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customHeight="1" x14ac:dyDescent="0.2">
      <c r="A478" s="2"/>
      <c r="B478" s="2"/>
      <c r="C478" s="2"/>
      <c r="D478" s="3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customHeight="1" x14ac:dyDescent="0.2">
      <c r="A479" s="2"/>
      <c r="B479" s="2"/>
      <c r="C479" s="2"/>
      <c r="D479" s="3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customHeight="1" x14ac:dyDescent="0.2">
      <c r="A480" s="2"/>
      <c r="B480" s="2"/>
      <c r="C480" s="2"/>
      <c r="D480" s="3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customHeight="1" x14ac:dyDescent="0.2">
      <c r="A481" s="2"/>
      <c r="B481" s="2"/>
      <c r="C481" s="2"/>
      <c r="D481" s="3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customHeight="1" x14ac:dyDescent="0.2">
      <c r="A482" s="2"/>
      <c r="B482" s="2"/>
      <c r="C482" s="2"/>
      <c r="D482" s="3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customHeight="1" x14ac:dyDescent="0.2">
      <c r="A483" s="2"/>
      <c r="B483" s="2"/>
      <c r="C483" s="2"/>
      <c r="D483" s="3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customHeight="1" x14ac:dyDescent="0.2">
      <c r="A484" s="2"/>
      <c r="B484" s="2"/>
      <c r="C484" s="2"/>
      <c r="D484" s="3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customHeight="1" x14ac:dyDescent="0.2">
      <c r="A485" s="2"/>
      <c r="B485" s="2"/>
      <c r="C485" s="2"/>
      <c r="D485" s="3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customHeight="1" x14ac:dyDescent="0.2">
      <c r="A486" s="2"/>
      <c r="B486" s="2"/>
      <c r="C486" s="2"/>
      <c r="D486" s="3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customHeight="1" x14ac:dyDescent="0.2">
      <c r="A487" s="2"/>
      <c r="B487" s="2"/>
      <c r="C487" s="2"/>
      <c r="D487" s="3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customHeight="1" x14ac:dyDescent="0.2">
      <c r="A488" s="2"/>
      <c r="B488" s="2"/>
      <c r="C488" s="2"/>
      <c r="D488" s="3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customHeight="1" x14ac:dyDescent="0.2">
      <c r="A489" s="2"/>
      <c r="B489" s="2"/>
      <c r="C489" s="2"/>
      <c r="D489" s="3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customHeight="1" x14ac:dyDescent="0.2">
      <c r="A490" s="2"/>
      <c r="B490" s="2"/>
      <c r="C490" s="2"/>
      <c r="D490" s="3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customHeight="1" x14ac:dyDescent="0.2">
      <c r="A491" s="2"/>
      <c r="B491" s="2"/>
      <c r="C491" s="2"/>
      <c r="D491" s="3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customHeight="1" x14ac:dyDescent="0.2">
      <c r="A492" s="2"/>
      <c r="B492" s="2"/>
      <c r="C492" s="2"/>
      <c r="D492" s="3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customHeight="1" x14ac:dyDescent="0.2">
      <c r="A493" s="2"/>
      <c r="B493" s="2"/>
      <c r="C493" s="2"/>
      <c r="D493" s="3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customHeight="1" x14ac:dyDescent="0.2">
      <c r="A494" s="2"/>
      <c r="B494" s="2"/>
      <c r="C494" s="2"/>
      <c r="D494" s="3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customHeight="1" x14ac:dyDescent="0.2">
      <c r="A495" s="2"/>
      <c r="B495" s="2"/>
      <c r="C495" s="2"/>
      <c r="D495" s="3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customHeight="1" x14ac:dyDescent="0.2">
      <c r="A496" s="2"/>
      <c r="B496" s="2"/>
      <c r="C496" s="2"/>
      <c r="D496" s="3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customHeight="1" x14ac:dyDescent="0.2">
      <c r="A497" s="2"/>
      <c r="B497" s="2"/>
      <c r="C497" s="2"/>
      <c r="D497" s="3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customHeight="1" x14ac:dyDescent="0.2">
      <c r="A498" s="2"/>
      <c r="B498" s="2"/>
      <c r="C498" s="2"/>
      <c r="D498" s="3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customHeight="1" x14ac:dyDescent="0.2">
      <c r="A499" s="2"/>
      <c r="B499" s="2"/>
      <c r="C499" s="2"/>
      <c r="D499" s="3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customHeight="1" x14ac:dyDescent="0.2">
      <c r="A500" s="2"/>
      <c r="B500" s="2"/>
      <c r="C500" s="2"/>
      <c r="D500" s="3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customHeight="1" x14ac:dyDescent="0.2">
      <c r="A501" s="2"/>
      <c r="B501" s="2"/>
      <c r="C501" s="2"/>
      <c r="D501" s="3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customHeight="1" x14ac:dyDescent="0.2">
      <c r="A502" s="2"/>
      <c r="B502" s="2"/>
      <c r="C502" s="2"/>
      <c r="D502" s="3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customHeight="1" x14ac:dyDescent="0.2">
      <c r="A503" s="2"/>
      <c r="B503" s="2"/>
      <c r="C503" s="2"/>
      <c r="D503" s="3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customHeight="1" x14ac:dyDescent="0.2">
      <c r="A504" s="2"/>
      <c r="B504" s="2"/>
      <c r="C504" s="2"/>
      <c r="D504" s="3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customHeight="1" x14ac:dyDescent="0.2">
      <c r="A505" s="2"/>
      <c r="B505" s="2"/>
      <c r="C505" s="2"/>
      <c r="D505" s="3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customHeight="1" x14ac:dyDescent="0.2">
      <c r="A506" s="2"/>
      <c r="B506" s="2"/>
      <c r="C506" s="2"/>
      <c r="D506" s="3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customHeight="1" x14ac:dyDescent="0.2">
      <c r="A507" s="2"/>
      <c r="B507" s="2"/>
      <c r="C507" s="2"/>
      <c r="D507" s="3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customHeight="1" x14ac:dyDescent="0.2">
      <c r="A508" s="2"/>
      <c r="B508" s="2"/>
      <c r="C508" s="2"/>
      <c r="D508" s="3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customHeight="1" x14ac:dyDescent="0.2">
      <c r="A509" s="2"/>
      <c r="B509" s="2"/>
      <c r="C509" s="2"/>
      <c r="D509" s="3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customHeight="1" x14ac:dyDescent="0.2">
      <c r="A510" s="2"/>
      <c r="B510" s="2"/>
      <c r="C510" s="2"/>
      <c r="D510" s="3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customHeight="1" x14ac:dyDescent="0.2">
      <c r="A511" s="2"/>
      <c r="B511" s="2"/>
      <c r="C511" s="2"/>
      <c r="D511" s="3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customHeight="1" x14ac:dyDescent="0.2">
      <c r="A512" s="2"/>
      <c r="B512" s="2"/>
      <c r="C512" s="2"/>
      <c r="D512" s="3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customHeight="1" x14ac:dyDescent="0.2">
      <c r="A513" s="2"/>
      <c r="B513" s="2"/>
      <c r="C513" s="2"/>
      <c r="D513" s="3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customHeight="1" x14ac:dyDescent="0.2">
      <c r="A514" s="2"/>
      <c r="B514" s="2"/>
      <c r="C514" s="2"/>
      <c r="D514" s="3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customHeight="1" x14ac:dyDescent="0.2">
      <c r="A515" s="2"/>
      <c r="B515" s="2"/>
      <c r="C515" s="2"/>
      <c r="D515" s="3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customHeight="1" x14ac:dyDescent="0.2">
      <c r="A516" s="2"/>
      <c r="B516" s="2"/>
      <c r="C516" s="2"/>
      <c r="D516" s="3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customHeight="1" x14ac:dyDescent="0.2">
      <c r="A517" s="2"/>
      <c r="B517" s="2"/>
      <c r="C517" s="2"/>
      <c r="D517" s="3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customHeight="1" x14ac:dyDescent="0.2">
      <c r="A518" s="2"/>
      <c r="B518" s="2"/>
      <c r="C518" s="2"/>
      <c r="D518" s="3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customHeight="1" x14ac:dyDescent="0.2">
      <c r="A519" s="2"/>
      <c r="B519" s="2"/>
      <c r="C519" s="2"/>
      <c r="D519" s="3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customHeight="1" x14ac:dyDescent="0.2">
      <c r="A520" s="2"/>
      <c r="B520" s="2"/>
      <c r="C520" s="2"/>
      <c r="D520" s="3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customHeight="1" x14ac:dyDescent="0.2">
      <c r="A521" s="2"/>
      <c r="B521" s="2"/>
      <c r="C521" s="2"/>
      <c r="D521" s="3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customHeight="1" x14ac:dyDescent="0.2">
      <c r="A522" s="2"/>
      <c r="B522" s="2"/>
      <c r="C522" s="2"/>
      <c r="D522" s="3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customHeight="1" x14ac:dyDescent="0.2">
      <c r="A523" s="2"/>
      <c r="B523" s="2"/>
      <c r="C523" s="2"/>
      <c r="D523" s="3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customHeight="1" x14ac:dyDescent="0.2">
      <c r="A524" s="2"/>
      <c r="B524" s="2"/>
      <c r="C524" s="2"/>
      <c r="D524" s="3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customHeight="1" x14ac:dyDescent="0.2">
      <c r="A525" s="2"/>
      <c r="B525" s="2"/>
      <c r="C525" s="2"/>
      <c r="D525" s="3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customHeight="1" x14ac:dyDescent="0.2">
      <c r="A526" s="2"/>
      <c r="B526" s="2"/>
      <c r="C526" s="2"/>
      <c r="D526" s="3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customHeight="1" x14ac:dyDescent="0.2">
      <c r="A527" s="2"/>
      <c r="B527" s="2"/>
      <c r="C527" s="2"/>
      <c r="D527" s="3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customHeight="1" x14ac:dyDescent="0.2">
      <c r="A528" s="2"/>
      <c r="B528" s="2"/>
      <c r="C528" s="2"/>
      <c r="D528" s="3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customHeight="1" x14ac:dyDescent="0.2">
      <c r="A529" s="2"/>
      <c r="B529" s="2"/>
      <c r="C529" s="2"/>
      <c r="D529" s="3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customHeight="1" x14ac:dyDescent="0.2">
      <c r="A530" s="2"/>
      <c r="B530" s="2"/>
      <c r="C530" s="2"/>
      <c r="D530" s="3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customHeight="1" x14ac:dyDescent="0.2">
      <c r="A531" s="2"/>
      <c r="B531" s="2"/>
      <c r="C531" s="2"/>
      <c r="D531" s="3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customHeight="1" x14ac:dyDescent="0.2">
      <c r="A532" s="2"/>
      <c r="B532" s="2"/>
      <c r="C532" s="2"/>
      <c r="D532" s="3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customHeight="1" x14ac:dyDescent="0.2">
      <c r="A533" s="2"/>
      <c r="B533" s="2"/>
      <c r="C533" s="2"/>
      <c r="D533" s="3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customHeight="1" x14ac:dyDescent="0.2">
      <c r="A534" s="2"/>
      <c r="B534" s="2"/>
      <c r="C534" s="2"/>
      <c r="D534" s="3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customHeight="1" x14ac:dyDescent="0.2">
      <c r="A535" s="2"/>
      <c r="B535" s="2"/>
      <c r="C535" s="2"/>
      <c r="D535" s="3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customHeight="1" x14ac:dyDescent="0.2">
      <c r="A536" s="2"/>
      <c r="B536" s="2"/>
      <c r="C536" s="2"/>
      <c r="D536" s="3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customHeight="1" x14ac:dyDescent="0.2">
      <c r="A537" s="2"/>
      <c r="B537" s="2"/>
      <c r="C537" s="2"/>
      <c r="D537" s="3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customHeight="1" x14ac:dyDescent="0.2">
      <c r="A538" s="2"/>
      <c r="B538" s="2"/>
      <c r="C538" s="2"/>
      <c r="D538" s="3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customHeight="1" x14ac:dyDescent="0.2">
      <c r="A539" s="2"/>
      <c r="B539" s="2"/>
      <c r="C539" s="2"/>
      <c r="D539" s="3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customHeight="1" x14ac:dyDescent="0.2">
      <c r="A540" s="2"/>
      <c r="B540" s="2"/>
      <c r="C540" s="2"/>
      <c r="D540" s="3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customHeight="1" x14ac:dyDescent="0.2">
      <c r="A541" s="2"/>
      <c r="B541" s="2"/>
      <c r="C541" s="2"/>
      <c r="D541" s="3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customHeight="1" x14ac:dyDescent="0.2">
      <c r="A542" s="2"/>
      <c r="B542" s="2"/>
      <c r="C542" s="2"/>
      <c r="D542" s="3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customHeight="1" x14ac:dyDescent="0.2">
      <c r="A543" s="2"/>
      <c r="B543" s="2"/>
      <c r="C543" s="2"/>
      <c r="D543" s="3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customHeight="1" x14ac:dyDescent="0.2">
      <c r="A544" s="2"/>
      <c r="B544" s="2"/>
      <c r="C544" s="2"/>
      <c r="D544" s="3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customHeight="1" x14ac:dyDescent="0.2">
      <c r="A545" s="2"/>
      <c r="B545" s="2"/>
      <c r="C545" s="2"/>
      <c r="D545" s="3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customHeight="1" x14ac:dyDescent="0.2">
      <c r="A546" s="2"/>
      <c r="B546" s="2"/>
      <c r="C546" s="2"/>
      <c r="D546" s="3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customHeight="1" x14ac:dyDescent="0.2">
      <c r="A547" s="2"/>
      <c r="B547" s="2"/>
      <c r="C547" s="2"/>
      <c r="D547" s="3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customHeight="1" x14ac:dyDescent="0.2">
      <c r="A548" s="2"/>
      <c r="B548" s="2"/>
      <c r="C548" s="2"/>
      <c r="D548" s="3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customHeight="1" x14ac:dyDescent="0.2">
      <c r="A549" s="2"/>
      <c r="B549" s="2"/>
      <c r="C549" s="2"/>
      <c r="D549" s="3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customHeight="1" x14ac:dyDescent="0.2">
      <c r="A550" s="2"/>
      <c r="B550" s="2"/>
      <c r="C550" s="2"/>
      <c r="D550" s="3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customHeight="1" x14ac:dyDescent="0.2">
      <c r="A551" s="2"/>
      <c r="B551" s="2"/>
      <c r="C551" s="2"/>
      <c r="D551" s="3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customHeight="1" x14ac:dyDescent="0.2">
      <c r="A552" s="2"/>
      <c r="B552" s="2"/>
      <c r="C552" s="2"/>
      <c r="D552" s="3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customHeight="1" x14ac:dyDescent="0.2">
      <c r="A553" s="2"/>
      <c r="B553" s="2"/>
      <c r="C553" s="2"/>
      <c r="D553" s="3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customHeight="1" x14ac:dyDescent="0.2">
      <c r="A554" s="2"/>
      <c r="B554" s="2"/>
      <c r="C554" s="2"/>
      <c r="D554" s="3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customHeight="1" x14ac:dyDescent="0.2">
      <c r="A555" s="2"/>
      <c r="B555" s="2"/>
      <c r="C555" s="2"/>
      <c r="D555" s="3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customHeight="1" x14ac:dyDescent="0.2">
      <c r="A556" s="2"/>
      <c r="B556" s="2"/>
      <c r="C556" s="2"/>
      <c r="D556" s="3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customHeight="1" x14ac:dyDescent="0.2">
      <c r="A557" s="2"/>
      <c r="B557" s="2"/>
      <c r="C557" s="2"/>
      <c r="D557" s="3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customHeight="1" x14ac:dyDescent="0.2">
      <c r="A558" s="2"/>
      <c r="B558" s="2"/>
      <c r="C558" s="2"/>
      <c r="D558" s="3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customHeight="1" x14ac:dyDescent="0.2">
      <c r="A559" s="2"/>
      <c r="B559" s="2"/>
      <c r="C559" s="2"/>
      <c r="D559" s="3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customHeight="1" x14ac:dyDescent="0.2">
      <c r="A560" s="2"/>
      <c r="B560" s="2"/>
      <c r="C560" s="2"/>
      <c r="D560" s="3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customHeight="1" x14ac:dyDescent="0.2">
      <c r="A561" s="2"/>
      <c r="B561" s="2"/>
      <c r="C561" s="2"/>
      <c r="D561" s="3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customHeight="1" x14ac:dyDescent="0.2">
      <c r="A562" s="2"/>
      <c r="B562" s="2"/>
      <c r="C562" s="2"/>
      <c r="D562" s="3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customHeight="1" x14ac:dyDescent="0.2">
      <c r="A563" s="2"/>
      <c r="B563" s="2"/>
      <c r="C563" s="2"/>
      <c r="D563" s="3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customHeight="1" x14ac:dyDescent="0.2">
      <c r="A564" s="2"/>
      <c r="B564" s="2"/>
      <c r="C564" s="2"/>
      <c r="D564" s="3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customHeight="1" x14ac:dyDescent="0.2">
      <c r="A565" s="2"/>
      <c r="B565" s="2"/>
      <c r="C565" s="2"/>
      <c r="D565" s="3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customHeight="1" x14ac:dyDescent="0.2">
      <c r="A566" s="2"/>
      <c r="B566" s="2"/>
      <c r="C566" s="2"/>
      <c r="D566" s="3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customHeight="1" x14ac:dyDescent="0.2">
      <c r="A567" s="2"/>
      <c r="B567" s="2"/>
      <c r="C567" s="2"/>
      <c r="D567" s="3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customHeight="1" x14ac:dyDescent="0.2">
      <c r="A568" s="2"/>
      <c r="B568" s="2"/>
      <c r="C568" s="2"/>
      <c r="D568" s="3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customHeight="1" x14ac:dyDescent="0.2">
      <c r="A569" s="2"/>
      <c r="B569" s="2"/>
      <c r="C569" s="2"/>
      <c r="D569" s="3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customHeight="1" x14ac:dyDescent="0.2">
      <c r="A570" s="2"/>
      <c r="B570" s="2"/>
      <c r="C570" s="2"/>
      <c r="D570" s="3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customHeight="1" x14ac:dyDescent="0.2">
      <c r="A571" s="2"/>
      <c r="B571" s="2"/>
      <c r="C571" s="2"/>
      <c r="D571" s="3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customHeight="1" x14ac:dyDescent="0.2">
      <c r="A572" s="2"/>
      <c r="B572" s="2"/>
      <c r="C572" s="2"/>
      <c r="D572" s="3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customHeight="1" x14ac:dyDescent="0.2">
      <c r="A573" s="2"/>
      <c r="B573" s="2"/>
      <c r="C573" s="2"/>
      <c r="D573" s="3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customHeight="1" x14ac:dyDescent="0.2">
      <c r="A574" s="2"/>
      <c r="B574" s="2"/>
      <c r="C574" s="2"/>
      <c r="D574" s="3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customHeight="1" x14ac:dyDescent="0.2">
      <c r="A575" s="2"/>
      <c r="B575" s="2"/>
      <c r="C575" s="2"/>
      <c r="D575" s="3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customHeight="1" x14ac:dyDescent="0.2">
      <c r="A576" s="2"/>
      <c r="B576" s="2"/>
      <c r="C576" s="2"/>
      <c r="D576" s="3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customHeight="1" x14ac:dyDescent="0.2">
      <c r="A577" s="2"/>
      <c r="B577" s="2"/>
      <c r="C577" s="2"/>
      <c r="D577" s="3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customHeight="1" x14ac:dyDescent="0.2">
      <c r="A578" s="2"/>
      <c r="B578" s="2"/>
      <c r="C578" s="2"/>
      <c r="D578" s="3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customHeight="1" x14ac:dyDescent="0.2">
      <c r="A579" s="2"/>
      <c r="B579" s="2"/>
      <c r="C579" s="2"/>
      <c r="D579" s="3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customHeight="1" x14ac:dyDescent="0.2">
      <c r="A580" s="2"/>
      <c r="B580" s="2"/>
      <c r="C580" s="2"/>
      <c r="D580" s="3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customHeight="1" x14ac:dyDescent="0.2">
      <c r="A581" s="2"/>
      <c r="B581" s="2"/>
      <c r="C581" s="2"/>
      <c r="D581" s="3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customHeight="1" x14ac:dyDescent="0.2">
      <c r="A582" s="2"/>
      <c r="B582" s="2"/>
      <c r="C582" s="2"/>
      <c r="D582" s="3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customHeight="1" x14ac:dyDescent="0.2">
      <c r="A583" s="2"/>
      <c r="B583" s="2"/>
      <c r="C583" s="2"/>
      <c r="D583" s="3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customHeight="1" x14ac:dyDescent="0.2">
      <c r="A584" s="2"/>
      <c r="B584" s="2"/>
      <c r="C584" s="2"/>
      <c r="D584" s="3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customHeight="1" x14ac:dyDescent="0.2">
      <c r="A585" s="2"/>
      <c r="B585" s="2"/>
      <c r="C585" s="2"/>
      <c r="D585" s="3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customHeight="1" x14ac:dyDescent="0.2">
      <c r="A586" s="2"/>
      <c r="B586" s="2"/>
      <c r="C586" s="2"/>
      <c r="D586" s="3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customHeight="1" x14ac:dyDescent="0.2">
      <c r="A587" s="2"/>
      <c r="B587" s="2"/>
      <c r="C587" s="2"/>
      <c r="D587" s="3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customHeight="1" x14ac:dyDescent="0.2">
      <c r="A588" s="2"/>
      <c r="B588" s="2"/>
      <c r="C588" s="2"/>
      <c r="D588" s="3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customHeight="1" x14ac:dyDescent="0.2">
      <c r="A589" s="2"/>
      <c r="B589" s="2"/>
      <c r="C589" s="2"/>
      <c r="D589" s="3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customHeight="1" x14ac:dyDescent="0.2">
      <c r="A590" s="2"/>
      <c r="B590" s="2"/>
      <c r="C590" s="2"/>
      <c r="D590" s="3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customHeight="1" x14ac:dyDescent="0.2">
      <c r="A591" s="2"/>
      <c r="B591" s="2"/>
      <c r="C591" s="2"/>
      <c r="D591" s="3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customHeight="1" x14ac:dyDescent="0.2">
      <c r="A592" s="2"/>
      <c r="B592" s="2"/>
      <c r="C592" s="2"/>
      <c r="D592" s="3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customHeight="1" x14ac:dyDescent="0.2">
      <c r="A593" s="2"/>
      <c r="B593" s="2"/>
      <c r="C593" s="2"/>
      <c r="D593" s="3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customHeight="1" x14ac:dyDescent="0.2">
      <c r="A594" s="2"/>
      <c r="B594" s="2"/>
      <c r="C594" s="2"/>
      <c r="D594" s="3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customHeight="1" x14ac:dyDescent="0.2">
      <c r="A595" s="2"/>
      <c r="B595" s="2"/>
      <c r="C595" s="2"/>
      <c r="D595" s="3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customHeight="1" x14ac:dyDescent="0.2">
      <c r="A596" s="2"/>
      <c r="B596" s="2"/>
      <c r="C596" s="2"/>
      <c r="D596" s="3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customHeight="1" x14ac:dyDescent="0.2">
      <c r="A597" s="2"/>
      <c r="B597" s="2"/>
      <c r="C597" s="2"/>
      <c r="D597" s="3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customHeight="1" x14ac:dyDescent="0.2">
      <c r="A598" s="2"/>
      <c r="B598" s="2"/>
      <c r="C598" s="2"/>
      <c r="D598" s="3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customHeight="1" x14ac:dyDescent="0.2">
      <c r="A599" s="2"/>
      <c r="B599" s="2"/>
      <c r="C599" s="2"/>
      <c r="D599" s="3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customHeight="1" x14ac:dyDescent="0.2">
      <c r="A600" s="2"/>
      <c r="B600" s="2"/>
      <c r="C600" s="2"/>
      <c r="D600" s="3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customHeight="1" x14ac:dyDescent="0.2">
      <c r="A601" s="2"/>
      <c r="B601" s="2"/>
      <c r="C601" s="2"/>
      <c r="D601" s="3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customHeight="1" x14ac:dyDescent="0.2">
      <c r="A602" s="2"/>
      <c r="B602" s="2"/>
      <c r="C602" s="2"/>
      <c r="D602" s="3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customHeight="1" x14ac:dyDescent="0.2">
      <c r="A603" s="2"/>
      <c r="B603" s="2"/>
      <c r="C603" s="2"/>
      <c r="D603" s="3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customHeight="1" x14ac:dyDescent="0.2">
      <c r="A604" s="2"/>
      <c r="B604" s="2"/>
      <c r="C604" s="2"/>
      <c r="D604" s="3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customHeight="1" x14ac:dyDescent="0.2">
      <c r="A605" s="2"/>
      <c r="B605" s="2"/>
      <c r="C605" s="2"/>
      <c r="D605" s="3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customHeight="1" x14ac:dyDescent="0.2">
      <c r="A606" s="2"/>
      <c r="B606" s="2"/>
      <c r="C606" s="2"/>
      <c r="D606" s="3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customHeight="1" x14ac:dyDescent="0.2">
      <c r="A607" s="2"/>
      <c r="B607" s="2"/>
      <c r="C607" s="2"/>
      <c r="D607" s="3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customHeight="1" x14ac:dyDescent="0.2">
      <c r="A608" s="2"/>
      <c r="B608" s="2"/>
      <c r="C608" s="2"/>
      <c r="D608" s="3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customHeight="1" x14ac:dyDescent="0.2">
      <c r="A609" s="2"/>
      <c r="B609" s="2"/>
      <c r="C609" s="2"/>
      <c r="D609" s="3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customHeight="1" x14ac:dyDescent="0.2">
      <c r="A610" s="2"/>
      <c r="B610" s="2"/>
      <c r="C610" s="2"/>
      <c r="D610" s="3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customHeight="1" x14ac:dyDescent="0.2">
      <c r="A611" s="2"/>
      <c r="B611" s="2"/>
      <c r="C611" s="2"/>
      <c r="D611" s="3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customHeight="1" x14ac:dyDescent="0.2">
      <c r="A612" s="2"/>
      <c r="B612" s="2"/>
      <c r="C612" s="2"/>
      <c r="D612" s="3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customHeight="1" x14ac:dyDescent="0.2">
      <c r="A613" s="2"/>
      <c r="B613" s="2"/>
      <c r="C613" s="2"/>
      <c r="D613" s="3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customHeight="1" x14ac:dyDescent="0.2">
      <c r="A614" s="2"/>
      <c r="B614" s="2"/>
      <c r="C614" s="2"/>
      <c r="D614" s="3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customHeight="1" x14ac:dyDescent="0.2">
      <c r="A615" s="2"/>
      <c r="B615" s="2"/>
      <c r="C615" s="2"/>
      <c r="D615" s="3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customHeight="1" x14ac:dyDescent="0.2">
      <c r="A616" s="2"/>
      <c r="B616" s="2"/>
      <c r="C616" s="2"/>
      <c r="D616" s="3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customHeight="1" x14ac:dyDescent="0.2">
      <c r="A617" s="2"/>
      <c r="B617" s="2"/>
      <c r="C617" s="2"/>
      <c r="D617" s="3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customHeight="1" x14ac:dyDescent="0.2">
      <c r="A618" s="2"/>
      <c r="B618" s="2"/>
      <c r="C618" s="2"/>
      <c r="D618" s="3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customHeight="1" x14ac:dyDescent="0.2">
      <c r="A619" s="2"/>
      <c r="B619" s="2"/>
      <c r="C619" s="2"/>
      <c r="D619" s="3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customHeight="1" x14ac:dyDescent="0.2">
      <c r="A620" s="2"/>
      <c r="B620" s="2"/>
      <c r="C620" s="2"/>
      <c r="D620" s="3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customHeight="1" x14ac:dyDescent="0.2">
      <c r="A621" s="2"/>
      <c r="B621" s="2"/>
      <c r="C621" s="2"/>
      <c r="D621" s="3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customHeight="1" x14ac:dyDescent="0.2">
      <c r="A622" s="2"/>
      <c r="B622" s="2"/>
      <c r="C622" s="2"/>
      <c r="D622" s="3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customHeight="1" x14ac:dyDescent="0.2">
      <c r="A623" s="2"/>
      <c r="B623" s="2"/>
      <c r="C623" s="2"/>
      <c r="D623" s="3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customHeight="1" x14ac:dyDescent="0.2">
      <c r="A624" s="2"/>
      <c r="B624" s="2"/>
      <c r="C624" s="2"/>
      <c r="D624" s="3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customHeight="1" x14ac:dyDescent="0.2">
      <c r="A625" s="2"/>
      <c r="B625" s="2"/>
      <c r="C625" s="2"/>
      <c r="D625" s="3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customHeight="1" x14ac:dyDescent="0.2">
      <c r="A626" s="2"/>
      <c r="B626" s="2"/>
      <c r="C626" s="2"/>
      <c r="D626" s="3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customHeight="1" x14ac:dyDescent="0.2">
      <c r="A627" s="2"/>
      <c r="B627" s="2"/>
      <c r="C627" s="2"/>
      <c r="D627" s="3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customHeight="1" x14ac:dyDescent="0.2">
      <c r="A628" s="2"/>
      <c r="B628" s="2"/>
      <c r="C628" s="2"/>
      <c r="D628" s="3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customHeight="1" x14ac:dyDescent="0.2">
      <c r="A629" s="2"/>
      <c r="B629" s="2"/>
      <c r="C629" s="2"/>
      <c r="D629" s="3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customHeight="1" x14ac:dyDescent="0.2">
      <c r="A630" s="2"/>
      <c r="B630" s="2"/>
      <c r="C630" s="2"/>
      <c r="D630" s="3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customHeight="1" x14ac:dyDescent="0.2">
      <c r="A631" s="2"/>
      <c r="B631" s="2"/>
      <c r="C631" s="2"/>
      <c r="D631" s="3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customHeight="1" x14ac:dyDescent="0.2">
      <c r="A632" s="2"/>
      <c r="B632" s="2"/>
      <c r="C632" s="2"/>
      <c r="D632" s="3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customHeight="1" x14ac:dyDescent="0.2">
      <c r="A633" s="2"/>
      <c r="B633" s="2"/>
      <c r="C633" s="2"/>
      <c r="D633" s="3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customHeight="1" x14ac:dyDescent="0.2">
      <c r="A634" s="2"/>
      <c r="B634" s="2"/>
      <c r="C634" s="2"/>
      <c r="D634" s="3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customHeight="1" x14ac:dyDescent="0.2">
      <c r="A635" s="2"/>
      <c r="B635" s="2"/>
      <c r="C635" s="2"/>
      <c r="D635" s="3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customHeight="1" x14ac:dyDescent="0.2">
      <c r="A636" s="2"/>
      <c r="B636" s="2"/>
      <c r="C636" s="2"/>
      <c r="D636" s="3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customHeight="1" x14ac:dyDescent="0.2">
      <c r="A637" s="2"/>
      <c r="B637" s="2"/>
      <c r="C637" s="2"/>
      <c r="D637" s="3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customHeight="1" x14ac:dyDescent="0.2">
      <c r="A638" s="2"/>
      <c r="B638" s="2"/>
      <c r="C638" s="2"/>
      <c r="D638" s="3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customHeight="1" x14ac:dyDescent="0.2">
      <c r="A639" s="2"/>
      <c r="B639" s="2"/>
      <c r="C639" s="2"/>
      <c r="D639" s="3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customHeight="1" x14ac:dyDescent="0.2">
      <c r="A640" s="2"/>
      <c r="B640" s="2"/>
      <c r="C640" s="2"/>
      <c r="D640" s="3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customHeight="1" x14ac:dyDescent="0.2">
      <c r="A641" s="2"/>
      <c r="B641" s="2"/>
      <c r="C641" s="2"/>
      <c r="D641" s="3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customHeight="1" x14ac:dyDescent="0.2">
      <c r="A642" s="2"/>
      <c r="B642" s="2"/>
      <c r="C642" s="2"/>
      <c r="D642" s="3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customHeight="1" x14ac:dyDescent="0.2">
      <c r="A643" s="2"/>
      <c r="B643" s="2"/>
      <c r="C643" s="2"/>
      <c r="D643" s="3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customHeight="1" x14ac:dyDescent="0.2">
      <c r="A644" s="2"/>
      <c r="B644" s="2"/>
      <c r="C644" s="2"/>
      <c r="D644" s="3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customHeight="1" x14ac:dyDescent="0.2">
      <c r="A645" s="2"/>
      <c r="B645" s="2"/>
      <c r="C645" s="2"/>
      <c r="D645" s="3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customHeight="1" x14ac:dyDescent="0.2">
      <c r="A646" s="2"/>
      <c r="B646" s="2"/>
      <c r="C646" s="2"/>
      <c r="D646" s="3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customHeight="1" x14ac:dyDescent="0.2">
      <c r="A647" s="2"/>
      <c r="B647" s="2"/>
      <c r="C647" s="2"/>
      <c r="D647" s="3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customHeight="1" x14ac:dyDescent="0.2">
      <c r="A648" s="2"/>
      <c r="B648" s="2"/>
      <c r="C648" s="2"/>
      <c r="D648" s="3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customHeight="1" x14ac:dyDescent="0.2">
      <c r="A649" s="2"/>
      <c r="B649" s="2"/>
      <c r="C649" s="2"/>
      <c r="D649" s="3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customHeight="1" x14ac:dyDescent="0.2">
      <c r="A650" s="2"/>
      <c r="B650" s="2"/>
      <c r="C650" s="2"/>
      <c r="D650" s="3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customHeight="1" x14ac:dyDescent="0.2">
      <c r="A651" s="2"/>
      <c r="B651" s="2"/>
      <c r="C651" s="2"/>
      <c r="D651" s="3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customHeight="1" x14ac:dyDescent="0.2">
      <c r="A652" s="2"/>
      <c r="B652" s="2"/>
      <c r="C652" s="2"/>
      <c r="D652" s="3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customHeight="1" x14ac:dyDescent="0.2">
      <c r="A653" s="2"/>
      <c r="B653" s="2"/>
      <c r="C653" s="2"/>
      <c r="D653" s="3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customHeight="1" x14ac:dyDescent="0.2">
      <c r="A654" s="2"/>
      <c r="B654" s="2"/>
      <c r="C654" s="2"/>
      <c r="D654" s="3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customHeight="1" x14ac:dyDescent="0.2">
      <c r="A655" s="2"/>
      <c r="B655" s="2"/>
      <c r="C655" s="2"/>
      <c r="D655" s="3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customHeight="1" x14ac:dyDescent="0.2">
      <c r="A656" s="2"/>
      <c r="B656" s="2"/>
      <c r="C656" s="2"/>
      <c r="D656" s="3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customHeight="1" x14ac:dyDescent="0.2">
      <c r="A657" s="2"/>
      <c r="B657" s="2"/>
      <c r="C657" s="2"/>
      <c r="D657" s="3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customHeight="1" x14ac:dyDescent="0.2">
      <c r="A658" s="2"/>
      <c r="B658" s="2"/>
      <c r="C658" s="2"/>
      <c r="D658" s="3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customHeight="1" x14ac:dyDescent="0.2">
      <c r="A659" s="2"/>
      <c r="B659" s="2"/>
      <c r="C659" s="2"/>
      <c r="D659" s="3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customHeight="1" x14ac:dyDescent="0.2">
      <c r="A660" s="2"/>
      <c r="B660" s="2"/>
      <c r="C660" s="2"/>
      <c r="D660" s="3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customHeight="1" x14ac:dyDescent="0.2">
      <c r="A661" s="2"/>
      <c r="B661" s="2"/>
      <c r="C661" s="2"/>
      <c r="D661" s="3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customHeight="1" x14ac:dyDescent="0.2">
      <c r="A662" s="2"/>
      <c r="B662" s="2"/>
      <c r="C662" s="2"/>
      <c r="D662" s="3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customHeight="1" x14ac:dyDescent="0.2">
      <c r="A663" s="2"/>
      <c r="B663" s="2"/>
      <c r="C663" s="2"/>
      <c r="D663" s="3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customHeight="1" x14ac:dyDescent="0.2">
      <c r="A664" s="2"/>
      <c r="B664" s="2"/>
      <c r="C664" s="2"/>
      <c r="D664" s="3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customHeight="1" x14ac:dyDescent="0.2">
      <c r="A665" s="2"/>
      <c r="B665" s="2"/>
      <c r="C665" s="2"/>
      <c r="D665" s="3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customHeight="1" x14ac:dyDescent="0.2">
      <c r="A666" s="2"/>
      <c r="B666" s="2"/>
      <c r="C666" s="2"/>
      <c r="D666" s="3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customHeight="1" x14ac:dyDescent="0.2">
      <c r="A667" s="2"/>
      <c r="B667" s="2"/>
      <c r="C667" s="2"/>
      <c r="D667" s="3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customHeight="1" x14ac:dyDescent="0.2">
      <c r="A668" s="2"/>
      <c r="B668" s="2"/>
      <c r="C668" s="2"/>
      <c r="D668" s="3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customHeight="1" x14ac:dyDescent="0.2">
      <c r="A669" s="2"/>
      <c r="B669" s="2"/>
      <c r="C669" s="2"/>
      <c r="D669" s="3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customHeight="1" x14ac:dyDescent="0.2">
      <c r="A670" s="2"/>
      <c r="B670" s="2"/>
      <c r="C670" s="2"/>
      <c r="D670" s="3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customHeight="1" x14ac:dyDescent="0.2">
      <c r="A671" s="2"/>
      <c r="B671" s="2"/>
      <c r="C671" s="2"/>
      <c r="D671" s="3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customHeight="1" x14ac:dyDescent="0.2">
      <c r="A672" s="2"/>
      <c r="B672" s="2"/>
      <c r="C672" s="2"/>
      <c r="D672" s="3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customHeight="1" x14ac:dyDescent="0.2">
      <c r="A673" s="2"/>
      <c r="B673" s="2"/>
      <c r="C673" s="2"/>
      <c r="D673" s="3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customHeight="1" x14ac:dyDescent="0.2">
      <c r="A674" s="2"/>
      <c r="B674" s="2"/>
      <c r="C674" s="2"/>
      <c r="D674" s="3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customHeight="1" x14ac:dyDescent="0.2">
      <c r="A675" s="2"/>
      <c r="B675" s="2"/>
      <c r="C675" s="2"/>
      <c r="D675" s="3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customHeight="1" x14ac:dyDescent="0.2">
      <c r="A676" s="2"/>
      <c r="B676" s="2"/>
      <c r="C676" s="2"/>
      <c r="D676" s="3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customHeight="1" x14ac:dyDescent="0.2">
      <c r="A677" s="2"/>
      <c r="B677" s="2"/>
      <c r="C677" s="2"/>
      <c r="D677" s="3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customHeight="1" x14ac:dyDescent="0.2">
      <c r="A678" s="2"/>
      <c r="B678" s="2"/>
      <c r="C678" s="2"/>
      <c r="D678" s="3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customHeight="1" x14ac:dyDescent="0.2">
      <c r="A679" s="2"/>
      <c r="B679" s="2"/>
      <c r="C679" s="2"/>
      <c r="D679" s="3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customHeight="1" x14ac:dyDescent="0.2">
      <c r="A680" s="2"/>
      <c r="B680" s="2"/>
      <c r="C680" s="2"/>
      <c r="D680" s="3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customHeight="1" x14ac:dyDescent="0.2">
      <c r="A681" s="2"/>
      <c r="B681" s="2"/>
      <c r="C681" s="2"/>
      <c r="D681" s="3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customHeight="1" x14ac:dyDescent="0.2">
      <c r="A682" s="2"/>
      <c r="B682" s="2"/>
      <c r="C682" s="2"/>
      <c r="D682" s="3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customHeight="1" x14ac:dyDescent="0.2">
      <c r="A683" s="2"/>
      <c r="B683" s="2"/>
      <c r="C683" s="2"/>
      <c r="D683" s="3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customHeight="1" x14ac:dyDescent="0.2">
      <c r="A684" s="2"/>
      <c r="B684" s="2"/>
      <c r="C684" s="2"/>
      <c r="D684" s="3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customHeight="1" x14ac:dyDescent="0.2">
      <c r="A685" s="2"/>
      <c r="B685" s="2"/>
      <c r="C685" s="2"/>
      <c r="D685" s="3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customHeight="1" x14ac:dyDescent="0.2">
      <c r="A686" s="2"/>
      <c r="B686" s="2"/>
      <c r="C686" s="2"/>
      <c r="D686" s="3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customHeight="1" x14ac:dyDescent="0.2">
      <c r="A687" s="2"/>
      <c r="B687" s="2"/>
      <c r="C687" s="2"/>
      <c r="D687" s="3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customHeight="1" x14ac:dyDescent="0.2">
      <c r="A688" s="2"/>
      <c r="B688" s="2"/>
      <c r="C688" s="2"/>
      <c r="D688" s="3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customHeight="1" x14ac:dyDescent="0.2">
      <c r="A689" s="2"/>
      <c r="B689" s="2"/>
      <c r="C689" s="2"/>
      <c r="D689" s="3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customHeight="1" x14ac:dyDescent="0.2">
      <c r="A690" s="2"/>
      <c r="B690" s="2"/>
      <c r="C690" s="2"/>
      <c r="D690" s="3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customHeight="1" x14ac:dyDescent="0.2">
      <c r="A691" s="2"/>
      <c r="B691" s="2"/>
      <c r="C691" s="2"/>
      <c r="D691" s="3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customHeight="1" x14ac:dyDescent="0.2">
      <c r="A692" s="2"/>
      <c r="B692" s="2"/>
      <c r="C692" s="2"/>
      <c r="D692" s="3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customHeight="1" x14ac:dyDescent="0.2">
      <c r="A693" s="2"/>
      <c r="B693" s="2"/>
      <c r="C693" s="2"/>
      <c r="D693" s="3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customHeight="1" x14ac:dyDescent="0.2">
      <c r="A694" s="2"/>
      <c r="B694" s="2"/>
      <c r="C694" s="2"/>
      <c r="D694" s="3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customHeight="1" x14ac:dyDescent="0.2">
      <c r="A695" s="2"/>
      <c r="B695" s="2"/>
      <c r="C695" s="2"/>
      <c r="D695" s="3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customHeight="1" x14ac:dyDescent="0.2">
      <c r="A696" s="2"/>
      <c r="B696" s="2"/>
      <c r="C696" s="2"/>
      <c r="D696" s="3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customHeight="1" x14ac:dyDescent="0.2">
      <c r="A697" s="2"/>
      <c r="B697" s="2"/>
      <c r="C697" s="2"/>
      <c r="D697" s="3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customHeight="1" x14ac:dyDescent="0.2">
      <c r="A698" s="2"/>
      <c r="B698" s="2"/>
      <c r="C698" s="2"/>
      <c r="D698" s="3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customHeight="1" x14ac:dyDescent="0.2">
      <c r="A699" s="2"/>
      <c r="B699" s="2"/>
      <c r="C699" s="2"/>
      <c r="D699" s="3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customHeight="1" x14ac:dyDescent="0.2">
      <c r="A700" s="2"/>
      <c r="B700" s="2"/>
      <c r="C700" s="2"/>
      <c r="D700" s="3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customHeight="1" x14ac:dyDescent="0.2">
      <c r="A701" s="2"/>
      <c r="B701" s="2"/>
      <c r="C701" s="2"/>
      <c r="D701" s="3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customHeight="1" x14ac:dyDescent="0.2">
      <c r="A702" s="2"/>
      <c r="B702" s="2"/>
      <c r="C702" s="2"/>
      <c r="D702" s="3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customHeight="1" x14ac:dyDescent="0.2">
      <c r="A703" s="2"/>
      <c r="B703" s="2"/>
      <c r="C703" s="2"/>
      <c r="D703" s="3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customHeight="1" x14ac:dyDescent="0.2">
      <c r="A704" s="2"/>
      <c r="B704" s="2"/>
      <c r="C704" s="2"/>
      <c r="D704" s="3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customHeight="1" x14ac:dyDescent="0.2">
      <c r="A705" s="2"/>
      <c r="B705" s="2"/>
      <c r="C705" s="2"/>
      <c r="D705" s="3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customHeight="1" x14ac:dyDescent="0.2">
      <c r="A706" s="2"/>
      <c r="B706" s="2"/>
      <c r="C706" s="2"/>
      <c r="D706" s="3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customHeight="1" x14ac:dyDescent="0.2">
      <c r="A707" s="2"/>
      <c r="B707" s="2"/>
      <c r="C707" s="2"/>
      <c r="D707" s="3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customHeight="1" x14ac:dyDescent="0.2">
      <c r="A708" s="2"/>
      <c r="B708" s="2"/>
      <c r="C708" s="2"/>
      <c r="D708" s="3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customHeight="1" x14ac:dyDescent="0.2">
      <c r="A709" s="2"/>
      <c r="B709" s="2"/>
      <c r="C709" s="2"/>
      <c r="D709" s="3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customHeight="1" x14ac:dyDescent="0.2">
      <c r="A710" s="2"/>
      <c r="B710" s="2"/>
      <c r="C710" s="2"/>
      <c r="D710" s="3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customHeight="1" x14ac:dyDescent="0.2">
      <c r="A711" s="2"/>
      <c r="B711" s="2"/>
      <c r="C711" s="2"/>
      <c r="D711" s="3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customHeight="1" x14ac:dyDescent="0.2">
      <c r="A712" s="2"/>
      <c r="B712" s="2"/>
      <c r="C712" s="2"/>
      <c r="D712" s="3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customHeight="1" x14ac:dyDescent="0.2">
      <c r="A713" s="2"/>
      <c r="B713" s="2"/>
      <c r="C713" s="2"/>
      <c r="D713" s="3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customHeight="1" x14ac:dyDescent="0.2">
      <c r="A714" s="2"/>
      <c r="B714" s="2"/>
      <c r="C714" s="2"/>
      <c r="D714" s="3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customHeight="1" x14ac:dyDescent="0.2">
      <c r="A715" s="2"/>
      <c r="B715" s="2"/>
      <c r="C715" s="2"/>
      <c r="D715" s="3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customHeight="1" x14ac:dyDescent="0.2">
      <c r="A716" s="2"/>
      <c r="B716" s="2"/>
      <c r="C716" s="2"/>
      <c r="D716" s="3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customHeight="1" x14ac:dyDescent="0.2">
      <c r="A717" s="2"/>
      <c r="B717" s="2"/>
      <c r="C717" s="2"/>
      <c r="D717" s="3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customHeight="1" x14ac:dyDescent="0.2">
      <c r="A718" s="2"/>
      <c r="B718" s="2"/>
      <c r="C718" s="2"/>
      <c r="D718" s="3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customHeight="1" x14ac:dyDescent="0.2">
      <c r="A719" s="2"/>
      <c r="B719" s="2"/>
      <c r="C719" s="2"/>
      <c r="D719" s="3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customHeight="1" x14ac:dyDescent="0.2">
      <c r="A720" s="2"/>
      <c r="B720" s="2"/>
      <c r="C720" s="2"/>
      <c r="D720" s="3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customHeight="1" x14ac:dyDescent="0.2">
      <c r="A721" s="2"/>
      <c r="B721" s="2"/>
      <c r="C721" s="2"/>
      <c r="D721" s="3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customHeight="1" x14ac:dyDescent="0.2">
      <c r="A722" s="2"/>
      <c r="B722" s="2"/>
      <c r="C722" s="2"/>
      <c r="D722" s="3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customHeight="1" x14ac:dyDescent="0.2">
      <c r="A723" s="2"/>
      <c r="B723" s="2"/>
      <c r="C723" s="2"/>
      <c r="D723" s="3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customHeight="1" x14ac:dyDescent="0.2">
      <c r="A724" s="2"/>
      <c r="B724" s="2"/>
      <c r="C724" s="2"/>
      <c r="D724" s="3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customHeight="1" x14ac:dyDescent="0.2">
      <c r="A725" s="2"/>
      <c r="B725" s="2"/>
      <c r="C725" s="2"/>
      <c r="D725" s="3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customHeight="1" x14ac:dyDescent="0.2">
      <c r="A726" s="2"/>
      <c r="B726" s="2"/>
      <c r="C726" s="2"/>
      <c r="D726" s="3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customHeight="1" x14ac:dyDescent="0.2">
      <c r="A727" s="2"/>
      <c r="B727" s="2"/>
      <c r="C727" s="2"/>
      <c r="D727" s="3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customHeight="1" x14ac:dyDescent="0.2">
      <c r="A728" s="2"/>
      <c r="B728" s="2"/>
      <c r="C728" s="2"/>
      <c r="D728" s="3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customHeight="1" x14ac:dyDescent="0.2">
      <c r="A729" s="2"/>
      <c r="B729" s="2"/>
      <c r="C729" s="2"/>
      <c r="D729" s="3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customHeight="1" x14ac:dyDescent="0.2">
      <c r="A730" s="2"/>
      <c r="B730" s="2"/>
      <c r="C730" s="2"/>
      <c r="D730" s="3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customHeight="1" x14ac:dyDescent="0.2">
      <c r="A731" s="2"/>
      <c r="B731" s="2"/>
      <c r="C731" s="2"/>
      <c r="D731" s="3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customHeight="1" x14ac:dyDescent="0.2">
      <c r="A732" s="2"/>
      <c r="B732" s="2"/>
      <c r="C732" s="2"/>
      <c r="D732" s="3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customHeight="1" x14ac:dyDescent="0.2">
      <c r="A733" s="2"/>
      <c r="B733" s="2"/>
      <c r="C733" s="2"/>
      <c r="D733" s="3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customHeight="1" x14ac:dyDescent="0.2">
      <c r="A734" s="2"/>
      <c r="B734" s="2"/>
      <c r="C734" s="2"/>
      <c r="D734" s="3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customHeight="1" x14ac:dyDescent="0.2">
      <c r="A735" s="2"/>
      <c r="B735" s="2"/>
      <c r="C735" s="2"/>
      <c r="D735" s="3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customHeight="1" x14ac:dyDescent="0.2">
      <c r="A736" s="2"/>
      <c r="B736" s="2"/>
      <c r="C736" s="2"/>
      <c r="D736" s="3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customHeight="1" x14ac:dyDescent="0.2">
      <c r="A737" s="2"/>
      <c r="B737" s="2"/>
      <c r="C737" s="2"/>
      <c r="D737" s="3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customHeight="1" x14ac:dyDescent="0.2">
      <c r="A738" s="2"/>
      <c r="B738" s="2"/>
      <c r="C738" s="2"/>
      <c r="D738" s="3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customHeight="1" x14ac:dyDescent="0.2">
      <c r="A739" s="2"/>
      <c r="B739" s="2"/>
      <c r="C739" s="2"/>
      <c r="D739" s="3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customHeight="1" x14ac:dyDescent="0.2">
      <c r="A740" s="2"/>
      <c r="B740" s="2"/>
      <c r="C740" s="2"/>
      <c r="D740" s="3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customHeight="1" x14ac:dyDescent="0.2">
      <c r="A741" s="2"/>
      <c r="B741" s="2"/>
      <c r="C741" s="2"/>
      <c r="D741" s="3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customHeight="1" x14ac:dyDescent="0.2">
      <c r="A742" s="2"/>
      <c r="B742" s="2"/>
      <c r="C742" s="2"/>
      <c r="D742" s="3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customHeight="1" x14ac:dyDescent="0.2">
      <c r="A743" s="2"/>
      <c r="B743" s="2"/>
      <c r="C743" s="2"/>
      <c r="D743" s="3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customHeight="1" x14ac:dyDescent="0.2">
      <c r="A744" s="2"/>
      <c r="B744" s="2"/>
      <c r="C744" s="2"/>
      <c r="D744" s="3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customHeight="1" x14ac:dyDescent="0.2">
      <c r="A745" s="2"/>
      <c r="B745" s="2"/>
      <c r="C745" s="2"/>
      <c r="D745" s="3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customHeight="1" x14ac:dyDescent="0.2">
      <c r="A746" s="2"/>
      <c r="B746" s="2"/>
      <c r="C746" s="2"/>
      <c r="D746" s="3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customHeight="1" x14ac:dyDescent="0.2">
      <c r="A747" s="2"/>
      <c r="B747" s="2"/>
      <c r="C747" s="2"/>
      <c r="D747" s="3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customHeight="1" x14ac:dyDescent="0.2">
      <c r="A748" s="2"/>
      <c r="B748" s="2"/>
      <c r="C748" s="2"/>
      <c r="D748" s="3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customHeight="1" x14ac:dyDescent="0.2">
      <c r="A749" s="2"/>
      <c r="B749" s="2"/>
      <c r="C749" s="2"/>
      <c r="D749" s="3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customHeight="1" x14ac:dyDescent="0.2">
      <c r="A750" s="2"/>
      <c r="B750" s="2"/>
      <c r="C750" s="2"/>
      <c r="D750" s="3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customHeight="1" x14ac:dyDescent="0.2">
      <c r="A751" s="2"/>
      <c r="B751" s="2"/>
      <c r="C751" s="2"/>
      <c r="D751" s="3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customHeight="1" x14ac:dyDescent="0.2">
      <c r="A752" s="2"/>
      <c r="B752" s="2"/>
      <c r="C752" s="2"/>
      <c r="D752" s="3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customHeight="1" x14ac:dyDescent="0.2">
      <c r="A753" s="2"/>
      <c r="B753" s="2"/>
      <c r="C753" s="2"/>
      <c r="D753" s="3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customHeight="1" x14ac:dyDescent="0.2">
      <c r="A754" s="2"/>
      <c r="B754" s="2"/>
      <c r="C754" s="2"/>
      <c r="D754" s="3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customHeight="1" x14ac:dyDescent="0.2">
      <c r="A755" s="2"/>
      <c r="B755" s="2"/>
      <c r="C755" s="2"/>
      <c r="D755" s="3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customHeight="1" x14ac:dyDescent="0.2">
      <c r="A756" s="2"/>
      <c r="B756" s="2"/>
      <c r="C756" s="2"/>
      <c r="D756" s="3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customHeight="1" x14ac:dyDescent="0.2">
      <c r="A757" s="2"/>
      <c r="B757" s="2"/>
      <c r="C757" s="2"/>
      <c r="D757" s="3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customHeight="1" x14ac:dyDescent="0.2">
      <c r="A758" s="2"/>
      <c r="B758" s="2"/>
      <c r="C758" s="2"/>
      <c r="D758" s="3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customHeight="1" x14ac:dyDescent="0.2">
      <c r="A759" s="2"/>
      <c r="B759" s="2"/>
      <c r="C759" s="2"/>
      <c r="D759" s="3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customHeight="1" x14ac:dyDescent="0.2">
      <c r="A760" s="2"/>
      <c r="B760" s="2"/>
      <c r="C760" s="2"/>
      <c r="D760" s="3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customHeight="1" x14ac:dyDescent="0.2">
      <c r="A761" s="2"/>
      <c r="B761" s="2"/>
      <c r="C761" s="2"/>
      <c r="D761" s="3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customHeight="1" x14ac:dyDescent="0.2">
      <c r="A762" s="2"/>
      <c r="B762" s="2"/>
      <c r="C762" s="2"/>
      <c r="D762" s="3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customHeight="1" x14ac:dyDescent="0.2">
      <c r="A763" s="2"/>
      <c r="B763" s="2"/>
      <c r="C763" s="2"/>
      <c r="D763" s="3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customHeight="1" x14ac:dyDescent="0.2">
      <c r="A764" s="2"/>
      <c r="B764" s="2"/>
      <c r="C764" s="2"/>
      <c r="D764" s="3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customHeight="1" x14ac:dyDescent="0.2">
      <c r="A765" s="2"/>
      <c r="B765" s="2"/>
      <c r="C765" s="2"/>
      <c r="D765" s="3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customHeight="1" x14ac:dyDescent="0.2">
      <c r="A766" s="2"/>
      <c r="B766" s="2"/>
      <c r="C766" s="2"/>
      <c r="D766" s="3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customHeight="1" x14ac:dyDescent="0.2">
      <c r="A767" s="2"/>
      <c r="B767" s="2"/>
      <c r="C767" s="2"/>
      <c r="D767" s="3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customHeight="1" x14ac:dyDescent="0.2">
      <c r="A768" s="2"/>
      <c r="B768" s="2"/>
      <c r="C768" s="2"/>
      <c r="D768" s="3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customHeight="1" x14ac:dyDescent="0.2">
      <c r="A769" s="2"/>
      <c r="B769" s="2"/>
      <c r="C769" s="2"/>
      <c r="D769" s="3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customHeight="1" x14ac:dyDescent="0.2">
      <c r="A770" s="2"/>
      <c r="B770" s="2"/>
      <c r="C770" s="2"/>
      <c r="D770" s="3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customHeight="1" x14ac:dyDescent="0.2">
      <c r="A771" s="2"/>
      <c r="B771" s="2"/>
      <c r="C771" s="2"/>
      <c r="D771" s="3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customHeight="1" x14ac:dyDescent="0.2">
      <c r="A772" s="2"/>
      <c r="B772" s="2"/>
      <c r="C772" s="2"/>
      <c r="D772" s="3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customHeight="1" x14ac:dyDescent="0.2">
      <c r="A773" s="2"/>
      <c r="B773" s="2"/>
      <c r="C773" s="2"/>
      <c r="D773" s="3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customHeight="1" x14ac:dyDescent="0.2">
      <c r="A774" s="2"/>
      <c r="B774" s="2"/>
      <c r="C774" s="2"/>
      <c r="D774" s="3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customHeight="1" x14ac:dyDescent="0.2">
      <c r="A775" s="2"/>
      <c r="B775" s="2"/>
      <c r="C775" s="2"/>
      <c r="D775" s="3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customHeight="1" x14ac:dyDescent="0.2">
      <c r="A776" s="2"/>
      <c r="B776" s="2"/>
      <c r="C776" s="2"/>
      <c r="D776" s="3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customHeight="1" x14ac:dyDescent="0.2">
      <c r="A777" s="2"/>
      <c r="B777" s="2"/>
      <c r="C777" s="2"/>
      <c r="D777" s="3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customHeight="1" x14ac:dyDescent="0.2">
      <c r="A778" s="2"/>
      <c r="B778" s="2"/>
      <c r="C778" s="2"/>
      <c r="D778" s="3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customHeight="1" x14ac:dyDescent="0.2">
      <c r="A779" s="2"/>
      <c r="B779" s="2"/>
      <c r="C779" s="2"/>
      <c r="D779" s="3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customHeight="1" x14ac:dyDescent="0.2">
      <c r="A780" s="2"/>
      <c r="B780" s="2"/>
      <c r="C780" s="2"/>
      <c r="D780" s="3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customHeight="1" x14ac:dyDescent="0.2">
      <c r="A781" s="2"/>
      <c r="B781" s="2"/>
      <c r="C781" s="2"/>
      <c r="D781" s="3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customHeight="1" x14ac:dyDescent="0.2">
      <c r="A782" s="2"/>
      <c r="B782" s="2"/>
      <c r="C782" s="2"/>
      <c r="D782" s="3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customHeight="1" x14ac:dyDescent="0.2">
      <c r="A783" s="2"/>
      <c r="B783" s="2"/>
      <c r="C783" s="2"/>
      <c r="D783" s="3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customHeight="1" x14ac:dyDescent="0.2">
      <c r="A784" s="2"/>
      <c r="B784" s="2"/>
      <c r="C784" s="2"/>
      <c r="D784" s="3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customHeight="1" x14ac:dyDescent="0.2">
      <c r="A785" s="2"/>
      <c r="B785" s="2"/>
      <c r="C785" s="2"/>
      <c r="D785" s="3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customHeight="1" x14ac:dyDescent="0.2">
      <c r="A786" s="2"/>
      <c r="B786" s="2"/>
      <c r="C786" s="2"/>
      <c r="D786" s="3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customHeight="1" x14ac:dyDescent="0.2">
      <c r="A787" s="2"/>
      <c r="B787" s="2"/>
      <c r="C787" s="2"/>
      <c r="D787" s="3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customHeight="1" x14ac:dyDescent="0.2">
      <c r="A788" s="2"/>
      <c r="B788" s="2"/>
      <c r="C788" s="2"/>
      <c r="D788" s="3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customHeight="1" x14ac:dyDescent="0.2">
      <c r="A789" s="2"/>
      <c r="B789" s="2"/>
      <c r="C789" s="2"/>
      <c r="D789" s="3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customHeight="1" x14ac:dyDescent="0.2">
      <c r="A790" s="2"/>
      <c r="B790" s="2"/>
      <c r="C790" s="2"/>
      <c r="D790" s="3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customHeight="1" x14ac:dyDescent="0.2">
      <c r="A791" s="2"/>
      <c r="B791" s="2"/>
      <c r="C791" s="2"/>
      <c r="D791" s="3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customHeight="1" x14ac:dyDescent="0.2">
      <c r="A792" s="2"/>
      <c r="B792" s="2"/>
      <c r="C792" s="2"/>
      <c r="D792" s="3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customHeight="1" x14ac:dyDescent="0.2">
      <c r="A793" s="2"/>
      <c r="B793" s="2"/>
      <c r="C793" s="2"/>
      <c r="D793" s="3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customHeight="1" x14ac:dyDescent="0.2">
      <c r="A794" s="2"/>
      <c r="B794" s="2"/>
      <c r="C794" s="2"/>
      <c r="D794" s="3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customHeight="1" x14ac:dyDescent="0.2">
      <c r="A795" s="2"/>
      <c r="B795" s="2"/>
      <c r="C795" s="2"/>
      <c r="D795" s="3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customHeight="1" x14ac:dyDescent="0.2">
      <c r="A796" s="2"/>
      <c r="B796" s="2"/>
      <c r="C796" s="2"/>
      <c r="D796" s="3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customHeight="1" x14ac:dyDescent="0.2">
      <c r="A797" s="2"/>
      <c r="B797" s="2"/>
      <c r="C797" s="2"/>
      <c r="D797" s="3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customHeight="1" x14ac:dyDescent="0.2">
      <c r="A798" s="2"/>
      <c r="B798" s="2"/>
      <c r="C798" s="2"/>
      <c r="D798" s="3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customHeight="1" x14ac:dyDescent="0.2">
      <c r="A799" s="2"/>
      <c r="B799" s="2"/>
      <c r="C799" s="2"/>
      <c r="D799" s="3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customHeight="1" x14ac:dyDescent="0.2">
      <c r="A800" s="2"/>
      <c r="B800" s="2"/>
      <c r="C800" s="2"/>
      <c r="D800" s="3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customHeight="1" x14ac:dyDescent="0.2">
      <c r="A801" s="2"/>
      <c r="B801" s="2"/>
      <c r="C801" s="2"/>
      <c r="D801" s="3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customHeight="1" x14ac:dyDescent="0.2">
      <c r="A802" s="2"/>
      <c r="B802" s="2"/>
      <c r="C802" s="2"/>
      <c r="D802" s="3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customHeight="1" x14ac:dyDescent="0.2">
      <c r="A803" s="2"/>
      <c r="B803" s="2"/>
      <c r="C803" s="2"/>
      <c r="D803" s="3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customHeight="1" x14ac:dyDescent="0.2">
      <c r="A804" s="2"/>
      <c r="B804" s="2"/>
      <c r="C804" s="2"/>
      <c r="D804" s="3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customHeight="1" x14ac:dyDescent="0.2">
      <c r="A805" s="2"/>
      <c r="B805" s="2"/>
      <c r="C805" s="2"/>
      <c r="D805" s="3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customHeight="1" x14ac:dyDescent="0.2">
      <c r="A806" s="2"/>
      <c r="B806" s="2"/>
      <c r="C806" s="2"/>
      <c r="D806" s="3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customHeight="1" x14ac:dyDescent="0.2">
      <c r="A807" s="2"/>
      <c r="B807" s="2"/>
      <c r="C807" s="2"/>
      <c r="D807" s="3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customHeight="1" x14ac:dyDescent="0.2">
      <c r="A808" s="2"/>
      <c r="B808" s="2"/>
      <c r="C808" s="2"/>
      <c r="D808" s="3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customHeight="1" x14ac:dyDescent="0.2">
      <c r="A809" s="2"/>
      <c r="B809" s="2"/>
      <c r="C809" s="2"/>
      <c r="D809" s="3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customHeight="1" x14ac:dyDescent="0.2">
      <c r="A810" s="2"/>
      <c r="B810" s="2"/>
      <c r="C810" s="2"/>
      <c r="D810" s="3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customHeight="1" x14ac:dyDescent="0.2">
      <c r="A811" s="2"/>
      <c r="B811" s="2"/>
      <c r="C811" s="2"/>
      <c r="D811" s="3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customHeight="1" x14ac:dyDescent="0.2">
      <c r="A812" s="2"/>
      <c r="B812" s="2"/>
      <c r="C812" s="2"/>
      <c r="D812" s="3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customHeight="1" x14ac:dyDescent="0.2">
      <c r="A813" s="2"/>
      <c r="B813" s="2"/>
      <c r="C813" s="2"/>
      <c r="D813" s="3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customHeight="1" x14ac:dyDescent="0.2">
      <c r="A814" s="2"/>
      <c r="B814" s="2"/>
      <c r="C814" s="2"/>
      <c r="D814" s="3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customHeight="1" x14ac:dyDescent="0.2">
      <c r="A815" s="2"/>
      <c r="B815" s="2"/>
      <c r="C815" s="2"/>
      <c r="D815" s="3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customHeight="1" x14ac:dyDescent="0.2">
      <c r="A816" s="2"/>
      <c r="B816" s="2"/>
      <c r="C816" s="2"/>
      <c r="D816" s="3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customHeight="1" x14ac:dyDescent="0.2">
      <c r="A817" s="2"/>
      <c r="B817" s="2"/>
      <c r="C817" s="2"/>
      <c r="D817" s="3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customHeight="1" x14ac:dyDescent="0.2">
      <c r="A818" s="2"/>
      <c r="B818" s="2"/>
      <c r="C818" s="2"/>
      <c r="D818" s="3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customHeight="1" x14ac:dyDescent="0.2">
      <c r="A819" s="2"/>
      <c r="B819" s="2"/>
      <c r="C819" s="2"/>
      <c r="D819" s="3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customHeight="1" x14ac:dyDescent="0.2">
      <c r="A820" s="2"/>
      <c r="B820" s="2"/>
      <c r="C820" s="2"/>
      <c r="D820" s="3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customHeight="1" x14ac:dyDescent="0.2">
      <c r="A821" s="2"/>
      <c r="B821" s="2"/>
      <c r="C821" s="2"/>
      <c r="D821" s="3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customHeight="1" x14ac:dyDescent="0.2">
      <c r="A822" s="2"/>
      <c r="B822" s="2"/>
      <c r="C822" s="2"/>
      <c r="D822" s="3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customHeight="1" x14ac:dyDescent="0.2">
      <c r="A823" s="2"/>
      <c r="B823" s="2"/>
      <c r="C823" s="2"/>
      <c r="D823" s="3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customHeight="1" x14ac:dyDescent="0.2">
      <c r="A824" s="2"/>
      <c r="B824" s="2"/>
      <c r="C824" s="2"/>
      <c r="D824" s="3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customHeight="1" x14ac:dyDescent="0.2">
      <c r="A825" s="2"/>
      <c r="B825" s="2"/>
      <c r="C825" s="2"/>
      <c r="D825" s="3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customHeight="1" x14ac:dyDescent="0.2">
      <c r="A826" s="2"/>
      <c r="B826" s="2"/>
      <c r="C826" s="2"/>
      <c r="D826" s="3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customHeight="1" x14ac:dyDescent="0.2">
      <c r="A827" s="2"/>
      <c r="B827" s="2"/>
      <c r="C827" s="2"/>
      <c r="D827" s="3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customHeight="1" x14ac:dyDescent="0.2">
      <c r="A828" s="2"/>
      <c r="B828" s="2"/>
      <c r="C828" s="2"/>
      <c r="D828" s="3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customHeight="1" x14ac:dyDescent="0.2">
      <c r="A829" s="2"/>
      <c r="B829" s="2"/>
      <c r="C829" s="2"/>
      <c r="D829" s="3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customHeight="1" x14ac:dyDescent="0.2">
      <c r="A830" s="2"/>
      <c r="B830" s="2"/>
      <c r="C830" s="2"/>
      <c r="D830" s="3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customHeight="1" x14ac:dyDescent="0.2">
      <c r="A831" s="2"/>
      <c r="B831" s="2"/>
      <c r="C831" s="2"/>
      <c r="D831" s="3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customHeight="1" x14ac:dyDescent="0.2">
      <c r="A832" s="2"/>
      <c r="B832" s="2"/>
      <c r="C832" s="2"/>
      <c r="D832" s="3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customHeight="1" x14ac:dyDescent="0.2">
      <c r="A833" s="2"/>
      <c r="B833" s="2"/>
      <c r="C833" s="2"/>
      <c r="D833" s="3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customHeight="1" x14ac:dyDescent="0.2">
      <c r="A834" s="2"/>
      <c r="B834" s="2"/>
      <c r="C834" s="2"/>
      <c r="D834" s="3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customHeight="1" x14ac:dyDescent="0.2">
      <c r="A835" s="2"/>
      <c r="B835" s="2"/>
      <c r="C835" s="2"/>
      <c r="D835" s="3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customHeight="1" x14ac:dyDescent="0.2">
      <c r="A836" s="2"/>
      <c r="B836" s="2"/>
      <c r="C836" s="2"/>
      <c r="D836" s="3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customHeight="1" x14ac:dyDescent="0.2">
      <c r="A837" s="2"/>
      <c r="B837" s="2"/>
      <c r="C837" s="2"/>
      <c r="D837" s="3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customHeight="1" x14ac:dyDescent="0.2">
      <c r="A838" s="2"/>
      <c r="B838" s="2"/>
      <c r="C838" s="2"/>
      <c r="D838" s="3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customHeight="1" x14ac:dyDescent="0.2">
      <c r="A839" s="2"/>
      <c r="B839" s="2"/>
      <c r="C839" s="2"/>
      <c r="D839" s="3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customHeight="1" x14ac:dyDescent="0.2">
      <c r="A840" s="2"/>
      <c r="B840" s="2"/>
      <c r="C840" s="2"/>
      <c r="D840" s="3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customHeight="1" x14ac:dyDescent="0.2">
      <c r="A841" s="2"/>
      <c r="B841" s="2"/>
      <c r="C841" s="2"/>
      <c r="D841" s="3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customHeight="1" x14ac:dyDescent="0.2">
      <c r="A842" s="2"/>
      <c r="B842" s="2"/>
      <c r="C842" s="2"/>
      <c r="D842" s="3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customHeight="1" x14ac:dyDescent="0.2">
      <c r="A843" s="2"/>
      <c r="B843" s="2"/>
      <c r="C843" s="2"/>
      <c r="D843" s="3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customHeight="1" x14ac:dyDescent="0.2">
      <c r="A844" s="2"/>
      <c r="B844" s="2"/>
      <c r="C844" s="2"/>
      <c r="D844" s="3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customHeight="1" x14ac:dyDescent="0.2">
      <c r="A845" s="2"/>
      <c r="B845" s="2"/>
      <c r="C845" s="2"/>
      <c r="D845" s="3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customHeight="1" x14ac:dyDescent="0.2">
      <c r="A846" s="2"/>
      <c r="B846" s="2"/>
      <c r="C846" s="2"/>
      <c r="D846" s="3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customHeight="1" x14ac:dyDescent="0.2">
      <c r="A847" s="2"/>
      <c r="B847" s="2"/>
      <c r="C847" s="2"/>
      <c r="D847" s="3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customHeight="1" x14ac:dyDescent="0.2">
      <c r="A848" s="2"/>
      <c r="B848" s="2"/>
      <c r="C848" s="2"/>
      <c r="D848" s="3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customHeight="1" x14ac:dyDescent="0.2">
      <c r="A849" s="2"/>
      <c r="B849" s="2"/>
      <c r="C849" s="2"/>
      <c r="D849" s="3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customHeight="1" x14ac:dyDescent="0.2">
      <c r="A850" s="2"/>
      <c r="B850" s="2"/>
      <c r="C850" s="2"/>
      <c r="D850" s="3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customHeight="1" x14ac:dyDescent="0.2">
      <c r="A851" s="2"/>
      <c r="B851" s="2"/>
      <c r="C851" s="2"/>
      <c r="D851" s="3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customHeight="1" x14ac:dyDescent="0.2">
      <c r="A852" s="2"/>
      <c r="B852" s="2"/>
      <c r="C852" s="2"/>
      <c r="D852" s="3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customHeight="1" x14ac:dyDescent="0.2">
      <c r="A853" s="2"/>
      <c r="B853" s="2"/>
      <c r="C853" s="2"/>
      <c r="D853" s="3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customHeight="1" x14ac:dyDescent="0.2">
      <c r="A854" s="2"/>
      <c r="B854" s="2"/>
      <c r="C854" s="2"/>
      <c r="D854" s="3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customHeight="1" x14ac:dyDescent="0.2">
      <c r="A855" s="2"/>
      <c r="B855" s="2"/>
      <c r="C855" s="2"/>
      <c r="D855" s="3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customHeight="1" x14ac:dyDescent="0.2">
      <c r="A856" s="2"/>
      <c r="B856" s="2"/>
      <c r="C856" s="2"/>
      <c r="D856" s="3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customHeight="1" x14ac:dyDescent="0.2">
      <c r="A857" s="2"/>
      <c r="B857" s="2"/>
      <c r="C857" s="2"/>
      <c r="D857" s="3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customHeight="1" x14ac:dyDescent="0.2">
      <c r="A858" s="2"/>
      <c r="B858" s="2"/>
      <c r="C858" s="2"/>
      <c r="D858" s="3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customHeight="1" x14ac:dyDescent="0.2">
      <c r="A859" s="2"/>
      <c r="B859" s="2"/>
      <c r="C859" s="2"/>
      <c r="D859" s="3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customHeight="1" x14ac:dyDescent="0.2">
      <c r="A860" s="2"/>
      <c r="B860" s="2"/>
      <c r="C860" s="2"/>
      <c r="D860" s="3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customHeight="1" x14ac:dyDescent="0.2">
      <c r="A861" s="2"/>
      <c r="B861" s="2"/>
      <c r="C861" s="2"/>
      <c r="D861" s="3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customHeight="1" x14ac:dyDescent="0.2">
      <c r="A862" s="2"/>
      <c r="B862" s="2"/>
      <c r="C862" s="2"/>
      <c r="D862" s="3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customHeight="1" x14ac:dyDescent="0.2">
      <c r="A863" s="2"/>
      <c r="B863" s="2"/>
      <c r="C863" s="2"/>
      <c r="D863" s="3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customHeight="1" x14ac:dyDescent="0.2">
      <c r="A864" s="2"/>
      <c r="B864" s="2"/>
      <c r="C864" s="2"/>
      <c r="D864" s="3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customHeight="1" x14ac:dyDescent="0.2">
      <c r="A865" s="2"/>
      <c r="B865" s="2"/>
      <c r="C865" s="2"/>
      <c r="D865" s="3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customHeight="1" x14ac:dyDescent="0.2">
      <c r="A866" s="2"/>
      <c r="B866" s="2"/>
      <c r="C866" s="2"/>
      <c r="D866" s="3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customHeight="1" x14ac:dyDescent="0.2">
      <c r="A867" s="2"/>
      <c r="B867" s="2"/>
      <c r="C867" s="2"/>
      <c r="D867" s="3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customHeight="1" x14ac:dyDescent="0.2">
      <c r="A868" s="2"/>
      <c r="B868" s="2"/>
      <c r="C868" s="2"/>
      <c r="D868" s="3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customHeight="1" x14ac:dyDescent="0.2">
      <c r="A869" s="2"/>
      <c r="B869" s="2"/>
      <c r="C869" s="2"/>
      <c r="D869" s="3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customHeight="1" x14ac:dyDescent="0.2">
      <c r="A870" s="2"/>
      <c r="B870" s="2"/>
      <c r="C870" s="2"/>
      <c r="D870" s="3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customHeight="1" x14ac:dyDescent="0.2">
      <c r="A871" s="2"/>
      <c r="B871" s="2"/>
      <c r="C871" s="2"/>
      <c r="D871" s="3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customHeight="1" x14ac:dyDescent="0.2">
      <c r="A872" s="2"/>
      <c r="B872" s="2"/>
      <c r="C872" s="2"/>
      <c r="D872" s="3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customHeight="1" x14ac:dyDescent="0.2">
      <c r="A873" s="2"/>
      <c r="B873" s="2"/>
      <c r="C873" s="2"/>
      <c r="D873" s="3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customHeight="1" x14ac:dyDescent="0.2">
      <c r="A874" s="2"/>
      <c r="B874" s="2"/>
      <c r="C874" s="2"/>
      <c r="D874" s="3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customHeight="1" x14ac:dyDescent="0.2">
      <c r="A875" s="2"/>
      <c r="B875" s="2"/>
      <c r="C875" s="2"/>
      <c r="D875" s="3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customHeight="1" x14ac:dyDescent="0.2">
      <c r="A876" s="2"/>
      <c r="B876" s="2"/>
      <c r="C876" s="2"/>
      <c r="D876" s="3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customHeight="1" x14ac:dyDescent="0.2">
      <c r="A877" s="2"/>
      <c r="B877" s="2"/>
      <c r="C877" s="2"/>
      <c r="D877" s="3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customHeight="1" x14ac:dyDescent="0.2">
      <c r="A878" s="2"/>
      <c r="B878" s="2"/>
      <c r="C878" s="2"/>
      <c r="D878" s="3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customHeight="1" x14ac:dyDescent="0.2">
      <c r="A879" s="2"/>
      <c r="B879" s="2"/>
      <c r="C879" s="2"/>
      <c r="D879" s="3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customHeight="1" x14ac:dyDescent="0.2">
      <c r="A880" s="2"/>
      <c r="B880" s="2"/>
      <c r="C880" s="2"/>
      <c r="D880" s="3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customHeight="1" x14ac:dyDescent="0.2">
      <c r="A881" s="2"/>
      <c r="B881" s="2"/>
      <c r="C881" s="2"/>
      <c r="D881" s="3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customHeight="1" x14ac:dyDescent="0.2">
      <c r="A882" s="2"/>
      <c r="B882" s="2"/>
      <c r="C882" s="2"/>
      <c r="D882" s="3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customHeight="1" x14ac:dyDescent="0.2">
      <c r="A883" s="2"/>
      <c r="B883" s="2"/>
      <c r="C883" s="2"/>
      <c r="D883" s="3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customHeight="1" x14ac:dyDescent="0.2">
      <c r="A884" s="2"/>
      <c r="B884" s="2"/>
      <c r="C884" s="2"/>
      <c r="D884" s="3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customHeight="1" x14ac:dyDescent="0.2">
      <c r="A885" s="2"/>
      <c r="B885" s="2"/>
      <c r="C885" s="2"/>
      <c r="D885" s="3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customHeight="1" x14ac:dyDescent="0.2">
      <c r="A886" s="2"/>
      <c r="B886" s="2"/>
      <c r="C886" s="2"/>
      <c r="D886" s="3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customHeight="1" x14ac:dyDescent="0.2">
      <c r="A887" s="2"/>
      <c r="B887" s="2"/>
      <c r="C887" s="2"/>
      <c r="D887" s="3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customHeight="1" x14ac:dyDescent="0.2">
      <c r="A888" s="2"/>
      <c r="B888" s="2"/>
      <c r="C888" s="2"/>
      <c r="D888" s="3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customHeight="1" x14ac:dyDescent="0.2">
      <c r="A889" s="2"/>
      <c r="B889" s="2"/>
      <c r="C889" s="2"/>
      <c r="D889" s="3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customHeight="1" x14ac:dyDescent="0.2">
      <c r="A890" s="2"/>
      <c r="B890" s="2"/>
      <c r="C890" s="2"/>
      <c r="D890" s="3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customHeight="1" x14ac:dyDescent="0.2">
      <c r="A891" s="2"/>
      <c r="B891" s="2"/>
      <c r="C891" s="2"/>
      <c r="D891" s="3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customHeight="1" x14ac:dyDescent="0.2">
      <c r="A892" s="2"/>
      <c r="B892" s="2"/>
      <c r="C892" s="2"/>
      <c r="D892" s="3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customHeight="1" x14ac:dyDescent="0.2">
      <c r="A893" s="2"/>
      <c r="B893" s="2"/>
      <c r="C893" s="2"/>
      <c r="D893" s="3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customHeight="1" x14ac:dyDescent="0.2">
      <c r="A894" s="2"/>
      <c r="B894" s="2"/>
      <c r="C894" s="2"/>
      <c r="D894" s="3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customHeight="1" x14ac:dyDescent="0.2">
      <c r="A895" s="2"/>
      <c r="B895" s="2"/>
      <c r="C895" s="2"/>
      <c r="D895" s="3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customHeight="1" x14ac:dyDescent="0.2">
      <c r="A896" s="2"/>
      <c r="B896" s="2"/>
      <c r="C896" s="2"/>
      <c r="D896" s="3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customHeight="1" x14ac:dyDescent="0.2">
      <c r="A897" s="2"/>
      <c r="B897" s="2"/>
      <c r="C897" s="2"/>
      <c r="D897" s="3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customHeight="1" x14ac:dyDescent="0.2">
      <c r="A898" s="2"/>
      <c r="B898" s="2"/>
      <c r="C898" s="2"/>
      <c r="D898" s="3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customHeight="1" x14ac:dyDescent="0.2">
      <c r="A899" s="2"/>
      <c r="B899" s="2"/>
      <c r="C899" s="2"/>
      <c r="D899" s="3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customHeight="1" x14ac:dyDescent="0.2">
      <c r="A900" s="2"/>
      <c r="B900" s="2"/>
      <c r="C900" s="2"/>
      <c r="D900" s="3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customHeight="1" x14ac:dyDescent="0.2">
      <c r="A901" s="2"/>
      <c r="B901" s="2"/>
      <c r="C901" s="2"/>
      <c r="D901" s="3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customHeight="1" x14ac:dyDescent="0.2">
      <c r="A902" s="2"/>
      <c r="B902" s="2"/>
      <c r="C902" s="2"/>
      <c r="D902" s="3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customHeight="1" x14ac:dyDescent="0.2">
      <c r="A903" s="2"/>
      <c r="B903" s="2"/>
      <c r="C903" s="2"/>
      <c r="D903" s="3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customHeight="1" x14ac:dyDescent="0.2">
      <c r="A904" s="2"/>
      <c r="B904" s="2"/>
      <c r="C904" s="2"/>
      <c r="D904" s="3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customHeight="1" x14ac:dyDescent="0.2">
      <c r="A905" s="2"/>
      <c r="B905" s="2"/>
      <c r="C905" s="2"/>
      <c r="D905" s="3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customHeight="1" x14ac:dyDescent="0.2">
      <c r="A906" s="2"/>
      <c r="B906" s="2"/>
      <c r="C906" s="2"/>
      <c r="D906" s="3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customHeight="1" x14ac:dyDescent="0.2">
      <c r="A907" s="2"/>
      <c r="B907" s="2"/>
      <c r="C907" s="2"/>
      <c r="D907" s="3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customHeight="1" x14ac:dyDescent="0.2">
      <c r="A908" s="2"/>
      <c r="B908" s="2"/>
      <c r="C908" s="2"/>
      <c r="D908" s="3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customHeight="1" x14ac:dyDescent="0.2">
      <c r="A909" s="2"/>
      <c r="B909" s="2"/>
      <c r="C909" s="2"/>
      <c r="D909" s="3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customHeight="1" x14ac:dyDescent="0.2">
      <c r="A910" s="2"/>
      <c r="B910" s="2"/>
      <c r="C910" s="2"/>
      <c r="D910" s="3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customHeight="1" x14ac:dyDescent="0.2">
      <c r="A911" s="2"/>
      <c r="B911" s="2"/>
      <c r="C911" s="2"/>
      <c r="D911" s="3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customHeight="1" x14ac:dyDescent="0.2">
      <c r="A912" s="2"/>
      <c r="B912" s="2"/>
      <c r="C912" s="2"/>
      <c r="D912" s="3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customHeight="1" x14ac:dyDescent="0.2">
      <c r="A913" s="2"/>
      <c r="B913" s="2"/>
      <c r="C913" s="2"/>
      <c r="D913" s="3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customHeight="1" x14ac:dyDescent="0.2">
      <c r="A914" s="2"/>
      <c r="B914" s="2"/>
      <c r="C914" s="2"/>
      <c r="D914" s="3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customHeight="1" x14ac:dyDescent="0.2">
      <c r="A915" s="2"/>
      <c r="B915" s="2"/>
      <c r="C915" s="2"/>
      <c r="D915" s="3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customHeight="1" x14ac:dyDescent="0.2">
      <c r="A916" s="2"/>
      <c r="B916" s="2"/>
      <c r="C916" s="2"/>
      <c r="D916" s="3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customHeight="1" x14ac:dyDescent="0.2">
      <c r="A917" s="2"/>
      <c r="B917" s="2"/>
      <c r="C917" s="2"/>
      <c r="D917" s="3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customHeight="1" x14ac:dyDescent="0.2">
      <c r="A918" s="2"/>
      <c r="B918" s="2"/>
      <c r="C918" s="2"/>
      <c r="D918" s="3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customHeight="1" x14ac:dyDescent="0.2">
      <c r="A919" s="2"/>
      <c r="B919" s="2"/>
      <c r="C919" s="2"/>
      <c r="D919" s="3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customHeight="1" x14ac:dyDescent="0.2">
      <c r="A920" s="2"/>
      <c r="B920" s="2"/>
      <c r="C920" s="2"/>
      <c r="D920" s="3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customHeight="1" x14ac:dyDescent="0.2">
      <c r="A921" s="2"/>
      <c r="B921" s="2"/>
      <c r="C921" s="2"/>
      <c r="D921" s="3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customHeight="1" x14ac:dyDescent="0.2">
      <c r="A922" s="2"/>
      <c r="B922" s="2"/>
      <c r="C922" s="2"/>
      <c r="D922" s="3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customHeight="1" x14ac:dyDescent="0.2">
      <c r="A923" s="2"/>
      <c r="B923" s="2"/>
      <c r="C923" s="2"/>
      <c r="D923" s="3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customHeight="1" x14ac:dyDescent="0.2">
      <c r="A924" s="2"/>
      <c r="B924" s="2"/>
      <c r="C924" s="2"/>
      <c r="D924" s="3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customHeight="1" x14ac:dyDescent="0.2">
      <c r="A925" s="2"/>
      <c r="B925" s="2"/>
      <c r="C925" s="2"/>
      <c r="D925" s="3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customHeight="1" x14ac:dyDescent="0.2">
      <c r="A926" s="2"/>
      <c r="B926" s="2"/>
      <c r="C926" s="2"/>
      <c r="D926" s="3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customHeight="1" x14ac:dyDescent="0.2">
      <c r="A927" s="2"/>
      <c r="B927" s="2"/>
      <c r="C927" s="2"/>
      <c r="D927" s="3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customHeight="1" x14ac:dyDescent="0.2">
      <c r="A928" s="2"/>
      <c r="B928" s="2"/>
      <c r="C928" s="2"/>
      <c r="D928" s="3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customHeight="1" x14ac:dyDescent="0.2">
      <c r="A929" s="2"/>
      <c r="B929" s="2"/>
      <c r="C929" s="2"/>
      <c r="D929" s="3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customHeight="1" x14ac:dyDescent="0.2">
      <c r="A930" s="2"/>
      <c r="B930" s="2"/>
      <c r="C930" s="2"/>
      <c r="D930" s="3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customHeight="1" x14ac:dyDescent="0.2">
      <c r="A931" s="2"/>
      <c r="B931" s="2"/>
      <c r="C931" s="2"/>
      <c r="D931" s="3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customHeight="1" x14ac:dyDescent="0.2">
      <c r="A932" s="2"/>
      <c r="B932" s="2"/>
      <c r="C932" s="2"/>
      <c r="D932" s="3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customHeight="1" x14ac:dyDescent="0.2">
      <c r="A933" s="2"/>
      <c r="B933" s="2"/>
      <c r="C933" s="2"/>
      <c r="D933" s="3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customHeight="1" x14ac:dyDescent="0.2">
      <c r="A934" s="2"/>
      <c r="B934" s="2"/>
      <c r="C934" s="2"/>
      <c r="D934" s="3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customHeight="1" x14ac:dyDescent="0.2">
      <c r="A935" s="2"/>
      <c r="B935" s="2"/>
      <c r="C935" s="2"/>
      <c r="D935" s="3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customHeight="1" x14ac:dyDescent="0.2">
      <c r="A936" s="2"/>
      <c r="B936" s="2"/>
      <c r="C936" s="2"/>
      <c r="D936" s="3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customHeight="1" x14ac:dyDescent="0.2">
      <c r="A937" s="2"/>
      <c r="B937" s="2"/>
      <c r="C937" s="2"/>
      <c r="D937" s="3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customHeight="1" x14ac:dyDescent="0.2">
      <c r="A938" s="2"/>
      <c r="B938" s="2"/>
      <c r="C938" s="2"/>
      <c r="D938" s="3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customHeight="1" x14ac:dyDescent="0.2">
      <c r="A939" s="2"/>
      <c r="B939" s="2"/>
      <c r="C939" s="2"/>
      <c r="D939" s="3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customHeight="1" x14ac:dyDescent="0.2">
      <c r="A940" s="2"/>
      <c r="B940" s="2"/>
      <c r="C940" s="2"/>
      <c r="D940" s="3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customHeight="1" x14ac:dyDescent="0.2">
      <c r="A941" s="2"/>
      <c r="B941" s="2"/>
      <c r="C941" s="2"/>
      <c r="D941" s="3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customHeight="1" x14ac:dyDescent="0.2">
      <c r="A942" s="2"/>
      <c r="B942" s="2"/>
      <c r="C942" s="2"/>
      <c r="D942" s="3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customHeight="1" x14ac:dyDescent="0.2">
      <c r="A943" s="2"/>
      <c r="B943" s="2"/>
      <c r="C943" s="2"/>
      <c r="D943" s="3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customHeight="1" x14ac:dyDescent="0.2">
      <c r="A944" s="2"/>
      <c r="B944" s="2"/>
      <c r="C944" s="2"/>
      <c r="D944" s="3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customHeight="1" x14ac:dyDescent="0.2">
      <c r="A945" s="2"/>
      <c r="B945" s="2"/>
      <c r="C945" s="2"/>
      <c r="D945" s="3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customHeight="1" x14ac:dyDescent="0.2">
      <c r="A946" s="2"/>
      <c r="B946" s="2"/>
      <c r="C946" s="2"/>
      <c r="D946" s="3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customHeight="1" x14ac:dyDescent="0.2">
      <c r="A947" s="2"/>
      <c r="B947" s="2"/>
      <c r="C947" s="2"/>
      <c r="D947" s="3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customHeight="1" x14ac:dyDescent="0.2">
      <c r="A948" s="2"/>
      <c r="B948" s="2"/>
      <c r="C948" s="2"/>
      <c r="D948" s="3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customHeight="1" x14ac:dyDescent="0.2">
      <c r="A949" s="2"/>
      <c r="B949" s="2"/>
      <c r="C949" s="2"/>
      <c r="D949" s="3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customHeight="1" x14ac:dyDescent="0.2">
      <c r="A950" s="2"/>
      <c r="B950" s="2"/>
      <c r="C950" s="2"/>
      <c r="D950" s="3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customHeight="1" x14ac:dyDescent="0.2">
      <c r="A951" s="2"/>
      <c r="B951" s="2"/>
      <c r="C951" s="2"/>
      <c r="D951" s="3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customHeight="1" x14ac:dyDescent="0.2">
      <c r="A952" s="2"/>
      <c r="B952" s="2"/>
      <c r="C952" s="2"/>
      <c r="D952" s="3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customHeight="1" x14ac:dyDescent="0.2">
      <c r="A953" s="2"/>
      <c r="B953" s="2"/>
      <c r="C953" s="2"/>
      <c r="D953" s="3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customHeight="1" x14ac:dyDescent="0.2">
      <c r="A954" s="2"/>
      <c r="B954" s="2"/>
      <c r="C954" s="2"/>
      <c r="D954" s="3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customHeight="1" x14ac:dyDescent="0.2">
      <c r="A955" s="2"/>
      <c r="B955" s="2"/>
      <c r="C955" s="2"/>
      <c r="D955" s="3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customHeight="1" x14ac:dyDescent="0.2">
      <c r="A956" s="2"/>
      <c r="B956" s="2"/>
      <c r="C956" s="2"/>
      <c r="D956" s="3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customHeight="1" x14ac:dyDescent="0.2">
      <c r="A957" s="2"/>
      <c r="B957" s="2"/>
      <c r="C957" s="2"/>
      <c r="D957" s="3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customHeight="1" x14ac:dyDescent="0.2">
      <c r="A958" s="2"/>
      <c r="B958" s="2"/>
      <c r="C958" s="2"/>
      <c r="D958" s="3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customHeight="1" x14ac:dyDescent="0.2">
      <c r="A959" s="2"/>
      <c r="B959" s="2"/>
      <c r="C959" s="2"/>
      <c r="D959" s="3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customHeight="1" x14ac:dyDescent="0.2">
      <c r="A960" s="2"/>
      <c r="B960" s="2"/>
      <c r="C960" s="2"/>
      <c r="D960" s="3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customHeight="1" x14ac:dyDescent="0.2">
      <c r="A961" s="2"/>
      <c r="B961" s="2"/>
      <c r="C961" s="2"/>
      <c r="D961" s="3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customHeight="1" x14ac:dyDescent="0.2">
      <c r="A962" s="2"/>
      <c r="B962" s="2"/>
      <c r="C962" s="2"/>
      <c r="D962" s="3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customHeight="1" x14ac:dyDescent="0.2">
      <c r="A963" s="2"/>
      <c r="B963" s="2"/>
      <c r="C963" s="2"/>
      <c r="D963" s="3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customHeight="1" x14ac:dyDescent="0.2">
      <c r="A964" s="2"/>
      <c r="B964" s="2"/>
      <c r="C964" s="2"/>
      <c r="D964" s="3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customHeight="1" x14ac:dyDescent="0.2">
      <c r="A965" s="2"/>
      <c r="B965" s="2"/>
      <c r="C965" s="2"/>
      <c r="D965" s="3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customHeight="1" x14ac:dyDescent="0.2">
      <c r="A966" s="2"/>
      <c r="B966" s="2"/>
      <c r="C966" s="2"/>
      <c r="D966" s="3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customHeight="1" x14ac:dyDescent="0.2">
      <c r="A967" s="2"/>
      <c r="B967" s="2"/>
      <c r="C967" s="2"/>
      <c r="D967" s="3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customHeight="1" x14ac:dyDescent="0.2">
      <c r="A968" s="2"/>
      <c r="B968" s="2"/>
      <c r="C968" s="2"/>
      <c r="D968" s="3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customHeight="1" x14ac:dyDescent="0.2">
      <c r="A969" s="2"/>
      <c r="B969" s="2"/>
      <c r="C969" s="2"/>
      <c r="D969" s="3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customHeight="1" x14ac:dyDescent="0.2">
      <c r="A970" s="2"/>
      <c r="B970" s="2"/>
      <c r="C970" s="2"/>
      <c r="D970" s="3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customHeight="1" x14ac:dyDescent="0.2">
      <c r="A971" s="2"/>
      <c r="B971" s="2"/>
      <c r="C971" s="2"/>
      <c r="D971" s="3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customHeight="1" x14ac:dyDescent="0.2">
      <c r="A972" s="2"/>
      <c r="B972" s="2"/>
      <c r="C972" s="2"/>
      <c r="D972" s="3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customHeight="1" x14ac:dyDescent="0.2">
      <c r="A973" s="2"/>
      <c r="B973" s="2"/>
      <c r="C973" s="2"/>
      <c r="D973" s="3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customHeight="1" x14ac:dyDescent="0.2">
      <c r="A974" s="2"/>
      <c r="B974" s="2"/>
      <c r="C974" s="2"/>
      <c r="D974" s="3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customHeight="1" x14ac:dyDescent="0.2">
      <c r="A975" s="2"/>
      <c r="B975" s="2"/>
      <c r="C975" s="2"/>
      <c r="D975" s="3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customHeight="1" x14ac:dyDescent="0.2">
      <c r="A976" s="2"/>
      <c r="B976" s="2"/>
      <c r="C976" s="2"/>
      <c r="D976" s="3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customHeight="1" x14ac:dyDescent="0.2">
      <c r="A977" s="2"/>
      <c r="B977" s="2"/>
      <c r="C977" s="2"/>
      <c r="D977" s="3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customHeight="1" x14ac:dyDescent="0.2">
      <c r="A978" s="2"/>
      <c r="B978" s="2"/>
      <c r="C978" s="2"/>
      <c r="D978" s="3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customHeight="1" x14ac:dyDescent="0.2">
      <c r="A979" s="2"/>
      <c r="B979" s="2"/>
      <c r="C979" s="2"/>
      <c r="D979" s="3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customHeight="1" x14ac:dyDescent="0.2">
      <c r="A980" s="2"/>
      <c r="B980" s="2"/>
      <c r="C980" s="2"/>
      <c r="D980" s="3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customHeight="1" x14ac:dyDescent="0.2">
      <c r="A981" s="2"/>
      <c r="B981" s="2"/>
      <c r="C981" s="2"/>
      <c r="D981" s="3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customHeight="1" x14ac:dyDescent="0.2">
      <c r="A982" s="2"/>
      <c r="B982" s="2"/>
      <c r="C982" s="2"/>
      <c r="D982" s="3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customHeight="1" x14ac:dyDescent="0.2">
      <c r="A983" s="2"/>
      <c r="B983" s="2"/>
      <c r="C983" s="2"/>
      <c r="D983" s="3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customHeight="1" x14ac:dyDescent="0.2">
      <c r="A984" s="2"/>
      <c r="B984" s="2"/>
      <c r="C984" s="2"/>
      <c r="D984" s="3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customHeight="1" x14ac:dyDescent="0.2">
      <c r="A985" s="2"/>
      <c r="B985" s="2"/>
      <c r="C985" s="2"/>
      <c r="D985" s="3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customHeight="1" x14ac:dyDescent="0.2">
      <c r="A986" s="2"/>
      <c r="B986" s="2"/>
      <c r="C986" s="2"/>
      <c r="D986" s="3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customHeight="1" x14ac:dyDescent="0.2">
      <c r="A987" s="2"/>
      <c r="B987" s="2"/>
      <c r="C987" s="2"/>
      <c r="D987" s="3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customHeight="1" x14ac:dyDescent="0.2">
      <c r="A988" s="2"/>
      <c r="B988" s="2"/>
      <c r="C988" s="2"/>
      <c r="D988" s="3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customHeight="1" x14ac:dyDescent="0.2">
      <c r="A989" s="2"/>
      <c r="B989" s="2"/>
      <c r="C989" s="2"/>
      <c r="D989" s="3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customHeight="1" x14ac:dyDescent="0.2">
      <c r="A990" s="2"/>
      <c r="B990" s="2"/>
      <c r="C990" s="2"/>
      <c r="D990" s="3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customHeight="1" x14ac:dyDescent="0.2">
      <c r="A991" s="2"/>
      <c r="B991" s="2"/>
      <c r="C991" s="2"/>
      <c r="D991" s="3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customHeight="1" x14ac:dyDescent="0.2">
      <c r="A992" s="2"/>
      <c r="B992" s="2"/>
      <c r="C992" s="2"/>
      <c r="D992" s="3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customHeight="1" x14ac:dyDescent="0.2">
      <c r="A993" s="2"/>
      <c r="B993" s="2"/>
      <c r="C993" s="2"/>
      <c r="D993" s="3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customHeight="1" x14ac:dyDescent="0.2">
      <c r="A994" s="2"/>
      <c r="B994" s="2"/>
      <c r="C994" s="2"/>
      <c r="D994" s="3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customHeight="1" x14ac:dyDescent="0.2">
      <c r="A995" s="2"/>
      <c r="B995" s="2"/>
      <c r="C995" s="2"/>
      <c r="D995" s="3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customHeight="1" x14ac:dyDescent="0.2">
      <c r="A996" s="2"/>
      <c r="B996" s="2"/>
      <c r="C996" s="2"/>
      <c r="D996" s="3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customHeight="1" x14ac:dyDescent="0.2">
      <c r="A997" s="2"/>
      <c r="B997" s="2"/>
      <c r="C997" s="2"/>
      <c r="D997" s="3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customHeight="1" x14ac:dyDescent="0.2">
      <c r="A998" s="2"/>
      <c r="B998" s="2"/>
      <c r="C998" s="2"/>
      <c r="D998" s="3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customHeight="1" x14ac:dyDescent="0.2">
      <c r="A999" s="2"/>
      <c r="B999" s="2"/>
      <c r="C999" s="2"/>
      <c r="D999" s="3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customHeight="1" x14ac:dyDescent="0.2">
      <c r="A1000" s="2"/>
      <c r="B1000" s="2"/>
      <c r="C1000" s="2"/>
      <c r="D1000" s="3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16">
    <mergeCell ref="A1:C5"/>
    <mergeCell ref="T5:T7"/>
    <mergeCell ref="Q6:R6"/>
    <mergeCell ref="S6:S7"/>
    <mergeCell ref="N6:P6"/>
    <mergeCell ref="E5:S5"/>
    <mergeCell ref="C6:C7"/>
    <mergeCell ref="A6:A7"/>
    <mergeCell ref="B6:B7"/>
    <mergeCell ref="D6:D7"/>
    <mergeCell ref="E6:M6"/>
    <mergeCell ref="Q1:T4"/>
    <mergeCell ref="E2:P2"/>
    <mergeCell ref="E1:P1"/>
    <mergeCell ref="E3:P3"/>
    <mergeCell ref="E4:P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abSelected="1" topLeftCell="A4" workbookViewId="0">
      <selection activeCell="T11" sqref="T11"/>
    </sheetView>
  </sheetViews>
  <sheetFormatPr baseColWidth="10" defaultColWidth="14.42578125" defaultRowHeight="15" customHeight="1" x14ac:dyDescent="0.2"/>
  <cols>
    <col min="1" max="2" width="5.85546875" customWidth="1"/>
    <col min="3" max="3" width="39" customWidth="1"/>
    <col min="4" max="4" width="9.28515625" customWidth="1"/>
    <col min="5" max="5" width="9.85546875" customWidth="1"/>
    <col min="6" max="6" width="8.7109375" customWidth="1"/>
    <col min="7" max="7" width="8" customWidth="1"/>
    <col min="8" max="8" width="8.140625" customWidth="1"/>
    <col min="9" max="9" width="7.85546875" customWidth="1"/>
    <col min="10" max="13" width="7.42578125" customWidth="1"/>
    <col min="14" max="14" width="8" customWidth="1"/>
    <col min="15" max="15" width="7.7109375" customWidth="1"/>
    <col min="16" max="16" width="12.42578125" style="160" customWidth="1"/>
    <col min="17" max="17" width="14.28515625" style="197" customWidth="1"/>
    <col min="18" max="18" width="14.28515625" style="160" customWidth="1"/>
    <col min="19" max="19" width="7.7109375" style="160" customWidth="1"/>
    <col min="20" max="20" width="17.28515625" style="160" customWidth="1"/>
    <col min="21" max="21" width="7.7109375" style="160" customWidth="1"/>
    <col min="22" max="22" width="11.85546875" customWidth="1"/>
    <col min="23" max="23" width="7.85546875" customWidth="1"/>
    <col min="24" max="24" width="11.42578125" customWidth="1"/>
    <col min="25" max="25" width="11.42578125" style="195" customWidth="1"/>
    <col min="26" max="26" width="11.42578125" style="198" customWidth="1"/>
    <col min="27" max="28" width="11.42578125" customWidth="1"/>
    <col min="29" max="29" width="11.42578125" style="197" customWidth="1"/>
    <col min="30" max="30" width="12.7109375" customWidth="1"/>
    <col min="31" max="35" width="10" customWidth="1"/>
  </cols>
  <sheetData>
    <row r="1" spans="1:35" ht="19.5" customHeight="1" x14ac:dyDescent="0.25">
      <c r="A1" s="256"/>
      <c r="B1" s="257"/>
      <c r="C1" s="258"/>
      <c r="D1" s="266"/>
      <c r="E1" s="258"/>
      <c r="F1" s="227" t="s">
        <v>0</v>
      </c>
      <c r="G1" s="228"/>
      <c r="H1" s="228"/>
      <c r="I1" s="228"/>
      <c r="J1" s="228"/>
      <c r="K1" s="228"/>
      <c r="L1" s="228"/>
      <c r="M1" s="228"/>
      <c r="N1" s="228"/>
      <c r="O1" s="228"/>
      <c r="P1" s="265"/>
      <c r="Q1" s="265"/>
      <c r="R1" s="265"/>
      <c r="S1" s="265"/>
      <c r="T1" s="265"/>
      <c r="U1" s="265"/>
      <c r="V1" s="229"/>
      <c r="W1" s="266"/>
      <c r="X1" s="257"/>
      <c r="Y1" s="251"/>
      <c r="Z1" s="251"/>
      <c r="AA1" s="257"/>
      <c r="AB1" s="257"/>
      <c r="AC1" s="251"/>
      <c r="AD1" s="258"/>
      <c r="AE1" s="2"/>
      <c r="AF1" s="2"/>
      <c r="AG1" s="2"/>
      <c r="AH1" s="2"/>
      <c r="AI1" s="2"/>
    </row>
    <row r="2" spans="1:35" ht="15" customHeight="1" x14ac:dyDescent="0.25">
      <c r="A2" s="221"/>
      <c r="B2" s="222"/>
      <c r="C2" s="236"/>
      <c r="D2" s="221"/>
      <c r="E2" s="236"/>
      <c r="F2" s="250" t="s">
        <v>1</v>
      </c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2"/>
      <c r="W2" s="221"/>
      <c r="X2" s="222"/>
      <c r="Y2" s="222"/>
      <c r="Z2" s="222"/>
      <c r="AA2" s="222"/>
      <c r="AB2" s="222"/>
      <c r="AC2" s="222"/>
      <c r="AD2" s="236"/>
      <c r="AE2" s="2"/>
      <c r="AF2" s="2"/>
      <c r="AG2" s="2"/>
      <c r="AH2" s="2"/>
      <c r="AI2" s="2"/>
    </row>
    <row r="3" spans="1:35" ht="18" customHeight="1" x14ac:dyDescent="0.25">
      <c r="A3" s="221"/>
      <c r="B3" s="222"/>
      <c r="C3" s="236"/>
      <c r="D3" s="221"/>
      <c r="E3" s="236"/>
      <c r="F3" s="254" t="s">
        <v>2</v>
      </c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2"/>
      <c r="W3" s="221"/>
      <c r="X3" s="222"/>
      <c r="Y3" s="222"/>
      <c r="Z3" s="222"/>
      <c r="AA3" s="222"/>
      <c r="AB3" s="222"/>
      <c r="AC3" s="222"/>
      <c r="AD3" s="236"/>
      <c r="AE3" s="2"/>
      <c r="AF3" s="2"/>
      <c r="AG3" s="2"/>
      <c r="AH3" s="2"/>
      <c r="AI3" s="2"/>
    </row>
    <row r="4" spans="1:35" ht="15.75" customHeight="1" thickBot="1" x14ac:dyDescent="0.3">
      <c r="A4" s="221"/>
      <c r="B4" s="222"/>
      <c r="C4" s="236"/>
      <c r="D4" s="224"/>
      <c r="E4" s="238"/>
      <c r="F4" s="253" t="s">
        <v>3</v>
      </c>
      <c r="G4" s="231"/>
      <c r="H4" s="231"/>
      <c r="I4" s="231"/>
      <c r="J4" s="231"/>
      <c r="K4" s="231"/>
      <c r="L4" s="231"/>
      <c r="M4" s="231"/>
      <c r="N4" s="231"/>
      <c r="O4" s="231"/>
      <c r="P4" s="245"/>
      <c r="Q4" s="245"/>
      <c r="R4" s="245"/>
      <c r="S4" s="245"/>
      <c r="T4" s="245"/>
      <c r="U4" s="245"/>
      <c r="V4" s="232"/>
      <c r="W4" s="224"/>
      <c r="X4" s="225"/>
      <c r="Y4" s="245"/>
      <c r="Z4" s="245"/>
      <c r="AA4" s="225"/>
      <c r="AB4" s="225"/>
      <c r="AC4" s="245"/>
      <c r="AD4" s="238"/>
      <c r="AE4" s="2"/>
      <c r="AF4" s="2"/>
      <c r="AG4" s="2"/>
      <c r="AH4" s="2"/>
      <c r="AI4" s="2"/>
    </row>
    <row r="5" spans="1:35" ht="39.75" customHeight="1" thickBot="1" x14ac:dyDescent="0.25">
      <c r="A5" s="224"/>
      <c r="B5" s="225"/>
      <c r="C5" s="238"/>
      <c r="D5" s="268" t="s">
        <v>4</v>
      </c>
      <c r="E5" s="269"/>
      <c r="F5" s="279" t="s">
        <v>46</v>
      </c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280"/>
      <c r="Y5" s="280"/>
      <c r="Z5" s="280"/>
      <c r="AA5" s="280"/>
      <c r="AB5" s="280"/>
      <c r="AC5" s="281"/>
      <c r="AD5" s="275" t="s">
        <v>48</v>
      </c>
      <c r="AE5" s="2"/>
      <c r="AF5" s="2"/>
      <c r="AG5" s="2"/>
      <c r="AH5" s="2"/>
      <c r="AI5" s="2"/>
    </row>
    <row r="6" spans="1:35" ht="26.25" customHeight="1" thickBot="1" x14ac:dyDescent="0.25">
      <c r="A6" s="263" t="s">
        <v>7</v>
      </c>
      <c r="B6" s="267" t="s">
        <v>8</v>
      </c>
      <c r="C6" s="240" t="s">
        <v>9</v>
      </c>
      <c r="D6" s="271" t="s">
        <v>10</v>
      </c>
      <c r="E6" s="270" t="s">
        <v>52</v>
      </c>
      <c r="F6" s="255" t="s">
        <v>11</v>
      </c>
      <c r="G6" s="231"/>
      <c r="H6" s="231"/>
      <c r="I6" s="231"/>
      <c r="J6" s="231"/>
      <c r="K6" s="231"/>
      <c r="L6" s="231"/>
      <c r="M6" s="231"/>
      <c r="N6" s="231"/>
      <c r="O6" s="245"/>
      <c r="P6" s="247" t="s">
        <v>12</v>
      </c>
      <c r="Q6" s="261"/>
      <c r="R6" s="261"/>
      <c r="S6" s="249"/>
      <c r="T6" s="247" t="s">
        <v>125</v>
      </c>
      <c r="U6" s="249"/>
      <c r="V6" s="247" t="s">
        <v>53</v>
      </c>
      <c r="W6" s="269"/>
      <c r="X6" s="272" t="s">
        <v>13</v>
      </c>
      <c r="Y6" s="273"/>
      <c r="Z6" s="273"/>
      <c r="AA6" s="274"/>
      <c r="AB6" s="277" t="s">
        <v>14</v>
      </c>
      <c r="AC6" s="282" t="s">
        <v>135</v>
      </c>
      <c r="AD6" s="276"/>
      <c r="AE6" s="2"/>
      <c r="AF6" s="2"/>
      <c r="AG6" s="2"/>
      <c r="AH6" s="2"/>
      <c r="AI6" s="2"/>
    </row>
    <row r="7" spans="1:35" ht="24.75" customHeight="1" thickBot="1" x14ac:dyDescent="0.25">
      <c r="A7" s="225"/>
      <c r="B7" s="226"/>
      <c r="C7" s="260"/>
      <c r="D7" s="235"/>
      <c r="E7" s="260"/>
      <c r="F7" s="5" t="s">
        <v>100</v>
      </c>
      <c r="G7" s="5" t="s">
        <v>101</v>
      </c>
      <c r="H7" s="5" t="s">
        <v>102</v>
      </c>
      <c r="I7" s="5" t="s">
        <v>126</v>
      </c>
      <c r="J7" s="5" t="s">
        <v>127</v>
      </c>
      <c r="K7" s="5" t="s">
        <v>128</v>
      </c>
      <c r="L7" s="6" t="s">
        <v>129</v>
      </c>
      <c r="M7" s="7" t="s">
        <v>130</v>
      </c>
      <c r="N7" s="7" t="s">
        <v>131</v>
      </c>
      <c r="O7" s="34" t="s">
        <v>24</v>
      </c>
      <c r="P7" s="8" t="s">
        <v>103</v>
      </c>
      <c r="Q7" s="8" t="s">
        <v>134</v>
      </c>
      <c r="R7" s="8" t="s">
        <v>132</v>
      </c>
      <c r="S7" s="9">
        <v>0.2</v>
      </c>
      <c r="T7" s="8" t="s">
        <v>125</v>
      </c>
      <c r="U7" s="9">
        <v>0.25</v>
      </c>
      <c r="V7" s="8" t="s">
        <v>124</v>
      </c>
      <c r="W7" s="117">
        <v>0.25</v>
      </c>
      <c r="X7" s="210" t="s">
        <v>58</v>
      </c>
      <c r="Y7" s="211" t="s">
        <v>133</v>
      </c>
      <c r="Z7" s="212" t="s">
        <v>136</v>
      </c>
      <c r="AA7" s="204">
        <v>0.3</v>
      </c>
      <c r="AB7" s="278"/>
      <c r="AC7" s="283"/>
      <c r="AD7" s="276"/>
      <c r="AE7" s="11"/>
      <c r="AF7" s="11"/>
      <c r="AG7" s="11"/>
      <c r="AH7" s="11"/>
      <c r="AI7" s="11"/>
    </row>
    <row r="8" spans="1:35" ht="19.5" customHeight="1" thickBot="1" x14ac:dyDescent="0.25">
      <c r="A8" s="38">
        <v>1</v>
      </c>
      <c r="B8" s="171">
        <v>2</v>
      </c>
      <c r="C8" s="181" t="s">
        <v>105</v>
      </c>
      <c r="D8" s="184">
        <v>9.5</v>
      </c>
      <c r="E8" s="177">
        <v>9.3000000000000007</v>
      </c>
      <c r="F8" s="175">
        <v>1</v>
      </c>
      <c r="G8" s="14" t="s">
        <v>104</v>
      </c>
      <c r="H8" s="15">
        <v>1</v>
      </c>
      <c r="I8" s="15">
        <v>1</v>
      </c>
      <c r="J8" s="217">
        <v>0</v>
      </c>
      <c r="K8" s="214">
        <v>0</v>
      </c>
      <c r="L8" s="41"/>
      <c r="M8" s="41"/>
      <c r="N8" s="42"/>
      <c r="O8" s="50">
        <f t="shared" ref="O8:O26" si="0">9-SUM(F8:N8)</f>
        <v>6</v>
      </c>
      <c r="P8" s="163">
        <v>10</v>
      </c>
      <c r="Q8" s="199">
        <v>10</v>
      </c>
      <c r="R8" s="165">
        <v>10</v>
      </c>
      <c r="S8" s="167">
        <f>SUM((P8*0.05),(Q8*0.05),(R8*0.1))</f>
        <v>2</v>
      </c>
      <c r="T8" s="168">
        <v>10</v>
      </c>
      <c r="U8" s="162">
        <f>T8*0.25</f>
        <v>2.5</v>
      </c>
      <c r="V8" s="168"/>
      <c r="W8" s="203">
        <f>V8*0.25</f>
        <v>0</v>
      </c>
      <c r="X8" s="207">
        <v>9.5</v>
      </c>
      <c r="Y8" s="208">
        <v>10</v>
      </c>
      <c r="Z8" s="209"/>
      <c r="AA8" s="162">
        <f>SUM((X8*0.2),(Y8*0.1))</f>
        <v>2.9000000000000004</v>
      </c>
      <c r="AB8" s="50">
        <f t="shared" ref="AB8:AB26" si="1">SUM(S8, U8, W8, AA8)</f>
        <v>7.4</v>
      </c>
      <c r="AC8" s="202">
        <v>10</v>
      </c>
      <c r="AD8" s="51">
        <f t="shared" ref="AD8:AD26" si="2">AVERAGE(D8,E8,AB8)</f>
        <v>8.7333333333333343</v>
      </c>
      <c r="AE8" s="2"/>
      <c r="AF8" s="2"/>
      <c r="AG8" s="2"/>
      <c r="AH8" s="2"/>
      <c r="AI8" s="2"/>
    </row>
    <row r="9" spans="1:35" ht="19.5" customHeight="1" thickBot="1" x14ac:dyDescent="0.25">
      <c r="A9" s="52">
        <v>2</v>
      </c>
      <c r="B9" s="172">
        <v>3</v>
      </c>
      <c r="C9" s="182" t="s">
        <v>106</v>
      </c>
      <c r="D9" s="185">
        <v>9.9</v>
      </c>
      <c r="E9" s="178">
        <v>9</v>
      </c>
      <c r="F9" s="19">
        <v>1</v>
      </c>
      <c r="G9" s="20">
        <v>1</v>
      </c>
      <c r="H9" s="20">
        <v>1</v>
      </c>
      <c r="I9" s="21">
        <v>1</v>
      </c>
      <c r="J9" s="21">
        <v>1</v>
      </c>
      <c r="K9" s="57">
        <v>1</v>
      </c>
      <c r="L9" s="57"/>
      <c r="M9" s="57"/>
      <c r="N9" s="59"/>
      <c r="O9" s="50">
        <f t="shared" si="0"/>
        <v>3</v>
      </c>
      <c r="P9" s="158">
        <v>9</v>
      </c>
      <c r="Q9" s="200">
        <v>8</v>
      </c>
      <c r="R9" s="166">
        <v>10</v>
      </c>
      <c r="S9" s="167">
        <f t="shared" ref="S9:S26" si="3">SUM((P9*0.05),(Q9*0.05),(R9*0.1))</f>
        <v>1.85</v>
      </c>
      <c r="T9" s="169"/>
      <c r="U9" s="162">
        <f t="shared" ref="U9:U26" si="4">T9*0.25</f>
        <v>0</v>
      </c>
      <c r="V9" s="169">
        <v>9</v>
      </c>
      <c r="W9" s="203">
        <f t="shared" ref="W9:W26" si="5">V9*0.25</f>
        <v>2.25</v>
      </c>
      <c r="X9" s="142"/>
      <c r="Y9" s="205"/>
      <c r="Z9" s="143">
        <v>10</v>
      </c>
      <c r="AA9" s="162">
        <f t="shared" ref="AA9:AA26" si="6">SUM((X9*0.2),(Y9*0.1))</f>
        <v>0</v>
      </c>
      <c r="AB9" s="50">
        <f t="shared" si="1"/>
        <v>4.0999999999999996</v>
      </c>
      <c r="AC9" s="50">
        <v>8</v>
      </c>
      <c r="AD9" s="51">
        <f t="shared" si="2"/>
        <v>7.666666666666667</v>
      </c>
      <c r="AE9" s="2"/>
      <c r="AF9" s="2"/>
      <c r="AG9" s="2"/>
      <c r="AH9" s="2"/>
      <c r="AI9" s="2"/>
    </row>
    <row r="10" spans="1:35" ht="19.5" customHeight="1" thickBot="1" x14ac:dyDescent="0.25">
      <c r="A10" s="52">
        <v>3</v>
      </c>
      <c r="B10" s="172">
        <v>4</v>
      </c>
      <c r="C10" s="182" t="s">
        <v>107</v>
      </c>
      <c r="D10" s="186">
        <v>9.9</v>
      </c>
      <c r="E10" s="179">
        <v>9</v>
      </c>
      <c r="F10" s="19">
        <v>1</v>
      </c>
      <c r="G10" s="108">
        <v>0</v>
      </c>
      <c r="H10" s="20">
        <v>1</v>
      </c>
      <c r="I10" s="21">
        <v>1</v>
      </c>
      <c r="J10" s="21">
        <v>1</v>
      </c>
      <c r="K10" s="57">
        <v>1</v>
      </c>
      <c r="L10" s="57"/>
      <c r="M10" s="57"/>
      <c r="N10" s="59"/>
      <c r="O10" s="50">
        <f t="shared" si="0"/>
        <v>4</v>
      </c>
      <c r="P10" s="158">
        <v>8</v>
      </c>
      <c r="Q10" s="213"/>
      <c r="R10" s="166">
        <v>10</v>
      </c>
      <c r="S10" s="167">
        <f t="shared" si="3"/>
        <v>1.4</v>
      </c>
      <c r="T10" s="169"/>
      <c r="U10" s="162">
        <f t="shared" si="4"/>
        <v>0</v>
      </c>
      <c r="V10" s="169"/>
      <c r="W10" s="203">
        <f t="shared" si="5"/>
        <v>0</v>
      </c>
      <c r="X10" s="142">
        <v>9</v>
      </c>
      <c r="Y10" s="205"/>
      <c r="Z10" s="143"/>
      <c r="AA10" s="162">
        <f t="shared" si="6"/>
        <v>1.8</v>
      </c>
      <c r="AB10" s="50">
        <f t="shared" si="1"/>
        <v>3.2</v>
      </c>
      <c r="AC10" s="50"/>
      <c r="AD10" s="51">
        <f t="shared" si="2"/>
        <v>7.3666666666666663</v>
      </c>
      <c r="AE10" s="2"/>
      <c r="AF10" s="2"/>
      <c r="AG10" s="2"/>
      <c r="AH10" s="2"/>
      <c r="AI10" s="2"/>
    </row>
    <row r="11" spans="1:35" ht="19.5" customHeight="1" thickBot="1" x14ac:dyDescent="0.25">
      <c r="A11" s="52">
        <v>4</v>
      </c>
      <c r="B11" s="172">
        <v>3</v>
      </c>
      <c r="C11" s="182" t="s">
        <v>108</v>
      </c>
      <c r="D11" s="185">
        <v>9.6</v>
      </c>
      <c r="E11" s="178">
        <v>8.5</v>
      </c>
      <c r="F11" s="19">
        <v>1</v>
      </c>
      <c r="G11" s="20">
        <v>1</v>
      </c>
      <c r="H11" s="20">
        <v>1</v>
      </c>
      <c r="I11" s="21">
        <v>1</v>
      </c>
      <c r="J11" s="21">
        <v>1</v>
      </c>
      <c r="K11" s="57">
        <v>1</v>
      </c>
      <c r="L11" s="57"/>
      <c r="M11" s="57"/>
      <c r="N11" s="59"/>
      <c r="O11" s="50">
        <f t="shared" si="0"/>
        <v>3</v>
      </c>
      <c r="P11" s="158">
        <v>9</v>
      </c>
      <c r="Q11" s="200">
        <v>9</v>
      </c>
      <c r="R11" s="166">
        <v>10</v>
      </c>
      <c r="S11" s="167">
        <f t="shared" si="3"/>
        <v>1.9</v>
      </c>
      <c r="T11" s="169">
        <v>10</v>
      </c>
      <c r="U11" s="162">
        <f t="shared" si="4"/>
        <v>2.5</v>
      </c>
      <c r="V11" s="169">
        <v>7</v>
      </c>
      <c r="W11" s="203">
        <f t="shared" si="5"/>
        <v>1.75</v>
      </c>
      <c r="X11" s="142">
        <v>8</v>
      </c>
      <c r="Y11" s="205"/>
      <c r="Z11" s="143">
        <v>10</v>
      </c>
      <c r="AA11" s="162">
        <f t="shared" si="6"/>
        <v>1.6</v>
      </c>
      <c r="AB11" s="50">
        <f t="shared" si="1"/>
        <v>7.75</v>
      </c>
      <c r="AC11" s="50">
        <v>9</v>
      </c>
      <c r="AD11" s="51">
        <f t="shared" si="2"/>
        <v>8.6166666666666671</v>
      </c>
      <c r="AE11" s="2"/>
      <c r="AF11" s="2"/>
      <c r="AG11" s="2"/>
      <c r="AH11" s="2"/>
      <c r="AI11" s="2"/>
    </row>
    <row r="12" spans="1:35" ht="19.5" customHeight="1" thickBot="1" x14ac:dyDescent="0.25">
      <c r="A12" s="52">
        <v>5</v>
      </c>
      <c r="B12" s="172">
        <v>1</v>
      </c>
      <c r="C12" s="182" t="s">
        <v>109</v>
      </c>
      <c r="D12" s="186">
        <v>10</v>
      </c>
      <c r="E12" s="179">
        <v>10</v>
      </c>
      <c r="F12" s="19">
        <v>1</v>
      </c>
      <c r="G12" s="108">
        <v>0</v>
      </c>
      <c r="H12" s="20">
        <v>1</v>
      </c>
      <c r="I12" s="130">
        <v>0</v>
      </c>
      <c r="J12" s="21">
        <v>1</v>
      </c>
      <c r="K12" s="215">
        <v>0</v>
      </c>
      <c r="L12" s="57"/>
      <c r="M12" s="57"/>
      <c r="N12" s="59"/>
      <c r="O12" s="50">
        <f t="shared" si="0"/>
        <v>6</v>
      </c>
      <c r="P12" s="158">
        <v>8</v>
      </c>
      <c r="Q12" s="213"/>
      <c r="R12" s="193">
        <v>10</v>
      </c>
      <c r="S12" s="167">
        <f t="shared" si="3"/>
        <v>1.4</v>
      </c>
      <c r="T12" s="169"/>
      <c r="U12" s="162">
        <f t="shared" si="4"/>
        <v>0</v>
      </c>
      <c r="V12" s="169">
        <v>8</v>
      </c>
      <c r="W12" s="203">
        <f t="shared" si="5"/>
        <v>2</v>
      </c>
      <c r="X12" s="144">
        <v>10</v>
      </c>
      <c r="Y12" s="206">
        <v>10</v>
      </c>
      <c r="Z12" s="143">
        <v>10</v>
      </c>
      <c r="AA12" s="162">
        <f t="shared" si="6"/>
        <v>3</v>
      </c>
      <c r="AB12" s="50">
        <f t="shared" si="1"/>
        <v>6.4</v>
      </c>
      <c r="AC12" s="50"/>
      <c r="AD12" s="51">
        <f t="shared" si="2"/>
        <v>8.7999999999999989</v>
      </c>
      <c r="AE12" s="2"/>
      <c r="AF12" s="2"/>
      <c r="AG12" s="2"/>
      <c r="AH12" s="2"/>
      <c r="AI12" s="2"/>
    </row>
    <row r="13" spans="1:35" ht="19.5" customHeight="1" thickBot="1" x14ac:dyDescent="0.25">
      <c r="A13" s="52">
        <v>6</v>
      </c>
      <c r="B13" s="173">
        <v>2</v>
      </c>
      <c r="C13" s="182" t="s">
        <v>110</v>
      </c>
      <c r="D13" s="185">
        <v>9.8000000000000007</v>
      </c>
      <c r="E13" s="178">
        <v>9</v>
      </c>
      <c r="F13" s="19">
        <v>1</v>
      </c>
      <c r="G13" s="20">
        <v>1</v>
      </c>
      <c r="H13" s="20">
        <v>1</v>
      </c>
      <c r="I13" s="130">
        <v>0</v>
      </c>
      <c r="J13" s="21">
        <v>1</v>
      </c>
      <c r="K13" s="215">
        <v>0</v>
      </c>
      <c r="L13" s="57"/>
      <c r="M13" s="57"/>
      <c r="N13" s="59"/>
      <c r="O13" s="50">
        <f t="shared" si="0"/>
        <v>5</v>
      </c>
      <c r="P13" s="158">
        <v>10</v>
      </c>
      <c r="Q13" s="200">
        <v>10</v>
      </c>
      <c r="R13" s="193">
        <v>10</v>
      </c>
      <c r="S13" s="167">
        <f t="shared" si="3"/>
        <v>2</v>
      </c>
      <c r="T13" s="169">
        <v>10</v>
      </c>
      <c r="U13" s="162">
        <f t="shared" si="4"/>
        <v>2.5</v>
      </c>
      <c r="V13" s="169">
        <v>9</v>
      </c>
      <c r="W13" s="203">
        <f t="shared" si="5"/>
        <v>2.25</v>
      </c>
      <c r="X13" s="142">
        <v>10</v>
      </c>
      <c r="Y13" s="205">
        <v>10</v>
      </c>
      <c r="Z13" s="143"/>
      <c r="AA13" s="162">
        <f t="shared" si="6"/>
        <v>3</v>
      </c>
      <c r="AB13" s="50">
        <f t="shared" si="1"/>
        <v>9.75</v>
      </c>
      <c r="AC13" s="50">
        <v>10</v>
      </c>
      <c r="AD13" s="51">
        <f t="shared" si="2"/>
        <v>9.5166666666666675</v>
      </c>
      <c r="AE13" s="2"/>
      <c r="AF13" s="2"/>
      <c r="AG13" s="2"/>
      <c r="AH13" s="2"/>
      <c r="AI13" s="2"/>
    </row>
    <row r="14" spans="1:35" ht="19.5" customHeight="1" thickBot="1" x14ac:dyDescent="0.25">
      <c r="A14" s="52">
        <v>7</v>
      </c>
      <c r="B14" s="172">
        <v>1</v>
      </c>
      <c r="C14" s="182" t="s">
        <v>111</v>
      </c>
      <c r="D14" s="186">
        <v>10</v>
      </c>
      <c r="E14" s="179">
        <v>10</v>
      </c>
      <c r="F14" s="176">
        <v>0</v>
      </c>
      <c r="G14" s="20">
        <v>1</v>
      </c>
      <c r="H14" s="20">
        <v>1</v>
      </c>
      <c r="I14" s="21">
        <v>1</v>
      </c>
      <c r="J14" s="21">
        <v>1</v>
      </c>
      <c r="K14" s="57">
        <v>1</v>
      </c>
      <c r="L14" s="57"/>
      <c r="M14" s="57"/>
      <c r="N14" s="59"/>
      <c r="O14" s="50">
        <f t="shared" si="0"/>
        <v>4</v>
      </c>
      <c r="P14" s="158">
        <v>10</v>
      </c>
      <c r="Q14" s="200">
        <v>9</v>
      </c>
      <c r="R14" s="194">
        <v>0</v>
      </c>
      <c r="S14" s="167">
        <f t="shared" si="3"/>
        <v>0.95</v>
      </c>
      <c r="T14" s="169">
        <v>10</v>
      </c>
      <c r="U14" s="162">
        <f t="shared" si="4"/>
        <v>2.5</v>
      </c>
      <c r="V14" s="169"/>
      <c r="W14" s="203">
        <f t="shared" si="5"/>
        <v>0</v>
      </c>
      <c r="X14" s="144">
        <v>10</v>
      </c>
      <c r="Y14" s="206">
        <v>10</v>
      </c>
      <c r="Z14" s="143">
        <v>10</v>
      </c>
      <c r="AA14" s="162">
        <f t="shared" si="6"/>
        <v>3</v>
      </c>
      <c r="AB14" s="50">
        <f t="shared" si="1"/>
        <v>6.45</v>
      </c>
      <c r="AC14" s="50">
        <v>10</v>
      </c>
      <c r="AD14" s="51">
        <f t="shared" si="2"/>
        <v>8.8166666666666664</v>
      </c>
      <c r="AE14" s="2"/>
      <c r="AF14" s="2"/>
      <c r="AG14" s="2"/>
      <c r="AH14" s="2"/>
      <c r="AI14" s="2"/>
    </row>
    <row r="15" spans="1:35" ht="19.5" customHeight="1" thickBot="1" x14ac:dyDescent="0.25">
      <c r="A15" s="52">
        <v>8</v>
      </c>
      <c r="B15" s="174">
        <v>4</v>
      </c>
      <c r="C15" s="182" t="s">
        <v>112</v>
      </c>
      <c r="D15" s="185">
        <v>9.6</v>
      </c>
      <c r="E15" s="178">
        <v>9.6999999999999993</v>
      </c>
      <c r="F15" s="19">
        <v>1</v>
      </c>
      <c r="G15" s="20">
        <v>1</v>
      </c>
      <c r="H15" s="20">
        <v>1</v>
      </c>
      <c r="I15" s="21">
        <v>1</v>
      </c>
      <c r="J15" s="21">
        <v>1</v>
      </c>
      <c r="K15" s="215">
        <v>0</v>
      </c>
      <c r="L15" s="57"/>
      <c r="M15" s="57"/>
      <c r="N15" s="59"/>
      <c r="O15" s="50">
        <f t="shared" si="0"/>
        <v>4</v>
      </c>
      <c r="P15" s="158">
        <v>10</v>
      </c>
      <c r="Q15" s="200">
        <v>8</v>
      </c>
      <c r="R15" s="166">
        <v>10</v>
      </c>
      <c r="S15" s="167">
        <f t="shared" si="3"/>
        <v>1.9</v>
      </c>
      <c r="T15" s="169"/>
      <c r="U15" s="162">
        <f t="shared" si="4"/>
        <v>0</v>
      </c>
      <c r="V15" s="169"/>
      <c r="W15" s="203">
        <f t="shared" si="5"/>
        <v>0</v>
      </c>
      <c r="X15" s="142">
        <v>10</v>
      </c>
      <c r="Y15" s="205"/>
      <c r="Z15" s="143">
        <v>10</v>
      </c>
      <c r="AA15" s="162">
        <f t="shared" si="6"/>
        <v>2</v>
      </c>
      <c r="AB15" s="50">
        <f t="shared" si="1"/>
        <v>3.9</v>
      </c>
      <c r="AC15" s="50">
        <v>10</v>
      </c>
      <c r="AD15" s="51">
        <f t="shared" si="2"/>
        <v>7.7333333333333316</v>
      </c>
      <c r="AE15" s="2"/>
      <c r="AF15" s="2"/>
      <c r="AG15" s="2"/>
      <c r="AH15" s="2"/>
      <c r="AI15" s="2"/>
    </row>
    <row r="16" spans="1:35" ht="19.5" customHeight="1" thickBot="1" x14ac:dyDescent="0.25">
      <c r="A16" s="52">
        <v>9</v>
      </c>
      <c r="B16" s="172">
        <v>3</v>
      </c>
      <c r="C16" s="182" t="s">
        <v>113</v>
      </c>
      <c r="D16" s="186">
        <v>10</v>
      </c>
      <c r="E16" s="179">
        <v>9.6999999999999993</v>
      </c>
      <c r="F16" s="19">
        <v>1</v>
      </c>
      <c r="G16" s="20">
        <v>1</v>
      </c>
      <c r="H16" s="108">
        <v>0</v>
      </c>
      <c r="I16" s="21">
        <v>1</v>
      </c>
      <c r="J16" s="21">
        <v>1</v>
      </c>
      <c r="K16" s="215">
        <v>0</v>
      </c>
      <c r="L16" s="57"/>
      <c r="M16" s="57"/>
      <c r="N16" s="59"/>
      <c r="O16" s="50">
        <f t="shared" si="0"/>
        <v>5</v>
      </c>
      <c r="P16" s="188">
        <v>5</v>
      </c>
      <c r="Q16" s="200">
        <v>10</v>
      </c>
      <c r="R16" s="166">
        <v>10</v>
      </c>
      <c r="S16" s="167">
        <f t="shared" si="3"/>
        <v>1.75</v>
      </c>
      <c r="T16" s="169">
        <v>10</v>
      </c>
      <c r="U16" s="162">
        <f t="shared" si="4"/>
        <v>2.5</v>
      </c>
      <c r="V16" s="196">
        <v>10</v>
      </c>
      <c r="W16" s="203">
        <f t="shared" si="5"/>
        <v>2.5</v>
      </c>
      <c r="X16" s="291">
        <v>9.5</v>
      </c>
      <c r="Y16" s="205">
        <v>10</v>
      </c>
      <c r="Z16" s="143">
        <v>10</v>
      </c>
      <c r="AA16" s="162">
        <f t="shared" si="6"/>
        <v>2.9000000000000004</v>
      </c>
      <c r="AB16" s="50">
        <f t="shared" si="1"/>
        <v>9.65</v>
      </c>
      <c r="AC16" s="50">
        <v>10</v>
      </c>
      <c r="AD16" s="51">
        <f t="shared" si="2"/>
        <v>9.7833333333333332</v>
      </c>
      <c r="AE16" s="2"/>
      <c r="AF16" s="2"/>
      <c r="AG16" s="2"/>
      <c r="AH16" s="2"/>
      <c r="AI16" s="2"/>
    </row>
    <row r="17" spans="1:35" ht="19.5" customHeight="1" thickBot="1" x14ac:dyDescent="0.25">
      <c r="A17" s="52">
        <v>10</v>
      </c>
      <c r="B17" s="172">
        <v>2</v>
      </c>
      <c r="C17" s="182" t="s">
        <v>114</v>
      </c>
      <c r="D17" s="185">
        <v>9.6</v>
      </c>
      <c r="E17" s="178">
        <v>9.1999999999999993</v>
      </c>
      <c r="F17" s="19">
        <v>1</v>
      </c>
      <c r="G17" s="20">
        <v>1</v>
      </c>
      <c r="H17" s="29">
        <v>1</v>
      </c>
      <c r="I17" s="21">
        <v>1</v>
      </c>
      <c r="J17" s="21">
        <v>1</v>
      </c>
      <c r="K17" s="215">
        <v>0</v>
      </c>
      <c r="L17" s="57"/>
      <c r="M17" s="57"/>
      <c r="N17" s="59"/>
      <c r="O17" s="50">
        <f t="shared" si="0"/>
        <v>4</v>
      </c>
      <c r="P17" s="158">
        <v>10</v>
      </c>
      <c r="Q17" s="213"/>
      <c r="R17" s="166">
        <v>10</v>
      </c>
      <c r="S17" s="167">
        <f t="shared" si="3"/>
        <v>1.5</v>
      </c>
      <c r="T17" s="169"/>
      <c r="U17" s="162">
        <f t="shared" si="4"/>
        <v>0</v>
      </c>
      <c r="V17" s="169"/>
      <c r="W17" s="203">
        <f t="shared" si="5"/>
        <v>0</v>
      </c>
      <c r="X17" s="142"/>
      <c r="Y17" s="205"/>
      <c r="Z17" s="143"/>
      <c r="AA17" s="162">
        <f t="shared" si="6"/>
        <v>0</v>
      </c>
      <c r="AB17" s="50">
        <f t="shared" si="1"/>
        <v>1.5</v>
      </c>
      <c r="AC17" s="50"/>
      <c r="AD17" s="51">
        <f t="shared" si="2"/>
        <v>6.7666666666666657</v>
      </c>
      <c r="AE17" s="2"/>
      <c r="AF17" s="2"/>
      <c r="AG17" s="2"/>
      <c r="AH17" s="2"/>
      <c r="AI17" s="2"/>
    </row>
    <row r="18" spans="1:35" ht="19.5" customHeight="1" thickBot="1" x14ac:dyDescent="0.25">
      <c r="A18" s="189">
        <v>11</v>
      </c>
      <c r="B18" s="174">
        <v>1</v>
      </c>
      <c r="C18" s="182" t="s">
        <v>115</v>
      </c>
      <c r="D18" s="186">
        <v>10</v>
      </c>
      <c r="E18" s="179">
        <v>10</v>
      </c>
      <c r="F18" s="19">
        <v>1</v>
      </c>
      <c r="G18" s="20">
        <v>1</v>
      </c>
      <c r="H18" s="20">
        <v>1</v>
      </c>
      <c r="I18" s="20">
        <v>1</v>
      </c>
      <c r="J18" s="20">
        <v>1</v>
      </c>
      <c r="K18" s="216">
        <v>0</v>
      </c>
      <c r="L18" s="73"/>
      <c r="M18" s="73"/>
      <c r="N18" s="59"/>
      <c r="O18" s="50">
        <f t="shared" si="0"/>
        <v>4</v>
      </c>
      <c r="P18" s="158">
        <v>10</v>
      </c>
      <c r="Q18" s="200">
        <v>10</v>
      </c>
      <c r="R18" s="193">
        <v>10</v>
      </c>
      <c r="S18" s="167">
        <f t="shared" si="3"/>
        <v>2</v>
      </c>
      <c r="T18" s="169"/>
      <c r="U18" s="162">
        <f t="shared" si="4"/>
        <v>0</v>
      </c>
      <c r="V18" s="169">
        <v>10</v>
      </c>
      <c r="W18" s="203">
        <f t="shared" si="5"/>
        <v>2.5</v>
      </c>
      <c r="X18" s="144">
        <v>10</v>
      </c>
      <c r="Y18" s="206">
        <v>10</v>
      </c>
      <c r="Z18" s="143">
        <v>10</v>
      </c>
      <c r="AA18" s="162">
        <f t="shared" si="6"/>
        <v>3</v>
      </c>
      <c r="AB18" s="50">
        <f t="shared" si="1"/>
        <v>7.5</v>
      </c>
      <c r="AC18" s="50">
        <v>10</v>
      </c>
      <c r="AD18" s="51">
        <f t="shared" si="2"/>
        <v>9.1666666666666661</v>
      </c>
      <c r="AE18" s="2"/>
      <c r="AF18" s="2"/>
      <c r="AG18" s="2"/>
      <c r="AH18" s="2"/>
      <c r="AI18" s="2"/>
    </row>
    <row r="19" spans="1:35" ht="19.5" customHeight="1" thickBot="1" x14ac:dyDescent="0.25">
      <c r="A19" s="52">
        <v>12</v>
      </c>
      <c r="B19" s="174">
        <v>4</v>
      </c>
      <c r="C19" s="182" t="s">
        <v>116</v>
      </c>
      <c r="D19" s="185">
        <v>9.6</v>
      </c>
      <c r="E19" s="178">
        <v>10</v>
      </c>
      <c r="F19" s="19">
        <v>1</v>
      </c>
      <c r="G19" s="20">
        <v>1</v>
      </c>
      <c r="H19" s="20">
        <v>1</v>
      </c>
      <c r="I19" s="20">
        <v>1</v>
      </c>
      <c r="J19" s="20">
        <v>1</v>
      </c>
      <c r="K19" s="216">
        <v>0</v>
      </c>
      <c r="L19" s="73"/>
      <c r="M19" s="73"/>
      <c r="N19" s="59"/>
      <c r="O19" s="50">
        <f t="shared" si="0"/>
        <v>4</v>
      </c>
      <c r="P19" s="158">
        <v>10</v>
      </c>
      <c r="Q19" s="200">
        <v>9</v>
      </c>
      <c r="R19" s="166">
        <v>10</v>
      </c>
      <c r="S19" s="167">
        <f t="shared" si="3"/>
        <v>1.95</v>
      </c>
      <c r="T19" s="169"/>
      <c r="U19" s="162">
        <f t="shared" si="4"/>
        <v>0</v>
      </c>
      <c r="V19" s="169">
        <v>10</v>
      </c>
      <c r="W19" s="203">
        <f t="shared" si="5"/>
        <v>2.5</v>
      </c>
      <c r="X19" s="142">
        <v>10</v>
      </c>
      <c r="Y19" s="205"/>
      <c r="Z19" s="143">
        <v>10</v>
      </c>
      <c r="AA19" s="162">
        <f t="shared" si="6"/>
        <v>2</v>
      </c>
      <c r="AB19" s="50">
        <f t="shared" si="1"/>
        <v>6.45</v>
      </c>
      <c r="AC19" s="50"/>
      <c r="AD19" s="51">
        <f t="shared" si="2"/>
        <v>8.6833333333333336</v>
      </c>
      <c r="AE19" s="2"/>
      <c r="AF19" s="2"/>
      <c r="AG19" s="2"/>
      <c r="AH19" s="2"/>
      <c r="AI19" s="2"/>
    </row>
    <row r="20" spans="1:35" ht="19.5" customHeight="1" thickBot="1" x14ac:dyDescent="0.25">
      <c r="A20" s="52">
        <v>13</v>
      </c>
      <c r="B20" s="172">
        <v>3</v>
      </c>
      <c r="C20" s="182" t="s">
        <v>117</v>
      </c>
      <c r="D20" s="186">
        <v>9.3000000000000007</v>
      </c>
      <c r="E20" s="179">
        <v>9.4</v>
      </c>
      <c r="F20" s="19">
        <v>1</v>
      </c>
      <c r="G20" s="20">
        <v>1</v>
      </c>
      <c r="H20" s="20">
        <v>1</v>
      </c>
      <c r="I20" s="20">
        <v>1</v>
      </c>
      <c r="J20" s="20">
        <v>1</v>
      </c>
      <c r="K20" s="73">
        <v>1</v>
      </c>
      <c r="L20" s="73"/>
      <c r="M20" s="73"/>
      <c r="N20" s="59"/>
      <c r="O20" s="50">
        <f t="shared" si="0"/>
        <v>3</v>
      </c>
      <c r="P20" s="158">
        <v>10</v>
      </c>
      <c r="Q20" s="213"/>
      <c r="R20" s="166">
        <v>10</v>
      </c>
      <c r="S20" s="167">
        <f t="shared" si="3"/>
        <v>1.5</v>
      </c>
      <c r="T20" s="169"/>
      <c r="U20" s="162">
        <f t="shared" si="4"/>
        <v>0</v>
      </c>
      <c r="V20" s="169">
        <v>8</v>
      </c>
      <c r="W20" s="203">
        <f t="shared" si="5"/>
        <v>2</v>
      </c>
      <c r="X20" s="142">
        <v>10</v>
      </c>
      <c r="Y20" s="205">
        <v>10</v>
      </c>
      <c r="Z20" s="143">
        <v>10</v>
      </c>
      <c r="AA20" s="162">
        <f t="shared" si="6"/>
        <v>3</v>
      </c>
      <c r="AB20" s="50">
        <f t="shared" si="1"/>
        <v>6.5</v>
      </c>
      <c r="AC20" s="50"/>
      <c r="AD20" s="51">
        <f t="shared" si="2"/>
        <v>8.4</v>
      </c>
      <c r="AE20" s="2"/>
      <c r="AF20" s="2"/>
      <c r="AG20" s="2"/>
      <c r="AH20" s="2"/>
      <c r="AI20" s="2"/>
    </row>
    <row r="21" spans="1:35" ht="19.5" customHeight="1" thickBot="1" x14ac:dyDescent="0.25">
      <c r="A21" s="52">
        <v>14</v>
      </c>
      <c r="B21" s="172">
        <v>2</v>
      </c>
      <c r="C21" s="182" t="s">
        <v>118</v>
      </c>
      <c r="D21" s="185">
        <v>9.5</v>
      </c>
      <c r="E21" s="178">
        <v>9.4</v>
      </c>
      <c r="F21" s="19">
        <v>1</v>
      </c>
      <c r="G21" s="20">
        <v>1</v>
      </c>
      <c r="H21" s="20">
        <v>1</v>
      </c>
      <c r="I21" s="20">
        <v>1</v>
      </c>
      <c r="J21" s="20">
        <v>1</v>
      </c>
      <c r="K21" s="216">
        <v>0</v>
      </c>
      <c r="L21" s="73"/>
      <c r="M21" s="73"/>
      <c r="N21" s="59"/>
      <c r="O21" s="50">
        <f t="shared" si="0"/>
        <v>4</v>
      </c>
      <c r="P21" s="158">
        <v>10</v>
      </c>
      <c r="Q21" s="200">
        <v>9</v>
      </c>
      <c r="R21" s="166">
        <v>10</v>
      </c>
      <c r="S21" s="167">
        <f t="shared" si="3"/>
        <v>1.95</v>
      </c>
      <c r="T21" s="169">
        <v>10</v>
      </c>
      <c r="U21" s="162">
        <f t="shared" si="4"/>
        <v>2.5</v>
      </c>
      <c r="V21" s="169">
        <v>10</v>
      </c>
      <c r="W21" s="203">
        <f t="shared" si="5"/>
        <v>2.5</v>
      </c>
      <c r="X21" s="142">
        <v>9</v>
      </c>
      <c r="Y21" s="205">
        <v>9</v>
      </c>
      <c r="Z21" s="143">
        <v>10</v>
      </c>
      <c r="AA21" s="162">
        <f t="shared" si="6"/>
        <v>2.7</v>
      </c>
      <c r="AB21" s="50">
        <f t="shared" si="1"/>
        <v>9.65</v>
      </c>
      <c r="AC21" s="50">
        <v>10</v>
      </c>
      <c r="AD21" s="51">
        <f t="shared" si="2"/>
        <v>9.5166666666666657</v>
      </c>
      <c r="AE21" s="2"/>
      <c r="AF21" s="2"/>
      <c r="AG21" s="2"/>
      <c r="AH21" s="2"/>
      <c r="AI21" s="2"/>
    </row>
    <row r="22" spans="1:35" ht="19.5" customHeight="1" thickBot="1" x14ac:dyDescent="0.25">
      <c r="A22" s="52">
        <v>15</v>
      </c>
      <c r="B22" s="174">
        <v>4</v>
      </c>
      <c r="C22" s="182" t="s">
        <v>119</v>
      </c>
      <c r="D22" s="186">
        <v>9</v>
      </c>
      <c r="E22" s="179">
        <v>6</v>
      </c>
      <c r="F22" s="19">
        <v>1</v>
      </c>
      <c r="G22" s="20">
        <v>1</v>
      </c>
      <c r="H22" s="20">
        <v>1</v>
      </c>
      <c r="I22" s="20">
        <v>1</v>
      </c>
      <c r="J22" s="20">
        <v>1</v>
      </c>
      <c r="K22" s="216">
        <v>0</v>
      </c>
      <c r="L22" s="73"/>
      <c r="M22" s="73"/>
      <c r="N22" s="59"/>
      <c r="O22" s="50">
        <f t="shared" si="0"/>
        <v>4</v>
      </c>
      <c r="P22" s="158">
        <v>6</v>
      </c>
      <c r="Q22" s="200">
        <v>8</v>
      </c>
      <c r="R22" s="166">
        <v>10</v>
      </c>
      <c r="S22" s="167">
        <f t="shared" si="3"/>
        <v>1.7000000000000002</v>
      </c>
      <c r="T22" s="169"/>
      <c r="U22" s="162">
        <f t="shared" si="4"/>
        <v>0</v>
      </c>
      <c r="V22" s="169"/>
      <c r="W22" s="203">
        <f t="shared" si="5"/>
        <v>0</v>
      </c>
      <c r="X22" s="142"/>
      <c r="Y22" s="205"/>
      <c r="Z22" s="143"/>
      <c r="AA22" s="162">
        <f t="shared" si="6"/>
        <v>0</v>
      </c>
      <c r="AB22" s="50">
        <f t="shared" si="1"/>
        <v>1.7000000000000002</v>
      </c>
      <c r="AC22" s="50">
        <v>9</v>
      </c>
      <c r="AD22" s="51">
        <f t="shared" si="2"/>
        <v>5.5666666666666664</v>
      </c>
      <c r="AE22" s="2"/>
      <c r="AF22" s="2"/>
      <c r="AG22" s="2"/>
      <c r="AH22" s="2"/>
      <c r="AI22" s="2"/>
    </row>
    <row r="23" spans="1:35" ht="19.5" customHeight="1" thickBot="1" x14ac:dyDescent="0.25">
      <c r="A23" s="52">
        <v>16</v>
      </c>
      <c r="B23" s="174">
        <v>2</v>
      </c>
      <c r="C23" s="182" t="s">
        <v>120</v>
      </c>
      <c r="D23" s="185">
        <v>9.5</v>
      </c>
      <c r="E23" s="178">
        <v>9.8000000000000007</v>
      </c>
      <c r="F23" s="176">
        <v>0</v>
      </c>
      <c r="G23" s="20">
        <v>1</v>
      </c>
      <c r="H23" s="108">
        <v>0</v>
      </c>
      <c r="I23" s="20">
        <v>1</v>
      </c>
      <c r="J23" s="20">
        <v>1</v>
      </c>
      <c r="K23" s="73">
        <v>1</v>
      </c>
      <c r="L23" s="73"/>
      <c r="M23" s="73"/>
      <c r="N23" s="59"/>
      <c r="O23" s="50">
        <f t="shared" si="0"/>
        <v>5</v>
      </c>
      <c r="P23" s="188">
        <v>5</v>
      </c>
      <c r="Q23" s="200">
        <v>9</v>
      </c>
      <c r="R23" s="191">
        <v>10</v>
      </c>
      <c r="S23" s="167">
        <f t="shared" si="3"/>
        <v>1.7</v>
      </c>
      <c r="T23" s="169">
        <v>10</v>
      </c>
      <c r="U23" s="162">
        <f t="shared" si="4"/>
        <v>2.5</v>
      </c>
      <c r="V23" s="169"/>
      <c r="W23" s="203">
        <f t="shared" si="5"/>
        <v>0</v>
      </c>
      <c r="X23" s="142">
        <v>10</v>
      </c>
      <c r="Y23" s="205"/>
      <c r="Z23" s="143">
        <v>10</v>
      </c>
      <c r="AA23" s="162">
        <f t="shared" si="6"/>
        <v>2</v>
      </c>
      <c r="AB23" s="50">
        <f t="shared" si="1"/>
        <v>6.2</v>
      </c>
      <c r="AC23" s="50">
        <v>10</v>
      </c>
      <c r="AD23" s="51">
        <f t="shared" si="2"/>
        <v>8.5</v>
      </c>
      <c r="AE23" s="2"/>
      <c r="AF23" s="2"/>
      <c r="AG23" s="2"/>
      <c r="AH23" s="2"/>
      <c r="AI23" s="2"/>
    </row>
    <row r="24" spans="1:35" ht="19.5" customHeight="1" thickBot="1" x14ac:dyDescent="0.25">
      <c r="A24" s="52">
        <v>17</v>
      </c>
      <c r="B24" s="172">
        <v>2</v>
      </c>
      <c r="C24" s="182" t="s">
        <v>121</v>
      </c>
      <c r="D24" s="186">
        <v>10</v>
      </c>
      <c r="E24" s="179">
        <v>8.5</v>
      </c>
      <c r="F24" s="19">
        <v>1</v>
      </c>
      <c r="G24" s="20">
        <v>1</v>
      </c>
      <c r="H24" s="20">
        <v>1</v>
      </c>
      <c r="I24" s="20">
        <v>1</v>
      </c>
      <c r="J24" s="20">
        <v>1</v>
      </c>
      <c r="K24" s="73">
        <v>1</v>
      </c>
      <c r="L24" s="73"/>
      <c r="M24" s="73"/>
      <c r="N24" s="59"/>
      <c r="O24" s="50">
        <f t="shared" si="0"/>
        <v>3</v>
      </c>
      <c r="P24" s="158">
        <v>9</v>
      </c>
      <c r="Q24" s="200">
        <v>9</v>
      </c>
      <c r="R24" s="166">
        <v>10</v>
      </c>
      <c r="S24" s="167">
        <f t="shared" si="3"/>
        <v>1.9</v>
      </c>
      <c r="T24" s="169">
        <v>10</v>
      </c>
      <c r="U24" s="162">
        <f t="shared" si="4"/>
        <v>2.5</v>
      </c>
      <c r="V24" s="169"/>
      <c r="W24" s="203">
        <f t="shared" si="5"/>
        <v>0</v>
      </c>
      <c r="X24" s="142"/>
      <c r="Y24" s="205"/>
      <c r="Z24" s="143">
        <v>10</v>
      </c>
      <c r="AA24" s="162">
        <f t="shared" si="6"/>
        <v>0</v>
      </c>
      <c r="AB24" s="50">
        <f t="shared" si="1"/>
        <v>4.4000000000000004</v>
      </c>
      <c r="AC24" s="50">
        <v>10</v>
      </c>
      <c r="AD24" s="51">
        <f t="shared" si="2"/>
        <v>7.6333333333333329</v>
      </c>
      <c r="AE24" s="2"/>
      <c r="AF24" s="2"/>
      <c r="AG24" s="2"/>
      <c r="AH24" s="2"/>
      <c r="AI24" s="2"/>
    </row>
    <row r="25" spans="1:35" ht="19.5" customHeight="1" thickBot="1" x14ac:dyDescent="0.25">
      <c r="A25" s="52">
        <v>18</v>
      </c>
      <c r="B25" s="173">
        <v>2</v>
      </c>
      <c r="C25" s="182" t="s">
        <v>122</v>
      </c>
      <c r="D25" s="185">
        <v>10</v>
      </c>
      <c r="E25" s="178">
        <v>10</v>
      </c>
      <c r="F25" s="19">
        <v>1</v>
      </c>
      <c r="G25" s="20">
        <v>1</v>
      </c>
      <c r="H25" s="20">
        <v>1</v>
      </c>
      <c r="I25" s="20">
        <v>1</v>
      </c>
      <c r="J25" s="20">
        <v>1</v>
      </c>
      <c r="K25" s="73">
        <v>1</v>
      </c>
      <c r="L25" s="73"/>
      <c r="M25" s="73"/>
      <c r="N25" s="59"/>
      <c r="O25" s="50">
        <f t="shared" si="0"/>
        <v>3</v>
      </c>
      <c r="P25" s="188">
        <v>5</v>
      </c>
      <c r="Q25" s="200">
        <v>10</v>
      </c>
      <c r="R25" s="166">
        <v>10</v>
      </c>
      <c r="S25" s="167">
        <f t="shared" si="3"/>
        <v>1.75</v>
      </c>
      <c r="T25" s="169">
        <v>10</v>
      </c>
      <c r="U25" s="162">
        <f t="shared" si="4"/>
        <v>2.5</v>
      </c>
      <c r="V25" s="169">
        <v>10</v>
      </c>
      <c r="W25" s="203">
        <f t="shared" si="5"/>
        <v>2.5</v>
      </c>
      <c r="X25" s="142">
        <v>9.5</v>
      </c>
      <c r="Y25" s="205"/>
      <c r="Z25" s="143">
        <v>10</v>
      </c>
      <c r="AA25" s="162">
        <f t="shared" si="6"/>
        <v>1.9000000000000001</v>
      </c>
      <c r="AB25" s="50">
        <f t="shared" si="1"/>
        <v>8.65</v>
      </c>
      <c r="AC25" s="50">
        <v>10</v>
      </c>
      <c r="AD25" s="51">
        <f t="shared" si="2"/>
        <v>9.5499999999999989</v>
      </c>
      <c r="AE25" s="2"/>
      <c r="AF25" s="2"/>
      <c r="AG25" s="2"/>
      <c r="AH25" s="2"/>
      <c r="AI25" s="2"/>
    </row>
    <row r="26" spans="1:35" ht="19.5" customHeight="1" thickBot="1" x14ac:dyDescent="0.25">
      <c r="A26" s="52">
        <v>19</v>
      </c>
      <c r="B26" s="77">
        <v>1</v>
      </c>
      <c r="C26" s="183" t="s">
        <v>123</v>
      </c>
      <c r="D26" s="187">
        <v>10</v>
      </c>
      <c r="E26" s="180">
        <v>10</v>
      </c>
      <c r="F26" s="19">
        <v>1</v>
      </c>
      <c r="G26" s="20">
        <v>1</v>
      </c>
      <c r="H26" s="20">
        <v>1</v>
      </c>
      <c r="I26" s="20">
        <v>1</v>
      </c>
      <c r="J26" s="20">
        <v>1</v>
      </c>
      <c r="K26" s="73">
        <v>1</v>
      </c>
      <c r="L26" s="73"/>
      <c r="M26" s="73"/>
      <c r="N26" s="59"/>
      <c r="O26" s="50">
        <f t="shared" si="0"/>
        <v>3</v>
      </c>
      <c r="P26" s="164">
        <v>7</v>
      </c>
      <c r="Q26" s="201">
        <v>10</v>
      </c>
      <c r="R26" s="192">
        <v>10</v>
      </c>
      <c r="S26" s="167">
        <f t="shared" si="3"/>
        <v>1.85</v>
      </c>
      <c r="T26" s="170"/>
      <c r="U26" s="162">
        <f t="shared" si="4"/>
        <v>0</v>
      </c>
      <c r="V26" s="170"/>
      <c r="W26" s="203">
        <f t="shared" si="5"/>
        <v>0</v>
      </c>
      <c r="X26" s="144">
        <v>10</v>
      </c>
      <c r="Y26" s="206">
        <v>10</v>
      </c>
      <c r="Z26" s="145">
        <v>10</v>
      </c>
      <c r="AA26" s="162">
        <f t="shared" si="6"/>
        <v>3</v>
      </c>
      <c r="AB26" s="50">
        <f t="shared" si="1"/>
        <v>4.8499999999999996</v>
      </c>
      <c r="AC26" s="50">
        <v>10</v>
      </c>
      <c r="AD26" s="51">
        <f t="shared" si="2"/>
        <v>8.2833333333333332</v>
      </c>
      <c r="AE26" s="2"/>
      <c r="AF26" s="2"/>
      <c r="AG26" s="2"/>
      <c r="AH26" s="2"/>
      <c r="AI26" s="2"/>
    </row>
    <row r="27" spans="1:35" ht="28.5" customHeight="1" x14ac:dyDescent="0.2">
      <c r="A27" s="2"/>
      <c r="B27" s="2"/>
      <c r="C27" s="2"/>
      <c r="D27" s="32">
        <f>AVERAGE(D8:D26)</f>
        <v>9.7263157894736825</v>
      </c>
      <c r="E27" s="32">
        <f t="shared" ref="E27:AD27" si="7">AVERAGE(E8:E26)</f>
        <v>9.2894736842105274</v>
      </c>
      <c r="F27" s="32">
        <f t="shared" si="7"/>
        <v>0.89473684210526316</v>
      </c>
      <c r="G27" s="32">
        <f t="shared" si="7"/>
        <v>0.88888888888888884</v>
      </c>
      <c r="H27" s="32">
        <f t="shared" si="7"/>
        <v>0.89473684210526316</v>
      </c>
      <c r="I27" s="32">
        <f t="shared" si="7"/>
        <v>0.89473684210526316</v>
      </c>
      <c r="J27" s="32">
        <f t="shared" si="7"/>
        <v>0.94736842105263153</v>
      </c>
      <c r="K27" s="32">
        <f t="shared" si="7"/>
        <v>0.47368421052631576</v>
      </c>
      <c r="L27" s="32" t="e">
        <f t="shared" si="7"/>
        <v>#DIV/0!</v>
      </c>
      <c r="M27" s="32" t="e">
        <f t="shared" si="7"/>
        <v>#DIV/0!</v>
      </c>
      <c r="N27" s="32" t="e">
        <f t="shared" si="7"/>
        <v>#DIV/0!</v>
      </c>
      <c r="O27" s="32">
        <f t="shared" si="7"/>
        <v>4.0526315789473681</v>
      </c>
      <c r="P27" s="32">
        <f t="shared" si="7"/>
        <v>8.473684210526315</v>
      </c>
      <c r="Q27" s="32"/>
      <c r="R27" s="32">
        <f t="shared" si="7"/>
        <v>9.473684210526315</v>
      </c>
      <c r="S27" s="32">
        <f t="shared" si="7"/>
        <v>1.7342105263157892</v>
      </c>
      <c r="T27" s="32">
        <f t="shared" si="7"/>
        <v>10</v>
      </c>
      <c r="U27" s="32">
        <f t="shared" si="7"/>
        <v>1.1842105263157894</v>
      </c>
      <c r="V27" s="32">
        <f t="shared" si="7"/>
        <v>9.1</v>
      </c>
      <c r="W27" s="32">
        <f t="shared" si="7"/>
        <v>1.1973684210526316</v>
      </c>
      <c r="X27" s="32">
        <f t="shared" si="7"/>
        <v>9.6333333333333329</v>
      </c>
      <c r="Y27" s="32"/>
      <c r="Z27" s="32"/>
      <c r="AA27" s="32">
        <f t="shared" si="7"/>
        <v>1.9894736842105265</v>
      </c>
      <c r="AB27" s="32">
        <f t="shared" si="7"/>
        <v>6.1052631578947372</v>
      </c>
      <c r="AC27" s="32"/>
      <c r="AD27" s="32">
        <f t="shared" si="7"/>
        <v>8.3736842105263154</v>
      </c>
      <c r="AE27" s="2"/>
      <c r="AF27" s="2"/>
      <c r="AG27" s="2"/>
      <c r="AH27" s="2"/>
      <c r="AI27" s="2"/>
    </row>
    <row r="28" spans="1:35" ht="12.75" customHeight="1" x14ac:dyDescent="0.2">
      <c r="A28" s="2"/>
      <c r="B28" s="2"/>
      <c r="C28" s="2"/>
      <c r="D28" s="32"/>
      <c r="E28" s="3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2.75" customHeight="1" x14ac:dyDescent="0.2">
      <c r="A29" s="2"/>
      <c r="B29" s="2"/>
      <c r="C29" s="2"/>
      <c r="D29" s="32"/>
      <c r="E29" s="3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3"/>
      <c r="Y29" s="33"/>
      <c r="Z29" s="33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2.75" customHeight="1" x14ac:dyDescent="0.2">
      <c r="A30" s="2"/>
      <c r="B30" s="2"/>
      <c r="C30" s="2"/>
      <c r="D30" s="32"/>
      <c r="E30" s="3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2.75" customHeight="1" x14ac:dyDescent="0.2">
      <c r="A31" s="2"/>
      <c r="B31" s="2"/>
      <c r="C31" s="2"/>
      <c r="D31" s="32"/>
      <c r="E31" s="3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2.75" customHeight="1" x14ac:dyDescent="0.2">
      <c r="A32" s="2"/>
      <c r="B32" s="2"/>
      <c r="C32" s="2"/>
      <c r="D32" s="32"/>
      <c r="E32" s="3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2.75" customHeight="1" x14ac:dyDescent="0.2">
      <c r="A33" s="2"/>
      <c r="B33" s="2"/>
      <c r="C33" s="2"/>
      <c r="D33" s="32"/>
      <c r="E33" s="3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2.75" customHeight="1" x14ac:dyDescent="0.2">
      <c r="A34" s="2"/>
      <c r="B34" s="2"/>
      <c r="C34" s="2"/>
      <c r="D34" s="32"/>
      <c r="E34" s="3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2.75" customHeight="1" x14ac:dyDescent="0.2">
      <c r="A35" s="2"/>
      <c r="B35" s="2"/>
      <c r="C35" s="2"/>
      <c r="D35" s="32"/>
      <c r="E35" s="3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2.75" customHeight="1" x14ac:dyDescent="0.2">
      <c r="A36" s="2"/>
      <c r="B36" s="2"/>
      <c r="C36" s="2"/>
      <c r="D36" s="32"/>
      <c r="E36" s="3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2.75" customHeight="1" x14ac:dyDescent="0.2">
      <c r="A37" s="2"/>
      <c r="B37" s="2"/>
      <c r="C37" s="2"/>
      <c r="D37" s="32"/>
      <c r="E37" s="3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2.75" customHeight="1" x14ac:dyDescent="0.2">
      <c r="A38" s="2"/>
      <c r="B38" s="2"/>
      <c r="C38" s="2"/>
      <c r="D38" s="32"/>
      <c r="E38" s="3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2.75" customHeight="1" x14ac:dyDescent="0.2">
      <c r="A39" s="2"/>
      <c r="B39" s="2"/>
      <c r="C39" s="2"/>
      <c r="D39" s="32"/>
      <c r="E39" s="3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2.75" customHeight="1" x14ac:dyDescent="0.2">
      <c r="A40" s="2"/>
      <c r="B40" s="2"/>
      <c r="C40" s="2"/>
      <c r="D40" s="32"/>
      <c r="E40" s="3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2.75" customHeight="1" x14ac:dyDescent="0.2">
      <c r="A41" s="2"/>
      <c r="B41" s="2"/>
      <c r="C41" s="2"/>
      <c r="D41" s="32"/>
      <c r="E41" s="3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2.75" customHeight="1" x14ac:dyDescent="0.2">
      <c r="A42" s="2"/>
      <c r="B42" s="2"/>
      <c r="C42" s="2"/>
      <c r="D42" s="32"/>
      <c r="E42" s="3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2.75" customHeight="1" x14ac:dyDescent="0.2">
      <c r="A43" s="2"/>
      <c r="B43" s="2"/>
      <c r="C43" s="2"/>
      <c r="D43" s="32"/>
      <c r="E43" s="3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2.75" customHeight="1" x14ac:dyDescent="0.2">
      <c r="A44" s="2"/>
      <c r="B44" s="2"/>
      <c r="C44" s="2"/>
      <c r="D44" s="32"/>
      <c r="E44" s="3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2.75" customHeight="1" x14ac:dyDescent="0.2">
      <c r="A45" s="2"/>
      <c r="B45" s="2"/>
      <c r="C45" s="2"/>
      <c r="D45" s="32"/>
      <c r="E45" s="3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2.75" customHeight="1" x14ac:dyDescent="0.2">
      <c r="A46" s="2"/>
      <c r="B46" s="2"/>
      <c r="C46" s="2"/>
      <c r="D46" s="32"/>
      <c r="E46" s="3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2.75" customHeight="1" x14ac:dyDescent="0.2">
      <c r="A47" s="2"/>
      <c r="B47" s="2"/>
      <c r="C47" s="2"/>
      <c r="D47" s="32"/>
      <c r="E47" s="3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2.75" customHeight="1" x14ac:dyDescent="0.2">
      <c r="A48" s="2"/>
      <c r="B48" s="2"/>
      <c r="C48" s="2"/>
      <c r="D48" s="32"/>
      <c r="E48" s="3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2.75" customHeight="1" x14ac:dyDescent="0.2">
      <c r="A49" s="2"/>
      <c r="B49" s="2"/>
      <c r="C49" s="2"/>
      <c r="D49" s="32"/>
      <c r="E49" s="3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2.75" customHeight="1" x14ac:dyDescent="0.2">
      <c r="A50" s="2"/>
      <c r="B50" s="2"/>
      <c r="C50" s="2"/>
      <c r="D50" s="32"/>
      <c r="E50" s="3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2.75" customHeight="1" x14ac:dyDescent="0.2">
      <c r="A51" s="2"/>
      <c r="B51" s="2"/>
      <c r="C51" s="2"/>
      <c r="D51" s="32"/>
      <c r="E51" s="3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2.75" customHeight="1" x14ac:dyDescent="0.2">
      <c r="A52" s="2"/>
      <c r="B52" s="2"/>
      <c r="C52" s="2"/>
      <c r="D52" s="32"/>
      <c r="E52" s="3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12.75" customHeight="1" x14ac:dyDescent="0.2">
      <c r="A53" s="2"/>
      <c r="B53" s="2"/>
      <c r="C53" s="2"/>
      <c r="D53" s="32"/>
      <c r="E53" s="3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2.75" customHeight="1" x14ac:dyDescent="0.2">
      <c r="A54" s="2"/>
      <c r="B54" s="2"/>
      <c r="C54" s="2"/>
      <c r="D54" s="32"/>
      <c r="E54" s="3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2.75" customHeight="1" x14ac:dyDescent="0.2">
      <c r="A55" s="2"/>
      <c r="B55" s="2"/>
      <c r="C55" s="2"/>
      <c r="D55" s="32"/>
      <c r="E55" s="3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2.75" customHeight="1" x14ac:dyDescent="0.2">
      <c r="A56" s="2"/>
      <c r="B56" s="2"/>
      <c r="C56" s="2"/>
      <c r="D56" s="32"/>
      <c r="E56" s="3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2.75" customHeight="1" x14ac:dyDescent="0.2">
      <c r="A57" s="2"/>
      <c r="B57" s="2"/>
      <c r="C57" s="2"/>
      <c r="D57" s="32"/>
      <c r="E57" s="3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2.75" customHeight="1" x14ac:dyDescent="0.2">
      <c r="A58" s="2"/>
      <c r="B58" s="2"/>
      <c r="C58" s="2"/>
      <c r="D58" s="32"/>
      <c r="E58" s="3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2.75" customHeight="1" x14ac:dyDescent="0.2">
      <c r="A59" s="2"/>
      <c r="B59" s="2"/>
      <c r="C59" s="2"/>
      <c r="D59" s="32"/>
      <c r="E59" s="3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2.75" customHeight="1" x14ac:dyDescent="0.2">
      <c r="A60" s="2"/>
      <c r="B60" s="2"/>
      <c r="C60" s="2"/>
      <c r="D60" s="32"/>
      <c r="E60" s="3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2.75" customHeight="1" x14ac:dyDescent="0.2">
      <c r="A61" s="2"/>
      <c r="B61" s="2"/>
      <c r="C61" s="2"/>
      <c r="D61" s="32"/>
      <c r="E61" s="3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2.75" customHeight="1" x14ac:dyDescent="0.2">
      <c r="A62" s="2"/>
      <c r="B62" s="2"/>
      <c r="C62" s="2"/>
      <c r="D62" s="32"/>
      <c r="E62" s="3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2.75" customHeight="1" x14ac:dyDescent="0.2">
      <c r="A63" s="2"/>
      <c r="B63" s="2"/>
      <c r="C63" s="2"/>
      <c r="D63" s="32"/>
      <c r="E63" s="3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2.75" customHeight="1" x14ac:dyDescent="0.2">
      <c r="A64" s="2"/>
      <c r="B64" s="2"/>
      <c r="C64" s="2"/>
      <c r="D64" s="32"/>
      <c r="E64" s="3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2.75" customHeight="1" x14ac:dyDescent="0.2">
      <c r="A65" s="2"/>
      <c r="B65" s="2"/>
      <c r="C65" s="2"/>
      <c r="D65" s="32"/>
      <c r="E65" s="3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2.75" customHeight="1" x14ac:dyDescent="0.2">
      <c r="A66" s="2"/>
      <c r="B66" s="2"/>
      <c r="C66" s="2"/>
      <c r="D66" s="32"/>
      <c r="E66" s="3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2.75" customHeight="1" x14ac:dyDescent="0.2">
      <c r="A67" s="2"/>
      <c r="B67" s="2"/>
      <c r="C67" s="2"/>
      <c r="D67" s="32"/>
      <c r="E67" s="3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2.75" customHeight="1" x14ac:dyDescent="0.2">
      <c r="A68" s="2"/>
      <c r="B68" s="2"/>
      <c r="C68" s="2"/>
      <c r="D68" s="32"/>
      <c r="E68" s="3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2.75" customHeight="1" x14ac:dyDescent="0.2">
      <c r="A69" s="2"/>
      <c r="B69" s="2"/>
      <c r="C69" s="2"/>
      <c r="D69" s="32"/>
      <c r="E69" s="3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2.75" customHeight="1" x14ac:dyDescent="0.2">
      <c r="A70" s="2"/>
      <c r="B70" s="2"/>
      <c r="C70" s="2"/>
      <c r="D70" s="32"/>
      <c r="E70" s="3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2.75" customHeight="1" x14ac:dyDescent="0.2">
      <c r="A71" s="2"/>
      <c r="B71" s="2"/>
      <c r="C71" s="2"/>
      <c r="D71" s="32"/>
      <c r="E71" s="3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2.75" customHeight="1" x14ac:dyDescent="0.2">
      <c r="A72" s="2"/>
      <c r="B72" s="2"/>
      <c r="C72" s="2"/>
      <c r="D72" s="32"/>
      <c r="E72" s="3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2.75" customHeight="1" x14ac:dyDescent="0.2">
      <c r="A73" s="2"/>
      <c r="B73" s="2"/>
      <c r="C73" s="2"/>
      <c r="D73" s="32"/>
      <c r="E73" s="3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2.75" customHeight="1" x14ac:dyDescent="0.2">
      <c r="A74" s="2"/>
      <c r="B74" s="2"/>
      <c r="C74" s="2"/>
      <c r="D74" s="32"/>
      <c r="E74" s="3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2.75" customHeight="1" x14ac:dyDescent="0.2">
      <c r="A75" s="2"/>
      <c r="B75" s="2"/>
      <c r="C75" s="2"/>
      <c r="D75" s="32"/>
      <c r="E75" s="3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2.75" customHeight="1" x14ac:dyDescent="0.2">
      <c r="A76" s="2"/>
      <c r="B76" s="2"/>
      <c r="C76" s="2"/>
      <c r="D76" s="32"/>
      <c r="E76" s="3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2.75" customHeight="1" x14ac:dyDescent="0.2">
      <c r="A77" s="2"/>
      <c r="B77" s="2"/>
      <c r="C77" s="2"/>
      <c r="D77" s="32"/>
      <c r="E77" s="3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2.75" customHeight="1" x14ac:dyDescent="0.2">
      <c r="A78" s="2"/>
      <c r="B78" s="2"/>
      <c r="C78" s="2"/>
      <c r="D78" s="32"/>
      <c r="E78" s="3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2.75" customHeight="1" x14ac:dyDescent="0.2">
      <c r="A79" s="2"/>
      <c r="B79" s="2"/>
      <c r="C79" s="2"/>
      <c r="D79" s="32"/>
      <c r="E79" s="3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2.75" customHeight="1" x14ac:dyDescent="0.2">
      <c r="A80" s="2"/>
      <c r="B80" s="2"/>
      <c r="C80" s="2"/>
      <c r="D80" s="32"/>
      <c r="E80" s="3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2.75" customHeight="1" x14ac:dyDescent="0.2">
      <c r="A81" s="2"/>
      <c r="B81" s="2"/>
      <c r="C81" s="2"/>
      <c r="D81" s="32"/>
      <c r="E81" s="3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2.75" customHeight="1" x14ac:dyDescent="0.2">
      <c r="A82" s="2"/>
      <c r="B82" s="2"/>
      <c r="C82" s="2"/>
      <c r="D82" s="32"/>
      <c r="E82" s="3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2.75" customHeight="1" x14ac:dyDescent="0.2">
      <c r="A83" s="2"/>
      <c r="B83" s="2"/>
      <c r="C83" s="2"/>
      <c r="D83" s="32"/>
      <c r="E83" s="3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2.75" customHeight="1" x14ac:dyDescent="0.2">
      <c r="A84" s="2"/>
      <c r="B84" s="2"/>
      <c r="C84" s="2"/>
      <c r="D84" s="32"/>
      <c r="E84" s="3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2.75" customHeight="1" x14ac:dyDescent="0.2">
      <c r="A85" s="2"/>
      <c r="B85" s="2"/>
      <c r="C85" s="2"/>
      <c r="D85" s="32"/>
      <c r="E85" s="3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2.75" customHeight="1" x14ac:dyDescent="0.2">
      <c r="A86" s="2"/>
      <c r="B86" s="2"/>
      <c r="C86" s="2"/>
      <c r="D86" s="32"/>
      <c r="E86" s="3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2.75" customHeight="1" x14ac:dyDescent="0.2">
      <c r="A87" s="2"/>
      <c r="B87" s="2"/>
      <c r="C87" s="2"/>
      <c r="D87" s="32"/>
      <c r="E87" s="3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2.75" customHeight="1" x14ac:dyDescent="0.2">
      <c r="A88" s="2"/>
      <c r="B88" s="2"/>
      <c r="C88" s="2"/>
      <c r="D88" s="32"/>
      <c r="E88" s="3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2.75" customHeight="1" x14ac:dyDescent="0.2">
      <c r="A89" s="2"/>
      <c r="B89" s="2"/>
      <c r="C89" s="2"/>
      <c r="D89" s="32"/>
      <c r="E89" s="3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2.75" customHeight="1" x14ac:dyDescent="0.2">
      <c r="A90" s="2"/>
      <c r="B90" s="2"/>
      <c r="C90" s="2"/>
      <c r="D90" s="32"/>
      <c r="E90" s="3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2.75" customHeight="1" x14ac:dyDescent="0.2">
      <c r="A91" s="2"/>
      <c r="B91" s="2"/>
      <c r="C91" s="2"/>
      <c r="D91" s="32"/>
      <c r="E91" s="3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2.75" customHeight="1" x14ac:dyDescent="0.2">
      <c r="A92" s="2"/>
      <c r="B92" s="2"/>
      <c r="C92" s="2"/>
      <c r="D92" s="32"/>
      <c r="E92" s="3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2.75" customHeight="1" x14ac:dyDescent="0.2">
      <c r="A93" s="2"/>
      <c r="B93" s="2"/>
      <c r="C93" s="2"/>
      <c r="D93" s="32"/>
      <c r="E93" s="3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2.75" customHeight="1" x14ac:dyDescent="0.2">
      <c r="A94" s="2"/>
      <c r="B94" s="2"/>
      <c r="C94" s="2"/>
      <c r="D94" s="32"/>
      <c r="E94" s="3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2.75" customHeight="1" x14ac:dyDescent="0.2">
      <c r="A95" s="2"/>
      <c r="B95" s="2"/>
      <c r="C95" s="2"/>
      <c r="D95" s="32"/>
      <c r="E95" s="3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2.75" customHeight="1" x14ac:dyDescent="0.2">
      <c r="A96" s="2"/>
      <c r="B96" s="2"/>
      <c r="C96" s="2"/>
      <c r="D96" s="32"/>
      <c r="E96" s="3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2.75" customHeight="1" x14ac:dyDescent="0.2">
      <c r="A97" s="2"/>
      <c r="B97" s="2"/>
      <c r="C97" s="2"/>
      <c r="D97" s="32"/>
      <c r="E97" s="3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2.75" customHeight="1" x14ac:dyDescent="0.2">
      <c r="A98" s="2"/>
      <c r="B98" s="2"/>
      <c r="C98" s="2"/>
      <c r="D98" s="32"/>
      <c r="E98" s="3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2.75" customHeight="1" x14ac:dyDescent="0.2">
      <c r="A99" s="2"/>
      <c r="B99" s="2"/>
      <c r="C99" s="2"/>
      <c r="D99" s="32"/>
      <c r="E99" s="3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2.75" customHeight="1" x14ac:dyDescent="0.2">
      <c r="A100" s="2"/>
      <c r="B100" s="2"/>
      <c r="C100" s="2"/>
      <c r="D100" s="32"/>
      <c r="E100" s="3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2.75" customHeight="1" x14ac:dyDescent="0.2">
      <c r="A101" s="2"/>
      <c r="B101" s="2"/>
      <c r="C101" s="2"/>
      <c r="D101" s="32"/>
      <c r="E101" s="3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2.75" customHeight="1" x14ac:dyDescent="0.2">
      <c r="A102" s="2"/>
      <c r="B102" s="2"/>
      <c r="C102" s="2"/>
      <c r="D102" s="32"/>
      <c r="E102" s="3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2.75" customHeight="1" x14ac:dyDescent="0.2">
      <c r="A103" s="2"/>
      <c r="B103" s="2"/>
      <c r="C103" s="2"/>
      <c r="D103" s="32"/>
      <c r="E103" s="3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2.75" customHeight="1" x14ac:dyDescent="0.2">
      <c r="A104" s="2"/>
      <c r="B104" s="2"/>
      <c r="C104" s="2"/>
      <c r="D104" s="32"/>
      <c r="E104" s="3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2.75" customHeight="1" x14ac:dyDescent="0.2">
      <c r="A105" s="2"/>
      <c r="B105" s="2"/>
      <c r="C105" s="2"/>
      <c r="D105" s="32"/>
      <c r="E105" s="3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2.75" customHeight="1" x14ac:dyDescent="0.2">
      <c r="A106" s="2"/>
      <c r="B106" s="2"/>
      <c r="C106" s="2"/>
      <c r="D106" s="32"/>
      <c r="E106" s="3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2.75" customHeight="1" x14ac:dyDescent="0.2">
      <c r="A107" s="2"/>
      <c r="B107" s="2"/>
      <c r="C107" s="2"/>
      <c r="D107" s="32"/>
      <c r="E107" s="3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2.75" customHeight="1" x14ac:dyDescent="0.2">
      <c r="A108" s="2"/>
      <c r="B108" s="2"/>
      <c r="C108" s="2"/>
      <c r="D108" s="32"/>
      <c r="E108" s="3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2.75" customHeight="1" x14ac:dyDescent="0.2">
      <c r="A109" s="2"/>
      <c r="B109" s="2"/>
      <c r="C109" s="2"/>
      <c r="D109" s="32"/>
      <c r="E109" s="3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2.75" customHeight="1" x14ac:dyDescent="0.2">
      <c r="A110" s="2"/>
      <c r="B110" s="2"/>
      <c r="C110" s="2"/>
      <c r="D110" s="32"/>
      <c r="E110" s="3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2.75" customHeight="1" x14ac:dyDescent="0.2">
      <c r="A111" s="2"/>
      <c r="B111" s="2"/>
      <c r="C111" s="2"/>
      <c r="D111" s="32"/>
      <c r="E111" s="3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2.75" customHeight="1" x14ac:dyDescent="0.2">
      <c r="A112" s="2"/>
      <c r="B112" s="2"/>
      <c r="C112" s="2"/>
      <c r="D112" s="32"/>
      <c r="E112" s="3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2.75" customHeight="1" x14ac:dyDescent="0.2">
      <c r="A113" s="2"/>
      <c r="B113" s="2"/>
      <c r="C113" s="2"/>
      <c r="D113" s="32"/>
      <c r="E113" s="3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2.75" customHeight="1" x14ac:dyDescent="0.2">
      <c r="A114" s="2"/>
      <c r="B114" s="2"/>
      <c r="C114" s="2"/>
      <c r="D114" s="32"/>
      <c r="E114" s="3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2.75" customHeight="1" x14ac:dyDescent="0.2">
      <c r="A115" s="2"/>
      <c r="B115" s="2"/>
      <c r="C115" s="2"/>
      <c r="D115" s="32"/>
      <c r="E115" s="3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2.75" customHeight="1" x14ac:dyDescent="0.2">
      <c r="A116" s="2"/>
      <c r="B116" s="2"/>
      <c r="C116" s="2"/>
      <c r="D116" s="32"/>
      <c r="E116" s="3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2.75" customHeight="1" x14ac:dyDescent="0.2">
      <c r="A117" s="2"/>
      <c r="B117" s="2"/>
      <c r="C117" s="2"/>
      <c r="D117" s="32"/>
      <c r="E117" s="3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2.75" customHeight="1" x14ac:dyDescent="0.2">
      <c r="A118" s="2"/>
      <c r="B118" s="2"/>
      <c r="C118" s="2"/>
      <c r="D118" s="32"/>
      <c r="E118" s="3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2.75" customHeight="1" x14ac:dyDescent="0.2">
      <c r="A119" s="2"/>
      <c r="B119" s="2"/>
      <c r="C119" s="2"/>
      <c r="D119" s="32"/>
      <c r="E119" s="3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2.75" customHeight="1" x14ac:dyDescent="0.2">
      <c r="A120" s="2"/>
      <c r="B120" s="2"/>
      <c r="C120" s="2"/>
      <c r="D120" s="32"/>
      <c r="E120" s="3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2.75" customHeight="1" x14ac:dyDescent="0.2">
      <c r="A121" s="2"/>
      <c r="B121" s="2"/>
      <c r="C121" s="2"/>
      <c r="D121" s="32"/>
      <c r="E121" s="3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2.75" customHeight="1" x14ac:dyDescent="0.2">
      <c r="A122" s="2"/>
      <c r="B122" s="2"/>
      <c r="C122" s="2"/>
      <c r="D122" s="32"/>
      <c r="E122" s="3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2.75" customHeight="1" x14ac:dyDescent="0.2">
      <c r="A123" s="2"/>
      <c r="B123" s="2"/>
      <c r="C123" s="2"/>
      <c r="D123" s="32"/>
      <c r="E123" s="3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2.75" customHeight="1" x14ac:dyDescent="0.2">
      <c r="A124" s="2"/>
      <c r="B124" s="2"/>
      <c r="C124" s="2"/>
      <c r="D124" s="32"/>
      <c r="E124" s="3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2.75" customHeight="1" x14ac:dyDescent="0.2">
      <c r="A125" s="2"/>
      <c r="B125" s="2"/>
      <c r="C125" s="2"/>
      <c r="D125" s="32"/>
      <c r="E125" s="3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2.75" customHeight="1" x14ac:dyDescent="0.2">
      <c r="A126" s="2"/>
      <c r="B126" s="2"/>
      <c r="C126" s="2"/>
      <c r="D126" s="32"/>
      <c r="E126" s="3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2.75" customHeight="1" x14ac:dyDescent="0.2">
      <c r="A127" s="2"/>
      <c r="B127" s="2"/>
      <c r="C127" s="2"/>
      <c r="D127" s="32"/>
      <c r="E127" s="3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2.75" customHeight="1" x14ac:dyDescent="0.2">
      <c r="A128" s="2"/>
      <c r="B128" s="2"/>
      <c r="C128" s="2"/>
      <c r="D128" s="32"/>
      <c r="E128" s="3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2.75" customHeight="1" x14ac:dyDescent="0.2">
      <c r="A129" s="2"/>
      <c r="B129" s="2"/>
      <c r="C129" s="2"/>
      <c r="D129" s="32"/>
      <c r="E129" s="3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2.75" customHeight="1" x14ac:dyDescent="0.2">
      <c r="A130" s="2"/>
      <c r="B130" s="2"/>
      <c r="C130" s="2"/>
      <c r="D130" s="32"/>
      <c r="E130" s="3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2.75" customHeight="1" x14ac:dyDescent="0.2">
      <c r="A131" s="2"/>
      <c r="B131" s="2"/>
      <c r="C131" s="2"/>
      <c r="D131" s="32"/>
      <c r="E131" s="3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2.75" customHeight="1" x14ac:dyDescent="0.2">
      <c r="A132" s="2"/>
      <c r="B132" s="2"/>
      <c r="C132" s="2"/>
      <c r="D132" s="32"/>
      <c r="E132" s="3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2.75" customHeight="1" x14ac:dyDescent="0.2">
      <c r="A133" s="2"/>
      <c r="B133" s="2"/>
      <c r="C133" s="2"/>
      <c r="D133" s="32"/>
      <c r="E133" s="3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2.75" customHeight="1" x14ac:dyDescent="0.2">
      <c r="A134" s="2"/>
      <c r="B134" s="2"/>
      <c r="C134" s="2"/>
      <c r="D134" s="32"/>
      <c r="E134" s="3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2.75" customHeight="1" x14ac:dyDescent="0.2">
      <c r="A135" s="2"/>
      <c r="B135" s="2"/>
      <c r="C135" s="2"/>
      <c r="D135" s="32"/>
      <c r="E135" s="3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2.75" customHeight="1" x14ac:dyDescent="0.2">
      <c r="A136" s="2"/>
      <c r="B136" s="2"/>
      <c r="C136" s="2"/>
      <c r="D136" s="32"/>
      <c r="E136" s="3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2.75" customHeight="1" x14ac:dyDescent="0.2">
      <c r="A137" s="2"/>
      <c r="B137" s="2"/>
      <c r="C137" s="2"/>
      <c r="D137" s="3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2.75" customHeight="1" x14ac:dyDescent="0.2">
      <c r="A138" s="2"/>
      <c r="B138" s="2"/>
      <c r="C138" s="2"/>
      <c r="D138" s="3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2.75" customHeight="1" x14ac:dyDescent="0.2">
      <c r="A139" s="2"/>
      <c r="B139" s="2"/>
      <c r="C139" s="2"/>
      <c r="D139" s="32"/>
      <c r="E139" s="3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2.75" customHeight="1" x14ac:dyDescent="0.2">
      <c r="A140" s="2"/>
      <c r="B140" s="2"/>
      <c r="C140" s="2"/>
      <c r="D140" s="32"/>
      <c r="E140" s="3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2.75" customHeight="1" x14ac:dyDescent="0.2">
      <c r="A141" s="2"/>
      <c r="B141" s="2"/>
      <c r="C141" s="2"/>
      <c r="D141" s="32"/>
      <c r="E141" s="3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2.75" customHeight="1" x14ac:dyDescent="0.2">
      <c r="A142" s="2"/>
      <c r="B142" s="2"/>
      <c r="C142" s="2"/>
      <c r="D142" s="3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2.75" customHeight="1" x14ac:dyDescent="0.2">
      <c r="A143" s="2"/>
      <c r="B143" s="2"/>
      <c r="C143" s="2"/>
      <c r="D143" s="3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2.75" customHeight="1" x14ac:dyDescent="0.2">
      <c r="A144" s="2"/>
      <c r="B144" s="2"/>
      <c r="C144" s="2"/>
      <c r="D144" s="32"/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2.75" customHeight="1" x14ac:dyDescent="0.2">
      <c r="A145" s="2"/>
      <c r="B145" s="2"/>
      <c r="C145" s="2"/>
      <c r="D145" s="32"/>
      <c r="E145" s="3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2.75" customHeight="1" x14ac:dyDescent="0.2">
      <c r="A146" s="2"/>
      <c r="B146" s="2"/>
      <c r="C146" s="2"/>
      <c r="D146" s="3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2.75" customHeight="1" x14ac:dyDescent="0.2">
      <c r="A147" s="2"/>
      <c r="B147" s="2"/>
      <c r="C147" s="2"/>
      <c r="D147" s="3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2.75" customHeight="1" x14ac:dyDescent="0.2">
      <c r="A148" s="2"/>
      <c r="B148" s="2"/>
      <c r="C148" s="2"/>
      <c r="D148" s="3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2.75" customHeight="1" x14ac:dyDescent="0.2">
      <c r="A149" s="2"/>
      <c r="B149" s="2"/>
      <c r="C149" s="2"/>
      <c r="D149" s="3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2.75" customHeight="1" x14ac:dyDescent="0.2">
      <c r="A150" s="2"/>
      <c r="B150" s="2"/>
      <c r="C150" s="2"/>
      <c r="D150" s="3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2.75" customHeight="1" x14ac:dyDescent="0.2">
      <c r="A151" s="2"/>
      <c r="B151" s="2"/>
      <c r="C151" s="2"/>
      <c r="D151" s="32"/>
      <c r="E151" s="3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2.75" customHeight="1" x14ac:dyDescent="0.2">
      <c r="A152" s="2"/>
      <c r="B152" s="2"/>
      <c r="C152" s="2"/>
      <c r="D152" s="32"/>
      <c r="E152" s="3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2.75" customHeight="1" x14ac:dyDescent="0.2">
      <c r="A153" s="2"/>
      <c r="B153" s="2"/>
      <c r="C153" s="2"/>
      <c r="D153" s="32"/>
      <c r="E153" s="3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2.75" customHeight="1" x14ac:dyDescent="0.2">
      <c r="A154" s="2"/>
      <c r="B154" s="2"/>
      <c r="C154" s="2"/>
      <c r="D154" s="32"/>
      <c r="E154" s="3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2.75" customHeight="1" x14ac:dyDescent="0.2">
      <c r="A155" s="2"/>
      <c r="B155" s="2"/>
      <c r="C155" s="2"/>
      <c r="D155" s="32"/>
      <c r="E155" s="3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2.75" customHeight="1" x14ac:dyDescent="0.2">
      <c r="A156" s="2"/>
      <c r="B156" s="2"/>
      <c r="C156" s="2"/>
      <c r="D156" s="32"/>
      <c r="E156" s="3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2.75" customHeight="1" x14ac:dyDescent="0.2">
      <c r="A157" s="2"/>
      <c r="B157" s="2"/>
      <c r="C157" s="2"/>
      <c r="D157" s="32"/>
      <c r="E157" s="3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2.75" customHeight="1" x14ac:dyDescent="0.2">
      <c r="A158" s="2"/>
      <c r="B158" s="2"/>
      <c r="C158" s="2"/>
      <c r="D158" s="32"/>
      <c r="E158" s="3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2.75" customHeight="1" x14ac:dyDescent="0.2">
      <c r="A159" s="2"/>
      <c r="B159" s="2"/>
      <c r="C159" s="2"/>
      <c r="D159" s="32"/>
      <c r="E159" s="3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2.75" customHeight="1" x14ac:dyDescent="0.2">
      <c r="A160" s="2"/>
      <c r="B160" s="2"/>
      <c r="C160" s="2"/>
      <c r="D160" s="32"/>
      <c r="E160" s="3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2.75" customHeight="1" x14ac:dyDescent="0.2">
      <c r="A161" s="2"/>
      <c r="B161" s="2"/>
      <c r="C161" s="2"/>
      <c r="D161" s="32"/>
      <c r="E161" s="3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2.75" customHeight="1" x14ac:dyDescent="0.2">
      <c r="A162" s="2"/>
      <c r="B162" s="2"/>
      <c r="C162" s="2"/>
      <c r="D162" s="32"/>
      <c r="E162" s="3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2.75" customHeight="1" x14ac:dyDescent="0.2">
      <c r="A163" s="2"/>
      <c r="B163" s="2"/>
      <c r="C163" s="2"/>
      <c r="D163" s="32"/>
      <c r="E163" s="3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2.75" customHeight="1" x14ac:dyDescent="0.2">
      <c r="A164" s="2"/>
      <c r="B164" s="2"/>
      <c r="C164" s="2"/>
      <c r="D164" s="32"/>
      <c r="E164" s="3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2.75" customHeight="1" x14ac:dyDescent="0.2">
      <c r="A165" s="2"/>
      <c r="B165" s="2"/>
      <c r="C165" s="2"/>
      <c r="D165" s="32"/>
      <c r="E165" s="3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2.75" customHeight="1" x14ac:dyDescent="0.2">
      <c r="A166" s="2"/>
      <c r="B166" s="2"/>
      <c r="C166" s="2"/>
      <c r="D166" s="32"/>
      <c r="E166" s="3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2.75" customHeight="1" x14ac:dyDescent="0.2">
      <c r="A167" s="2"/>
      <c r="B167" s="2"/>
      <c r="C167" s="2"/>
      <c r="D167" s="32"/>
      <c r="E167" s="3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2.75" customHeight="1" x14ac:dyDescent="0.2">
      <c r="A168" s="2"/>
      <c r="B168" s="2"/>
      <c r="C168" s="2"/>
      <c r="D168" s="32"/>
      <c r="E168" s="3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2.75" customHeight="1" x14ac:dyDescent="0.2">
      <c r="A169" s="2"/>
      <c r="B169" s="2"/>
      <c r="C169" s="2"/>
      <c r="D169" s="32"/>
      <c r="E169" s="3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2.75" customHeight="1" x14ac:dyDescent="0.2">
      <c r="A170" s="2"/>
      <c r="B170" s="2"/>
      <c r="C170" s="2"/>
      <c r="D170" s="32"/>
      <c r="E170" s="3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2.75" customHeight="1" x14ac:dyDescent="0.2">
      <c r="A171" s="2"/>
      <c r="B171" s="2"/>
      <c r="C171" s="2"/>
      <c r="D171" s="32"/>
      <c r="E171" s="3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2.75" customHeight="1" x14ac:dyDescent="0.2">
      <c r="A172" s="2"/>
      <c r="B172" s="2"/>
      <c r="C172" s="2"/>
      <c r="D172" s="32"/>
      <c r="E172" s="3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2.75" customHeight="1" x14ac:dyDescent="0.2">
      <c r="A173" s="2"/>
      <c r="B173" s="2"/>
      <c r="C173" s="2"/>
      <c r="D173" s="32"/>
      <c r="E173" s="3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2.75" customHeight="1" x14ac:dyDescent="0.2">
      <c r="A174" s="2"/>
      <c r="B174" s="2"/>
      <c r="C174" s="2"/>
      <c r="D174" s="32"/>
      <c r="E174" s="3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2.75" customHeight="1" x14ac:dyDescent="0.2">
      <c r="A175" s="2"/>
      <c r="B175" s="2"/>
      <c r="C175" s="2"/>
      <c r="D175" s="32"/>
      <c r="E175" s="3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2.75" customHeight="1" x14ac:dyDescent="0.2">
      <c r="A176" s="2"/>
      <c r="B176" s="2"/>
      <c r="C176" s="2"/>
      <c r="D176" s="32"/>
      <c r="E176" s="3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2.75" customHeight="1" x14ac:dyDescent="0.2">
      <c r="A177" s="2"/>
      <c r="B177" s="2"/>
      <c r="C177" s="2"/>
      <c r="D177" s="32"/>
      <c r="E177" s="3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2.75" customHeight="1" x14ac:dyDescent="0.2">
      <c r="A178" s="2"/>
      <c r="B178" s="2"/>
      <c r="C178" s="2"/>
      <c r="D178" s="32"/>
      <c r="E178" s="3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2.75" customHeight="1" x14ac:dyDescent="0.2">
      <c r="A179" s="2"/>
      <c r="B179" s="2"/>
      <c r="C179" s="2"/>
      <c r="D179" s="32"/>
      <c r="E179" s="3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2.75" customHeight="1" x14ac:dyDescent="0.2">
      <c r="A180" s="2"/>
      <c r="B180" s="2"/>
      <c r="C180" s="2"/>
      <c r="D180" s="32"/>
      <c r="E180" s="3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2.75" customHeight="1" x14ac:dyDescent="0.2">
      <c r="A181" s="2"/>
      <c r="B181" s="2"/>
      <c r="C181" s="2"/>
      <c r="D181" s="32"/>
      <c r="E181" s="3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2.75" customHeight="1" x14ac:dyDescent="0.2">
      <c r="A182" s="2"/>
      <c r="B182" s="2"/>
      <c r="C182" s="2"/>
      <c r="D182" s="32"/>
      <c r="E182" s="3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2.75" customHeight="1" x14ac:dyDescent="0.2">
      <c r="A183" s="2"/>
      <c r="B183" s="2"/>
      <c r="C183" s="2"/>
      <c r="D183" s="32"/>
      <c r="E183" s="3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2.75" customHeight="1" x14ac:dyDescent="0.2">
      <c r="A184" s="2"/>
      <c r="B184" s="2"/>
      <c r="C184" s="2"/>
      <c r="D184" s="32"/>
      <c r="E184" s="3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2.75" customHeight="1" x14ac:dyDescent="0.2">
      <c r="A185" s="2"/>
      <c r="B185" s="2"/>
      <c r="C185" s="2"/>
      <c r="D185" s="32"/>
      <c r="E185" s="3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2.75" customHeight="1" x14ac:dyDescent="0.2">
      <c r="A186" s="2"/>
      <c r="B186" s="2"/>
      <c r="C186" s="2"/>
      <c r="D186" s="32"/>
      <c r="E186" s="3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2.75" customHeight="1" x14ac:dyDescent="0.2">
      <c r="A187" s="2"/>
      <c r="B187" s="2"/>
      <c r="C187" s="2"/>
      <c r="D187" s="32"/>
      <c r="E187" s="3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2.75" customHeight="1" x14ac:dyDescent="0.2">
      <c r="A188" s="2"/>
      <c r="B188" s="2"/>
      <c r="C188" s="2"/>
      <c r="D188" s="32"/>
      <c r="E188" s="3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2.75" customHeight="1" x14ac:dyDescent="0.2">
      <c r="A189" s="2"/>
      <c r="B189" s="2"/>
      <c r="C189" s="2"/>
      <c r="D189" s="32"/>
      <c r="E189" s="3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2.75" customHeight="1" x14ac:dyDescent="0.2">
      <c r="A190" s="2"/>
      <c r="B190" s="2"/>
      <c r="C190" s="2"/>
      <c r="D190" s="32"/>
      <c r="E190" s="3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2.75" customHeight="1" x14ac:dyDescent="0.2">
      <c r="A191" s="2"/>
      <c r="B191" s="2"/>
      <c r="C191" s="2"/>
      <c r="D191" s="32"/>
      <c r="E191" s="3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2.75" customHeight="1" x14ac:dyDescent="0.2">
      <c r="A192" s="2"/>
      <c r="B192" s="2"/>
      <c r="C192" s="2"/>
      <c r="D192" s="32"/>
      <c r="E192" s="3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2.75" customHeight="1" x14ac:dyDescent="0.2">
      <c r="A193" s="2"/>
      <c r="B193" s="2"/>
      <c r="C193" s="2"/>
      <c r="D193" s="32"/>
      <c r="E193" s="3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2.75" customHeight="1" x14ac:dyDescent="0.2">
      <c r="A194" s="2"/>
      <c r="B194" s="2"/>
      <c r="C194" s="2"/>
      <c r="D194" s="32"/>
      <c r="E194" s="3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2.75" customHeight="1" x14ac:dyDescent="0.2">
      <c r="A195" s="2"/>
      <c r="B195" s="2"/>
      <c r="C195" s="2"/>
      <c r="D195" s="32"/>
      <c r="E195" s="3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2.75" customHeight="1" x14ac:dyDescent="0.2">
      <c r="A196" s="2"/>
      <c r="B196" s="2"/>
      <c r="C196" s="2"/>
      <c r="D196" s="32"/>
      <c r="E196" s="3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2.75" customHeight="1" x14ac:dyDescent="0.2">
      <c r="A197" s="2"/>
      <c r="B197" s="2"/>
      <c r="C197" s="2"/>
      <c r="D197" s="32"/>
      <c r="E197" s="3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2.75" customHeight="1" x14ac:dyDescent="0.2">
      <c r="A198" s="2"/>
      <c r="B198" s="2"/>
      <c r="C198" s="2"/>
      <c r="D198" s="32"/>
      <c r="E198" s="3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2.75" customHeight="1" x14ac:dyDescent="0.2">
      <c r="A199" s="2"/>
      <c r="B199" s="2"/>
      <c r="C199" s="2"/>
      <c r="D199" s="32"/>
      <c r="E199" s="3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2.75" customHeight="1" x14ac:dyDescent="0.2">
      <c r="A200" s="2"/>
      <c r="B200" s="2"/>
      <c r="C200" s="2"/>
      <c r="D200" s="32"/>
      <c r="E200" s="3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2.75" customHeight="1" x14ac:dyDescent="0.2">
      <c r="A201" s="2"/>
      <c r="B201" s="2"/>
      <c r="C201" s="2"/>
      <c r="D201" s="32"/>
      <c r="E201" s="3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2.75" customHeight="1" x14ac:dyDescent="0.2">
      <c r="A202" s="2"/>
      <c r="B202" s="2"/>
      <c r="C202" s="2"/>
      <c r="D202" s="32"/>
      <c r="E202" s="3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2.75" customHeight="1" x14ac:dyDescent="0.2">
      <c r="A203" s="2"/>
      <c r="B203" s="2"/>
      <c r="C203" s="2"/>
      <c r="D203" s="32"/>
      <c r="E203" s="3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2.75" customHeight="1" x14ac:dyDescent="0.2">
      <c r="A204" s="2"/>
      <c r="B204" s="2"/>
      <c r="C204" s="2"/>
      <c r="D204" s="32"/>
      <c r="E204" s="3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2.75" customHeight="1" x14ac:dyDescent="0.2">
      <c r="A205" s="2"/>
      <c r="B205" s="2"/>
      <c r="C205" s="2"/>
      <c r="D205" s="32"/>
      <c r="E205" s="3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2.75" customHeight="1" x14ac:dyDescent="0.2">
      <c r="A206" s="2"/>
      <c r="B206" s="2"/>
      <c r="C206" s="2"/>
      <c r="D206" s="32"/>
      <c r="E206" s="3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2.75" customHeight="1" x14ac:dyDescent="0.2">
      <c r="A207" s="2"/>
      <c r="B207" s="2"/>
      <c r="C207" s="2"/>
      <c r="D207" s="32"/>
      <c r="E207" s="3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2.75" customHeight="1" x14ac:dyDescent="0.2">
      <c r="A208" s="2"/>
      <c r="B208" s="2"/>
      <c r="C208" s="2"/>
      <c r="D208" s="32"/>
      <c r="E208" s="3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2.75" customHeight="1" x14ac:dyDescent="0.2">
      <c r="A209" s="2"/>
      <c r="B209" s="2"/>
      <c r="C209" s="2"/>
      <c r="D209" s="32"/>
      <c r="E209" s="3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2.75" customHeight="1" x14ac:dyDescent="0.2">
      <c r="A210" s="2"/>
      <c r="B210" s="2"/>
      <c r="C210" s="2"/>
      <c r="D210" s="32"/>
      <c r="E210" s="3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2.75" customHeight="1" x14ac:dyDescent="0.2">
      <c r="A211" s="2"/>
      <c r="B211" s="2"/>
      <c r="C211" s="2"/>
      <c r="D211" s="32"/>
      <c r="E211" s="3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2.75" customHeight="1" x14ac:dyDescent="0.2">
      <c r="A212" s="2"/>
      <c r="B212" s="2"/>
      <c r="C212" s="2"/>
      <c r="D212" s="32"/>
      <c r="E212" s="3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2.75" customHeight="1" x14ac:dyDescent="0.2">
      <c r="A213" s="2"/>
      <c r="B213" s="2"/>
      <c r="C213" s="2"/>
      <c r="D213" s="32"/>
      <c r="E213" s="3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2.75" customHeight="1" x14ac:dyDescent="0.2">
      <c r="A214" s="2"/>
      <c r="B214" s="2"/>
      <c r="C214" s="2"/>
      <c r="D214" s="32"/>
      <c r="E214" s="3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2.75" customHeight="1" x14ac:dyDescent="0.2">
      <c r="A215" s="2"/>
      <c r="B215" s="2"/>
      <c r="C215" s="2"/>
      <c r="D215" s="32"/>
      <c r="E215" s="3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2.75" customHeight="1" x14ac:dyDescent="0.2">
      <c r="A216" s="2"/>
      <c r="B216" s="2"/>
      <c r="C216" s="2"/>
      <c r="D216" s="32"/>
      <c r="E216" s="3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2.75" customHeight="1" x14ac:dyDescent="0.2">
      <c r="A217" s="2"/>
      <c r="B217" s="2"/>
      <c r="C217" s="2"/>
      <c r="D217" s="32"/>
      <c r="E217" s="3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2.75" customHeight="1" x14ac:dyDescent="0.2">
      <c r="A218" s="2"/>
      <c r="B218" s="2"/>
      <c r="C218" s="2"/>
      <c r="D218" s="32"/>
      <c r="E218" s="3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2.75" customHeight="1" x14ac:dyDescent="0.2">
      <c r="A219" s="2"/>
      <c r="B219" s="2"/>
      <c r="C219" s="2"/>
      <c r="D219" s="32"/>
      <c r="E219" s="3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2.75" customHeight="1" x14ac:dyDescent="0.2">
      <c r="A220" s="2"/>
      <c r="B220" s="2"/>
      <c r="C220" s="2"/>
      <c r="D220" s="32"/>
      <c r="E220" s="3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2.75" customHeight="1" x14ac:dyDescent="0.2">
      <c r="A221" s="2"/>
      <c r="B221" s="2"/>
      <c r="C221" s="2"/>
      <c r="D221" s="32"/>
      <c r="E221" s="3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2.75" customHeight="1" x14ac:dyDescent="0.2">
      <c r="A222" s="2"/>
      <c r="B222" s="2"/>
      <c r="C222" s="2"/>
      <c r="D222" s="32"/>
      <c r="E222" s="3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2.75" customHeight="1" x14ac:dyDescent="0.2">
      <c r="A223" s="2"/>
      <c r="B223" s="2"/>
      <c r="C223" s="2"/>
      <c r="D223" s="32"/>
      <c r="E223" s="3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2.75" customHeight="1" x14ac:dyDescent="0.2">
      <c r="A224" s="2"/>
      <c r="B224" s="2"/>
      <c r="C224" s="2"/>
      <c r="D224" s="32"/>
      <c r="E224" s="3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2.75" customHeight="1" x14ac:dyDescent="0.2">
      <c r="A225" s="2"/>
      <c r="B225" s="2"/>
      <c r="C225" s="2"/>
      <c r="D225" s="32"/>
      <c r="E225" s="3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2.75" customHeight="1" x14ac:dyDescent="0.2">
      <c r="A226" s="2"/>
      <c r="B226" s="2"/>
      <c r="C226" s="2"/>
      <c r="D226" s="32"/>
      <c r="E226" s="3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2.75" customHeight="1" x14ac:dyDescent="0.2">
      <c r="A227" s="2"/>
      <c r="B227" s="2"/>
      <c r="C227" s="2"/>
      <c r="D227" s="32"/>
      <c r="E227" s="3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2.75" customHeight="1" x14ac:dyDescent="0.2">
      <c r="A228" s="2"/>
      <c r="B228" s="2"/>
      <c r="C228" s="2"/>
      <c r="D228" s="32"/>
      <c r="E228" s="3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2.75" customHeight="1" x14ac:dyDescent="0.2">
      <c r="A229" s="2"/>
      <c r="B229" s="2"/>
      <c r="C229" s="2"/>
      <c r="D229" s="32"/>
      <c r="E229" s="3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2.75" customHeight="1" x14ac:dyDescent="0.2">
      <c r="A230" s="2"/>
      <c r="B230" s="2"/>
      <c r="C230" s="2"/>
      <c r="D230" s="32"/>
      <c r="E230" s="3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2.75" customHeight="1" x14ac:dyDescent="0.2">
      <c r="A231" s="2"/>
      <c r="B231" s="2"/>
      <c r="C231" s="2"/>
      <c r="D231" s="32"/>
      <c r="E231" s="3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2.75" customHeight="1" x14ac:dyDescent="0.2">
      <c r="A232" s="2"/>
      <c r="B232" s="2"/>
      <c r="C232" s="2"/>
      <c r="D232" s="32"/>
      <c r="E232" s="3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2.75" customHeight="1" x14ac:dyDescent="0.2">
      <c r="A233" s="2"/>
      <c r="B233" s="2"/>
      <c r="C233" s="2"/>
      <c r="D233" s="32"/>
      <c r="E233" s="3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2.75" customHeight="1" x14ac:dyDescent="0.2">
      <c r="A234" s="2"/>
      <c r="B234" s="2"/>
      <c r="C234" s="2"/>
      <c r="D234" s="32"/>
      <c r="E234" s="3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2.75" customHeight="1" x14ac:dyDescent="0.2">
      <c r="A235" s="2"/>
      <c r="B235" s="2"/>
      <c r="C235" s="2"/>
      <c r="D235" s="32"/>
      <c r="E235" s="3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2.75" customHeight="1" x14ac:dyDescent="0.2">
      <c r="A236" s="2"/>
      <c r="B236" s="2"/>
      <c r="C236" s="2"/>
      <c r="D236" s="32"/>
      <c r="E236" s="3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2.75" customHeight="1" x14ac:dyDescent="0.2">
      <c r="A237" s="2"/>
      <c r="B237" s="2"/>
      <c r="C237" s="2"/>
      <c r="D237" s="32"/>
      <c r="E237" s="3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2.75" customHeight="1" x14ac:dyDescent="0.2">
      <c r="A238" s="2"/>
      <c r="B238" s="2"/>
      <c r="C238" s="2"/>
      <c r="D238" s="32"/>
      <c r="E238" s="3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2.75" customHeight="1" x14ac:dyDescent="0.2">
      <c r="A239" s="2"/>
      <c r="B239" s="2"/>
      <c r="C239" s="2"/>
      <c r="D239" s="32"/>
      <c r="E239" s="3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2.75" customHeight="1" x14ac:dyDescent="0.2">
      <c r="A240" s="2"/>
      <c r="B240" s="2"/>
      <c r="C240" s="2"/>
      <c r="D240" s="32"/>
      <c r="E240" s="3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2.75" customHeight="1" x14ac:dyDescent="0.2">
      <c r="A241" s="2"/>
      <c r="B241" s="2"/>
      <c r="C241" s="2"/>
      <c r="D241" s="32"/>
      <c r="E241" s="3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2.75" customHeight="1" x14ac:dyDescent="0.2">
      <c r="A242" s="2"/>
      <c r="B242" s="2"/>
      <c r="C242" s="2"/>
      <c r="D242" s="32"/>
      <c r="E242" s="3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2.75" customHeight="1" x14ac:dyDescent="0.2">
      <c r="A243" s="2"/>
      <c r="B243" s="2"/>
      <c r="C243" s="2"/>
      <c r="D243" s="32"/>
      <c r="E243" s="3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2.75" customHeight="1" x14ac:dyDescent="0.2">
      <c r="A244" s="2"/>
      <c r="B244" s="2"/>
      <c r="C244" s="2"/>
      <c r="D244" s="32"/>
      <c r="E244" s="3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2.75" customHeight="1" x14ac:dyDescent="0.2">
      <c r="A245" s="2"/>
      <c r="B245" s="2"/>
      <c r="C245" s="2"/>
      <c r="D245" s="32"/>
      <c r="E245" s="3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2.75" customHeight="1" x14ac:dyDescent="0.2">
      <c r="A246" s="2"/>
      <c r="B246" s="2"/>
      <c r="C246" s="2"/>
      <c r="D246" s="32"/>
      <c r="E246" s="3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2.75" customHeight="1" x14ac:dyDescent="0.2">
      <c r="A247" s="2"/>
      <c r="B247" s="2"/>
      <c r="C247" s="2"/>
      <c r="D247" s="32"/>
      <c r="E247" s="3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2.75" customHeight="1" x14ac:dyDescent="0.2">
      <c r="A248" s="2"/>
      <c r="B248" s="2"/>
      <c r="C248" s="2"/>
      <c r="D248" s="32"/>
      <c r="E248" s="3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2.75" customHeight="1" x14ac:dyDescent="0.2">
      <c r="A249" s="2"/>
      <c r="B249" s="2"/>
      <c r="C249" s="2"/>
      <c r="D249" s="32"/>
      <c r="E249" s="3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2.75" customHeight="1" x14ac:dyDescent="0.2">
      <c r="A250" s="2"/>
      <c r="B250" s="2"/>
      <c r="C250" s="2"/>
      <c r="D250" s="32"/>
      <c r="E250" s="3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2.75" customHeight="1" x14ac:dyDescent="0.2">
      <c r="A251" s="2"/>
      <c r="B251" s="2"/>
      <c r="C251" s="2"/>
      <c r="D251" s="32"/>
      <c r="E251" s="3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2.75" customHeight="1" x14ac:dyDescent="0.2">
      <c r="A252" s="2"/>
      <c r="B252" s="2"/>
      <c r="C252" s="2"/>
      <c r="D252" s="32"/>
      <c r="E252" s="3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2.75" customHeight="1" x14ac:dyDescent="0.2">
      <c r="A253" s="2"/>
      <c r="B253" s="2"/>
      <c r="C253" s="2"/>
      <c r="D253" s="32"/>
      <c r="E253" s="3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2.75" customHeight="1" x14ac:dyDescent="0.2">
      <c r="A254" s="2"/>
      <c r="B254" s="2"/>
      <c r="C254" s="2"/>
      <c r="D254" s="32"/>
      <c r="E254" s="3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2.75" customHeight="1" x14ac:dyDescent="0.2">
      <c r="A255" s="2"/>
      <c r="B255" s="2"/>
      <c r="C255" s="2"/>
      <c r="D255" s="32"/>
      <c r="E255" s="3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2.75" customHeight="1" x14ac:dyDescent="0.2">
      <c r="A256" s="2"/>
      <c r="B256" s="2"/>
      <c r="C256" s="2"/>
      <c r="D256" s="32"/>
      <c r="E256" s="3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2.75" customHeight="1" x14ac:dyDescent="0.2">
      <c r="A257" s="2"/>
      <c r="B257" s="2"/>
      <c r="C257" s="2"/>
      <c r="D257" s="32"/>
      <c r="E257" s="3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2.75" customHeight="1" x14ac:dyDescent="0.2">
      <c r="A258" s="2"/>
      <c r="B258" s="2"/>
      <c r="C258" s="2"/>
      <c r="D258" s="32"/>
      <c r="E258" s="3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2.75" customHeight="1" x14ac:dyDescent="0.2">
      <c r="A259" s="2"/>
      <c r="B259" s="2"/>
      <c r="C259" s="2"/>
      <c r="D259" s="32"/>
      <c r="E259" s="3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2.75" customHeight="1" x14ac:dyDescent="0.2">
      <c r="A260" s="2"/>
      <c r="B260" s="2"/>
      <c r="C260" s="2"/>
      <c r="D260" s="32"/>
      <c r="E260" s="3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2.75" customHeight="1" x14ac:dyDescent="0.2">
      <c r="A261" s="2"/>
      <c r="B261" s="2"/>
      <c r="C261" s="2"/>
      <c r="D261" s="32"/>
      <c r="E261" s="3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2.75" customHeight="1" x14ac:dyDescent="0.2">
      <c r="A262" s="2"/>
      <c r="B262" s="2"/>
      <c r="C262" s="2"/>
      <c r="D262" s="32"/>
      <c r="E262" s="3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2.75" customHeight="1" x14ac:dyDescent="0.2">
      <c r="A263" s="2"/>
      <c r="B263" s="2"/>
      <c r="C263" s="2"/>
      <c r="D263" s="32"/>
      <c r="E263" s="3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2.75" customHeight="1" x14ac:dyDescent="0.2">
      <c r="A264" s="2"/>
      <c r="B264" s="2"/>
      <c r="C264" s="2"/>
      <c r="D264" s="32"/>
      <c r="E264" s="3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2.75" customHeight="1" x14ac:dyDescent="0.2">
      <c r="A265" s="2"/>
      <c r="B265" s="2"/>
      <c r="C265" s="2"/>
      <c r="D265" s="32"/>
      <c r="E265" s="3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2.75" customHeight="1" x14ac:dyDescent="0.2">
      <c r="A266" s="2"/>
      <c r="B266" s="2"/>
      <c r="C266" s="2"/>
      <c r="D266" s="32"/>
      <c r="E266" s="3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2.75" customHeight="1" x14ac:dyDescent="0.2">
      <c r="A267" s="2"/>
      <c r="B267" s="2"/>
      <c r="C267" s="2"/>
      <c r="D267" s="32"/>
      <c r="E267" s="3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2.75" customHeight="1" x14ac:dyDescent="0.2">
      <c r="A268" s="2"/>
      <c r="B268" s="2"/>
      <c r="C268" s="2"/>
      <c r="D268" s="32"/>
      <c r="E268" s="3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2.75" customHeight="1" x14ac:dyDescent="0.2">
      <c r="A269" s="2"/>
      <c r="B269" s="2"/>
      <c r="C269" s="2"/>
      <c r="D269" s="32"/>
      <c r="E269" s="3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2.75" customHeight="1" x14ac:dyDescent="0.2">
      <c r="A270" s="2"/>
      <c r="B270" s="2"/>
      <c r="C270" s="2"/>
      <c r="D270" s="32"/>
      <c r="E270" s="3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2.75" customHeight="1" x14ac:dyDescent="0.2">
      <c r="A271" s="2"/>
      <c r="B271" s="2"/>
      <c r="C271" s="2"/>
      <c r="D271" s="32"/>
      <c r="E271" s="3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2.75" customHeight="1" x14ac:dyDescent="0.2">
      <c r="A272" s="2"/>
      <c r="B272" s="2"/>
      <c r="C272" s="2"/>
      <c r="D272" s="32"/>
      <c r="E272" s="3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2.75" customHeight="1" x14ac:dyDescent="0.2">
      <c r="A273" s="2"/>
      <c r="B273" s="2"/>
      <c r="C273" s="2"/>
      <c r="D273" s="32"/>
      <c r="E273" s="3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2.75" customHeight="1" x14ac:dyDescent="0.2">
      <c r="A274" s="2"/>
      <c r="B274" s="2"/>
      <c r="C274" s="2"/>
      <c r="D274" s="32"/>
      <c r="E274" s="3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2.75" customHeight="1" x14ac:dyDescent="0.2">
      <c r="A275" s="2"/>
      <c r="B275" s="2"/>
      <c r="C275" s="2"/>
      <c r="D275" s="32"/>
      <c r="E275" s="3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2.75" customHeight="1" x14ac:dyDescent="0.2">
      <c r="A276" s="2"/>
      <c r="B276" s="2"/>
      <c r="C276" s="2"/>
      <c r="D276" s="32"/>
      <c r="E276" s="3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2.75" customHeight="1" x14ac:dyDescent="0.2">
      <c r="A277" s="2"/>
      <c r="B277" s="2"/>
      <c r="C277" s="2"/>
      <c r="D277" s="32"/>
      <c r="E277" s="3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2.75" customHeight="1" x14ac:dyDescent="0.2">
      <c r="A278" s="2"/>
      <c r="B278" s="2"/>
      <c r="C278" s="2"/>
      <c r="D278" s="32"/>
      <c r="E278" s="3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2.75" customHeight="1" x14ac:dyDescent="0.2">
      <c r="A279" s="2"/>
      <c r="B279" s="2"/>
      <c r="C279" s="2"/>
      <c r="D279" s="32"/>
      <c r="E279" s="3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2.75" customHeight="1" x14ac:dyDescent="0.2">
      <c r="A280" s="2"/>
      <c r="B280" s="2"/>
      <c r="C280" s="2"/>
      <c r="D280" s="32"/>
      <c r="E280" s="3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2.75" customHeight="1" x14ac:dyDescent="0.2">
      <c r="A281" s="2"/>
      <c r="B281" s="2"/>
      <c r="C281" s="2"/>
      <c r="D281" s="32"/>
      <c r="E281" s="3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2.75" customHeight="1" x14ac:dyDescent="0.2">
      <c r="A282" s="2"/>
      <c r="B282" s="2"/>
      <c r="C282" s="2"/>
      <c r="D282" s="32"/>
      <c r="E282" s="3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2.75" customHeight="1" x14ac:dyDescent="0.2">
      <c r="A283" s="2"/>
      <c r="B283" s="2"/>
      <c r="C283" s="2"/>
      <c r="D283" s="32"/>
      <c r="E283" s="3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2.75" customHeight="1" x14ac:dyDescent="0.2">
      <c r="A284" s="2"/>
      <c r="B284" s="2"/>
      <c r="C284" s="2"/>
      <c r="D284" s="32"/>
      <c r="E284" s="3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2.75" customHeight="1" x14ac:dyDescent="0.2">
      <c r="A285" s="2"/>
      <c r="B285" s="2"/>
      <c r="C285" s="2"/>
      <c r="D285" s="32"/>
      <c r="E285" s="3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2.75" customHeight="1" x14ac:dyDescent="0.2">
      <c r="A286" s="2"/>
      <c r="B286" s="2"/>
      <c r="C286" s="2"/>
      <c r="D286" s="32"/>
      <c r="E286" s="3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2.75" customHeight="1" x14ac:dyDescent="0.2">
      <c r="A287" s="2"/>
      <c r="B287" s="2"/>
      <c r="C287" s="2"/>
      <c r="D287" s="32"/>
      <c r="E287" s="3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2.75" customHeight="1" x14ac:dyDescent="0.2">
      <c r="A288" s="2"/>
      <c r="B288" s="2"/>
      <c r="C288" s="2"/>
      <c r="D288" s="32"/>
      <c r="E288" s="3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2.75" customHeight="1" x14ac:dyDescent="0.2">
      <c r="A289" s="2"/>
      <c r="B289" s="2"/>
      <c r="C289" s="2"/>
      <c r="D289" s="32"/>
      <c r="E289" s="3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2.75" customHeight="1" x14ac:dyDescent="0.2">
      <c r="A290" s="2"/>
      <c r="B290" s="2"/>
      <c r="C290" s="2"/>
      <c r="D290" s="32"/>
      <c r="E290" s="3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2.75" customHeight="1" x14ac:dyDescent="0.2">
      <c r="A291" s="2"/>
      <c r="B291" s="2"/>
      <c r="C291" s="2"/>
      <c r="D291" s="32"/>
      <c r="E291" s="3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2.75" customHeight="1" x14ac:dyDescent="0.2">
      <c r="A292" s="2"/>
      <c r="B292" s="2"/>
      <c r="C292" s="2"/>
      <c r="D292" s="32"/>
      <c r="E292" s="3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2.75" customHeight="1" x14ac:dyDescent="0.2">
      <c r="A293" s="2"/>
      <c r="B293" s="2"/>
      <c r="C293" s="2"/>
      <c r="D293" s="32"/>
      <c r="E293" s="3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2.75" customHeight="1" x14ac:dyDescent="0.2">
      <c r="A294" s="2"/>
      <c r="B294" s="2"/>
      <c r="C294" s="2"/>
      <c r="D294" s="32"/>
      <c r="E294" s="3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2.75" customHeight="1" x14ac:dyDescent="0.2">
      <c r="A295" s="2"/>
      <c r="B295" s="2"/>
      <c r="C295" s="2"/>
      <c r="D295" s="32"/>
      <c r="E295" s="3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2.75" customHeight="1" x14ac:dyDescent="0.2">
      <c r="A296" s="2"/>
      <c r="B296" s="2"/>
      <c r="C296" s="2"/>
      <c r="D296" s="32"/>
      <c r="E296" s="3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2.75" customHeight="1" x14ac:dyDescent="0.2">
      <c r="A297" s="2"/>
      <c r="B297" s="2"/>
      <c r="C297" s="2"/>
      <c r="D297" s="32"/>
      <c r="E297" s="3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2.75" customHeight="1" x14ac:dyDescent="0.2">
      <c r="A298" s="2"/>
      <c r="B298" s="2"/>
      <c r="C298" s="2"/>
      <c r="D298" s="32"/>
      <c r="E298" s="3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2.75" customHeight="1" x14ac:dyDescent="0.2">
      <c r="A299" s="2"/>
      <c r="B299" s="2"/>
      <c r="C299" s="2"/>
      <c r="D299" s="32"/>
      <c r="E299" s="3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2.75" customHeight="1" x14ac:dyDescent="0.2">
      <c r="A300" s="2"/>
      <c r="B300" s="2"/>
      <c r="C300" s="2"/>
      <c r="D300" s="32"/>
      <c r="E300" s="3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2.75" customHeight="1" x14ac:dyDescent="0.2">
      <c r="A301" s="2"/>
      <c r="B301" s="2"/>
      <c r="C301" s="2"/>
      <c r="D301" s="32"/>
      <c r="E301" s="3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2.75" customHeight="1" x14ac:dyDescent="0.2">
      <c r="A302" s="2"/>
      <c r="B302" s="2"/>
      <c r="C302" s="2"/>
      <c r="D302" s="32"/>
      <c r="E302" s="3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2.75" customHeight="1" x14ac:dyDescent="0.2">
      <c r="A303" s="2"/>
      <c r="B303" s="2"/>
      <c r="C303" s="2"/>
      <c r="D303" s="32"/>
      <c r="E303" s="3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2.75" customHeight="1" x14ac:dyDescent="0.2">
      <c r="A304" s="2"/>
      <c r="B304" s="2"/>
      <c r="C304" s="2"/>
      <c r="D304" s="32"/>
      <c r="E304" s="3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2.75" customHeight="1" x14ac:dyDescent="0.2">
      <c r="A305" s="2"/>
      <c r="B305" s="2"/>
      <c r="C305" s="2"/>
      <c r="D305" s="32"/>
      <c r="E305" s="3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2.75" customHeight="1" x14ac:dyDescent="0.2">
      <c r="A306" s="2"/>
      <c r="B306" s="2"/>
      <c r="C306" s="2"/>
      <c r="D306" s="32"/>
      <c r="E306" s="3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2.75" customHeight="1" x14ac:dyDescent="0.2">
      <c r="A307" s="2"/>
      <c r="B307" s="2"/>
      <c r="C307" s="2"/>
      <c r="D307" s="32"/>
      <c r="E307" s="3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2.75" customHeight="1" x14ac:dyDescent="0.2">
      <c r="A308" s="2"/>
      <c r="B308" s="2"/>
      <c r="C308" s="2"/>
      <c r="D308" s="32"/>
      <c r="E308" s="3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2.75" customHeight="1" x14ac:dyDescent="0.2">
      <c r="A309" s="2"/>
      <c r="B309" s="2"/>
      <c r="C309" s="2"/>
      <c r="D309" s="32"/>
      <c r="E309" s="3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2.75" customHeight="1" x14ac:dyDescent="0.2">
      <c r="A310" s="2"/>
      <c r="B310" s="2"/>
      <c r="C310" s="2"/>
      <c r="D310" s="32"/>
      <c r="E310" s="3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2.75" customHeight="1" x14ac:dyDescent="0.2">
      <c r="A311" s="2"/>
      <c r="B311" s="2"/>
      <c r="C311" s="2"/>
      <c r="D311" s="32"/>
      <c r="E311" s="3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2.75" customHeight="1" x14ac:dyDescent="0.2">
      <c r="A312" s="2"/>
      <c r="B312" s="2"/>
      <c r="C312" s="2"/>
      <c r="D312" s="32"/>
      <c r="E312" s="3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2.75" customHeight="1" x14ac:dyDescent="0.2">
      <c r="A313" s="2"/>
      <c r="B313" s="2"/>
      <c r="C313" s="2"/>
      <c r="D313" s="32"/>
      <c r="E313" s="3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2.75" customHeight="1" x14ac:dyDescent="0.2">
      <c r="A314" s="2"/>
      <c r="B314" s="2"/>
      <c r="C314" s="2"/>
      <c r="D314" s="32"/>
      <c r="E314" s="3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2.75" customHeight="1" x14ac:dyDescent="0.2">
      <c r="A315" s="2"/>
      <c r="B315" s="2"/>
      <c r="C315" s="2"/>
      <c r="D315" s="32"/>
      <c r="E315" s="3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2.75" customHeight="1" x14ac:dyDescent="0.2">
      <c r="A316" s="2"/>
      <c r="B316" s="2"/>
      <c r="C316" s="2"/>
      <c r="D316" s="32"/>
      <c r="E316" s="3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2.75" customHeight="1" x14ac:dyDescent="0.2">
      <c r="A317" s="2"/>
      <c r="B317" s="2"/>
      <c r="C317" s="2"/>
      <c r="D317" s="32"/>
      <c r="E317" s="3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2.75" customHeight="1" x14ac:dyDescent="0.2">
      <c r="A318" s="2"/>
      <c r="B318" s="2"/>
      <c r="C318" s="2"/>
      <c r="D318" s="32"/>
      <c r="E318" s="3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2.75" customHeight="1" x14ac:dyDescent="0.2">
      <c r="A319" s="2"/>
      <c r="B319" s="2"/>
      <c r="C319" s="2"/>
      <c r="D319" s="32"/>
      <c r="E319" s="3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2.75" customHeight="1" x14ac:dyDescent="0.2">
      <c r="A320" s="2"/>
      <c r="B320" s="2"/>
      <c r="C320" s="2"/>
      <c r="D320" s="32"/>
      <c r="E320" s="3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2.75" customHeight="1" x14ac:dyDescent="0.2">
      <c r="A321" s="2"/>
      <c r="B321" s="2"/>
      <c r="C321" s="2"/>
      <c r="D321" s="32"/>
      <c r="E321" s="3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2.75" customHeight="1" x14ac:dyDescent="0.2">
      <c r="A322" s="2"/>
      <c r="B322" s="2"/>
      <c r="C322" s="2"/>
      <c r="D322" s="32"/>
      <c r="E322" s="3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2.75" customHeight="1" x14ac:dyDescent="0.2">
      <c r="A323" s="2"/>
      <c r="B323" s="2"/>
      <c r="C323" s="2"/>
      <c r="D323" s="32"/>
      <c r="E323" s="3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2.75" customHeight="1" x14ac:dyDescent="0.2">
      <c r="A324" s="2"/>
      <c r="B324" s="2"/>
      <c r="C324" s="2"/>
      <c r="D324" s="32"/>
      <c r="E324" s="3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2.75" customHeight="1" x14ac:dyDescent="0.2">
      <c r="A325" s="2"/>
      <c r="B325" s="2"/>
      <c r="C325" s="2"/>
      <c r="D325" s="32"/>
      <c r="E325" s="3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2.75" customHeight="1" x14ac:dyDescent="0.2">
      <c r="A326" s="2"/>
      <c r="B326" s="2"/>
      <c r="C326" s="2"/>
      <c r="D326" s="32"/>
      <c r="E326" s="3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2.75" customHeight="1" x14ac:dyDescent="0.2">
      <c r="A327" s="2"/>
      <c r="B327" s="2"/>
      <c r="C327" s="2"/>
      <c r="D327" s="32"/>
      <c r="E327" s="3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2.75" customHeight="1" x14ac:dyDescent="0.2">
      <c r="A328" s="2"/>
      <c r="B328" s="2"/>
      <c r="C328" s="2"/>
      <c r="D328" s="32"/>
      <c r="E328" s="3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2.75" customHeight="1" x14ac:dyDescent="0.2">
      <c r="A329" s="2"/>
      <c r="B329" s="2"/>
      <c r="C329" s="2"/>
      <c r="D329" s="32"/>
      <c r="E329" s="3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2.75" customHeight="1" x14ac:dyDescent="0.2">
      <c r="A330" s="2"/>
      <c r="B330" s="2"/>
      <c r="C330" s="2"/>
      <c r="D330" s="32"/>
      <c r="E330" s="3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2.75" customHeight="1" x14ac:dyDescent="0.2">
      <c r="A331" s="2"/>
      <c r="B331" s="2"/>
      <c r="C331" s="2"/>
      <c r="D331" s="32"/>
      <c r="E331" s="3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2.75" customHeight="1" x14ac:dyDescent="0.2">
      <c r="A332" s="2"/>
      <c r="B332" s="2"/>
      <c r="C332" s="2"/>
      <c r="D332" s="32"/>
      <c r="E332" s="3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2.75" customHeight="1" x14ac:dyDescent="0.2">
      <c r="A333" s="2"/>
      <c r="B333" s="2"/>
      <c r="C333" s="2"/>
      <c r="D333" s="32"/>
      <c r="E333" s="3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2.75" customHeight="1" x14ac:dyDescent="0.2">
      <c r="A334" s="2"/>
      <c r="B334" s="2"/>
      <c r="C334" s="2"/>
      <c r="D334" s="32"/>
      <c r="E334" s="3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2.75" customHeight="1" x14ac:dyDescent="0.2">
      <c r="A335" s="2"/>
      <c r="B335" s="2"/>
      <c r="C335" s="2"/>
      <c r="D335" s="32"/>
      <c r="E335" s="3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2.75" customHeight="1" x14ac:dyDescent="0.2">
      <c r="A336" s="2"/>
      <c r="B336" s="2"/>
      <c r="C336" s="2"/>
      <c r="D336" s="32"/>
      <c r="E336" s="3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2.75" customHeight="1" x14ac:dyDescent="0.2">
      <c r="A337" s="2"/>
      <c r="B337" s="2"/>
      <c r="C337" s="2"/>
      <c r="D337" s="32"/>
      <c r="E337" s="3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2.75" customHeight="1" x14ac:dyDescent="0.2">
      <c r="A338" s="2"/>
      <c r="B338" s="2"/>
      <c r="C338" s="2"/>
      <c r="D338" s="32"/>
      <c r="E338" s="3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2.75" customHeight="1" x14ac:dyDescent="0.2">
      <c r="A339" s="2"/>
      <c r="B339" s="2"/>
      <c r="C339" s="2"/>
      <c r="D339" s="32"/>
      <c r="E339" s="3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2.75" customHeight="1" x14ac:dyDescent="0.2">
      <c r="A340" s="2"/>
      <c r="B340" s="2"/>
      <c r="C340" s="2"/>
      <c r="D340" s="32"/>
      <c r="E340" s="3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2.75" customHeight="1" x14ac:dyDescent="0.2">
      <c r="A341" s="2"/>
      <c r="B341" s="2"/>
      <c r="C341" s="2"/>
      <c r="D341" s="32"/>
      <c r="E341" s="3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2.75" customHeight="1" x14ac:dyDescent="0.2">
      <c r="A342" s="2"/>
      <c r="B342" s="2"/>
      <c r="C342" s="2"/>
      <c r="D342" s="32"/>
      <c r="E342" s="3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2.75" customHeight="1" x14ac:dyDescent="0.2">
      <c r="A343" s="2"/>
      <c r="B343" s="2"/>
      <c r="C343" s="2"/>
      <c r="D343" s="32"/>
      <c r="E343" s="3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2.75" customHeight="1" x14ac:dyDescent="0.2">
      <c r="A344" s="2"/>
      <c r="B344" s="2"/>
      <c r="C344" s="2"/>
      <c r="D344" s="32"/>
      <c r="E344" s="3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2.75" customHeight="1" x14ac:dyDescent="0.2">
      <c r="A345" s="2"/>
      <c r="B345" s="2"/>
      <c r="C345" s="2"/>
      <c r="D345" s="32"/>
      <c r="E345" s="3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2.75" customHeight="1" x14ac:dyDescent="0.2">
      <c r="A346" s="2"/>
      <c r="B346" s="2"/>
      <c r="C346" s="2"/>
      <c r="D346" s="32"/>
      <c r="E346" s="3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2.75" customHeight="1" x14ac:dyDescent="0.2">
      <c r="A347" s="2"/>
      <c r="B347" s="2"/>
      <c r="C347" s="2"/>
      <c r="D347" s="32"/>
      <c r="E347" s="3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2.75" customHeight="1" x14ac:dyDescent="0.2">
      <c r="A348" s="2"/>
      <c r="B348" s="2"/>
      <c r="C348" s="2"/>
      <c r="D348" s="32"/>
      <c r="E348" s="3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2.75" customHeight="1" x14ac:dyDescent="0.2">
      <c r="A349" s="2"/>
      <c r="B349" s="2"/>
      <c r="C349" s="2"/>
      <c r="D349" s="3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2.75" customHeight="1" x14ac:dyDescent="0.2">
      <c r="A350" s="2"/>
      <c r="B350" s="2"/>
      <c r="C350" s="2"/>
      <c r="D350" s="3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2.75" customHeight="1" x14ac:dyDescent="0.2">
      <c r="A351" s="2"/>
      <c r="B351" s="2"/>
      <c r="C351" s="2"/>
      <c r="D351" s="3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2.75" customHeight="1" x14ac:dyDescent="0.2">
      <c r="A352" s="2"/>
      <c r="B352" s="2"/>
      <c r="C352" s="2"/>
      <c r="D352" s="32"/>
      <c r="E352" s="3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2.75" customHeight="1" x14ac:dyDescent="0.2">
      <c r="A353" s="2"/>
      <c r="B353" s="2"/>
      <c r="C353" s="2"/>
      <c r="D353" s="32"/>
      <c r="E353" s="3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2.75" customHeight="1" x14ac:dyDescent="0.2">
      <c r="A354" s="2"/>
      <c r="B354" s="2"/>
      <c r="C354" s="2"/>
      <c r="D354" s="32"/>
      <c r="E354" s="3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2.75" customHeight="1" x14ac:dyDescent="0.2">
      <c r="A355" s="2"/>
      <c r="B355" s="2"/>
      <c r="C355" s="2"/>
      <c r="D355" s="32"/>
      <c r="E355" s="3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2.75" customHeight="1" x14ac:dyDescent="0.2">
      <c r="A356" s="2"/>
      <c r="B356" s="2"/>
      <c r="C356" s="2"/>
      <c r="D356" s="32"/>
      <c r="E356" s="3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2.75" customHeight="1" x14ac:dyDescent="0.2">
      <c r="A357" s="2"/>
      <c r="B357" s="2"/>
      <c r="C357" s="2"/>
      <c r="D357" s="32"/>
      <c r="E357" s="3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2.75" customHeight="1" x14ac:dyDescent="0.2">
      <c r="A358" s="2"/>
      <c r="B358" s="2"/>
      <c r="C358" s="2"/>
      <c r="D358" s="32"/>
      <c r="E358" s="3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2.75" customHeight="1" x14ac:dyDescent="0.2">
      <c r="A359" s="2"/>
      <c r="B359" s="2"/>
      <c r="C359" s="2"/>
      <c r="D359" s="32"/>
      <c r="E359" s="3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2.75" customHeight="1" x14ac:dyDescent="0.2">
      <c r="A360" s="2"/>
      <c r="B360" s="2"/>
      <c r="C360" s="2"/>
      <c r="D360" s="32"/>
      <c r="E360" s="3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2.75" customHeight="1" x14ac:dyDescent="0.2">
      <c r="A361" s="2"/>
      <c r="B361" s="2"/>
      <c r="C361" s="2"/>
      <c r="D361" s="32"/>
      <c r="E361" s="3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2.75" customHeight="1" x14ac:dyDescent="0.2">
      <c r="A362" s="2"/>
      <c r="B362" s="2"/>
      <c r="C362" s="2"/>
      <c r="D362" s="32"/>
      <c r="E362" s="3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2.75" customHeight="1" x14ac:dyDescent="0.2">
      <c r="A363" s="2"/>
      <c r="B363" s="2"/>
      <c r="C363" s="2"/>
      <c r="D363" s="32"/>
      <c r="E363" s="3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2.75" customHeight="1" x14ac:dyDescent="0.2">
      <c r="A364" s="2"/>
      <c r="B364" s="2"/>
      <c r="C364" s="2"/>
      <c r="D364" s="32"/>
      <c r="E364" s="3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2.75" customHeight="1" x14ac:dyDescent="0.2">
      <c r="A365" s="2"/>
      <c r="B365" s="2"/>
      <c r="C365" s="2"/>
      <c r="D365" s="32"/>
      <c r="E365" s="3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2.75" customHeight="1" x14ac:dyDescent="0.2">
      <c r="A366" s="2"/>
      <c r="B366" s="2"/>
      <c r="C366" s="2"/>
      <c r="D366" s="32"/>
      <c r="E366" s="3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2.75" customHeight="1" x14ac:dyDescent="0.2">
      <c r="A367" s="2"/>
      <c r="B367" s="2"/>
      <c r="C367" s="2"/>
      <c r="D367" s="32"/>
      <c r="E367" s="3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2.75" customHeight="1" x14ac:dyDescent="0.2">
      <c r="A368" s="2"/>
      <c r="B368" s="2"/>
      <c r="C368" s="2"/>
      <c r="D368" s="32"/>
      <c r="E368" s="3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2.75" customHeight="1" x14ac:dyDescent="0.2">
      <c r="A369" s="2"/>
      <c r="B369" s="2"/>
      <c r="C369" s="2"/>
      <c r="D369" s="32"/>
      <c r="E369" s="3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2.75" customHeight="1" x14ac:dyDescent="0.2">
      <c r="A370" s="2"/>
      <c r="B370" s="2"/>
      <c r="C370" s="2"/>
      <c r="D370" s="3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2.75" customHeight="1" x14ac:dyDescent="0.2">
      <c r="A371" s="2"/>
      <c r="B371" s="2"/>
      <c r="C371" s="2"/>
      <c r="D371" s="3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2.75" customHeight="1" x14ac:dyDescent="0.2">
      <c r="A372" s="2"/>
      <c r="B372" s="2"/>
      <c r="C372" s="2"/>
      <c r="D372" s="3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2.75" customHeight="1" x14ac:dyDescent="0.2">
      <c r="A373" s="2"/>
      <c r="B373" s="2"/>
      <c r="C373" s="2"/>
      <c r="D373" s="3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2.75" customHeight="1" x14ac:dyDescent="0.2">
      <c r="A374" s="2"/>
      <c r="B374" s="2"/>
      <c r="C374" s="2"/>
      <c r="D374" s="3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2.75" customHeight="1" x14ac:dyDescent="0.2">
      <c r="A375" s="2"/>
      <c r="B375" s="2"/>
      <c r="C375" s="2"/>
      <c r="D375" s="3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2.75" customHeight="1" x14ac:dyDescent="0.2">
      <c r="A376" s="2"/>
      <c r="B376" s="2"/>
      <c r="C376" s="2"/>
      <c r="D376" s="3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2.75" customHeight="1" x14ac:dyDescent="0.2">
      <c r="A377" s="2"/>
      <c r="B377" s="2"/>
      <c r="C377" s="2"/>
      <c r="D377" s="3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2.75" customHeight="1" x14ac:dyDescent="0.2">
      <c r="A378" s="2"/>
      <c r="B378" s="2"/>
      <c r="C378" s="2"/>
      <c r="D378" s="3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2.75" customHeight="1" x14ac:dyDescent="0.2">
      <c r="A379" s="2"/>
      <c r="B379" s="2"/>
      <c r="C379" s="2"/>
      <c r="D379" s="3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2.75" customHeight="1" x14ac:dyDescent="0.2">
      <c r="A380" s="2"/>
      <c r="B380" s="2"/>
      <c r="C380" s="2"/>
      <c r="D380" s="3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2.75" customHeight="1" x14ac:dyDescent="0.2">
      <c r="A381" s="2"/>
      <c r="B381" s="2"/>
      <c r="C381" s="2"/>
      <c r="D381" s="3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2.75" customHeight="1" x14ac:dyDescent="0.2">
      <c r="A382" s="2"/>
      <c r="B382" s="2"/>
      <c r="C382" s="2"/>
      <c r="D382" s="3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2.75" customHeight="1" x14ac:dyDescent="0.2">
      <c r="A383" s="2"/>
      <c r="B383" s="2"/>
      <c r="C383" s="2"/>
      <c r="D383" s="3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2.75" customHeight="1" x14ac:dyDescent="0.2">
      <c r="A384" s="2"/>
      <c r="B384" s="2"/>
      <c r="C384" s="2"/>
      <c r="D384" s="3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2.75" customHeight="1" x14ac:dyDescent="0.2">
      <c r="A385" s="2"/>
      <c r="B385" s="2"/>
      <c r="C385" s="2"/>
      <c r="D385" s="3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2.75" customHeight="1" x14ac:dyDescent="0.2">
      <c r="A386" s="2"/>
      <c r="B386" s="2"/>
      <c r="C386" s="2"/>
      <c r="D386" s="3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2.75" customHeight="1" x14ac:dyDescent="0.2">
      <c r="A387" s="2"/>
      <c r="B387" s="2"/>
      <c r="C387" s="2"/>
      <c r="D387" s="3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2.75" customHeight="1" x14ac:dyDescent="0.2">
      <c r="A388" s="2"/>
      <c r="B388" s="2"/>
      <c r="C388" s="2"/>
      <c r="D388" s="3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2.75" customHeight="1" x14ac:dyDescent="0.2">
      <c r="A389" s="2"/>
      <c r="B389" s="2"/>
      <c r="C389" s="2"/>
      <c r="D389" s="3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2.75" customHeight="1" x14ac:dyDescent="0.2">
      <c r="A390" s="2"/>
      <c r="B390" s="2"/>
      <c r="C390" s="2"/>
      <c r="D390" s="3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2.75" customHeight="1" x14ac:dyDescent="0.2">
      <c r="A391" s="2"/>
      <c r="B391" s="2"/>
      <c r="C391" s="2"/>
      <c r="D391" s="3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2.75" customHeight="1" x14ac:dyDescent="0.2">
      <c r="A392" s="2"/>
      <c r="B392" s="2"/>
      <c r="C392" s="2"/>
      <c r="D392" s="3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2.75" customHeight="1" x14ac:dyDescent="0.2">
      <c r="A393" s="2"/>
      <c r="B393" s="2"/>
      <c r="C393" s="2"/>
      <c r="D393" s="3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2.75" customHeight="1" x14ac:dyDescent="0.2">
      <c r="A394" s="2"/>
      <c r="B394" s="2"/>
      <c r="C394" s="2"/>
      <c r="D394" s="3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2.75" customHeight="1" x14ac:dyDescent="0.2">
      <c r="A395" s="2"/>
      <c r="B395" s="2"/>
      <c r="C395" s="2"/>
      <c r="D395" s="3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2.75" customHeight="1" x14ac:dyDescent="0.2">
      <c r="A396" s="2"/>
      <c r="B396" s="2"/>
      <c r="C396" s="2"/>
      <c r="D396" s="3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2.75" customHeight="1" x14ac:dyDescent="0.2">
      <c r="A397" s="2"/>
      <c r="B397" s="2"/>
      <c r="C397" s="2"/>
      <c r="D397" s="3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2.75" customHeight="1" x14ac:dyDescent="0.2">
      <c r="A398" s="2"/>
      <c r="B398" s="2"/>
      <c r="C398" s="2"/>
      <c r="D398" s="3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2.75" customHeight="1" x14ac:dyDescent="0.2">
      <c r="A399" s="2"/>
      <c r="B399" s="2"/>
      <c r="C399" s="2"/>
      <c r="D399" s="32"/>
      <c r="E399" s="3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2.75" customHeight="1" x14ac:dyDescent="0.2">
      <c r="A400" s="2"/>
      <c r="B400" s="2"/>
      <c r="C400" s="2"/>
      <c r="D400" s="32"/>
      <c r="E400" s="3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2.75" customHeight="1" x14ac:dyDescent="0.2">
      <c r="A401" s="2"/>
      <c r="B401" s="2"/>
      <c r="C401" s="2"/>
      <c r="D401" s="32"/>
      <c r="E401" s="3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2.75" customHeight="1" x14ac:dyDescent="0.2">
      <c r="A402" s="2"/>
      <c r="B402" s="2"/>
      <c r="C402" s="2"/>
      <c r="D402" s="32"/>
      <c r="E402" s="3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2.75" customHeight="1" x14ac:dyDescent="0.2">
      <c r="A403" s="2"/>
      <c r="B403" s="2"/>
      <c r="C403" s="2"/>
      <c r="D403" s="32"/>
      <c r="E403" s="3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2.75" customHeight="1" x14ac:dyDescent="0.2">
      <c r="A404" s="2"/>
      <c r="B404" s="2"/>
      <c r="C404" s="2"/>
      <c r="D404" s="32"/>
      <c r="E404" s="3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2.75" customHeight="1" x14ac:dyDescent="0.2">
      <c r="A405" s="2"/>
      <c r="B405" s="2"/>
      <c r="C405" s="2"/>
      <c r="D405" s="32"/>
      <c r="E405" s="3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2.75" customHeight="1" x14ac:dyDescent="0.2">
      <c r="A406" s="2"/>
      <c r="B406" s="2"/>
      <c r="C406" s="2"/>
      <c r="D406" s="32"/>
      <c r="E406" s="3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2.75" customHeight="1" x14ac:dyDescent="0.2">
      <c r="A407" s="2"/>
      <c r="B407" s="2"/>
      <c r="C407" s="2"/>
      <c r="D407" s="32"/>
      <c r="E407" s="3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2.75" customHeight="1" x14ac:dyDescent="0.2">
      <c r="A408" s="2"/>
      <c r="B408" s="2"/>
      <c r="C408" s="2"/>
      <c r="D408" s="32"/>
      <c r="E408" s="3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2.75" customHeight="1" x14ac:dyDescent="0.2">
      <c r="A409" s="2"/>
      <c r="B409" s="2"/>
      <c r="C409" s="2"/>
      <c r="D409" s="32"/>
      <c r="E409" s="3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2.75" customHeight="1" x14ac:dyDescent="0.2">
      <c r="A410" s="2"/>
      <c r="B410" s="2"/>
      <c r="C410" s="2"/>
      <c r="D410" s="32"/>
      <c r="E410" s="3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2.75" customHeight="1" x14ac:dyDescent="0.2">
      <c r="A411" s="2"/>
      <c r="B411" s="2"/>
      <c r="C411" s="2"/>
      <c r="D411" s="32"/>
      <c r="E411" s="3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2.75" customHeight="1" x14ac:dyDescent="0.2">
      <c r="A412" s="2"/>
      <c r="B412" s="2"/>
      <c r="C412" s="2"/>
      <c r="D412" s="32"/>
      <c r="E412" s="3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2.75" customHeight="1" x14ac:dyDescent="0.2">
      <c r="A413" s="2"/>
      <c r="B413" s="2"/>
      <c r="C413" s="2"/>
      <c r="D413" s="32"/>
      <c r="E413" s="3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2.75" customHeight="1" x14ac:dyDescent="0.2">
      <c r="A414" s="2"/>
      <c r="B414" s="2"/>
      <c r="C414" s="2"/>
      <c r="D414" s="32"/>
      <c r="E414" s="3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2.75" customHeight="1" x14ac:dyDescent="0.2">
      <c r="A415" s="2"/>
      <c r="B415" s="2"/>
      <c r="C415" s="2"/>
      <c r="D415" s="32"/>
      <c r="E415" s="3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2.75" customHeight="1" x14ac:dyDescent="0.2">
      <c r="A416" s="2"/>
      <c r="B416" s="2"/>
      <c r="C416" s="2"/>
      <c r="D416" s="32"/>
      <c r="E416" s="3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2.75" customHeight="1" x14ac:dyDescent="0.2">
      <c r="A417" s="2"/>
      <c r="B417" s="2"/>
      <c r="C417" s="2"/>
      <c r="D417" s="32"/>
      <c r="E417" s="3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2.75" customHeight="1" x14ac:dyDescent="0.2">
      <c r="A418" s="2"/>
      <c r="B418" s="2"/>
      <c r="C418" s="2"/>
      <c r="D418" s="32"/>
      <c r="E418" s="3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2.75" customHeight="1" x14ac:dyDescent="0.2">
      <c r="A419" s="2"/>
      <c r="B419" s="2"/>
      <c r="C419" s="2"/>
      <c r="D419" s="32"/>
      <c r="E419" s="3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2.75" customHeight="1" x14ac:dyDescent="0.2">
      <c r="A420" s="2"/>
      <c r="B420" s="2"/>
      <c r="C420" s="2"/>
      <c r="D420" s="32"/>
      <c r="E420" s="3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2.75" customHeight="1" x14ac:dyDescent="0.2">
      <c r="A421" s="2"/>
      <c r="B421" s="2"/>
      <c r="C421" s="2"/>
      <c r="D421" s="32"/>
      <c r="E421" s="3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2.75" customHeight="1" x14ac:dyDescent="0.2">
      <c r="A422" s="2"/>
      <c r="B422" s="2"/>
      <c r="C422" s="2"/>
      <c r="D422" s="32"/>
      <c r="E422" s="3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2.75" customHeight="1" x14ac:dyDescent="0.2">
      <c r="A423" s="2"/>
      <c r="B423" s="2"/>
      <c r="C423" s="2"/>
      <c r="D423" s="32"/>
      <c r="E423" s="3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2.75" customHeight="1" x14ac:dyDescent="0.2">
      <c r="A424" s="2"/>
      <c r="B424" s="2"/>
      <c r="C424" s="2"/>
      <c r="D424" s="32"/>
      <c r="E424" s="3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2.75" customHeight="1" x14ac:dyDescent="0.2">
      <c r="A425" s="2"/>
      <c r="B425" s="2"/>
      <c r="C425" s="2"/>
      <c r="D425" s="32"/>
      <c r="E425" s="3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2.75" customHeight="1" x14ac:dyDescent="0.2">
      <c r="A426" s="2"/>
      <c r="B426" s="2"/>
      <c r="C426" s="2"/>
      <c r="D426" s="32"/>
      <c r="E426" s="3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2.75" customHeight="1" x14ac:dyDescent="0.2">
      <c r="A427" s="2"/>
      <c r="B427" s="2"/>
      <c r="C427" s="2"/>
      <c r="D427" s="32"/>
      <c r="E427" s="3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2.75" customHeight="1" x14ac:dyDescent="0.2">
      <c r="A428" s="2"/>
      <c r="B428" s="2"/>
      <c r="C428" s="2"/>
      <c r="D428" s="32"/>
      <c r="E428" s="3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2.75" customHeight="1" x14ac:dyDescent="0.2">
      <c r="A429" s="2"/>
      <c r="B429" s="2"/>
      <c r="C429" s="2"/>
      <c r="D429" s="32"/>
      <c r="E429" s="3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2.75" customHeight="1" x14ac:dyDescent="0.2">
      <c r="A430" s="2"/>
      <c r="B430" s="2"/>
      <c r="C430" s="2"/>
      <c r="D430" s="32"/>
      <c r="E430" s="3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2.75" customHeight="1" x14ac:dyDescent="0.2">
      <c r="A431" s="2"/>
      <c r="B431" s="2"/>
      <c r="C431" s="2"/>
      <c r="D431" s="32"/>
      <c r="E431" s="3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2.75" customHeight="1" x14ac:dyDescent="0.2">
      <c r="A432" s="2"/>
      <c r="B432" s="2"/>
      <c r="C432" s="2"/>
      <c r="D432" s="32"/>
      <c r="E432" s="3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2.75" customHeight="1" x14ac:dyDescent="0.2">
      <c r="A433" s="2"/>
      <c r="B433" s="2"/>
      <c r="C433" s="2"/>
      <c r="D433" s="32"/>
      <c r="E433" s="3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2.75" customHeight="1" x14ac:dyDescent="0.2">
      <c r="A434" s="2"/>
      <c r="B434" s="2"/>
      <c r="C434" s="2"/>
      <c r="D434" s="32"/>
      <c r="E434" s="3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2.75" customHeight="1" x14ac:dyDescent="0.2">
      <c r="A435" s="2"/>
      <c r="B435" s="2"/>
      <c r="C435" s="2"/>
      <c r="D435" s="32"/>
      <c r="E435" s="3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2.75" customHeight="1" x14ac:dyDescent="0.2">
      <c r="A436" s="2"/>
      <c r="B436" s="2"/>
      <c r="C436" s="2"/>
      <c r="D436" s="32"/>
      <c r="E436" s="3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2.75" customHeight="1" x14ac:dyDescent="0.2">
      <c r="A437" s="2"/>
      <c r="B437" s="2"/>
      <c r="C437" s="2"/>
      <c r="D437" s="32"/>
      <c r="E437" s="3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2.75" customHeight="1" x14ac:dyDescent="0.2">
      <c r="A438" s="2"/>
      <c r="B438" s="2"/>
      <c r="C438" s="2"/>
      <c r="D438" s="32"/>
      <c r="E438" s="3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2.75" customHeight="1" x14ac:dyDescent="0.2">
      <c r="A439" s="2"/>
      <c r="B439" s="2"/>
      <c r="C439" s="2"/>
      <c r="D439" s="32"/>
      <c r="E439" s="3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2.75" customHeight="1" x14ac:dyDescent="0.2">
      <c r="A440" s="2"/>
      <c r="B440" s="2"/>
      <c r="C440" s="2"/>
      <c r="D440" s="32"/>
      <c r="E440" s="3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2.75" customHeight="1" x14ac:dyDescent="0.2">
      <c r="A441" s="2"/>
      <c r="B441" s="2"/>
      <c r="C441" s="2"/>
      <c r="D441" s="32"/>
      <c r="E441" s="3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2.75" customHeight="1" x14ac:dyDescent="0.2">
      <c r="A442" s="2"/>
      <c r="B442" s="2"/>
      <c r="C442" s="2"/>
      <c r="D442" s="32"/>
      <c r="E442" s="3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2.75" customHeight="1" x14ac:dyDescent="0.2">
      <c r="A443" s="2"/>
      <c r="B443" s="2"/>
      <c r="C443" s="2"/>
      <c r="D443" s="32"/>
      <c r="E443" s="3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2.75" customHeight="1" x14ac:dyDescent="0.2">
      <c r="A444" s="2"/>
      <c r="B444" s="2"/>
      <c r="C444" s="2"/>
      <c r="D444" s="32"/>
      <c r="E444" s="3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2.75" customHeight="1" x14ac:dyDescent="0.2">
      <c r="A445" s="2"/>
      <c r="B445" s="2"/>
      <c r="C445" s="2"/>
      <c r="D445" s="32"/>
      <c r="E445" s="3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2.75" customHeight="1" x14ac:dyDescent="0.2">
      <c r="A446" s="2"/>
      <c r="B446" s="2"/>
      <c r="C446" s="2"/>
      <c r="D446" s="32"/>
      <c r="E446" s="3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2.75" customHeight="1" x14ac:dyDescent="0.2">
      <c r="A447" s="2"/>
      <c r="B447" s="2"/>
      <c r="C447" s="2"/>
      <c r="D447" s="32"/>
      <c r="E447" s="3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2.75" customHeight="1" x14ac:dyDescent="0.2">
      <c r="A448" s="2"/>
      <c r="B448" s="2"/>
      <c r="C448" s="2"/>
      <c r="D448" s="32"/>
      <c r="E448" s="3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2.75" customHeight="1" x14ac:dyDescent="0.2">
      <c r="A449" s="2"/>
      <c r="B449" s="2"/>
      <c r="C449" s="2"/>
      <c r="D449" s="32"/>
      <c r="E449" s="3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2.75" customHeight="1" x14ac:dyDescent="0.2">
      <c r="A450" s="2"/>
      <c r="B450" s="2"/>
      <c r="C450" s="2"/>
      <c r="D450" s="32"/>
      <c r="E450" s="3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2.75" customHeight="1" x14ac:dyDescent="0.2">
      <c r="A451" s="2"/>
      <c r="B451" s="2"/>
      <c r="C451" s="2"/>
      <c r="D451" s="32"/>
      <c r="E451" s="3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2.75" customHeight="1" x14ac:dyDescent="0.2">
      <c r="A452" s="2"/>
      <c r="B452" s="2"/>
      <c r="C452" s="2"/>
      <c r="D452" s="32"/>
      <c r="E452" s="3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2.75" customHeight="1" x14ac:dyDescent="0.2">
      <c r="A453" s="2"/>
      <c r="B453" s="2"/>
      <c r="C453" s="2"/>
      <c r="D453" s="32"/>
      <c r="E453" s="3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2.75" customHeight="1" x14ac:dyDescent="0.2">
      <c r="A454" s="2"/>
      <c r="B454" s="2"/>
      <c r="C454" s="2"/>
      <c r="D454" s="32"/>
      <c r="E454" s="3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2.75" customHeight="1" x14ac:dyDescent="0.2">
      <c r="A455" s="2"/>
      <c r="B455" s="2"/>
      <c r="C455" s="2"/>
      <c r="D455" s="32"/>
      <c r="E455" s="3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2.75" customHeight="1" x14ac:dyDescent="0.2">
      <c r="A456" s="2"/>
      <c r="B456" s="2"/>
      <c r="C456" s="2"/>
      <c r="D456" s="32"/>
      <c r="E456" s="3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2.75" customHeight="1" x14ac:dyDescent="0.2">
      <c r="A457" s="2"/>
      <c r="B457" s="2"/>
      <c r="C457" s="2"/>
      <c r="D457" s="32"/>
      <c r="E457" s="3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2.75" customHeight="1" x14ac:dyDescent="0.2">
      <c r="A458" s="2"/>
      <c r="B458" s="2"/>
      <c r="C458" s="2"/>
      <c r="D458" s="32"/>
      <c r="E458" s="3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2.75" customHeight="1" x14ac:dyDescent="0.2">
      <c r="A459" s="2"/>
      <c r="B459" s="2"/>
      <c r="C459" s="2"/>
      <c r="D459" s="32"/>
      <c r="E459" s="3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2.75" customHeight="1" x14ac:dyDescent="0.2">
      <c r="A460" s="2"/>
      <c r="B460" s="2"/>
      <c r="C460" s="2"/>
      <c r="D460" s="32"/>
      <c r="E460" s="3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2.75" customHeight="1" x14ac:dyDescent="0.2">
      <c r="A461" s="2"/>
      <c r="B461" s="2"/>
      <c r="C461" s="2"/>
      <c r="D461" s="32"/>
      <c r="E461" s="3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2.75" customHeight="1" x14ac:dyDescent="0.2">
      <c r="A462" s="2"/>
      <c r="B462" s="2"/>
      <c r="C462" s="2"/>
      <c r="D462" s="32"/>
      <c r="E462" s="3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2.75" customHeight="1" x14ac:dyDescent="0.2">
      <c r="A463" s="2"/>
      <c r="B463" s="2"/>
      <c r="C463" s="2"/>
      <c r="D463" s="32"/>
      <c r="E463" s="3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2.75" customHeight="1" x14ac:dyDescent="0.2">
      <c r="A464" s="2"/>
      <c r="B464" s="2"/>
      <c r="C464" s="2"/>
      <c r="D464" s="32"/>
      <c r="E464" s="3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2.75" customHeight="1" x14ac:dyDescent="0.2">
      <c r="A465" s="2"/>
      <c r="B465" s="2"/>
      <c r="C465" s="2"/>
      <c r="D465" s="32"/>
      <c r="E465" s="3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2.75" customHeight="1" x14ac:dyDescent="0.2">
      <c r="A466" s="2"/>
      <c r="B466" s="2"/>
      <c r="C466" s="2"/>
      <c r="D466" s="32"/>
      <c r="E466" s="3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2.75" customHeight="1" x14ac:dyDescent="0.2">
      <c r="A467" s="2"/>
      <c r="B467" s="2"/>
      <c r="C467" s="2"/>
      <c r="D467" s="32"/>
      <c r="E467" s="3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2.75" customHeight="1" x14ac:dyDescent="0.2">
      <c r="A468" s="2"/>
      <c r="B468" s="2"/>
      <c r="C468" s="2"/>
      <c r="D468" s="32"/>
      <c r="E468" s="3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2.75" customHeight="1" x14ac:dyDescent="0.2">
      <c r="A469" s="2"/>
      <c r="B469" s="2"/>
      <c r="C469" s="2"/>
      <c r="D469" s="32"/>
      <c r="E469" s="3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2.75" customHeight="1" x14ac:dyDescent="0.2">
      <c r="A470" s="2"/>
      <c r="B470" s="2"/>
      <c r="C470" s="2"/>
      <c r="D470" s="32"/>
      <c r="E470" s="3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2.75" customHeight="1" x14ac:dyDescent="0.2">
      <c r="A471" s="2"/>
      <c r="B471" s="2"/>
      <c r="C471" s="2"/>
      <c r="D471" s="32"/>
      <c r="E471" s="3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2.75" customHeight="1" x14ac:dyDescent="0.2">
      <c r="A472" s="2"/>
      <c r="B472" s="2"/>
      <c r="C472" s="2"/>
      <c r="D472" s="32"/>
      <c r="E472" s="3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2.75" customHeight="1" x14ac:dyDescent="0.2">
      <c r="A473" s="2"/>
      <c r="B473" s="2"/>
      <c r="C473" s="2"/>
      <c r="D473" s="32"/>
      <c r="E473" s="3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2.75" customHeight="1" x14ac:dyDescent="0.2">
      <c r="A474" s="2"/>
      <c r="B474" s="2"/>
      <c r="C474" s="2"/>
      <c r="D474" s="32"/>
      <c r="E474" s="3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2.75" customHeight="1" x14ac:dyDescent="0.2">
      <c r="A475" s="2"/>
      <c r="B475" s="2"/>
      <c r="C475" s="2"/>
      <c r="D475" s="32"/>
      <c r="E475" s="3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2.75" customHeight="1" x14ac:dyDescent="0.2">
      <c r="A476" s="2"/>
      <c r="B476" s="2"/>
      <c r="C476" s="2"/>
      <c r="D476" s="32"/>
      <c r="E476" s="3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2.75" customHeight="1" x14ac:dyDescent="0.2">
      <c r="A477" s="2"/>
      <c r="B477" s="2"/>
      <c r="C477" s="2"/>
      <c r="D477" s="32"/>
      <c r="E477" s="3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2.75" customHeight="1" x14ac:dyDescent="0.2">
      <c r="A478" s="2"/>
      <c r="B478" s="2"/>
      <c r="C478" s="2"/>
      <c r="D478" s="32"/>
      <c r="E478" s="3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2.75" customHeight="1" x14ac:dyDescent="0.2">
      <c r="A479" s="2"/>
      <c r="B479" s="2"/>
      <c r="C479" s="2"/>
      <c r="D479" s="32"/>
      <c r="E479" s="3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2.75" customHeight="1" x14ac:dyDescent="0.2">
      <c r="A480" s="2"/>
      <c r="B480" s="2"/>
      <c r="C480" s="2"/>
      <c r="D480" s="32"/>
      <c r="E480" s="3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2.75" customHeight="1" x14ac:dyDescent="0.2">
      <c r="A481" s="2"/>
      <c r="B481" s="2"/>
      <c r="C481" s="2"/>
      <c r="D481" s="32"/>
      <c r="E481" s="3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2.75" customHeight="1" x14ac:dyDescent="0.2">
      <c r="A482" s="2"/>
      <c r="B482" s="2"/>
      <c r="C482" s="2"/>
      <c r="D482" s="32"/>
      <c r="E482" s="3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2.75" customHeight="1" x14ac:dyDescent="0.2">
      <c r="A483" s="2"/>
      <c r="B483" s="2"/>
      <c r="C483" s="2"/>
      <c r="D483" s="32"/>
      <c r="E483" s="3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2.75" customHeight="1" x14ac:dyDescent="0.2">
      <c r="A484" s="2"/>
      <c r="B484" s="2"/>
      <c r="C484" s="2"/>
      <c r="D484" s="32"/>
      <c r="E484" s="3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2.75" customHeight="1" x14ac:dyDescent="0.2">
      <c r="A485" s="2"/>
      <c r="B485" s="2"/>
      <c r="C485" s="2"/>
      <c r="D485" s="32"/>
      <c r="E485" s="3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2.75" customHeight="1" x14ac:dyDescent="0.2">
      <c r="A486" s="2"/>
      <c r="B486" s="2"/>
      <c r="C486" s="2"/>
      <c r="D486" s="32"/>
      <c r="E486" s="3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2.75" customHeight="1" x14ac:dyDescent="0.2">
      <c r="A487" s="2"/>
      <c r="B487" s="2"/>
      <c r="C487" s="2"/>
      <c r="D487" s="32"/>
      <c r="E487" s="3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2.75" customHeight="1" x14ac:dyDescent="0.2">
      <c r="A488" s="2"/>
      <c r="B488" s="2"/>
      <c r="C488" s="2"/>
      <c r="D488" s="32"/>
      <c r="E488" s="3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2.75" customHeight="1" x14ac:dyDescent="0.2">
      <c r="A489" s="2"/>
      <c r="B489" s="2"/>
      <c r="C489" s="2"/>
      <c r="D489" s="32"/>
      <c r="E489" s="3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2.75" customHeight="1" x14ac:dyDescent="0.2">
      <c r="A490" s="2"/>
      <c r="B490" s="2"/>
      <c r="C490" s="2"/>
      <c r="D490" s="32"/>
      <c r="E490" s="3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2.75" customHeight="1" x14ac:dyDescent="0.2">
      <c r="A491" s="2"/>
      <c r="B491" s="2"/>
      <c r="C491" s="2"/>
      <c r="D491" s="32"/>
      <c r="E491" s="3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2.75" customHeight="1" x14ac:dyDescent="0.2">
      <c r="A492" s="2"/>
      <c r="B492" s="2"/>
      <c r="C492" s="2"/>
      <c r="D492" s="32"/>
      <c r="E492" s="3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2.75" customHeight="1" x14ac:dyDescent="0.2">
      <c r="A493" s="2"/>
      <c r="B493" s="2"/>
      <c r="C493" s="2"/>
      <c r="D493" s="32"/>
      <c r="E493" s="3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2.75" customHeight="1" x14ac:dyDescent="0.2">
      <c r="A494" s="2"/>
      <c r="B494" s="2"/>
      <c r="C494" s="2"/>
      <c r="D494" s="32"/>
      <c r="E494" s="3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2.75" customHeight="1" x14ac:dyDescent="0.2">
      <c r="A495" s="2"/>
      <c r="B495" s="2"/>
      <c r="C495" s="2"/>
      <c r="D495" s="32"/>
      <c r="E495" s="3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2.75" customHeight="1" x14ac:dyDescent="0.2">
      <c r="A496" s="2"/>
      <c r="B496" s="2"/>
      <c r="C496" s="2"/>
      <c r="D496" s="32"/>
      <c r="E496" s="3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2.75" customHeight="1" x14ac:dyDescent="0.2">
      <c r="A497" s="2"/>
      <c r="B497" s="2"/>
      <c r="C497" s="2"/>
      <c r="D497" s="32"/>
      <c r="E497" s="3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2.75" customHeight="1" x14ac:dyDescent="0.2">
      <c r="A498" s="2"/>
      <c r="B498" s="2"/>
      <c r="C498" s="2"/>
      <c r="D498" s="32"/>
      <c r="E498" s="3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2.75" customHeight="1" x14ac:dyDescent="0.2">
      <c r="A499" s="2"/>
      <c r="B499" s="2"/>
      <c r="C499" s="2"/>
      <c r="D499" s="32"/>
      <c r="E499" s="3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2.75" customHeight="1" x14ac:dyDescent="0.2">
      <c r="A500" s="2"/>
      <c r="B500" s="2"/>
      <c r="C500" s="2"/>
      <c r="D500" s="32"/>
      <c r="E500" s="3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2.75" customHeight="1" x14ac:dyDescent="0.2">
      <c r="A501" s="2"/>
      <c r="B501" s="2"/>
      <c r="C501" s="2"/>
      <c r="D501" s="32"/>
      <c r="E501" s="3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2.75" customHeight="1" x14ac:dyDescent="0.2">
      <c r="A502" s="2"/>
      <c r="B502" s="2"/>
      <c r="C502" s="2"/>
      <c r="D502" s="32"/>
      <c r="E502" s="3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2.75" customHeight="1" x14ac:dyDescent="0.2">
      <c r="A503" s="2"/>
      <c r="B503" s="2"/>
      <c r="C503" s="2"/>
      <c r="D503" s="32"/>
      <c r="E503" s="3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2.75" customHeight="1" x14ac:dyDescent="0.2">
      <c r="A504" s="2"/>
      <c r="B504" s="2"/>
      <c r="C504" s="2"/>
      <c r="D504" s="32"/>
      <c r="E504" s="3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2.75" customHeight="1" x14ac:dyDescent="0.2">
      <c r="A505" s="2"/>
      <c r="B505" s="2"/>
      <c r="C505" s="2"/>
      <c r="D505" s="32"/>
      <c r="E505" s="3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2.75" customHeight="1" x14ac:dyDescent="0.2">
      <c r="A506" s="2"/>
      <c r="B506" s="2"/>
      <c r="C506" s="2"/>
      <c r="D506" s="32"/>
      <c r="E506" s="3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2.75" customHeight="1" x14ac:dyDescent="0.2">
      <c r="A507" s="2"/>
      <c r="B507" s="2"/>
      <c r="C507" s="2"/>
      <c r="D507" s="32"/>
      <c r="E507" s="3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2.75" customHeight="1" x14ac:dyDescent="0.2">
      <c r="A508" s="2"/>
      <c r="B508" s="2"/>
      <c r="C508" s="2"/>
      <c r="D508" s="32"/>
      <c r="E508" s="3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2.75" customHeight="1" x14ac:dyDescent="0.2">
      <c r="A509" s="2"/>
      <c r="B509" s="2"/>
      <c r="C509" s="2"/>
      <c r="D509" s="32"/>
      <c r="E509" s="3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2.75" customHeight="1" x14ac:dyDescent="0.2">
      <c r="A510" s="2"/>
      <c r="B510" s="2"/>
      <c r="C510" s="2"/>
      <c r="D510" s="32"/>
      <c r="E510" s="3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2.75" customHeight="1" x14ac:dyDescent="0.2">
      <c r="A511" s="2"/>
      <c r="B511" s="2"/>
      <c r="C511" s="2"/>
      <c r="D511" s="32"/>
      <c r="E511" s="3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2.75" customHeight="1" x14ac:dyDescent="0.2">
      <c r="A512" s="2"/>
      <c r="B512" s="2"/>
      <c r="C512" s="2"/>
      <c r="D512" s="32"/>
      <c r="E512" s="3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2.75" customHeight="1" x14ac:dyDescent="0.2">
      <c r="A513" s="2"/>
      <c r="B513" s="2"/>
      <c r="C513" s="2"/>
      <c r="D513" s="32"/>
      <c r="E513" s="3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2.75" customHeight="1" x14ac:dyDescent="0.2">
      <c r="A514" s="2"/>
      <c r="B514" s="2"/>
      <c r="C514" s="2"/>
      <c r="D514" s="32"/>
      <c r="E514" s="3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2.75" customHeight="1" x14ac:dyDescent="0.2">
      <c r="A515" s="2"/>
      <c r="B515" s="2"/>
      <c r="C515" s="2"/>
      <c r="D515" s="32"/>
      <c r="E515" s="3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2.75" customHeight="1" x14ac:dyDescent="0.2">
      <c r="A516" s="2"/>
      <c r="B516" s="2"/>
      <c r="C516" s="2"/>
      <c r="D516" s="32"/>
      <c r="E516" s="3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2.75" customHeight="1" x14ac:dyDescent="0.2">
      <c r="A517" s="2"/>
      <c r="B517" s="2"/>
      <c r="C517" s="2"/>
      <c r="D517" s="32"/>
      <c r="E517" s="3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2.75" customHeight="1" x14ac:dyDescent="0.2">
      <c r="A518" s="2"/>
      <c r="B518" s="2"/>
      <c r="C518" s="2"/>
      <c r="D518" s="32"/>
      <c r="E518" s="3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2.75" customHeight="1" x14ac:dyDescent="0.2">
      <c r="A519" s="2"/>
      <c r="B519" s="2"/>
      <c r="C519" s="2"/>
      <c r="D519" s="32"/>
      <c r="E519" s="3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2.75" customHeight="1" x14ac:dyDescent="0.2">
      <c r="A520" s="2"/>
      <c r="B520" s="2"/>
      <c r="C520" s="2"/>
      <c r="D520" s="32"/>
      <c r="E520" s="3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2.75" customHeight="1" x14ac:dyDescent="0.2">
      <c r="A521" s="2"/>
      <c r="B521" s="2"/>
      <c r="C521" s="2"/>
      <c r="D521" s="32"/>
      <c r="E521" s="3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2.75" customHeight="1" x14ac:dyDescent="0.2">
      <c r="A522" s="2"/>
      <c r="B522" s="2"/>
      <c r="C522" s="2"/>
      <c r="D522" s="32"/>
      <c r="E522" s="3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2.75" customHeight="1" x14ac:dyDescent="0.2">
      <c r="A523" s="2"/>
      <c r="B523" s="2"/>
      <c r="C523" s="2"/>
      <c r="D523" s="32"/>
      <c r="E523" s="3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2.75" customHeight="1" x14ac:dyDescent="0.2">
      <c r="A524" s="2"/>
      <c r="B524" s="2"/>
      <c r="C524" s="2"/>
      <c r="D524" s="32"/>
      <c r="E524" s="3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2.75" customHeight="1" x14ac:dyDescent="0.2">
      <c r="A525" s="2"/>
      <c r="B525" s="2"/>
      <c r="C525" s="2"/>
      <c r="D525" s="32"/>
      <c r="E525" s="3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2.75" customHeight="1" x14ac:dyDescent="0.2">
      <c r="A526" s="2"/>
      <c r="B526" s="2"/>
      <c r="C526" s="2"/>
      <c r="D526" s="32"/>
      <c r="E526" s="3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2.75" customHeight="1" x14ac:dyDescent="0.2">
      <c r="A527" s="2"/>
      <c r="B527" s="2"/>
      <c r="C527" s="2"/>
      <c r="D527" s="32"/>
      <c r="E527" s="3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2.75" customHeight="1" x14ac:dyDescent="0.2">
      <c r="A528" s="2"/>
      <c r="B528" s="2"/>
      <c r="C528" s="2"/>
      <c r="D528" s="32"/>
      <c r="E528" s="3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2.75" customHeight="1" x14ac:dyDescent="0.2">
      <c r="A529" s="2"/>
      <c r="B529" s="2"/>
      <c r="C529" s="2"/>
      <c r="D529" s="32"/>
      <c r="E529" s="3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2.75" customHeight="1" x14ac:dyDescent="0.2">
      <c r="A530" s="2"/>
      <c r="B530" s="2"/>
      <c r="C530" s="2"/>
      <c r="D530" s="32"/>
      <c r="E530" s="3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2.75" customHeight="1" x14ac:dyDescent="0.2">
      <c r="A531" s="2"/>
      <c r="B531" s="2"/>
      <c r="C531" s="2"/>
      <c r="D531" s="32"/>
      <c r="E531" s="3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2.75" customHeight="1" x14ac:dyDescent="0.2">
      <c r="A532" s="2"/>
      <c r="B532" s="2"/>
      <c r="C532" s="2"/>
      <c r="D532" s="32"/>
      <c r="E532" s="3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2.75" customHeight="1" x14ac:dyDescent="0.2">
      <c r="A533" s="2"/>
      <c r="B533" s="2"/>
      <c r="C533" s="2"/>
      <c r="D533" s="32"/>
      <c r="E533" s="3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2.75" customHeight="1" x14ac:dyDescent="0.2">
      <c r="A534" s="2"/>
      <c r="B534" s="2"/>
      <c r="C534" s="2"/>
      <c r="D534" s="32"/>
      <c r="E534" s="3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2.75" customHeight="1" x14ac:dyDescent="0.2">
      <c r="A535" s="2"/>
      <c r="B535" s="2"/>
      <c r="C535" s="2"/>
      <c r="D535" s="32"/>
      <c r="E535" s="3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2.75" customHeight="1" x14ac:dyDescent="0.2">
      <c r="A536" s="2"/>
      <c r="B536" s="2"/>
      <c r="C536" s="2"/>
      <c r="D536" s="32"/>
      <c r="E536" s="3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2.75" customHeight="1" x14ac:dyDescent="0.2">
      <c r="A537" s="2"/>
      <c r="B537" s="2"/>
      <c r="C537" s="2"/>
      <c r="D537" s="32"/>
      <c r="E537" s="3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2.75" customHeight="1" x14ac:dyDescent="0.2">
      <c r="A538" s="2"/>
      <c r="B538" s="2"/>
      <c r="C538" s="2"/>
      <c r="D538" s="32"/>
      <c r="E538" s="3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2.75" customHeight="1" x14ac:dyDescent="0.2">
      <c r="A539" s="2"/>
      <c r="B539" s="2"/>
      <c r="C539" s="2"/>
      <c r="D539" s="32"/>
      <c r="E539" s="3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2.75" customHeight="1" x14ac:dyDescent="0.2">
      <c r="A540" s="2"/>
      <c r="B540" s="2"/>
      <c r="C540" s="2"/>
      <c r="D540" s="32"/>
      <c r="E540" s="3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2.75" customHeight="1" x14ac:dyDescent="0.2">
      <c r="A541" s="2"/>
      <c r="B541" s="2"/>
      <c r="C541" s="2"/>
      <c r="D541" s="32"/>
      <c r="E541" s="3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2.75" customHeight="1" x14ac:dyDescent="0.2">
      <c r="A542" s="2"/>
      <c r="B542" s="2"/>
      <c r="C542" s="2"/>
      <c r="D542" s="32"/>
      <c r="E542" s="3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2.75" customHeight="1" x14ac:dyDescent="0.2">
      <c r="A543" s="2"/>
      <c r="B543" s="2"/>
      <c r="C543" s="2"/>
      <c r="D543" s="32"/>
      <c r="E543" s="3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2.75" customHeight="1" x14ac:dyDescent="0.2">
      <c r="A544" s="2"/>
      <c r="B544" s="2"/>
      <c r="C544" s="2"/>
      <c r="D544" s="32"/>
      <c r="E544" s="3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2.75" customHeight="1" x14ac:dyDescent="0.2">
      <c r="A545" s="2"/>
      <c r="B545" s="2"/>
      <c r="C545" s="2"/>
      <c r="D545" s="32"/>
      <c r="E545" s="3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2.75" customHeight="1" x14ac:dyDescent="0.2">
      <c r="A546" s="2"/>
      <c r="B546" s="2"/>
      <c r="C546" s="2"/>
      <c r="D546" s="32"/>
      <c r="E546" s="3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2.75" customHeight="1" x14ac:dyDescent="0.2">
      <c r="A547" s="2"/>
      <c r="B547" s="2"/>
      <c r="C547" s="2"/>
      <c r="D547" s="32"/>
      <c r="E547" s="3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2.75" customHeight="1" x14ac:dyDescent="0.2">
      <c r="A548" s="2"/>
      <c r="B548" s="2"/>
      <c r="C548" s="2"/>
      <c r="D548" s="32"/>
      <c r="E548" s="3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2.75" customHeight="1" x14ac:dyDescent="0.2">
      <c r="A549" s="2"/>
      <c r="B549" s="2"/>
      <c r="C549" s="2"/>
      <c r="D549" s="32"/>
      <c r="E549" s="3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2.75" customHeight="1" x14ac:dyDescent="0.2">
      <c r="A550" s="2"/>
      <c r="B550" s="2"/>
      <c r="C550" s="2"/>
      <c r="D550" s="32"/>
      <c r="E550" s="3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2.75" customHeight="1" x14ac:dyDescent="0.2">
      <c r="A551" s="2"/>
      <c r="B551" s="2"/>
      <c r="C551" s="2"/>
      <c r="D551" s="32"/>
      <c r="E551" s="3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2.75" customHeight="1" x14ac:dyDescent="0.2">
      <c r="A552" s="2"/>
      <c r="B552" s="2"/>
      <c r="C552" s="2"/>
      <c r="D552" s="32"/>
      <c r="E552" s="3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2.75" customHeight="1" x14ac:dyDescent="0.2">
      <c r="A553" s="2"/>
      <c r="B553" s="2"/>
      <c r="C553" s="2"/>
      <c r="D553" s="32"/>
      <c r="E553" s="3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2.75" customHeight="1" x14ac:dyDescent="0.2">
      <c r="A554" s="2"/>
      <c r="B554" s="2"/>
      <c r="C554" s="2"/>
      <c r="D554" s="32"/>
      <c r="E554" s="3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2.75" customHeight="1" x14ac:dyDescent="0.2">
      <c r="A555" s="2"/>
      <c r="B555" s="2"/>
      <c r="C555" s="2"/>
      <c r="D555" s="32"/>
      <c r="E555" s="3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2.75" customHeight="1" x14ac:dyDescent="0.2">
      <c r="A556" s="2"/>
      <c r="B556" s="2"/>
      <c r="C556" s="2"/>
      <c r="D556" s="32"/>
      <c r="E556" s="3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2.75" customHeight="1" x14ac:dyDescent="0.2">
      <c r="A557" s="2"/>
      <c r="B557" s="2"/>
      <c r="C557" s="2"/>
      <c r="D557" s="32"/>
      <c r="E557" s="3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2.75" customHeight="1" x14ac:dyDescent="0.2">
      <c r="A558" s="2"/>
      <c r="B558" s="2"/>
      <c r="C558" s="2"/>
      <c r="D558" s="32"/>
      <c r="E558" s="3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2.75" customHeight="1" x14ac:dyDescent="0.2">
      <c r="A559" s="2"/>
      <c r="B559" s="2"/>
      <c r="C559" s="2"/>
      <c r="D559" s="32"/>
      <c r="E559" s="3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2.75" customHeight="1" x14ac:dyDescent="0.2">
      <c r="A560" s="2"/>
      <c r="B560" s="2"/>
      <c r="C560" s="2"/>
      <c r="D560" s="32"/>
      <c r="E560" s="3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2.75" customHeight="1" x14ac:dyDescent="0.2">
      <c r="A561" s="2"/>
      <c r="B561" s="2"/>
      <c r="C561" s="2"/>
      <c r="D561" s="32"/>
      <c r="E561" s="3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2.75" customHeight="1" x14ac:dyDescent="0.2">
      <c r="A562" s="2"/>
      <c r="B562" s="2"/>
      <c r="C562" s="2"/>
      <c r="D562" s="32"/>
      <c r="E562" s="3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2.75" customHeight="1" x14ac:dyDescent="0.2">
      <c r="A563" s="2"/>
      <c r="B563" s="2"/>
      <c r="C563" s="2"/>
      <c r="D563" s="32"/>
      <c r="E563" s="3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2.75" customHeight="1" x14ac:dyDescent="0.2">
      <c r="A564" s="2"/>
      <c r="B564" s="2"/>
      <c r="C564" s="2"/>
      <c r="D564" s="32"/>
      <c r="E564" s="3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2.75" customHeight="1" x14ac:dyDescent="0.2">
      <c r="A565" s="2"/>
      <c r="B565" s="2"/>
      <c r="C565" s="2"/>
      <c r="D565" s="32"/>
      <c r="E565" s="3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2.75" customHeight="1" x14ac:dyDescent="0.2">
      <c r="A566" s="2"/>
      <c r="B566" s="2"/>
      <c r="C566" s="2"/>
      <c r="D566" s="32"/>
      <c r="E566" s="3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2.75" customHeight="1" x14ac:dyDescent="0.2">
      <c r="A567" s="2"/>
      <c r="B567" s="2"/>
      <c r="C567" s="2"/>
      <c r="D567" s="32"/>
      <c r="E567" s="3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2.75" customHeight="1" x14ac:dyDescent="0.2">
      <c r="A568" s="2"/>
      <c r="B568" s="2"/>
      <c r="C568" s="2"/>
      <c r="D568" s="32"/>
      <c r="E568" s="3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2.75" customHeight="1" x14ac:dyDescent="0.2">
      <c r="A569" s="2"/>
      <c r="B569" s="2"/>
      <c r="C569" s="2"/>
      <c r="D569" s="32"/>
      <c r="E569" s="3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2.75" customHeight="1" x14ac:dyDescent="0.2">
      <c r="A570" s="2"/>
      <c r="B570" s="2"/>
      <c r="C570" s="2"/>
      <c r="D570" s="32"/>
      <c r="E570" s="3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2.75" customHeight="1" x14ac:dyDescent="0.2">
      <c r="A571" s="2"/>
      <c r="B571" s="2"/>
      <c r="C571" s="2"/>
      <c r="D571" s="32"/>
      <c r="E571" s="3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2.75" customHeight="1" x14ac:dyDescent="0.2">
      <c r="A572" s="2"/>
      <c r="B572" s="2"/>
      <c r="C572" s="2"/>
      <c r="D572" s="32"/>
      <c r="E572" s="3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2.75" customHeight="1" x14ac:dyDescent="0.2">
      <c r="A573" s="2"/>
      <c r="B573" s="2"/>
      <c r="C573" s="2"/>
      <c r="D573" s="32"/>
      <c r="E573" s="3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2.75" customHeight="1" x14ac:dyDescent="0.2">
      <c r="A574" s="2"/>
      <c r="B574" s="2"/>
      <c r="C574" s="2"/>
      <c r="D574" s="32"/>
      <c r="E574" s="3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2.75" customHeight="1" x14ac:dyDescent="0.2">
      <c r="A575" s="2"/>
      <c r="B575" s="2"/>
      <c r="C575" s="2"/>
      <c r="D575" s="32"/>
      <c r="E575" s="3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2.75" customHeight="1" x14ac:dyDescent="0.2">
      <c r="A576" s="2"/>
      <c r="B576" s="2"/>
      <c r="C576" s="2"/>
      <c r="D576" s="32"/>
      <c r="E576" s="3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2.75" customHeight="1" x14ac:dyDescent="0.2">
      <c r="A577" s="2"/>
      <c r="B577" s="2"/>
      <c r="C577" s="2"/>
      <c r="D577" s="32"/>
      <c r="E577" s="3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2.75" customHeight="1" x14ac:dyDescent="0.2">
      <c r="A578" s="2"/>
      <c r="B578" s="2"/>
      <c r="C578" s="2"/>
      <c r="D578" s="32"/>
      <c r="E578" s="3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2.75" customHeight="1" x14ac:dyDescent="0.2">
      <c r="A579" s="2"/>
      <c r="B579" s="2"/>
      <c r="C579" s="2"/>
      <c r="D579" s="32"/>
      <c r="E579" s="3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2.75" customHeight="1" x14ac:dyDescent="0.2">
      <c r="A580" s="2"/>
      <c r="B580" s="2"/>
      <c r="C580" s="2"/>
      <c r="D580" s="32"/>
      <c r="E580" s="3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2.75" customHeight="1" x14ac:dyDescent="0.2">
      <c r="A581" s="2"/>
      <c r="B581" s="2"/>
      <c r="C581" s="2"/>
      <c r="D581" s="32"/>
      <c r="E581" s="3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2.75" customHeight="1" x14ac:dyDescent="0.2">
      <c r="A582" s="2"/>
      <c r="B582" s="2"/>
      <c r="C582" s="2"/>
      <c r="D582" s="32"/>
      <c r="E582" s="3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2.75" customHeight="1" x14ac:dyDescent="0.2">
      <c r="A583" s="2"/>
      <c r="B583" s="2"/>
      <c r="C583" s="2"/>
      <c r="D583" s="32"/>
      <c r="E583" s="3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2.75" customHeight="1" x14ac:dyDescent="0.2">
      <c r="A584" s="2"/>
      <c r="B584" s="2"/>
      <c r="C584" s="2"/>
      <c r="D584" s="32"/>
      <c r="E584" s="3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2.75" customHeight="1" x14ac:dyDescent="0.2">
      <c r="A585" s="2"/>
      <c r="B585" s="2"/>
      <c r="C585" s="2"/>
      <c r="D585" s="32"/>
      <c r="E585" s="3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2.75" customHeight="1" x14ac:dyDescent="0.2">
      <c r="A586" s="2"/>
      <c r="B586" s="2"/>
      <c r="C586" s="2"/>
      <c r="D586" s="32"/>
      <c r="E586" s="3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2.75" customHeight="1" x14ac:dyDescent="0.2">
      <c r="A587" s="2"/>
      <c r="B587" s="2"/>
      <c r="C587" s="2"/>
      <c r="D587" s="32"/>
      <c r="E587" s="3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2.75" customHeight="1" x14ac:dyDescent="0.2">
      <c r="A588" s="2"/>
      <c r="B588" s="2"/>
      <c r="C588" s="2"/>
      <c r="D588" s="32"/>
      <c r="E588" s="3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2.75" customHeight="1" x14ac:dyDescent="0.2">
      <c r="A589" s="2"/>
      <c r="B589" s="2"/>
      <c r="C589" s="2"/>
      <c r="D589" s="32"/>
      <c r="E589" s="3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2.75" customHeight="1" x14ac:dyDescent="0.2">
      <c r="A590" s="2"/>
      <c r="B590" s="2"/>
      <c r="C590" s="2"/>
      <c r="D590" s="32"/>
      <c r="E590" s="3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2.75" customHeight="1" x14ac:dyDescent="0.2">
      <c r="A591" s="2"/>
      <c r="B591" s="2"/>
      <c r="C591" s="2"/>
      <c r="D591" s="32"/>
      <c r="E591" s="3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2.75" customHeight="1" x14ac:dyDescent="0.2">
      <c r="A592" s="2"/>
      <c r="B592" s="2"/>
      <c r="C592" s="2"/>
      <c r="D592" s="32"/>
      <c r="E592" s="3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2.75" customHeight="1" x14ac:dyDescent="0.2">
      <c r="A593" s="2"/>
      <c r="B593" s="2"/>
      <c r="C593" s="2"/>
      <c r="D593" s="32"/>
      <c r="E593" s="3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2.75" customHeight="1" x14ac:dyDescent="0.2">
      <c r="A594" s="2"/>
      <c r="B594" s="2"/>
      <c r="C594" s="2"/>
      <c r="D594" s="32"/>
      <c r="E594" s="3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2.75" customHeight="1" x14ac:dyDescent="0.2">
      <c r="A595" s="2"/>
      <c r="B595" s="2"/>
      <c r="C595" s="2"/>
      <c r="D595" s="32"/>
      <c r="E595" s="3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2.75" customHeight="1" x14ac:dyDescent="0.2">
      <c r="A596" s="2"/>
      <c r="B596" s="2"/>
      <c r="C596" s="2"/>
      <c r="D596" s="32"/>
      <c r="E596" s="3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2.75" customHeight="1" x14ac:dyDescent="0.2">
      <c r="A597" s="2"/>
      <c r="B597" s="2"/>
      <c r="C597" s="2"/>
      <c r="D597" s="32"/>
      <c r="E597" s="3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2.75" customHeight="1" x14ac:dyDescent="0.2">
      <c r="A598" s="2"/>
      <c r="B598" s="2"/>
      <c r="C598" s="2"/>
      <c r="D598" s="32"/>
      <c r="E598" s="3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2.75" customHeight="1" x14ac:dyDescent="0.2">
      <c r="A599" s="2"/>
      <c r="B599" s="2"/>
      <c r="C599" s="2"/>
      <c r="D599" s="32"/>
      <c r="E599" s="3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2.75" customHeight="1" x14ac:dyDescent="0.2">
      <c r="A600" s="2"/>
      <c r="B600" s="2"/>
      <c r="C600" s="2"/>
      <c r="D600" s="32"/>
      <c r="E600" s="3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2.75" customHeight="1" x14ac:dyDescent="0.2">
      <c r="A601" s="2"/>
      <c r="B601" s="2"/>
      <c r="C601" s="2"/>
      <c r="D601" s="32"/>
      <c r="E601" s="3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2.75" customHeight="1" x14ac:dyDescent="0.2">
      <c r="A602" s="2"/>
      <c r="B602" s="2"/>
      <c r="C602" s="2"/>
      <c r="D602" s="32"/>
      <c r="E602" s="3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2.75" customHeight="1" x14ac:dyDescent="0.2">
      <c r="A603" s="2"/>
      <c r="B603" s="2"/>
      <c r="C603" s="2"/>
      <c r="D603" s="32"/>
      <c r="E603" s="3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2.75" customHeight="1" x14ac:dyDescent="0.2">
      <c r="A604" s="2"/>
      <c r="B604" s="2"/>
      <c r="C604" s="2"/>
      <c r="D604" s="32"/>
      <c r="E604" s="3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2.75" customHeight="1" x14ac:dyDescent="0.2">
      <c r="A605" s="2"/>
      <c r="B605" s="2"/>
      <c r="C605" s="2"/>
      <c r="D605" s="32"/>
      <c r="E605" s="3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2.75" customHeight="1" x14ac:dyDescent="0.2">
      <c r="A606" s="2"/>
      <c r="B606" s="2"/>
      <c r="C606" s="2"/>
      <c r="D606" s="32"/>
      <c r="E606" s="3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2.75" customHeight="1" x14ac:dyDescent="0.2">
      <c r="A607" s="2"/>
      <c r="B607" s="2"/>
      <c r="C607" s="2"/>
      <c r="D607" s="32"/>
      <c r="E607" s="3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2.75" customHeight="1" x14ac:dyDescent="0.2">
      <c r="A608" s="2"/>
      <c r="B608" s="2"/>
      <c r="C608" s="2"/>
      <c r="D608" s="32"/>
      <c r="E608" s="3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2.75" customHeight="1" x14ac:dyDescent="0.2">
      <c r="A609" s="2"/>
      <c r="B609" s="2"/>
      <c r="C609" s="2"/>
      <c r="D609" s="32"/>
      <c r="E609" s="3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2.75" customHeight="1" x14ac:dyDescent="0.2">
      <c r="A610" s="2"/>
      <c r="B610" s="2"/>
      <c r="C610" s="2"/>
      <c r="D610" s="32"/>
      <c r="E610" s="3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2.75" customHeight="1" x14ac:dyDescent="0.2">
      <c r="A611" s="2"/>
      <c r="B611" s="2"/>
      <c r="C611" s="2"/>
      <c r="D611" s="32"/>
      <c r="E611" s="3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2.75" customHeight="1" x14ac:dyDescent="0.2">
      <c r="A612" s="2"/>
      <c r="B612" s="2"/>
      <c r="C612" s="2"/>
      <c r="D612" s="32"/>
      <c r="E612" s="3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2.75" customHeight="1" x14ac:dyDescent="0.2">
      <c r="A613" s="2"/>
      <c r="B613" s="2"/>
      <c r="C613" s="2"/>
      <c r="D613" s="32"/>
      <c r="E613" s="3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2.75" customHeight="1" x14ac:dyDescent="0.2">
      <c r="A614" s="2"/>
      <c r="B614" s="2"/>
      <c r="C614" s="2"/>
      <c r="D614" s="32"/>
      <c r="E614" s="3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2.75" customHeight="1" x14ac:dyDescent="0.2">
      <c r="A615" s="2"/>
      <c r="B615" s="2"/>
      <c r="C615" s="2"/>
      <c r="D615" s="32"/>
      <c r="E615" s="3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2.75" customHeight="1" x14ac:dyDescent="0.2">
      <c r="A616" s="2"/>
      <c r="B616" s="2"/>
      <c r="C616" s="2"/>
      <c r="D616" s="32"/>
      <c r="E616" s="3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2.75" customHeight="1" x14ac:dyDescent="0.2">
      <c r="A617" s="2"/>
      <c r="B617" s="2"/>
      <c r="C617" s="2"/>
      <c r="D617" s="32"/>
      <c r="E617" s="3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2.75" customHeight="1" x14ac:dyDescent="0.2">
      <c r="A618" s="2"/>
      <c r="B618" s="2"/>
      <c r="C618" s="2"/>
      <c r="D618" s="32"/>
      <c r="E618" s="3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2.75" customHeight="1" x14ac:dyDescent="0.2">
      <c r="A619" s="2"/>
      <c r="B619" s="2"/>
      <c r="C619" s="2"/>
      <c r="D619" s="32"/>
      <c r="E619" s="3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2.75" customHeight="1" x14ac:dyDescent="0.2">
      <c r="A620" s="2"/>
      <c r="B620" s="2"/>
      <c r="C620" s="2"/>
      <c r="D620" s="32"/>
      <c r="E620" s="3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2.75" customHeight="1" x14ac:dyDescent="0.2">
      <c r="A621" s="2"/>
      <c r="B621" s="2"/>
      <c r="C621" s="2"/>
      <c r="D621" s="32"/>
      <c r="E621" s="3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2.75" customHeight="1" x14ac:dyDescent="0.2">
      <c r="A622" s="2"/>
      <c r="B622" s="2"/>
      <c r="C622" s="2"/>
      <c r="D622" s="32"/>
      <c r="E622" s="3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2.75" customHeight="1" x14ac:dyDescent="0.2">
      <c r="A623" s="2"/>
      <c r="B623" s="2"/>
      <c r="C623" s="2"/>
      <c r="D623" s="32"/>
      <c r="E623" s="3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2.75" customHeight="1" x14ac:dyDescent="0.2">
      <c r="A624" s="2"/>
      <c r="B624" s="2"/>
      <c r="C624" s="2"/>
      <c r="D624" s="32"/>
      <c r="E624" s="3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2.75" customHeight="1" x14ac:dyDescent="0.2">
      <c r="A625" s="2"/>
      <c r="B625" s="2"/>
      <c r="C625" s="2"/>
      <c r="D625" s="32"/>
      <c r="E625" s="3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2.75" customHeight="1" x14ac:dyDescent="0.2">
      <c r="A626" s="2"/>
      <c r="B626" s="2"/>
      <c r="C626" s="2"/>
      <c r="D626" s="32"/>
      <c r="E626" s="3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2.75" customHeight="1" x14ac:dyDescent="0.2">
      <c r="A627" s="2"/>
      <c r="B627" s="2"/>
      <c r="C627" s="2"/>
      <c r="D627" s="32"/>
      <c r="E627" s="3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2.75" customHeight="1" x14ac:dyDescent="0.2">
      <c r="A628" s="2"/>
      <c r="B628" s="2"/>
      <c r="C628" s="2"/>
      <c r="D628" s="32"/>
      <c r="E628" s="3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2.75" customHeight="1" x14ac:dyDescent="0.2">
      <c r="A629" s="2"/>
      <c r="B629" s="2"/>
      <c r="C629" s="2"/>
      <c r="D629" s="32"/>
      <c r="E629" s="3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2.75" customHeight="1" x14ac:dyDescent="0.2">
      <c r="A630" s="2"/>
      <c r="B630" s="2"/>
      <c r="C630" s="2"/>
      <c r="D630" s="32"/>
      <c r="E630" s="3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2.75" customHeight="1" x14ac:dyDescent="0.2">
      <c r="A631" s="2"/>
      <c r="B631" s="2"/>
      <c r="C631" s="2"/>
      <c r="D631" s="32"/>
      <c r="E631" s="3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2.75" customHeight="1" x14ac:dyDescent="0.2">
      <c r="A632" s="2"/>
      <c r="B632" s="2"/>
      <c r="C632" s="2"/>
      <c r="D632" s="32"/>
      <c r="E632" s="3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2.75" customHeight="1" x14ac:dyDescent="0.2">
      <c r="A633" s="2"/>
      <c r="B633" s="2"/>
      <c r="C633" s="2"/>
      <c r="D633" s="32"/>
      <c r="E633" s="3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2.75" customHeight="1" x14ac:dyDescent="0.2">
      <c r="A634" s="2"/>
      <c r="B634" s="2"/>
      <c r="C634" s="2"/>
      <c r="D634" s="32"/>
      <c r="E634" s="3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2.75" customHeight="1" x14ac:dyDescent="0.2">
      <c r="A635" s="2"/>
      <c r="B635" s="2"/>
      <c r="C635" s="2"/>
      <c r="D635" s="32"/>
      <c r="E635" s="3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2.75" customHeight="1" x14ac:dyDescent="0.2">
      <c r="A636" s="2"/>
      <c r="B636" s="2"/>
      <c r="C636" s="2"/>
      <c r="D636" s="32"/>
      <c r="E636" s="3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2.75" customHeight="1" x14ac:dyDescent="0.2">
      <c r="A637" s="2"/>
      <c r="B637" s="2"/>
      <c r="C637" s="2"/>
      <c r="D637" s="32"/>
      <c r="E637" s="3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2.75" customHeight="1" x14ac:dyDescent="0.2">
      <c r="A638" s="2"/>
      <c r="B638" s="2"/>
      <c r="C638" s="2"/>
      <c r="D638" s="32"/>
      <c r="E638" s="3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2.75" customHeight="1" x14ac:dyDescent="0.2">
      <c r="A639" s="2"/>
      <c r="B639" s="2"/>
      <c r="C639" s="2"/>
      <c r="D639" s="32"/>
      <c r="E639" s="3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2.75" customHeight="1" x14ac:dyDescent="0.2">
      <c r="A640" s="2"/>
      <c r="B640" s="2"/>
      <c r="C640" s="2"/>
      <c r="D640" s="32"/>
      <c r="E640" s="3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2.75" customHeight="1" x14ac:dyDescent="0.2">
      <c r="A641" s="2"/>
      <c r="B641" s="2"/>
      <c r="C641" s="2"/>
      <c r="D641" s="32"/>
      <c r="E641" s="3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2.75" customHeight="1" x14ac:dyDescent="0.2">
      <c r="A642" s="2"/>
      <c r="B642" s="2"/>
      <c r="C642" s="2"/>
      <c r="D642" s="32"/>
      <c r="E642" s="3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2.75" customHeight="1" x14ac:dyDescent="0.2">
      <c r="A643" s="2"/>
      <c r="B643" s="2"/>
      <c r="C643" s="2"/>
      <c r="D643" s="32"/>
      <c r="E643" s="3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2.75" customHeight="1" x14ac:dyDescent="0.2">
      <c r="A644" s="2"/>
      <c r="B644" s="2"/>
      <c r="C644" s="2"/>
      <c r="D644" s="32"/>
      <c r="E644" s="3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2.75" customHeight="1" x14ac:dyDescent="0.2">
      <c r="A645" s="2"/>
      <c r="B645" s="2"/>
      <c r="C645" s="2"/>
      <c r="D645" s="32"/>
      <c r="E645" s="3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2.75" customHeight="1" x14ac:dyDescent="0.2">
      <c r="A646" s="2"/>
      <c r="B646" s="2"/>
      <c r="C646" s="2"/>
      <c r="D646" s="32"/>
      <c r="E646" s="3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2.75" customHeight="1" x14ac:dyDescent="0.2">
      <c r="A647" s="2"/>
      <c r="B647" s="2"/>
      <c r="C647" s="2"/>
      <c r="D647" s="32"/>
      <c r="E647" s="3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2.75" customHeight="1" x14ac:dyDescent="0.2">
      <c r="A648" s="2"/>
      <c r="B648" s="2"/>
      <c r="C648" s="2"/>
      <c r="D648" s="32"/>
      <c r="E648" s="3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2.75" customHeight="1" x14ac:dyDescent="0.2">
      <c r="A649" s="2"/>
      <c r="B649" s="2"/>
      <c r="C649" s="2"/>
      <c r="D649" s="32"/>
      <c r="E649" s="3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2.75" customHeight="1" x14ac:dyDescent="0.2">
      <c r="A650" s="2"/>
      <c r="B650" s="2"/>
      <c r="C650" s="2"/>
      <c r="D650" s="32"/>
      <c r="E650" s="3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2.75" customHeight="1" x14ac:dyDescent="0.2">
      <c r="A651" s="2"/>
      <c r="B651" s="2"/>
      <c r="C651" s="2"/>
      <c r="D651" s="32"/>
      <c r="E651" s="3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2.75" customHeight="1" x14ac:dyDescent="0.2">
      <c r="A652" s="2"/>
      <c r="B652" s="2"/>
      <c r="C652" s="2"/>
      <c r="D652" s="32"/>
      <c r="E652" s="3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2.75" customHeight="1" x14ac:dyDescent="0.2">
      <c r="A653" s="2"/>
      <c r="B653" s="2"/>
      <c r="C653" s="2"/>
      <c r="D653" s="32"/>
      <c r="E653" s="3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2.75" customHeight="1" x14ac:dyDescent="0.2">
      <c r="A654" s="2"/>
      <c r="B654" s="2"/>
      <c r="C654" s="2"/>
      <c r="D654" s="32"/>
      <c r="E654" s="3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2.75" customHeight="1" x14ac:dyDescent="0.2">
      <c r="A655" s="2"/>
      <c r="B655" s="2"/>
      <c r="C655" s="2"/>
      <c r="D655" s="32"/>
      <c r="E655" s="3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2.75" customHeight="1" x14ac:dyDescent="0.2">
      <c r="A656" s="2"/>
      <c r="B656" s="2"/>
      <c r="C656" s="2"/>
      <c r="D656" s="32"/>
      <c r="E656" s="3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2.75" customHeight="1" x14ac:dyDescent="0.2">
      <c r="A657" s="2"/>
      <c r="B657" s="2"/>
      <c r="C657" s="2"/>
      <c r="D657" s="32"/>
      <c r="E657" s="3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2.75" customHeight="1" x14ac:dyDescent="0.2">
      <c r="A658" s="2"/>
      <c r="B658" s="2"/>
      <c r="C658" s="2"/>
      <c r="D658" s="32"/>
      <c r="E658" s="3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2.75" customHeight="1" x14ac:dyDescent="0.2">
      <c r="A659" s="2"/>
      <c r="B659" s="2"/>
      <c r="C659" s="2"/>
      <c r="D659" s="32"/>
      <c r="E659" s="3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2.75" customHeight="1" x14ac:dyDescent="0.2">
      <c r="A660" s="2"/>
      <c r="B660" s="2"/>
      <c r="C660" s="2"/>
      <c r="D660" s="32"/>
      <c r="E660" s="3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2.75" customHeight="1" x14ac:dyDescent="0.2">
      <c r="A661" s="2"/>
      <c r="B661" s="2"/>
      <c r="C661" s="2"/>
      <c r="D661" s="32"/>
      <c r="E661" s="3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2.75" customHeight="1" x14ac:dyDescent="0.2">
      <c r="A662" s="2"/>
      <c r="B662" s="2"/>
      <c r="C662" s="2"/>
      <c r="D662" s="32"/>
      <c r="E662" s="3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2.75" customHeight="1" x14ac:dyDescent="0.2">
      <c r="A663" s="2"/>
      <c r="B663" s="2"/>
      <c r="C663" s="2"/>
      <c r="D663" s="32"/>
      <c r="E663" s="3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2.75" customHeight="1" x14ac:dyDescent="0.2">
      <c r="A664" s="2"/>
      <c r="B664" s="2"/>
      <c r="C664" s="2"/>
      <c r="D664" s="32"/>
      <c r="E664" s="3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2.75" customHeight="1" x14ac:dyDescent="0.2">
      <c r="A665" s="2"/>
      <c r="B665" s="2"/>
      <c r="C665" s="2"/>
      <c r="D665" s="32"/>
      <c r="E665" s="3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2.75" customHeight="1" x14ac:dyDescent="0.2">
      <c r="A666" s="2"/>
      <c r="B666" s="2"/>
      <c r="C666" s="2"/>
      <c r="D666" s="32"/>
      <c r="E666" s="3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2.75" customHeight="1" x14ac:dyDescent="0.2">
      <c r="A667" s="2"/>
      <c r="B667" s="2"/>
      <c r="C667" s="2"/>
      <c r="D667" s="32"/>
      <c r="E667" s="3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2.75" customHeight="1" x14ac:dyDescent="0.2">
      <c r="A668" s="2"/>
      <c r="B668" s="2"/>
      <c r="C668" s="2"/>
      <c r="D668" s="32"/>
      <c r="E668" s="3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2.75" customHeight="1" x14ac:dyDescent="0.2">
      <c r="A669" s="2"/>
      <c r="B669" s="2"/>
      <c r="C669" s="2"/>
      <c r="D669" s="32"/>
      <c r="E669" s="3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2.75" customHeight="1" x14ac:dyDescent="0.2">
      <c r="A670" s="2"/>
      <c r="B670" s="2"/>
      <c r="C670" s="2"/>
      <c r="D670" s="32"/>
      <c r="E670" s="3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2.75" customHeight="1" x14ac:dyDescent="0.2">
      <c r="A671" s="2"/>
      <c r="B671" s="2"/>
      <c r="C671" s="2"/>
      <c r="D671" s="32"/>
      <c r="E671" s="3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2.75" customHeight="1" x14ac:dyDescent="0.2">
      <c r="A672" s="2"/>
      <c r="B672" s="2"/>
      <c r="C672" s="2"/>
      <c r="D672" s="32"/>
      <c r="E672" s="3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2.75" customHeight="1" x14ac:dyDescent="0.2">
      <c r="A673" s="2"/>
      <c r="B673" s="2"/>
      <c r="C673" s="2"/>
      <c r="D673" s="32"/>
      <c r="E673" s="3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2.75" customHeight="1" x14ac:dyDescent="0.2">
      <c r="A674" s="2"/>
      <c r="B674" s="2"/>
      <c r="C674" s="2"/>
      <c r="D674" s="32"/>
      <c r="E674" s="3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2.75" customHeight="1" x14ac:dyDescent="0.2">
      <c r="A675" s="2"/>
      <c r="B675" s="2"/>
      <c r="C675" s="2"/>
      <c r="D675" s="32"/>
      <c r="E675" s="3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2.75" customHeight="1" x14ac:dyDescent="0.2">
      <c r="A676" s="2"/>
      <c r="B676" s="2"/>
      <c r="C676" s="2"/>
      <c r="D676" s="32"/>
      <c r="E676" s="3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2.75" customHeight="1" x14ac:dyDescent="0.2">
      <c r="A677" s="2"/>
      <c r="B677" s="2"/>
      <c r="C677" s="2"/>
      <c r="D677" s="32"/>
      <c r="E677" s="3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2.75" customHeight="1" x14ac:dyDescent="0.2">
      <c r="A678" s="2"/>
      <c r="B678" s="2"/>
      <c r="C678" s="2"/>
      <c r="D678" s="32"/>
      <c r="E678" s="3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2.75" customHeight="1" x14ac:dyDescent="0.2">
      <c r="A679" s="2"/>
      <c r="B679" s="2"/>
      <c r="C679" s="2"/>
      <c r="D679" s="32"/>
      <c r="E679" s="3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2.75" customHeight="1" x14ac:dyDescent="0.2">
      <c r="A680" s="2"/>
      <c r="B680" s="2"/>
      <c r="C680" s="2"/>
      <c r="D680" s="32"/>
      <c r="E680" s="3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2.75" customHeight="1" x14ac:dyDescent="0.2">
      <c r="A681" s="2"/>
      <c r="B681" s="2"/>
      <c r="C681" s="2"/>
      <c r="D681" s="32"/>
      <c r="E681" s="3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2.75" customHeight="1" x14ac:dyDescent="0.2">
      <c r="A682" s="2"/>
      <c r="B682" s="2"/>
      <c r="C682" s="2"/>
      <c r="D682" s="32"/>
      <c r="E682" s="3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2.75" customHeight="1" x14ac:dyDescent="0.2">
      <c r="A683" s="2"/>
      <c r="B683" s="2"/>
      <c r="C683" s="2"/>
      <c r="D683" s="32"/>
      <c r="E683" s="3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2.75" customHeight="1" x14ac:dyDescent="0.2">
      <c r="A684" s="2"/>
      <c r="B684" s="2"/>
      <c r="C684" s="2"/>
      <c r="D684" s="32"/>
      <c r="E684" s="3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2.75" customHeight="1" x14ac:dyDescent="0.2">
      <c r="A685" s="2"/>
      <c r="B685" s="2"/>
      <c r="C685" s="2"/>
      <c r="D685" s="32"/>
      <c r="E685" s="3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2.75" customHeight="1" x14ac:dyDescent="0.2">
      <c r="A686" s="2"/>
      <c r="B686" s="2"/>
      <c r="C686" s="2"/>
      <c r="D686" s="32"/>
      <c r="E686" s="3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2.75" customHeight="1" x14ac:dyDescent="0.2">
      <c r="A687" s="2"/>
      <c r="B687" s="2"/>
      <c r="C687" s="2"/>
      <c r="D687" s="32"/>
      <c r="E687" s="3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2.75" customHeight="1" x14ac:dyDescent="0.2">
      <c r="A688" s="2"/>
      <c r="B688" s="2"/>
      <c r="C688" s="2"/>
      <c r="D688" s="32"/>
      <c r="E688" s="3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2.75" customHeight="1" x14ac:dyDescent="0.2">
      <c r="A689" s="2"/>
      <c r="B689" s="2"/>
      <c r="C689" s="2"/>
      <c r="D689" s="32"/>
      <c r="E689" s="3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2.75" customHeight="1" x14ac:dyDescent="0.2">
      <c r="A690" s="2"/>
      <c r="B690" s="2"/>
      <c r="C690" s="2"/>
      <c r="D690" s="32"/>
      <c r="E690" s="3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2.75" customHeight="1" x14ac:dyDescent="0.2">
      <c r="A691" s="2"/>
      <c r="B691" s="2"/>
      <c r="C691" s="2"/>
      <c r="D691" s="32"/>
      <c r="E691" s="3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2.75" customHeight="1" x14ac:dyDescent="0.2">
      <c r="A692" s="2"/>
      <c r="B692" s="2"/>
      <c r="C692" s="2"/>
      <c r="D692" s="32"/>
      <c r="E692" s="3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2.75" customHeight="1" x14ac:dyDescent="0.2">
      <c r="A693" s="2"/>
      <c r="B693" s="2"/>
      <c r="C693" s="2"/>
      <c r="D693" s="32"/>
      <c r="E693" s="3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2.75" customHeight="1" x14ac:dyDescent="0.2">
      <c r="A694" s="2"/>
      <c r="B694" s="2"/>
      <c r="C694" s="2"/>
      <c r="D694" s="32"/>
      <c r="E694" s="3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2.75" customHeight="1" x14ac:dyDescent="0.2">
      <c r="A695" s="2"/>
      <c r="B695" s="2"/>
      <c r="C695" s="2"/>
      <c r="D695" s="32"/>
      <c r="E695" s="3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2.75" customHeight="1" x14ac:dyDescent="0.2">
      <c r="A696" s="2"/>
      <c r="B696" s="2"/>
      <c r="C696" s="2"/>
      <c r="D696" s="32"/>
      <c r="E696" s="3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2.75" customHeight="1" x14ac:dyDescent="0.2">
      <c r="A697" s="2"/>
      <c r="B697" s="2"/>
      <c r="C697" s="2"/>
      <c r="D697" s="32"/>
      <c r="E697" s="3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2.75" customHeight="1" x14ac:dyDescent="0.2">
      <c r="A698" s="2"/>
      <c r="B698" s="2"/>
      <c r="C698" s="2"/>
      <c r="D698" s="32"/>
      <c r="E698" s="3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2.75" customHeight="1" x14ac:dyDescent="0.2">
      <c r="A699" s="2"/>
      <c r="B699" s="2"/>
      <c r="C699" s="2"/>
      <c r="D699" s="32"/>
      <c r="E699" s="3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2.75" customHeight="1" x14ac:dyDescent="0.2">
      <c r="A700" s="2"/>
      <c r="B700" s="2"/>
      <c r="C700" s="2"/>
      <c r="D700" s="32"/>
      <c r="E700" s="3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2.75" customHeight="1" x14ac:dyDescent="0.2">
      <c r="A701" s="2"/>
      <c r="B701" s="2"/>
      <c r="C701" s="2"/>
      <c r="D701" s="32"/>
      <c r="E701" s="3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2.75" customHeight="1" x14ac:dyDescent="0.2">
      <c r="A702" s="2"/>
      <c r="B702" s="2"/>
      <c r="C702" s="2"/>
      <c r="D702" s="32"/>
      <c r="E702" s="3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2.75" customHeight="1" x14ac:dyDescent="0.2">
      <c r="A703" s="2"/>
      <c r="B703" s="2"/>
      <c r="C703" s="2"/>
      <c r="D703" s="32"/>
      <c r="E703" s="3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2.75" customHeight="1" x14ac:dyDescent="0.2">
      <c r="A704" s="2"/>
      <c r="B704" s="2"/>
      <c r="C704" s="2"/>
      <c r="D704" s="32"/>
      <c r="E704" s="3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2.75" customHeight="1" x14ac:dyDescent="0.2">
      <c r="A705" s="2"/>
      <c r="B705" s="2"/>
      <c r="C705" s="2"/>
      <c r="D705" s="32"/>
      <c r="E705" s="3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2.75" customHeight="1" x14ac:dyDescent="0.2">
      <c r="A706" s="2"/>
      <c r="B706" s="2"/>
      <c r="C706" s="2"/>
      <c r="D706" s="32"/>
      <c r="E706" s="3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2.75" customHeight="1" x14ac:dyDescent="0.2">
      <c r="A707" s="2"/>
      <c r="B707" s="2"/>
      <c r="C707" s="2"/>
      <c r="D707" s="32"/>
      <c r="E707" s="3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2.75" customHeight="1" x14ac:dyDescent="0.2">
      <c r="A708" s="2"/>
      <c r="B708" s="2"/>
      <c r="C708" s="2"/>
      <c r="D708" s="32"/>
      <c r="E708" s="3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2.75" customHeight="1" x14ac:dyDescent="0.2">
      <c r="A709" s="2"/>
      <c r="B709" s="2"/>
      <c r="C709" s="2"/>
      <c r="D709" s="32"/>
      <c r="E709" s="3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2.75" customHeight="1" x14ac:dyDescent="0.2">
      <c r="A710" s="2"/>
      <c r="B710" s="2"/>
      <c r="C710" s="2"/>
      <c r="D710" s="32"/>
      <c r="E710" s="3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2.75" customHeight="1" x14ac:dyDescent="0.2">
      <c r="A711" s="2"/>
      <c r="B711" s="2"/>
      <c r="C711" s="2"/>
      <c r="D711" s="32"/>
      <c r="E711" s="3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2.75" customHeight="1" x14ac:dyDescent="0.2">
      <c r="A712" s="2"/>
      <c r="B712" s="2"/>
      <c r="C712" s="2"/>
      <c r="D712" s="32"/>
      <c r="E712" s="3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2.75" customHeight="1" x14ac:dyDescent="0.2">
      <c r="A713" s="2"/>
      <c r="B713" s="2"/>
      <c r="C713" s="2"/>
      <c r="D713" s="32"/>
      <c r="E713" s="3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2.75" customHeight="1" x14ac:dyDescent="0.2">
      <c r="A714" s="2"/>
      <c r="B714" s="2"/>
      <c r="C714" s="2"/>
      <c r="D714" s="32"/>
      <c r="E714" s="3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2.75" customHeight="1" x14ac:dyDescent="0.2">
      <c r="A715" s="2"/>
      <c r="B715" s="2"/>
      <c r="C715" s="2"/>
      <c r="D715" s="32"/>
      <c r="E715" s="3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2.75" customHeight="1" x14ac:dyDescent="0.2">
      <c r="A716" s="2"/>
      <c r="B716" s="2"/>
      <c r="C716" s="2"/>
      <c r="D716" s="32"/>
      <c r="E716" s="3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2.75" customHeight="1" x14ac:dyDescent="0.2">
      <c r="A717" s="2"/>
      <c r="B717" s="2"/>
      <c r="C717" s="2"/>
      <c r="D717" s="32"/>
      <c r="E717" s="3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2.75" customHeight="1" x14ac:dyDescent="0.2">
      <c r="A718" s="2"/>
      <c r="B718" s="2"/>
      <c r="C718" s="2"/>
      <c r="D718" s="32"/>
      <c r="E718" s="3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2.75" customHeight="1" x14ac:dyDescent="0.2">
      <c r="A719" s="2"/>
      <c r="B719" s="2"/>
      <c r="C719" s="2"/>
      <c r="D719" s="32"/>
      <c r="E719" s="3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2.75" customHeight="1" x14ac:dyDescent="0.2">
      <c r="A720" s="2"/>
      <c r="B720" s="2"/>
      <c r="C720" s="2"/>
      <c r="D720" s="32"/>
      <c r="E720" s="3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2.75" customHeight="1" x14ac:dyDescent="0.2">
      <c r="A721" s="2"/>
      <c r="B721" s="2"/>
      <c r="C721" s="2"/>
      <c r="D721" s="32"/>
      <c r="E721" s="3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2.75" customHeight="1" x14ac:dyDescent="0.2">
      <c r="A722" s="2"/>
      <c r="B722" s="2"/>
      <c r="C722" s="2"/>
      <c r="D722" s="32"/>
      <c r="E722" s="3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2.75" customHeight="1" x14ac:dyDescent="0.2">
      <c r="A723" s="2"/>
      <c r="B723" s="2"/>
      <c r="C723" s="2"/>
      <c r="D723" s="32"/>
      <c r="E723" s="3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2.75" customHeight="1" x14ac:dyDescent="0.2">
      <c r="A724" s="2"/>
      <c r="B724" s="2"/>
      <c r="C724" s="2"/>
      <c r="D724" s="32"/>
      <c r="E724" s="3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2.75" customHeight="1" x14ac:dyDescent="0.2">
      <c r="A725" s="2"/>
      <c r="B725" s="2"/>
      <c r="C725" s="2"/>
      <c r="D725" s="32"/>
      <c r="E725" s="3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2.75" customHeight="1" x14ac:dyDescent="0.2">
      <c r="A726" s="2"/>
      <c r="B726" s="2"/>
      <c r="C726" s="2"/>
      <c r="D726" s="32"/>
      <c r="E726" s="3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2.75" customHeight="1" x14ac:dyDescent="0.2">
      <c r="A727" s="2"/>
      <c r="B727" s="2"/>
      <c r="C727" s="2"/>
      <c r="D727" s="32"/>
      <c r="E727" s="3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2.75" customHeight="1" x14ac:dyDescent="0.2">
      <c r="A728" s="2"/>
      <c r="B728" s="2"/>
      <c r="C728" s="2"/>
      <c r="D728" s="32"/>
      <c r="E728" s="3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2.75" customHeight="1" x14ac:dyDescent="0.2">
      <c r="A729" s="2"/>
      <c r="B729" s="2"/>
      <c r="C729" s="2"/>
      <c r="D729" s="32"/>
      <c r="E729" s="3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2.75" customHeight="1" x14ac:dyDescent="0.2">
      <c r="A730" s="2"/>
      <c r="B730" s="2"/>
      <c r="C730" s="2"/>
      <c r="D730" s="32"/>
      <c r="E730" s="3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2.75" customHeight="1" x14ac:dyDescent="0.2">
      <c r="A731" s="2"/>
      <c r="B731" s="2"/>
      <c r="C731" s="2"/>
      <c r="D731" s="32"/>
      <c r="E731" s="3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2.75" customHeight="1" x14ac:dyDescent="0.2">
      <c r="A732" s="2"/>
      <c r="B732" s="2"/>
      <c r="C732" s="2"/>
      <c r="D732" s="32"/>
      <c r="E732" s="3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2.75" customHeight="1" x14ac:dyDescent="0.2">
      <c r="A733" s="2"/>
      <c r="B733" s="2"/>
      <c r="C733" s="2"/>
      <c r="D733" s="32"/>
      <c r="E733" s="3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2.75" customHeight="1" x14ac:dyDescent="0.2">
      <c r="A734" s="2"/>
      <c r="B734" s="2"/>
      <c r="C734" s="2"/>
      <c r="D734" s="32"/>
      <c r="E734" s="3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2.75" customHeight="1" x14ac:dyDescent="0.2">
      <c r="A735" s="2"/>
      <c r="B735" s="2"/>
      <c r="C735" s="2"/>
      <c r="D735" s="32"/>
      <c r="E735" s="3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2.75" customHeight="1" x14ac:dyDescent="0.2">
      <c r="A736" s="2"/>
      <c r="B736" s="2"/>
      <c r="C736" s="2"/>
      <c r="D736" s="32"/>
      <c r="E736" s="3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2.75" customHeight="1" x14ac:dyDescent="0.2">
      <c r="A737" s="2"/>
      <c r="B737" s="2"/>
      <c r="C737" s="2"/>
      <c r="D737" s="32"/>
      <c r="E737" s="3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2.75" customHeight="1" x14ac:dyDescent="0.2">
      <c r="A738" s="2"/>
      <c r="B738" s="2"/>
      <c r="C738" s="2"/>
      <c r="D738" s="32"/>
      <c r="E738" s="3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2.75" customHeight="1" x14ac:dyDescent="0.2">
      <c r="A739" s="2"/>
      <c r="B739" s="2"/>
      <c r="C739" s="2"/>
      <c r="D739" s="32"/>
      <c r="E739" s="3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2.75" customHeight="1" x14ac:dyDescent="0.2">
      <c r="A740" s="2"/>
      <c r="B740" s="2"/>
      <c r="C740" s="2"/>
      <c r="D740" s="32"/>
      <c r="E740" s="3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2.75" customHeight="1" x14ac:dyDescent="0.2">
      <c r="A741" s="2"/>
      <c r="B741" s="2"/>
      <c r="C741" s="2"/>
      <c r="D741" s="32"/>
      <c r="E741" s="3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2.75" customHeight="1" x14ac:dyDescent="0.2">
      <c r="A742" s="2"/>
      <c r="B742" s="2"/>
      <c r="C742" s="2"/>
      <c r="D742" s="32"/>
      <c r="E742" s="3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2.75" customHeight="1" x14ac:dyDescent="0.2">
      <c r="A743" s="2"/>
      <c r="B743" s="2"/>
      <c r="C743" s="2"/>
      <c r="D743" s="32"/>
      <c r="E743" s="3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2.75" customHeight="1" x14ac:dyDescent="0.2">
      <c r="A744" s="2"/>
      <c r="B744" s="2"/>
      <c r="C744" s="2"/>
      <c r="D744" s="32"/>
      <c r="E744" s="3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2.75" customHeight="1" x14ac:dyDescent="0.2">
      <c r="A745" s="2"/>
      <c r="B745" s="2"/>
      <c r="C745" s="2"/>
      <c r="D745" s="32"/>
      <c r="E745" s="3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2.75" customHeight="1" x14ac:dyDescent="0.2">
      <c r="A746" s="2"/>
      <c r="B746" s="2"/>
      <c r="C746" s="2"/>
      <c r="D746" s="32"/>
      <c r="E746" s="3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2.75" customHeight="1" x14ac:dyDescent="0.2">
      <c r="A747" s="2"/>
      <c r="B747" s="2"/>
      <c r="C747" s="2"/>
      <c r="D747" s="32"/>
      <c r="E747" s="3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2.75" customHeight="1" x14ac:dyDescent="0.2">
      <c r="A748" s="2"/>
      <c r="B748" s="2"/>
      <c r="C748" s="2"/>
      <c r="D748" s="32"/>
      <c r="E748" s="3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2.75" customHeight="1" x14ac:dyDescent="0.2">
      <c r="A749" s="2"/>
      <c r="B749" s="2"/>
      <c r="C749" s="2"/>
      <c r="D749" s="32"/>
      <c r="E749" s="3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2.75" customHeight="1" x14ac:dyDescent="0.2">
      <c r="A750" s="2"/>
      <c r="B750" s="2"/>
      <c r="C750" s="2"/>
      <c r="D750" s="32"/>
      <c r="E750" s="3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2.75" customHeight="1" x14ac:dyDescent="0.2">
      <c r="A751" s="2"/>
      <c r="B751" s="2"/>
      <c r="C751" s="2"/>
      <c r="D751" s="32"/>
      <c r="E751" s="3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2.75" customHeight="1" x14ac:dyDescent="0.2">
      <c r="A752" s="2"/>
      <c r="B752" s="2"/>
      <c r="C752" s="2"/>
      <c r="D752" s="32"/>
      <c r="E752" s="3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2.75" customHeight="1" x14ac:dyDescent="0.2">
      <c r="A753" s="2"/>
      <c r="B753" s="2"/>
      <c r="C753" s="2"/>
      <c r="D753" s="32"/>
      <c r="E753" s="3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2.75" customHeight="1" x14ac:dyDescent="0.2">
      <c r="A754" s="2"/>
      <c r="B754" s="2"/>
      <c r="C754" s="2"/>
      <c r="D754" s="32"/>
      <c r="E754" s="3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2.75" customHeight="1" x14ac:dyDescent="0.2">
      <c r="A755" s="2"/>
      <c r="B755" s="2"/>
      <c r="C755" s="2"/>
      <c r="D755" s="32"/>
      <c r="E755" s="3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2.75" customHeight="1" x14ac:dyDescent="0.2">
      <c r="A756" s="2"/>
      <c r="B756" s="2"/>
      <c r="C756" s="2"/>
      <c r="D756" s="32"/>
      <c r="E756" s="3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2.75" customHeight="1" x14ac:dyDescent="0.2">
      <c r="A757" s="2"/>
      <c r="B757" s="2"/>
      <c r="C757" s="2"/>
      <c r="D757" s="32"/>
      <c r="E757" s="3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2.75" customHeight="1" x14ac:dyDescent="0.2">
      <c r="A758" s="2"/>
      <c r="B758" s="2"/>
      <c r="C758" s="2"/>
      <c r="D758" s="32"/>
      <c r="E758" s="3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2.75" customHeight="1" x14ac:dyDescent="0.2">
      <c r="A759" s="2"/>
      <c r="B759" s="2"/>
      <c r="C759" s="2"/>
      <c r="D759" s="32"/>
      <c r="E759" s="3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2.75" customHeight="1" x14ac:dyDescent="0.2">
      <c r="A760" s="2"/>
      <c r="B760" s="2"/>
      <c r="C760" s="2"/>
      <c r="D760" s="32"/>
      <c r="E760" s="3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2.75" customHeight="1" x14ac:dyDescent="0.2">
      <c r="A761" s="2"/>
      <c r="B761" s="2"/>
      <c r="C761" s="2"/>
      <c r="D761" s="32"/>
      <c r="E761" s="3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2.75" customHeight="1" x14ac:dyDescent="0.2">
      <c r="A762" s="2"/>
      <c r="B762" s="2"/>
      <c r="C762" s="2"/>
      <c r="D762" s="32"/>
      <c r="E762" s="3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2.75" customHeight="1" x14ac:dyDescent="0.2">
      <c r="A763" s="2"/>
      <c r="B763" s="2"/>
      <c r="C763" s="2"/>
      <c r="D763" s="32"/>
      <c r="E763" s="3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2.75" customHeight="1" x14ac:dyDescent="0.2">
      <c r="A764" s="2"/>
      <c r="B764" s="2"/>
      <c r="C764" s="2"/>
      <c r="D764" s="32"/>
      <c r="E764" s="3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2.75" customHeight="1" x14ac:dyDescent="0.2">
      <c r="A765" s="2"/>
      <c r="B765" s="2"/>
      <c r="C765" s="2"/>
      <c r="D765" s="32"/>
      <c r="E765" s="3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2.75" customHeight="1" x14ac:dyDescent="0.2">
      <c r="A766" s="2"/>
      <c r="B766" s="2"/>
      <c r="C766" s="2"/>
      <c r="D766" s="32"/>
      <c r="E766" s="3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2.75" customHeight="1" x14ac:dyDescent="0.2">
      <c r="A767" s="2"/>
      <c r="B767" s="2"/>
      <c r="C767" s="2"/>
      <c r="D767" s="32"/>
      <c r="E767" s="3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2.75" customHeight="1" x14ac:dyDescent="0.2">
      <c r="A768" s="2"/>
      <c r="B768" s="2"/>
      <c r="C768" s="2"/>
      <c r="D768" s="32"/>
      <c r="E768" s="3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2.75" customHeight="1" x14ac:dyDescent="0.2">
      <c r="A769" s="2"/>
      <c r="B769" s="2"/>
      <c r="C769" s="2"/>
      <c r="D769" s="32"/>
      <c r="E769" s="3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2.75" customHeight="1" x14ac:dyDescent="0.2">
      <c r="A770" s="2"/>
      <c r="B770" s="2"/>
      <c r="C770" s="2"/>
      <c r="D770" s="32"/>
      <c r="E770" s="3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2.75" customHeight="1" x14ac:dyDescent="0.2">
      <c r="A771" s="2"/>
      <c r="B771" s="2"/>
      <c r="C771" s="2"/>
      <c r="D771" s="32"/>
      <c r="E771" s="3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2.75" customHeight="1" x14ac:dyDescent="0.2">
      <c r="A772" s="2"/>
      <c r="B772" s="2"/>
      <c r="C772" s="2"/>
      <c r="D772" s="32"/>
      <c r="E772" s="3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2.75" customHeight="1" x14ac:dyDescent="0.2">
      <c r="A773" s="2"/>
      <c r="B773" s="2"/>
      <c r="C773" s="2"/>
      <c r="D773" s="32"/>
      <c r="E773" s="3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2.75" customHeight="1" x14ac:dyDescent="0.2">
      <c r="A774" s="2"/>
      <c r="B774" s="2"/>
      <c r="C774" s="2"/>
      <c r="D774" s="32"/>
      <c r="E774" s="3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2.75" customHeight="1" x14ac:dyDescent="0.2">
      <c r="A775" s="2"/>
      <c r="B775" s="2"/>
      <c r="C775" s="2"/>
      <c r="D775" s="32"/>
      <c r="E775" s="3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2.75" customHeight="1" x14ac:dyDescent="0.2">
      <c r="A776" s="2"/>
      <c r="B776" s="2"/>
      <c r="C776" s="2"/>
      <c r="D776" s="32"/>
      <c r="E776" s="3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2.75" customHeight="1" x14ac:dyDescent="0.2">
      <c r="A777" s="2"/>
      <c r="B777" s="2"/>
      <c r="C777" s="2"/>
      <c r="D777" s="32"/>
      <c r="E777" s="3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2.75" customHeight="1" x14ac:dyDescent="0.2">
      <c r="A778" s="2"/>
      <c r="B778" s="2"/>
      <c r="C778" s="2"/>
      <c r="D778" s="32"/>
      <c r="E778" s="3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2.75" customHeight="1" x14ac:dyDescent="0.2">
      <c r="A779" s="2"/>
      <c r="B779" s="2"/>
      <c r="C779" s="2"/>
      <c r="D779" s="32"/>
      <c r="E779" s="3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2.75" customHeight="1" x14ac:dyDescent="0.2">
      <c r="A780" s="2"/>
      <c r="B780" s="2"/>
      <c r="C780" s="2"/>
      <c r="D780" s="32"/>
      <c r="E780" s="3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2.75" customHeight="1" x14ac:dyDescent="0.2">
      <c r="A781" s="2"/>
      <c r="B781" s="2"/>
      <c r="C781" s="2"/>
      <c r="D781" s="32"/>
      <c r="E781" s="3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2.75" customHeight="1" x14ac:dyDescent="0.2">
      <c r="A782" s="2"/>
      <c r="B782" s="2"/>
      <c r="C782" s="2"/>
      <c r="D782" s="32"/>
      <c r="E782" s="3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2.75" customHeight="1" x14ac:dyDescent="0.2">
      <c r="A783" s="2"/>
      <c r="B783" s="2"/>
      <c r="C783" s="2"/>
      <c r="D783" s="32"/>
      <c r="E783" s="3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2.75" customHeight="1" x14ac:dyDescent="0.2">
      <c r="A784" s="2"/>
      <c r="B784" s="2"/>
      <c r="C784" s="2"/>
      <c r="D784" s="32"/>
      <c r="E784" s="3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2.75" customHeight="1" x14ac:dyDescent="0.2">
      <c r="A785" s="2"/>
      <c r="B785" s="2"/>
      <c r="C785" s="2"/>
      <c r="D785" s="32"/>
      <c r="E785" s="3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2.75" customHeight="1" x14ac:dyDescent="0.2">
      <c r="A786" s="2"/>
      <c r="B786" s="2"/>
      <c r="C786" s="2"/>
      <c r="D786" s="32"/>
      <c r="E786" s="3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2.75" customHeight="1" x14ac:dyDescent="0.2">
      <c r="A787" s="2"/>
      <c r="B787" s="2"/>
      <c r="C787" s="2"/>
      <c r="D787" s="32"/>
      <c r="E787" s="3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2.75" customHeight="1" x14ac:dyDescent="0.2">
      <c r="A788" s="2"/>
      <c r="B788" s="2"/>
      <c r="C788" s="2"/>
      <c r="D788" s="32"/>
      <c r="E788" s="3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2.75" customHeight="1" x14ac:dyDescent="0.2">
      <c r="A789" s="2"/>
      <c r="B789" s="2"/>
      <c r="C789" s="2"/>
      <c r="D789" s="32"/>
      <c r="E789" s="3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2.75" customHeight="1" x14ac:dyDescent="0.2">
      <c r="A790" s="2"/>
      <c r="B790" s="2"/>
      <c r="C790" s="2"/>
      <c r="D790" s="32"/>
      <c r="E790" s="3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2.75" customHeight="1" x14ac:dyDescent="0.2">
      <c r="A791" s="2"/>
      <c r="B791" s="2"/>
      <c r="C791" s="2"/>
      <c r="D791" s="32"/>
      <c r="E791" s="3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2.75" customHeight="1" x14ac:dyDescent="0.2">
      <c r="A792" s="2"/>
      <c r="B792" s="2"/>
      <c r="C792" s="2"/>
      <c r="D792" s="32"/>
      <c r="E792" s="3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2.75" customHeight="1" x14ac:dyDescent="0.2">
      <c r="A793" s="2"/>
      <c r="B793" s="2"/>
      <c r="C793" s="2"/>
      <c r="D793" s="32"/>
      <c r="E793" s="3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2.75" customHeight="1" x14ac:dyDescent="0.2">
      <c r="A794" s="2"/>
      <c r="B794" s="2"/>
      <c r="C794" s="2"/>
      <c r="D794" s="32"/>
      <c r="E794" s="3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2.75" customHeight="1" x14ac:dyDescent="0.2">
      <c r="A795" s="2"/>
      <c r="B795" s="2"/>
      <c r="C795" s="2"/>
      <c r="D795" s="32"/>
      <c r="E795" s="3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2.75" customHeight="1" x14ac:dyDescent="0.2">
      <c r="A796" s="2"/>
      <c r="B796" s="2"/>
      <c r="C796" s="2"/>
      <c r="D796" s="32"/>
      <c r="E796" s="3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2.75" customHeight="1" x14ac:dyDescent="0.2">
      <c r="A797" s="2"/>
      <c r="B797" s="2"/>
      <c r="C797" s="2"/>
      <c r="D797" s="32"/>
      <c r="E797" s="3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2.75" customHeight="1" x14ac:dyDescent="0.2">
      <c r="A798" s="2"/>
      <c r="B798" s="2"/>
      <c r="C798" s="2"/>
      <c r="D798" s="32"/>
      <c r="E798" s="3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2.75" customHeight="1" x14ac:dyDescent="0.2">
      <c r="A799" s="2"/>
      <c r="B799" s="2"/>
      <c r="C799" s="2"/>
      <c r="D799" s="32"/>
      <c r="E799" s="3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2.75" customHeight="1" x14ac:dyDescent="0.2">
      <c r="A800" s="2"/>
      <c r="B800" s="2"/>
      <c r="C800" s="2"/>
      <c r="D800" s="32"/>
      <c r="E800" s="3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2.75" customHeight="1" x14ac:dyDescent="0.2">
      <c r="A801" s="2"/>
      <c r="B801" s="2"/>
      <c r="C801" s="2"/>
      <c r="D801" s="32"/>
      <c r="E801" s="3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2.75" customHeight="1" x14ac:dyDescent="0.2">
      <c r="A802" s="2"/>
      <c r="B802" s="2"/>
      <c r="C802" s="2"/>
      <c r="D802" s="32"/>
      <c r="E802" s="3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2.75" customHeight="1" x14ac:dyDescent="0.2">
      <c r="A803" s="2"/>
      <c r="B803" s="2"/>
      <c r="C803" s="2"/>
      <c r="D803" s="32"/>
      <c r="E803" s="3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2.75" customHeight="1" x14ac:dyDescent="0.2">
      <c r="A804" s="2"/>
      <c r="B804" s="2"/>
      <c r="C804" s="2"/>
      <c r="D804" s="32"/>
      <c r="E804" s="3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2.75" customHeight="1" x14ac:dyDescent="0.2">
      <c r="A805" s="2"/>
      <c r="B805" s="2"/>
      <c r="C805" s="2"/>
      <c r="D805" s="32"/>
      <c r="E805" s="3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2.75" customHeight="1" x14ac:dyDescent="0.2">
      <c r="A806" s="2"/>
      <c r="B806" s="2"/>
      <c r="C806" s="2"/>
      <c r="D806" s="32"/>
      <c r="E806" s="3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2.75" customHeight="1" x14ac:dyDescent="0.2">
      <c r="A807" s="2"/>
      <c r="B807" s="2"/>
      <c r="C807" s="2"/>
      <c r="D807" s="32"/>
      <c r="E807" s="3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2.75" customHeight="1" x14ac:dyDescent="0.2">
      <c r="A808" s="2"/>
      <c r="B808" s="2"/>
      <c r="C808" s="2"/>
      <c r="D808" s="32"/>
      <c r="E808" s="3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2.75" customHeight="1" x14ac:dyDescent="0.2">
      <c r="A809" s="2"/>
      <c r="B809" s="2"/>
      <c r="C809" s="2"/>
      <c r="D809" s="32"/>
      <c r="E809" s="3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2.75" customHeight="1" x14ac:dyDescent="0.2">
      <c r="A810" s="2"/>
      <c r="B810" s="2"/>
      <c r="C810" s="2"/>
      <c r="D810" s="32"/>
      <c r="E810" s="3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2.75" customHeight="1" x14ac:dyDescent="0.2">
      <c r="A811" s="2"/>
      <c r="B811" s="2"/>
      <c r="C811" s="2"/>
      <c r="D811" s="32"/>
      <c r="E811" s="3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2.75" customHeight="1" x14ac:dyDescent="0.2">
      <c r="A812" s="2"/>
      <c r="B812" s="2"/>
      <c r="C812" s="2"/>
      <c r="D812" s="32"/>
      <c r="E812" s="3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2.75" customHeight="1" x14ac:dyDescent="0.2">
      <c r="A813" s="2"/>
      <c r="B813" s="2"/>
      <c r="C813" s="2"/>
      <c r="D813" s="32"/>
      <c r="E813" s="3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2.75" customHeight="1" x14ac:dyDescent="0.2">
      <c r="A814" s="2"/>
      <c r="B814" s="2"/>
      <c r="C814" s="2"/>
      <c r="D814" s="32"/>
      <c r="E814" s="3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2.75" customHeight="1" x14ac:dyDescent="0.2">
      <c r="A815" s="2"/>
      <c r="B815" s="2"/>
      <c r="C815" s="2"/>
      <c r="D815" s="32"/>
      <c r="E815" s="3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2.75" customHeight="1" x14ac:dyDescent="0.2">
      <c r="A816" s="2"/>
      <c r="B816" s="2"/>
      <c r="C816" s="2"/>
      <c r="D816" s="32"/>
      <c r="E816" s="3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2.75" customHeight="1" x14ac:dyDescent="0.2">
      <c r="A817" s="2"/>
      <c r="B817" s="2"/>
      <c r="C817" s="2"/>
      <c r="D817" s="32"/>
      <c r="E817" s="3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2.75" customHeight="1" x14ac:dyDescent="0.2">
      <c r="A818" s="2"/>
      <c r="B818" s="2"/>
      <c r="C818" s="2"/>
      <c r="D818" s="32"/>
      <c r="E818" s="3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2.75" customHeight="1" x14ac:dyDescent="0.2">
      <c r="A819" s="2"/>
      <c r="B819" s="2"/>
      <c r="C819" s="2"/>
      <c r="D819" s="32"/>
      <c r="E819" s="3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2.75" customHeight="1" x14ac:dyDescent="0.2">
      <c r="A820" s="2"/>
      <c r="B820" s="2"/>
      <c r="C820" s="2"/>
      <c r="D820" s="32"/>
      <c r="E820" s="3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2.75" customHeight="1" x14ac:dyDescent="0.2">
      <c r="A821" s="2"/>
      <c r="B821" s="2"/>
      <c r="C821" s="2"/>
      <c r="D821" s="32"/>
      <c r="E821" s="3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2.75" customHeight="1" x14ac:dyDescent="0.2">
      <c r="A822" s="2"/>
      <c r="B822" s="2"/>
      <c r="C822" s="2"/>
      <c r="D822" s="32"/>
      <c r="E822" s="3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2.75" customHeight="1" x14ac:dyDescent="0.2">
      <c r="A823" s="2"/>
      <c r="B823" s="2"/>
      <c r="C823" s="2"/>
      <c r="D823" s="32"/>
      <c r="E823" s="3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2.75" customHeight="1" x14ac:dyDescent="0.2">
      <c r="A824" s="2"/>
      <c r="B824" s="2"/>
      <c r="C824" s="2"/>
      <c r="D824" s="32"/>
      <c r="E824" s="3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2.75" customHeight="1" x14ac:dyDescent="0.2">
      <c r="A825" s="2"/>
      <c r="B825" s="2"/>
      <c r="C825" s="2"/>
      <c r="D825" s="32"/>
      <c r="E825" s="3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2.75" customHeight="1" x14ac:dyDescent="0.2">
      <c r="A826" s="2"/>
      <c r="B826" s="2"/>
      <c r="C826" s="2"/>
      <c r="D826" s="32"/>
      <c r="E826" s="3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2.75" customHeight="1" x14ac:dyDescent="0.2">
      <c r="A827" s="2"/>
      <c r="B827" s="2"/>
      <c r="C827" s="2"/>
      <c r="D827" s="32"/>
      <c r="E827" s="3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2.75" customHeight="1" x14ac:dyDescent="0.2">
      <c r="A828" s="2"/>
      <c r="B828" s="2"/>
      <c r="C828" s="2"/>
      <c r="D828" s="32"/>
      <c r="E828" s="3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2.75" customHeight="1" x14ac:dyDescent="0.2">
      <c r="A829" s="2"/>
      <c r="B829" s="2"/>
      <c r="C829" s="2"/>
      <c r="D829" s="32"/>
      <c r="E829" s="3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2.75" customHeight="1" x14ac:dyDescent="0.2">
      <c r="A830" s="2"/>
      <c r="B830" s="2"/>
      <c r="C830" s="2"/>
      <c r="D830" s="32"/>
      <c r="E830" s="3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2.75" customHeight="1" x14ac:dyDescent="0.2">
      <c r="A831" s="2"/>
      <c r="B831" s="2"/>
      <c r="C831" s="2"/>
      <c r="D831" s="32"/>
      <c r="E831" s="3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2.75" customHeight="1" x14ac:dyDescent="0.2">
      <c r="A832" s="2"/>
      <c r="B832" s="2"/>
      <c r="C832" s="2"/>
      <c r="D832" s="32"/>
      <c r="E832" s="3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2.75" customHeight="1" x14ac:dyDescent="0.2">
      <c r="A833" s="2"/>
      <c r="B833" s="2"/>
      <c r="C833" s="2"/>
      <c r="D833" s="32"/>
      <c r="E833" s="3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2.75" customHeight="1" x14ac:dyDescent="0.2">
      <c r="A834" s="2"/>
      <c r="B834" s="2"/>
      <c r="C834" s="2"/>
      <c r="D834" s="32"/>
      <c r="E834" s="3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2.75" customHeight="1" x14ac:dyDescent="0.2">
      <c r="A835" s="2"/>
      <c r="B835" s="2"/>
      <c r="C835" s="2"/>
      <c r="D835" s="32"/>
      <c r="E835" s="3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2.75" customHeight="1" x14ac:dyDescent="0.2">
      <c r="A836" s="2"/>
      <c r="B836" s="2"/>
      <c r="C836" s="2"/>
      <c r="D836" s="32"/>
      <c r="E836" s="3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2.75" customHeight="1" x14ac:dyDescent="0.2">
      <c r="A837" s="2"/>
      <c r="B837" s="2"/>
      <c r="C837" s="2"/>
      <c r="D837" s="32"/>
      <c r="E837" s="3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2.75" customHeight="1" x14ac:dyDescent="0.2">
      <c r="A838" s="2"/>
      <c r="B838" s="2"/>
      <c r="C838" s="2"/>
      <c r="D838" s="32"/>
      <c r="E838" s="3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2.75" customHeight="1" x14ac:dyDescent="0.2">
      <c r="A839" s="2"/>
      <c r="B839" s="2"/>
      <c r="C839" s="2"/>
      <c r="D839" s="32"/>
      <c r="E839" s="3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2.75" customHeight="1" x14ac:dyDescent="0.2">
      <c r="A840" s="2"/>
      <c r="B840" s="2"/>
      <c r="C840" s="2"/>
      <c r="D840" s="32"/>
      <c r="E840" s="3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2.75" customHeight="1" x14ac:dyDescent="0.2">
      <c r="A841" s="2"/>
      <c r="B841" s="2"/>
      <c r="C841" s="2"/>
      <c r="D841" s="32"/>
      <c r="E841" s="3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2.75" customHeight="1" x14ac:dyDescent="0.2">
      <c r="A842" s="2"/>
      <c r="B842" s="2"/>
      <c r="C842" s="2"/>
      <c r="D842" s="32"/>
      <c r="E842" s="3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2.75" customHeight="1" x14ac:dyDescent="0.2">
      <c r="A843" s="2"/>
      <c r="B843" s="2"/>
      <c r="C843" s="2"/>
      <c r="D843" s="32"/>
      <c r="E843" s="3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2.75" customHeight="1" x14ac:dyDescent="0.2">
      <c r="A844" s="2"/>
      <c r="B844" s="2"/>
      <c r="C844" s="2"/>
      <c r="D844" s="32"/>
      <c r="E844" s="3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2.75" customHeight="1" x14ac:dyDescent="0.2">
      <c r="A845" s="2"/>
      <c r="B845" s="2"/>
      <c r="C845" s="2"/>
      <c r="D845" s="32"/>
      <c r="E845" s="3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2.75" customHeight="1" x14ac:dyDescent="0.2">
      <c r="A846" s="2"/>
      <c r="B846" s="2"/>
      <c r="C846" s="2"/>
      <c r="D846" s="32"/>
      <c r="E846" s="3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2.75" customHeight="1" x14ac:dyDescent="0.2">
      <c r="A847" s="2"/>
      <c r="B847" s="2"/>
      <c r="C847" s="2"/>
      <c r="D847" s="32"/>
      <c r="E847" s="3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2.75" customHeight="1" x14ac:dyDescent="0.2">
      <c r="A848" s="2"/>
      <c r="B848" s="2"/>
      <c r="C848" s="2"/>
      <c r="D848" s="32"/>
      <c r="E848" s="3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2.75" customHeight="1" x14ac:dyDescent="0.2">
      <c r="A849" s="2"/>
      <c r="B849" s="2"/>
      <c r="C849" s="2"/>
      <c r="D849" s="32"/>
      <c r="E849" s="3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2.75" customHeight="1" x14ac:dyDescent="0.2">
      <c r="A850" s="2"/>
      <c r="B850" s="2"/>
      <c r="C850" s="2"/>
      <c r="D850" s="32"/>
      <c r="E850" s="3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2.75" customHeight="1" x14ac:dyDescent="0.2">
      <c r="A851" s="2"/>
      <c r="B851" s="2"/>
      <c r="C851" s="2"/>
      <c r="D851" s="32"/>
      <c r="E851" s="3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2.75" customHeight="1" x14ac:dyDescent="0.2">
      <c r="A852" s="2"/>
      <c r="B852" s="2"/>
      <c r="C852" s="2"/>
      <c r="D852" s="32"/>
      <c r="E852" s="3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2.75" customHeight="1" x14ac:dyDescent="0.2">
      <c r="A853" s="2"/>
      <c r="B853" s="2"/>
      <c r="C853" s="2"/>
      <c r="D853" s="32"/>
      <c r="E853" s="3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2.75" customHeight="1" x14ac:dyDescent="0.2">
      <c r="A854" s="2"/>
      <c r="B854" s="2"/>
      <c r="C854" s="2"/>
      <c r="D854" s="32"/>
      <c r="E854" s="3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2.75" customHeight="1" x14ac:dyDescent="0.2">
      <c r="A855" s="2"/>
      <c r="B855" s="2"/>
      <c r="C855" s="2"/>
      <c r="D855" s="32"/>
      <c r="E855" s="3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2.75" customHeight="1" x14ac:dyDescent="0.2">
      <c r="A856" s="2"/>
      <c r="B856" s="2"/>
      <c r="C856" s="2"/>
      <c r="D856" s="32"/>
      <c r="E856" s="3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2.75" customHeight="1" x14ac:dyDescent="0.2">
      <c r="A857" s="2"/>
      <c r="B857" s="2"/>
      <c r="C857" s="2"/>
      <c r="D857" s="32"/>
      <c r="E857" s="3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2.75" customHeight="1" x14ac:dyDescent="0.2">
      <c r="A858" s="2"/>
      <c r="B858" s="2"/>
      <c r="C858" s="2"/>
      <c r="D858" s="32"/>
      <c r="E858" s="3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2.75" customHeight="1" x14ac:dyDescent="0.2">
      <c r="A859" s="2"/>
      <c r="B859" s="2"/>
      <c r="C859" s="2"/>
      <c r="D859" s="32"/>
      <c r="E859" s="3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2.75" customHeight="1" x14ac:dyDescent="0.2">
      <c r="A860" s="2"/>
      <c r="B860" s="2"/>
      <c r="C860" s="2"/>
      <c r="D860" s="32"/>
      <c r="E860" s="3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2.75" customHeight="1" x14ac:dyDescent="0.2">
      <c r="A861" s="2"/>
      <c r="B861" s="2"/>
      <c r="C861" s="2"/>
      <c r="D861" s="32"/>
      <c r="E861" s="3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2.75" customHeight="1" x14ac:dyDescent="0.2">
      <c r="A862" s="2"/>
      <c r="B862" s="2"/>
      <c r="C862" s="2"/>
      <c r="D862" s="32"/>
      <c r="E862" s="3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2.75" customHeight="1" x14ac:dyDescent="0.2">
      <c r="A863" s="2"/>
      <c r="B863" s="2"/>
      <c r="C863" s="2"/>
      <c r="D863" s="32"/>
      <c r="E863" s="3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2.75" customHeight="1" x14ac:dyDescent="0.2">
      <c r="A864" s="2"/>
      <c r="B864" s="2"/>
      <c r="C864" s="2"/>
      <c r="D864" s="32"/>
      <c r="E864" s="3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2.75" customHeight="1" x14ac:dyDescent="0.2">
      <c r="A865" s="2"/>
      <c r="B865" s="2"/>
      <c r="C865" s="2"/>
      <c r="D865" s="32"/>
      <c r="E865" s="3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2.75" customHeight="1" x14ac:dyDescent="0.2">
      <c r="A866" s="2"/>
      <c r="B866" s="2"/>
      <c r="C866" s="2"/>
      <c r="D866" s="32"/>
      <c r="E866" s="3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2.75" customHeight="1" x14ac:dyDescent="0.2">
      <c r="A867" s="2"/>
      <c r="B867" s="2"/>
      <c r="C867" s="2"/>
      <c r="D867" s="32"/>
      <c r="E867" s="3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2.75" customHeight="1" x14ac:dyDescent="0.2">
      <c r="A868" s="2"/>
      <c r="B868" s="2"/>
      <c r="C868" s="2"/>
      <c r="D868" s="32"/>
      <c r="E868" s="3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2.75" customHeight="1" x14ac:dyDescent="0.2">
      <c r="A869" s="2"/>
      <c r="B869" s="2"/>
      <c r="C869" s="2"/>
      <c r="D869" s="32"/>
      <c r="E869" s="3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2.75" customHeight="1" x14ac:dyDescent="0.2">
      <c r="A870" s="2"/>
      <c r="B870" s="2"/>
      <c r="C870" s="2"/>
      <c r="D870" s="32"/>
      <c r="E870" s="3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2.75" customHeight="1" x14ac:dyDescent="0.2">
      <c r="A871" s="2"/>
      <c r="B871" s="2"/>
      <c r="C871" s="2"/>
      <c r="D871" s="32"/>
      <c r="E871" s="3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2.75" customHeight="1" x14ac:dyDescent="0.2">
      <c r="A872" s="2"/>
      <c r="B872" s="2"/>
      <c r="C872" s="2"/>
      <c r="D872" s="32"/>
      <c r="E872" s="3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2.75" customHeight="1" x14ac:dyDescent="0.2">
      <c r="A873" s="2"/>
      <c r="B873" s="2"/>
      <c r="C873" s="2"/>
      <c r="D873" s="32"/>
      <c r="E873" s="3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2.75" customHeight="1" x14ac:dyDescent="0.2">
      <c r="A874" s="2"/>
      <c r="B874" s="2"/>
      <c r="C874" s="2"/>
      <c r="D874" s="32"/>
      <c r="E874" s="3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2.75" customHeight="1" x14ac:dyDescent="0.2">
      <c r="A875" s="2"/>
      <c r="B875" s="2"/>
      <c r="C875" s="2"/>
      <c r="D875" s="32"/>
      <c r="E875" s="3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2.75" customHeight="1" x14ac:dyDescent="0.2">
      <c r="A876" s="2"/>
      <c r="B876" s="2"/>
      <c r="C876" s="2"/>
      <c r="D876" s="32"/>
      <c r="E876" s="3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2.75" customHeight="1" x14ac:dyDescent="0.2">
      <c r="A877" s="2"/>
      <c r="B877" s="2"/>
      <c r="C877" s="2"/>
      <c r="D877" s="32"/>
      <c r="E877" s="3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2.75" customHeight="1" x14ac:dyDescent="0.2">
      <c r="A878" s="2"/>
      <c r="B878" s="2"/>
      <c r="C878" s="2"/>
      <c r="D878" s="32"/>
      <c r="E878" s="3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2.75" customHeight="1" x14ac:dyDescent="0.2">
      <c r="A879" s="2"/>
      <c r="B879" s="2"/>
      <c r="C879" s="2"/>
      <c r="D879" s="32"/>
      <c r="E879" s="3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2.75" customHeight="1" x14ac:dyDescent="0.2">
      <c r="A880" s="2"/>
      <c r="B880" s="2"/>
      <c r="C880" s="2"/>
      <c r="D880" s="32"/>
      <c r="E880" s="3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2.75" customHeight="1" x14ac:dyDescent="0.2">
      <c r="A881" s="2"/>
      <c r="B881" s="2"/>
      <c r="C881" s="2"/>
      <c r="D881" s="32"/>
      <c r="E881" s="3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2.75" customHeight="1" x14ac:dyDescent="0.2">
      <c r="A882" s="2"/>
      <c r="B882" s="2"/>
      <c r="C882" s="2"/>
      <c r="D882" s="32"/>
      <c r="E882" s="3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2.75" customHeight="1" x14ac:dyDescent="0.2">
      <c r="A883" s="2"/>
      <c r="B883" s="2"/>
      <c r="C883" s="2"/>
      <c r="D883" s="32"/>
      <c r="E883" s="3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2.75" customHeight="1" x14ac:dyDescent="0.2">
      <c r="A884" s="2"/>
      <c r="B884" s="2"/>
      <c r="C884" s="2"/>
      <c r="D884" s="32"/>
      <c r="E884" s="3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2.75" customHeight="1" x14ac:dyDescent="0.2">
      <c r="A885" s="2"/>
      <c r="B885" s="2"/>
      <c r="C885" s="2"/>
      <c r="D885" s="32"/>
      <c r="E885" s="3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2.75" customHeight="1" x14ac:dyDescent="0.2">
      <c r="A886" s="2"/>
      <c r="B886" s="2"/>
      <c r="C886" s="2"/>
      <c r="D886" s="32"/>
      <c r="E886" s="3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2.75" customHeight="1" x14ac:dyDescent="0.2">
      <c r="A887" s="2"/>
      <c r="B887" s="2"/>
      <c r="C887" s="2"/>
      <c r="D887" s="32"/>
      <c r="E887" s="3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2.75" customHeight="1" x14ac:dyDescent="0.2">
      <c r="A888" s="2"/>
      <c r="B888" s="2"/>
      <c r="C888" s="2"/>
      <c r="D888" s="32"/>
      <c r="E888" s="3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2.75" customHeight="1" x14ac:dyDescent="0.2">
      <c r="A889" s="2"/>
      <c r="B889" s="2"/>
      <c r="C889" s="2"/>
      <c r="D889" s="32"/>
      <c r="E889" s="3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2.75" customHeight="1" x14ac:dyDescent="0.2">
      <c r="A890" s="2"/>
      <c r="B890" s="2"/>
      <c r="C890" s="2"/>
      <c r="D890" s="32"/>
      <c r="E890" s="3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2.75" customHeight="1" x14ac:dyDescent="0.2">
      <c r="A891" s="2"/>
      <c r="B891" s="2"/>
      <c r="C891" s="2"/>
      <c r="D891" s="32"/>
      <c r="E891" s="3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2.75" customHeight="1" x14ac:dyDescent="0.2">
      <c r="A892" s="2"/>
      <c r="B892" s="2"/>
      <c r="C892" s="2"/>
      <c r="D892" s="32"/>
      <c r="E892" s="3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2.75" customHeight="1" x14ac:dyDescent="0.2">
      <c r="A893" s="2"/>
      <c r="B893" s="2"/>
      <c r="C893" s="2"/>
      <c r="D893" s="32"/>
      <c r="E893" s="3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2.75" customHeight="1" x14ac:dyDescent="0.2">
      <c r="A894" s="2"/>
      <c r="B894" s="2"/>
      <c r="C894" s="2"/>
      <c r="D894" s="32"/>
      <c r="E894" s="3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2.75" customHeight="1" x14ac:dyDescent="0.2">
      <c r="A895" s="2"/>
      <c r="B895" s="2"/>
      <c r="C895" s="2"/>
      <c r="D895" s="32"/>
      <c r="E895" s="3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2.75" customHeight="1" x14ac:dyDescent="0.2">
      <c r="A896" s="2"/>
      <c r="B896" s="2"/>
      <c r="C896" s="2"/>
      <c r="D896" s="32"/>
      <c r="E896" s="3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2.75" customHeight="1" x14ac:dyDescent="0.2">
      <c r="A897" s="2"/>
      <c r="B897" s="2"/>
      <c r="C897" s="2"/>
      <c r="D897" s="32"/>
      <c r="E897" s="3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2.75" customHeight="1" x14ac:dyDescent="0.2">
      <c r="A898" s="2"/>
      <c r="B898" s="2"/>
      <c r="C898" s="2"/>
      <c r="D898" s="32"/>
      <c r="E898" s="3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2.75" customHeight="1" x14ac:dyDescent="0.2">
      <c r="A899" s="2"/>
      <c r="B899" s="2"/>
      <c r="C899" s="2"/>
      <c r="D899" s="32"/>
      <c r="E899" s="3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2.75" customHeight="1" x14ac:dyDescent="0.2">
      <c r="A900" s="2"/>
      <c r="B900" s="2"/>
      <c r="C900" s="2"/>
      <c r="D900" s="32"/>
      <c r="E900" s="3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2.75" customHeight="1" x14ac:dyDescent="0.2">
      <c r="A901" s="2"/>
      <c r="B901" s="2"/>
      <c r="C901" s="2"/>
      <c r="D901" s="32"/>
      <c r="E901" s="3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2.75" customHeight="1" x14ac:dyDescent="0.2">
      <c r="A902" s="2"/>
      <c r="B902" s="2"/>
      <c r="C902" s="2"/>
      <c r="D902" s="32"/>
      <c r="E902" s="3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2.75" customHeight="1" x14ac:dyDescent="0.2">
      <c r="A903" s="2"/>
      <c r="B903" s="2"/>
      <c r="C903" s="2"/>
      <c r="D903" s="32"/>
      <c r="E903" s="3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2.75" customHeight="1" x14ac:dyDescent="0.2">
      <c r="A904" s="2"/>
      <c r="B904" s="2"/>
      <c r="C904" s="2"/>
      <c r="D904" s="32"/>
      <c r="E904" s="3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2.75" customHeight="1" x14ac:dyDescent="0.2">
      <c r="A905" s="2"/>
      <c r="B905" s="2"/>
      <c r="C905" s="2"/>
      <c r="D905" s="32"/>
      <c r="E905" s="3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2.75" customHeight="1" x14ac:dyDescent="0.2">
      <c r="A906" s="2"/>
      <c r="B906" s="2"/>
      <c r="C906" s="2"/>
      <c r="D906" s="32"/>
      <c r="E906" s="3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2.75" customHeight="1" x14ac:dyDescent="0.2">
      <c r="A907" s="2"/>
      <c r="B907" s="2"/>
      <c r="C907" s="2"/>
      <c r="D907" s="32"/>
      <c r="E907" s="3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2.75" customHeight="1" x14ac:dyDescent="0.2">
      <c r="A908" s="2"/>
      <c r="B908" s="2"/>
      <c r="C908" s="2"/>
      <c r="D908" s="32"/>
      <c r="E908" s="3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2.75" customHeight="1" x14ac:dyDescent="0.2">
      <c r="A909" s="2"/>
      <c r="B909" s="2"/>
      <c r="C909" s="2"/>
      <c r="D909" s="32"/>
      <c r="E909" s="3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2.75" customHeight="1" x14ac:dyDescent="0.2">
      <c r="A910" s="2"/>
      <c r="B910" s="2"/>
      <c r="C910" s="2"/>
      <c r="D910" s="32"/>
      <c r="E910" s="3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2.75" customHeight="1" x14ac:dyDescent="0.2">
      <c r="A911" s="2"/>
      <c r="B911" s="2"/>
      <c r="C911" s="2"/>
      <c r="D911" s="32"/>
      <c r="E911" s="3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2.75" customHeight="1" x14ac:dyDescent="0.2">
      <c r="A912" s="2"/>
      <c r="B912" s="2"/>
      <c r="C912" s="2"/>
      <c r="D912" s="32"/>
      <c r="E912" s="3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2.75" customHeight="1" x14ac:dyDescent="0.2">
      <c r="A913" s="2"/>
      <c r="B913" s="2"/>
      <c r="C913" s="2"/>
      <c r="D913" s="32"/>
      <c r="E913" s="3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2.75" customHeight="1" x14ac:dyDescent="0.2">
      <c r="A914" s="2"/>
      <c r="B914" s="2"/>
      <c r="C914" s="2"/>
      <c r="D914" s="32"/>
      <c r="E914" s="3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2.75" customHeight="1" x14ac:dyDescent="0.2">
      <c r="A915" s="2"/>
      <c r="B915" s="2"/>
      <c r="C915" s="2"/>
      <c r="D915" s="32"/>
      <c r="E915" s="3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2.75" customHeight="1" x14ac:dyDescent="0.2">
      <c r="A916" s="2"/>
      <c r="B916" s="2"/>
      <c r="C916" s="2"/>
      <c r="D916" s="32"/>
      <c r="E916" s="3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2.75" customHeight="1" x14ac:dyDescent="0.2">
      <c r="A917" s="2"/>
      <c r="B917" s="2"/>
      <c r="C917" s="2"/>
      <c r="D917" s="32"/>
      <c r="E917" s="3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2.75" customHeight="1" x14ac:dyDescent="0.2">
      <c r="A918" s="2"/>
      <c r="B918" s="2"/>
      <c r="C918" s="2"/>
      <c r="D918" s="32"/>
      <c r="E918" s="3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2.75" customHeight="1" x14ac:dyDescent="0.2">
      <c r="A919" s="2"/>
      <c r="B919" s="2"/>
      <c r="C919" s="2"/>
      <c r="D919" s="32"/>
      <c r="E919" s="3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2.75" customHeight="1" x14ac:dyDescent="0.2">
      <c r="A920" s="2"/>
      <c r="B920" s="2"/>
      <c r="C920" s="2"/>
      <c r="D920" s="32"/>
      <c r="E920" s="3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2.75" customHeight="1" x14ac:dyDescent="0.2">
      <c r="A921" s="2"/>
      <c r="B921" s="2"/>
      <c r="C921" s="2"/>
      <c r="D921" s="32"/>
      <c r="E921" s="3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2.75" customHeight="1" x14ac:dyDescent="0.2">
      <c r="A922" s="2"/>
      <c r="B922" s="2"/>
      <c r="C922" s="2"/>
      <c r="D922" s="32"/>
      <c r="E922" s="3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2.75" customHeight="1" x14ac:dyDescent="0.2">
      <c r="A923" s="2"/>
      <c r="B923" s="2"/>
      <c r="C923" s="2"/>
      <c r="D923" s="32"/>
      <c r="E923" s="3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2.75" customHeight="1" x14ac:dyDescent="0.2">
      <c r="A924" s="2"/>
      <c r="B924" s="2"/>
      <c r="C924" s="2"/>
      <c r="D924" s="32"/>
      <c r="E924" s="3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2.75" customHeight="1" x14ac:dyDescent="0.2">
      <c r="A925" s="2"/>
      <c r="B925" s="2"/>
      <c r="C925" s="2"/>
      <c r="D925" s="32"/>
      <c r="E925" s="3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2.75" customHeight="1" x14ac:dyDescent="0.2">
      <c r="A926" s="2"/>
      <c r="B926" s="2"/>
      <c r="C926" s="2"/>
      <c r="D926" s="32"/>
      <c r="E926" s="3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2.75" customHeight="1" x14ac:dyDescent="0.2">
      <c r="A927" s="2"/>
      <c r="B927" s="2"/>
      <c r="C927" s="2"/>
      <c r="D927" s="32"/>
      <c r="E927" s="3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2.75" customHeight="1" x14ac:dyDescent="0.2">
      <c r="A928" s="2"/>
      <c r="B928" s="2"/>
      <c r="C928" s="2"/>
      <c r="D928" s="32"/>
      <c r="E928" s="3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2.75" customHeight="1" x14ac:dyDescent="0.2">
      <c r="A929" s="2"/>
      <c r="B929" s="2"/>
      <c r="C929" s="2"/>
      <c r="D929" s="32"/>
      <c r="E929" s="3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2.75" customHeight="1" x14ac:dyDescent="0.2">
      <c r="A930" s="2"/>
      <c r="B930" s="2"/>
      <c r="C930" s="2"/>
      <c r="D930" s="32"/>
      <c r="E930" s="3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2.75" customHeight="1" x14ac:dyDescent="0.2">
      <c r="A931" s="2"/>
      <c r="B931" s="2"/>
      <c r="C931" s="2"/>
      <c r="D931" s="32"/>
      <c r="E931" s="3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2.75" customHeight="1" x14ac:dyDescent="0.2">
      <c r="A932" s="2"/>
      <c r="B932" s="2"/>
      <c r="C932" s="2"/>
      <c r="D932" s="32"/>
      <c r="E932" s="3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2.75" customHeight="1" x14ac:dyDescent="0.2">
      <c r="A933" s="2"/>
      <c r="B933" s="2"/>
      <c r="C933" s="2"/>
      <c r="D933" s="32"/>
      <c r="E933" s="3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2.75" customHeight="1" x14ac:dyDescent="0.2">
      <c r="A934" s="2"/>
      <c r="B934" s="2"/>
      <c r="C934" s="2"/>
      <c r="D934" s="32"/>
      <c r="E934" s="3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2.75" customHeight="1" x14ac:dyDescent="0.2">
      <c r="A935" s="2"/>
      <c r="B935" s="2"/>
      <c r="C935" s="2"/>
      <c r="D935" s="32"/>
      <c r="E935" s="3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2.75" customHeight="1" x14ac:dyDescent="0.2">
      <c r="A936" s="2"/>
      <c r="B936" s="2"/>
      <c r="C936" s="2"/>
      <c r="D936" s="32"/>
      <c r="E936" s="3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2.75" customHeight="1" x14ac:dyDescent="0.2">
      <c r="A937" s="2"/>
      <c r="B937" s="2"/>
      <c r="C937" s="2"/>
      <c r="D937" s="32"/>
      <c r="E937" s="3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2.75" customHeight="1" x14ac:dyDescent="0.2">
      <c r="A938" s="2"/>
      <c r="B938" s="2"/>
      <c r="C938" s="2"/>
      <c r="D938" s="32"/>
      <c r="E938" s="3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2.75" customHeight="1" x14ac:dyDescent="0.2">
      <c r="A939" s="2"/>
      <c r="B939" s="2"/>
      <c r="C939" s="2"/>
      <c r="D939" s="32"/>
      <c r="E939" s="3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2.75" customHeight="1" x14ac:dyDescent="0.2">
      <c r="A940" s="2"/>
      <c r="B940" s="2"/>
      <c r="C940" s="2"/>
      <c r="D940" s="32"/>
      <c r="E940" s="3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2.75" customHeight="1" x14ac:dyDescent="0.2">
      <c r="A941" s="2"/>
      <c r="B941" s="2"/>
      <c r="C941" s="2"/>
      <c r="D941" s="32"/>
      <c r="E941" s="3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2.75" customHeight="1" x14ac:dyDescent="0.2">
      <c r="A942" s="2"/>
      <c r="B942" s="2"/>
      <c r="C942" s="2"/>
      <c r="D942" s="32"/>
      <c r="E942" s="3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2.75" customHeight="1" x14ac:dyDescent="0.2">
      <c r="A943" s="2"/>
      <c r="B943" s="2"/>
      <c r="C943" s="2"/>
      <c r="D943" s="32"/>
      <c r="E943" s="3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2.75" customHeight="1" x14ac:dyDescent="0.2">
      <c r="A944" s="2"/>
      <c r="B944" s="2"/>
      <c r="C944" s="2"/>
      <c r="D944" s="32"/>
      <c r="E944" s="3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2.75" customHeight="1" x14ac:dyDescent="0.2">
      <c r="A945" s="2"/>
      <c r="B945" s="2"/>
      <c r="C945" s="2"/>
      <c r="D945" s="32"/>
      <c r="E945" s="3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2.75" customHeight="1" x14ac:dyDescent="0.2">
      <c r="A946" s="2"/>
      <c r="B946" s="2"/>
      <c r="C946" s="2"/>
      <c r="D946" s="32"/>
      <c r="E946" s="3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2.75" customHeight="1" x14ac:dyDescent="0.2">
      <c r="A947" s="2"/>
      <c r="B947" s="2"/>
      <c r="C947" s="2"/>
      <c r="D947" s="32"/>
      <c r="E947" s="3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2.75" customHeight="1" x14ac:dyDescent="0.2">
      <c r="A948" s="2"/>
      <c r="B948" s="2"/>
      <c r="C948" s="2"/>
      <c r="D948" s="32"/>
      <c r="E948" s="3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2.75" customHeight="1" x14ac:dyDescent="0.2">
      <c r="A949" s="2"/>
      <c r="B949" s="2"/>
      <c r="C949" s="2"/>
      <c r="D949" s="32"/>
      <c r="E949" s="3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2.75" customHeight="1" x14ac:dyDescent="0.2">
      <c r="A950" s="2"/>
      <c r="B950" s="2"/>
      <c r="C950" s="2"/>
      <c r="D950" s="32"/>
      <c r="E950" s="3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2.75" customHeight="1" x14ac:dyDescent="0.2">
      <c r="A951" s="2"/>
      <c r="B951" s="2"/>
      <c r="C951" s="2"/>
      <c r="D951" s="32"/>
      <c r="E951" s="3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2.75" customHeight="1" x14ac:dyDescent="0.2">
      <c r="A952" s="2"/>
      <c r="B952" s="2"/>
      <c r="C952" s="2"/>
      <c r="D952" s="32"/>
      <c r="E952" s="3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2.75" customHeight="1" x14ac:dyDescent="0.2">
      <c r="A953" s="2"/>
      <c r="B953" s="2"/>
      <c r="C953" s="2"/>
      <c r="D953" s="32"/>
      <c r="E953" s="3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2.75" customHeight="1" x14ac:dyDescent="0.2">
      <c r="A954" s="2"/>
      <c r="B954" s="2"/>
      <c r="C954" s="2"/>
      <c r="D954" s="32"/>
      <c r="E954" s="3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2.75" customHeight="1" x14ac:dyDescent="0.2">
      <c r="A955" s="2"/>
      <c r="B955" s="2"/>
      <c r="C955" s="2"/>
      <c r="D955" s="32"/>
      <c r="E955" s="3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2.75" customHeight="1" x14ac:dyDescent="0.2">
      <c r="A956" s="2"/>
      <c r="B956" s="2"/>
      <c r="C956" s="2"/>
      <c r="D956" s="32"/>
      <c r="E956" s="3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2.75" customHeight="1" x14ac:dyDescent="0.2">
      <c r="A957" s="2"/>
      <c r="B957" s="2"/>
      <c r="C957" s="2"/>
      <c r="D957" s="32"/>
      <c r="E957" s="3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2.75" customHeight="1" x14ac:dyDescent="0.2">
      <c r="A958" s="2"/>
      <c r="B958" s="2"/>
      <c r="C958" s="2"/>
      <c r="D958" s="32"/>
      <c r="E958" s="3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2.75" customHeight="1" x14ac:dyDescent="0.2">
      <c r="A959" s="2"/>
      <c r="B959" s="2"/>
      <c r="C959" s="2"/>
      <c r="D959" s="32"/>
      <c r="E959" s="3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2.75" customHeight="1" x14ac:dyDescent="0.2">
      <c r="A960" s="2"/>
      <c r="B960" s="2"/>
      <c r="C960" s="2"/>
      <c r="D960" s="32"/>
      <c r="E960" s="3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2.75" customHeight="1" x14ac:dyDescent="0.2">
      <c r="A961" s="2"/>
      <c r="B961" s="2"/>
      <c r="C961" s="2"/>
      <c r="D961" s="32"/>
      <c r="E961" s="3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2.75" customHeight="1" x14ac:dyDescent="0.2">
      <c r="A962" s="2"/>
      <c r="B962" s="2"/>
      <c r="C962" s="2"/>
      <c r="D962" s="32"/>
      <c r="E962" s="3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2.75" customHeight="1" x14ac:dyDescent="0.2">
      <c r="A963" s="2"/>
      <c r="B963" s="2"/>
      <c r="C963" s="2"/>
      <c r="D963" s="32"/>
      <c r="E963" s="3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2.75" customHeight="1" x14ac:dyDescent="0.2">
      <c r="A964" s="2"/>
      <c r="B964" s="2"/>
      <c r="C964" s="2"/>
      <c r="D964" s="32"/>
      <c r="E964" s="3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2.75" customHeight="1" x14ac:dyDescent="0.2">
      <c r="A965" s="2"/>
      <c r="B965" s="2"/>
      <c r="C965" s="2"/>
      <c r="D965" s="32"/>
      <c r="E965" s="3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2.75" customHeight="1" x14ac:dyDescent="0.2">
      <c r="A966" s="2"/>
      <c r="B966" s="2"/>
      <c r="C966" s="2"/>
      <c r="D966" s="32"/>
      <c r="E966" s="3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2.75" customHeight="1" x14ac:dyDescent="0.2">
      <c r="A967" s="2"/>
      <c r="B967" s="2"/>
      <c r="C967" s="2"/>
      <c r="D967" s="32"/>
      <c r="E967" s="3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2.75" customHeight="1" x14ac:dyDescent="0.2">
      <c r="A968" s="2"/>
      <c r="B968" s="2"/>
      <c r="C968" s="2"/>
      <c r="D968" s="32"/>
      <c r="E968" s="3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2.75" customHeight="1" x14ac:dyDescent="0.2">
      <c r="A969" s="2"/>
      <c r="B969" s="2"/>
      <c r="C969" s="2"/>
      <c r="D969" s="32"/>
      <c r="E969" s="3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2.75" customHeight="1" x14ac:dyDescent="0.2">
      <c r="A970" s="2"/>
      <c r="B970" s="2"/>
      <c r="C970" s="2"/>
      <c r="D970" s="32"/>
      <c r="E970" s="3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2.75" customHeight="1" x14ac:dyDescent="0.2">
      <c r="A971" s="2"/>
      <c r="B971" s="2"/>
      <c r="C971" s="2"/>
      <c r="D971" s="32"/>
      <c r="E971" s="3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2.75" customHeight="1" x14ac:dyDescent="0.2">
      <c r="A972" s="2"/>
      <c r="B972" s="2"/>
      <c r="C972" s="2"/>
      <c r="D972" s="32"/>
      <c r="E972" s="3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2.75" customHeight="1" x14ac:dyDescent="0.2">
      <c r="A973" s="2"/>
      <c r="B973" s="2"/>
      <c r="C973" s="2"/>
      <c r="D973" s="32"/>
      <c r="E973" s="3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2.75" customHeight="1" x14ac:dyDescent="0.2">
      <c r="A974" s="2"/>
      <c r="B974" s="2"/>
      <c r="C974" s="2"/>
      <c r="D974" s="32"/>
      <c r="E974" s="3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2.75" customHeight="1" x14ac:dyDescent="0.2">
      <c r="A975" s="2"/>
      <c r="B975" s="2"/>
      <c r="C975" s="2"/>
      <c r="D975" s="32"/>
      <c r="E975" s="3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2.75" customHeight="1" x14ac:dyDescent="0.2">
      <c r="A976" s="2"/>
      <c r="B976" s="2"/>
      <c r="C976" s="2"/>
      <c r="D976" s="32"/>
      <c r="E976" s="3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2.75" customHeight="1" x14ac:dyDescent="0.2">
      <c r="A977" s="2"/>
      <c r="B977" s="2"/>
      <c r="C977" s="2"/>
      <c r="D977" s="32"/>
      <c r="E977" s="3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2.75" customHeight="1" x14ac:dyDescent="0.2">
      <c r="A978" s="2"/>
      <c r="B978" s="2"/>
      <c r="C978" s="2"/>
      <c r="D978" s="32"/>
      <c r="E978" s="3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2.75" customHeight="1" x14ac:dyDescent="0.2">
      <c r="A979" s="2"/>
      <c r="B979" s="2"/>
      <c r="C979" s="2"/>
      <c r="D979" s="32"/>
      <c r="E979" s="3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2.75" customHeight="1" x14ac:dyDescent="0.2">
      <c r="A980" s="2"/>
      <c r="B980" s="2"/>
      <c r="C980" s="2"/>
      <c r="D980" s="32"/>
      <c r="E980" s="3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2.75" customHeight="1" x14ac:dyDescent="0.2">
      <c r="A981" s="2"/>
      <c r="B981" s="2"/>
      <c r="C981" s="2"/>
      <c r="D981" s="32"/>
      <c r="E981" s="3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2.75" customHeight="1" x14ac:dyDescent="0.2">
      <c r="A982" s="2"/>
      <c r="B982" s="2"/>
      <c r="C982" s="2"/>
      <c r="D982" s="32"/>
      <c r="E982" s="3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2.75" customHeight="1" x14ac:dyDescent="0.2">
      <c r="A983" s="2"/>
      <c r="B983" s="2"/>
      <c r="C983" s="2"/>
      <c r="D983" s="32"/>
      <c r="E983" s="3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2.75" customHeight="1" x14ac:dyDescent="0.2">
      <c r="A984" s="2"/>
      <c r="B984" s="2"/>
      <c r="C984" s="2"/>
      <c r="D984" s="32"/>
      <c r="E984" s="3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2.75" customHeight="1" x14ac:dyDescent="0.2">
      <c r="A985" s="2"/>
      <c r="B985" s="2"/>
      <c r="C985" s="2"/>
      <c r="D985" s="32"/>
      <c r="E985" s="3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2.75" customHeight="1" x14ac:dyDescent="0.2">
      <c r="A986" s="2"/>
      <c r="B986" s="2"/>
      <c r="C986" s="2"/>
      <c r="D986" s="32"/>
      <c r="E986" s="3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2.75" customHeight="1" x14ac:dyDescent="0.2">
      <c r="A987" s="2"/>
      <c r="B987" s="2"/>
      <c r="C987" s="2"/>
      <c r="D987" s="32"/>
      <c r="E987" s="3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2.75" customHeight="1" x14ac:dyDescent="0.2">
      <c r="A988" s="2"/>
      <c r="B988" s="2"/>
      <c r="C988" s="2"/>
      <c r="D988" s="32"/>
      <c r="E988" s="3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2.75" customHeight="1" x14ac:dyDescent="0.2">
      <c r="A989" s="2"/>
      <c r="B989" s="2"/>
      <c r="C989" s="2"/>
      <c r="D989" s="32"/>
      <c r="E989" s="3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2.75" customHeight="1" x14ac:dyDescent="0.2">
      <c r="A990" s="2"/>
      <c r="B990" s="2"/>
      <c r="C990" s="2"/>
      <c r="D990" s="32"/>
      <c r="E990" s="3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2.75" customHeight="1" x14ac:dyDescent="0.2">
      <c r="A991" s="2"/>
      <c r="B991" s="2"/>
      <c r="C991" s="2"/>
      <c r="D991" s="32"/>
      <c r="E991" s="3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2.75" customHeight="1" x14ac:dyDescent="0.2">
      <c r="A992" s="2"/>
      <c r="B992" s="2"/>
      <c r="C992" s="2"/>
      <c r="D992" s="32"/>
      <c r="E992" s="3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2.75" customHeight="1" x14ac:dyDescent="0.2">
      <c r="A993" s="2"/>
      <c r="B993" s="2"/>
      <c r="C993" s="2"/>
      <c r="D993" s="32"/>
      <c r="E993" s="3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2.75" customHeight="1" x14ac:dyDescent="0.2">
      <c r="A994" s="2"/>
      <c r="B994" s="2"/>
      <c r="C994" s="2"/>
      <c r="D994" s="32"/>
      <c r="E994" s="3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2.75" customHeight="1" x14ac:dyDescent="0.2">
      <c r="A995" s="2"/>
      <c r="B995" s="2"/>
      <c r="C995" s="2"/>
      <c r="D995" s="32"/>
      <c r="E995" s="3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2.75" customHeight="1" x14ac:dyDescent="0.2">
      <c r="A996" s="2"/>
      <c r="B996" s="2"/>
      <c r="C996" s="2"/>
      <c r="D996" s="32"/>
      <c r="E996" s="3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2.75" customHeight="1" x14ac:dyDescent="0.2">
      <c r="A997" s="2"/>
      <c r="B997" s="2"/>
      <c r="C997" s="2"/>
      <c r="D997" s="32"/>
      <c r="E997" s="3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2.75" customHeight="1" x14ac:dyDescent="0.2">
      <c r="A998" s="2"/>
      <c r="B998" s="2"/>
      <c r="C998" s="2"/>
      <c r="D998" s="32"/>
      <c r="E998" s="3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2.75" customHeight="1" x14ac:dyDescent="0.2">
      <c r="A999" s="2"/>
      <c r="B999" s="2"/>
      <c r="C999" s="2"/>
      <c r="D999" s="32"/>
      <c r="E999" s="3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2.75" customHeight="1" x14ac:dyDescent="0.2">
      <c r="A1000" s="2"/>
      <c r="B1000" s="2"/>
      <c r="C1000" s="2"/>
      <c r="D1000" s="32"/>
      <c r="E1000" s="3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22">
    <mergeCell ref="F6:O6"/>
    <mergeCell ref="V6:W6"/>
    <mergeCell ref="F2:V2"/>
    <mergeCell ref="W1:AD4"/>
    <mergeCell ref="F1:V1"/>
    <mergeCell ref="F3:V3"/>
    <mergeCell ref="F4:V4"/>
    <mergeCell ref="X6:AA6"/>
    <mergeCell ref="AD5:AD7"/>
    <mergeCell ref="AB6:AB7"/>
    <mergeCell ref="P6:S6"/>
    <mergeCell ref="T6:U6"/>
    <mergeCell ref="F5:AC5"/>
    <mergeCell ref="AC6:AC7"/>
    <mergeCell ref="D1:E4"/>
    <mergeCell ref="B6:B7"/>
    <mergeCell ref="C6:C7"/>
    <mergeCell ref="A1:C5"/>
    <mergeCell ref="A6:A7"/>
    <mergeCell ref="D5:E5"/>
    <mergeCell ref="E6:E7"/>
    <mergeCell ref="D6:D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selection activeCell="J13" sqref="J13"/>
    </sheetView>
  </sheetViews>
  <sheetFormatPr baseColWidth="10" defaultColWidth="14.42578125" defaultRowHeight="15" customHeight="1" x14ac:dyDescent="0.2"/>
  <cols>
    <col min="1" max="2" width="3.7109375" customWidth="1"/>
    <col min="3" max="3" width="39" customWidth="1"/>
    <col min="4" max="4" width="9.28515625" customWidth="1"/>
    <col min="5" max="5" width="9.85546875" customWidth="1"/>
    <col min="6" max="6" width="9.42578125" customWidth="1"/>
    <col min="7" max="7" width="8.7109375" customWidth="1"/>
    <col min="8" max="8" width="8" customWidth="1"/>
    <col min="9" max="9" width="8.140625" customWidth="1"/>
    <col min="10" max="10" width="8.28515625" customWidth="1"/>
    <col min="11" max="11" width="8.5703125" customWidth="1"/>
    <col min="12" max="12" width="8" customWidth="1"/>
    <col min="13" max="13" width="8.5703125" customWidth="1"/>
    <col min="14" max="14" width="8.28515625" customWidth="1"/>
    <col min="15" max="15" width="7.7109375" customWidth="1"/>
    <col min="16" max="16" width="14.5703125" customWidth="1"/>
    <col min="17" max="17" width="8.42578125" customWidth="1"/>
    <col min="18" max="18" width="17" customWidth="1"/>
    <col min="19" max="19" width="7.85546875" customWidth="1"/>
    <col min="20" max="22" width="11.42578125" customWidth="1"/>
    <col min="23" max="23" width="12.7109375" customWidth="1"/>
    <col min="24" max="29" width="11.42578125" customWidth="1"/>
  </cols>
  <sheetData>
    <row r="1" spans="1:29" ht="19.5" customHeight="1" x14ac:dyDescent="0.25">
      <c r="A1" s="256"/>
      <c r="B1" s="257"/>
      <c r="C1" s="258"/>
      <c r="D1" s="266"/>
      <c r="E1" s="257"/>
      <c r="F1" s="258"/>
      <c r="G1" s="227" t="s">
        <v>0</v>
      </c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9"/>
      <c r="S1" s="289"/>
      <c r="T1" s="219"/>
      <c r="U1" s="219"/>
      <c r="V1" s="219"/>
      <c r="W1" s="220"/>
      <c r="X1" s="85"/>
      <c r="Y1" s="286" t="s">
        <v>80</v>
      </c>
      <c r="Z1" s="85"/>
      <c r="AA1" s="286" t="s">
        <v>81</v>
      </c>
      <c r="AB1" s="287" t="s">
        <v>82</v>
      </c>
      <c r="AC1" s="286" t="s">
        <v>81</v>
      </c>
    </row>
    <row r="2" spans="1:29" ht="19.5" customHeight="1" x14ac:dyDescent="0.25">
      <c r="A2" s="221"/>
      <c r="B2" s="222"/>
      <c r="C2" s="236"/>
      <c r="D2" s="221"/>
      <c r="E2" s="222"/>
      <c r="F2" s="236"/>
      <c r="G2" s="250" t="s">
        <v>1</v>
      </c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2"/>
      <c r="S2" s="235"/>
      <c r="T2" s="222"/>
      <c r="U2" s="222"/>
      <c r="V2" s="222"/>
      <c r="W2" s="223"/>
      <c r="X2" s="85"/>
      <c r="Y2" s="243"/>
      <c r="Z2" s="85"/>
      <c r="AA2" s="243"/>
      <c r="AB2" s="223"/>
      <c r="AC2" s="243"/>
    </row>
    <row r="3" spans="1:29" ht="19.5" customHeight="1" x14ac:dyDescent="0.25">
      <c r="A3" s="221"/>
      <c r="B3" s="222"/>
      <c r="C3" s="236"/>
      <c r="D3" s="221"/>
      <c r="E3" s="222"/>
      <c r="F3" s="236"/>
      <c r="G3" s="254" t="s">
        <v>2</v>
      </c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2"/>
      <c r="S3" s="235"/>
      <c r="T3" s="222"/>
      <c r="U3" s="222"/>
      <c r="V3" s="222"/>
      <c r="W3" s="223"/>
      <c r="X3" s="85"/>
      <c r="Y3" s="243"/>
      <c r="Z3" s="85"/>
      <c r="AA3" s="243"/>
      <c r="AB3" s="223"/>
      <c r="AC3" s="243"/>
    </row>
    <row r="4" spans="1:29" ht="20.25" customHeight="1" x14ac:dyDescent="0.25">
      <c r="A4" s="221"/>
      <c r="B4" s="222"/>
      <c r="C4" s="236"/>
      <c r="D4" s="224"/>
      <c r="E4" s="225"/>
      <c r="F4" s="238"/>
      <c r="G4" s="253" t="s">
        <v>3</v>
      </c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2"/>
      <c r="S4" s="237"/>
      <c r="T4" s="225"/>
      <c r="U4" s="225"/>
      <c r="V4" s="225"/>
      <c r="W4" s="226"/>
      <c r="X4" s="85"/>
      <c r="Y4" s="243"/>
      <c r="Z4" s="85"/>
      <c r="AA4" s="243"/>
      <c r="AB4" s="223"/>
      <c r="AC4" s="243"/>
    </row>
    <row r="5" spans="1:29" ht="33" customHeight="1" x14ac:dyDescent="0.2">
      <c r="A5" s="224"/>
      <c r="B5" s="225"/>
      <c r="C5" s="238"/>
      <c r="D5" s="290" t="s">
        <v>4</v>
      </c>
      <c r="E5" s="248"/>
      <c r="F5" s="249"/>
      <c r="G5" s="230" t="s">
        <v>83</v>
      </c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45"/>
      <c r="W5" s="275" t="s">
        <v>48</v>
      </c>
      <c r="X5" s="284" t="s">
        <v>84</v>
      </c>
      <c r="Y5" s="243"/>
      <c r="Z5" s="288" t="s">
        <v>84</v>
      </c>
      <c r="AA5" s="243"/>
      <c r="AB5" s="223"/>
      <c r="AC5" s="243"/>
    </row>
    <row r="6" spans="1:29" ht="26.25" customHeight="1" x14ac:dyDescent="0.2">
      <c r="A6" s="263" t="s">
        <v>7</v>
      </c>
      <c r="B6" s="242" t="s">
        <v>8</v>
      </c>
      <c r="C6" s="86" t="s">
        <v>9</v>
      </c>
      <c r="D6" s="271" t="s">
        <v>10</v>
      </c>
      <c r="E6" s="271" t="s">
        <v>52</v>
      </c>
      <c r="F6" s="270" t="s">
        <v>85</v>
      </c>
      <c r="G6" s="255" t="s">
        <v>11</v>
      </c>
      <c r="H6" s="231"/>
      <c r="I6" s="231"/>
      <c r="J6" s="231"/>
      <c r="K6" s="231"/>
      <c r="L6" s="231"/>
      <c r="M6" s="231"/>
      <c r="N6" s="231"/>
      <c r="O6" s="245"/>
      <c r="P6" s="247" t="s">
        <v>12</v>
      </c>
      <c r="Q6" s="249"/>
      <c r="R6" s="247" t="s">
        <v>86</v>
      </c>
      <c r="S6" s="249"/>
      <c r="T6" s="244" t="s">
        <v>13</v>
      </c>
      <c r="U6" s="245"/>
      <c r="V6" s="246" t="s">
        <v>14</v>
      </c>
      <c r="W6" s="243"/>
      <c r="X6" s="235"/>
      <c r="Y6" s="243"/>
      <c r="Z6" s="222"/>
      <c r="AA6" s="243"/>
      <c r="AB6" s="223"/>
      <c r="AC6" s="243"/>
    </row>
    <row r="7" spans="1:29" ht="24.75" customHeight="1" thickBot="1" x14ac:dyDescent="0.25">
      <c r="A7" s="222"/>
      <c r="B7" s="241"/>
      <c r="C7" s="87"/>
      <c r="D7" s="278"/>
      <c r="E7" s="278"/>
      <c r="F7" s="241"/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34" t="s">
        <v>24</v>
      </c>
      <c r="P7" s="37" t="s">
        <v>87</v>
      </c>
      <c r="Q7" s="9">
        <v>0.2</v>
      </c>
      <c r="R7" s="37" t="s">
        <v>88</v>
      </c>
      <c r="S7" s="9">
        <v>0.3</v>
      </c>
      <c r="T7" s="8" t="s">
        <v>89</v>
      </c>
      <c r="U7" s="10">
        <v>0.5</v>
      </c>
      <c r="V7" s="241"/>
      <c r="W7" s="285"/>
      <c r="X7" s="235"/>
      <c r="Y7" s="243"/>
      <c r="Z7" s="222"/>
      <c r="AA7" s="243"/>
      <c r="AB7" s="223"/>
      <c r="AC7" s="243"/>
    </row>
    <row r="8" spans="1:29" ht="19.5" customHeight="1" thickBot="1" x14ac:dyDescent="0.25">
      <c r="A8" s="12">
        <v>1</v>
      </c>
      <c r="B8" s="12">
        <v>2</v>
      </c>
      <c r="C8" s="13" t="s">
        <v>26</v>
      </c>
      <c r="D8" s="184">
        <v>9.5</v>
      </c>
      <c r="E8" s="177">
        <v>9.3000000000000007</v>
      </c>
      <c r="F8" s="39"/>
      <c r="G8" s="88"/>
      <c r="H8" s="89"/>
      <c r="I8" s="15"/>
      <c r="J8" s="15"/>
      <c r="K8" s="15"/>
      <c r="L8" s="15"/>
      <c r="M8" s="15"/>
      <c r="N8" s="42"/>
      <c r="O8" s="44">
        <f t="shared" ref="O8:O26" si="0">8-SUM(G8:N8)</f>
        <v>8</v>
      </c>
      <c r="P8" s="46"/>
      <c r="Q8" s="44">
        <f t="shared" ref="Q8:Q26" si="1">P8*0.2</f>
        <v>0</v>
      </c>
      <c r="R8" s="90"/>
      <c r="S8" s="44">
        <f t="shared" ref="S8:S26" si="2">R8*0.3</f>
        <v>0</v>
      </c>
      <c r="T8" s="46"/>
      <c r="U8" s="44">
        <f t="shared" ref="U8:U26" si="3">T8*0.5</f>
        <v>0</v>
      </c>
      <c r="V8" s="91">
        <f t="shared" ref="V8:V26" si="4">SUM(Q8,S8,U8)</f>
        <v>0</v>
      </c>
      <c r="W8" s="92">
        <f t="shared" ref="W8:W26" si="5">AVERAGE(D8,E8,F8,V8)</f>
        <v>6.2666666666666666</v>
      </c>
      <c r="X8" s="93">
        <f t="shared" ref="X8:X26" si="6">W8*0.6</f>
        <v>3.76</v>
      </c>
      <c r="Y8" s="94"/>
      <c r="Z8" s="95">
        <f t="shared" ref="Z8:Z26" si="7">Y8*0.4</f>
        <v>0</v>
      </c>
      <c r="AA8" s="96">
        <f t="shared" ref="AA8:AA26" si="8">SUM(X8,Z8)</f>
        <v>3.76</v>
      </c>
      <c r="AB8" s="95"/>
      <c r="AC8" s="94">
        <f t="shared" ref="AC8:AC26" si="9">(AB8*0.4)+X8</f>
        <v>3.76</v>
      </c>
    </row>
    <row r="9" spans="1:29" ht="19.5" customHeight="1" thickBot="1" x14ac:dyDescent="0.25">
      <c r="A9" s="17">
        <v>2</v>
      </c>
      <c r="B9" s="17">
        <v>3</v>
      </c>
      <c r="C9" s="18" t="s">
        <v>27</v>
      </c>
      <c r="D9" s="185">
        <v>9.9</v>
      </c>
      <c r="E9" s="178">
        <v>9</v>
      </c>
      <c r="F9" s="55"/>
      <c r="G9" s="97"/>
      <c r="H9" s="98"/>
      <c r="I9" s="20"/>
      <c r="J9" s="21"/>
      <c r="K9" s="21"/>
      <c r="L9" s="21"/>
      <c r="M9" s="21"/>
      <c r="N9" s="59"/>
      <c r="O9" s="44">
        <f t="shared" si="0"/>
        <v>8</v>
      </c>
      <c r="P9" s="61"/>
      <c r="Q9" s="44">
        <f t="shared" si="1"/>
        <v>0</v>
      </c>
      <c r="R9" s="99"/>
      <c r="S9" s="44">
        <f t="shared" si="2"/>
        <v>0</v>
      </c>
      <c r="T9" s="61"/>
      <c r="U9" s="44">
        <f t="shared" si="3"/>
        <v>0</v>
      </c>
      <c r="V9" s="91">
        <f t="shared" si="4"/>
        <v>0</v>
      </c>
      <c r="W9" s="92">
        <f t="shared" si="5"/>
        <v>6.3</v>
      </c>
      <c r="X9" s="93">
        <f t="shared" si="6"/>
        <v>3.78</v>
      </c>
      <c r="Y9" s="100"/>
      <c r="Z9" s="95">
        <f t="shared" si="7"/>
        <v>0</v>
      </c>
      <c r="AA9" s="96">
        <f t="shared" si="8"/>
        <v>3.78</v>
      </c>
      <c r="AB9" s="101"/>
      <c r="AC9" s="94">
        <f t="shared" si="9"/>
        <v>3.78</v>
      </c>
    </row>
    <row r="10" spans="1:29" ht="19.5" customHeight="1" thickBot="1" x14ac:dyDescent="0.25">
      <c r="A10" s="17">
        <v>3</v>
      </c>
      <c r="B10" s="17">
        <v>4</v>
      </c>
      <c r="C10" s="24" t="s">
        <v>28</v>
      </c>
      <c r="D10" s="186">
        <v>9.9</v>
      </c>
      <c r="E10" s="179">
        <v>9</v>
      </c>
      <c r="F10" s="64"/>
      <c r="G10" s="97"/>
      <c r="H10" s="98"/>
      <c r="I10" s="20"/>
      <c r="J10" s="21"/>
      <c r="K10" s="21"/>
      <c r="L10" s="21"/>
      <c r="M10" s="21"/>
      <c r="N10" s="59"/>
      <c r="O10" s="44">
        <f t="shared" si="0"/>
        <v>8</v>
      </c>
      <c r="P10" s="61"/>
      <c r="Q10" s="44">
        <f t="shared" si="1"/>
        <v>0</v>
      </c>
      <c r="R10" s="90"/>
      <c r="S10" s="44">
        <f t="shared" si="2"/>
        <v>0</v>
      </c>
      <c r="T10" s="61"/>
      <c r="U10" s="44">
        <f t="shared" si="3"/>
        <v>0</v>
      </c>
      <c r="V10" s="91">
        <f t="shared" si="4"/>
        <v>0</v>
      </c>
      <c r="W10" s="92">
        <f t="shared" si="5"/>
        <v>6.3</v>
      </c>
      <c r="X10" s="93">
        <f t="shared" si="6"/>
        <v>3.78</v>
      </c>
      <c r="Y10" s="100"/>
      <c r="Z10" s="95">
        <f t="shared" si="7"/>
        <v>0</v>
      </c>
      <c r="AA10" s="96">
        <f t="shared" si="8"/>
        <v>3.78</v>
      </c>
      <c r="AB10" s="101"/>
      <c r="AC10" s="94">
        <f t="shared" si="9"/>
        <v>3.78</v>
      </c>
    </row>
    <row r="11" spans="1:29" ht="19.5" customHeight="1" thickBot="1" x14ac:dyDescent="0.25">
      <c r="A11" s="17">
        <v>4</v>
      </c>
      <c r="B11" s="17">
        <v>3</v>
      </c>
      <c r="C11" s="24" t="s">
        <v>29</v>
      </c>
      <c r="D11" s="185">
        <v>9.6</v>
      </c>
      <c r="E11" s="178">
        <v>8.5</v>
      </c>
      <c r="F11" s="66"/>
      <c r="G11" s="97"/>
      <c r="H11" s="98"/>
      <c r="I11" s="20"/>
      <c r="J11" s="21"/>
      <c r="K11" s="21"/>
      <c r="L11" s="21"/>
      <c r="M11" s="21"/>
      <c r="N11" s="59"/>
      <c r="O11" s="44">
        <f t="shared" si="0"/>
        <v>8</v>
      </c>
      <c r="P11" s="61"/>
      <c r="Q11" s="44">
        <f t="shared" si="1"/>
        <v>0</v>
      </c>
      <c r="R11" s="99"/>
      <c r="S11" s="44">
        <f t="shared" si="2"/>
        <v>0</v>
      </c>
      <c r="T11" s="61"/>
      <c r="U11" s="44">
        <f t="shared" si="3"/>
        <v>0</v>
      </c>
      <c r="V11" s="91">
        <f t="shared" si="4"/>
        <v>0</v>
      </c>
      <c r="W11" s="92">
        <f t="shared" si="5"/>
        <v>6.0333333333333341</v>
      </c>
      <c r="X11" s="93">
        <f t="shared" si="6"/>
        <v>3.62</v>
      </c>
      <c r="Y11" s="100"/>
      <c r="Z11" s="95">
        <f t="shared" si="7"/>
        <v>0</v>
      </c>
      <c r="AA11" s="96">
        <f t="shared" si="8"/>
        <v>3.62</v>
      </c>
      <c r="AB11" s="101"/>
      <c r="AC11" s="94">
        <f t="shared" si="9"/>
        <v>3.62</v>
      </c>
    </row>
    <row r="12" spans="1:29" ht="19.5" customHeight="1" thickBot="1" x14ac:dyDescent="0.25">
      <c r="A12" s="17">
        <v>5</v>
      </c>
      <c r="B12" s="17">
        <v>1</v>
      </c>
      <c r="C12" s="18" t="s">
        <v>30</v>
      </c>
      <c r="D12" s="186">
        <v>10</v>
      </c>
      <c r="E12" s="179">
        <v>10</v>
      </c>
      <c r="F12" s="64"/>
      <c r="G12" s="56"/>
      <c r="H12" s="20"/>
      <c r="I12" s="20"/>
      <c r="J12" s="21"/>
      <c r="K12" s="21"/>
      <c r="L12" s="21"/>
      <c r="M12" s="21"/>
      <c r="N12" s="59"/>
      <c r="O12" s="44">
        <f t="shared" si="0"/>
        <v>8</v>
      </c>
      <c r="P12" s="61"/>
      <c r="Q12" s="44">
        <f t="shared" si="1"/>
        <v>0</v>
      </c>
      <c r="R12" s="90"/>
      <c r="S12" s="44">
        <f t="shared" si="2"/>
        <v>0</v>
      </c>
      <c r="T12" s="61"/>
      <c r="U12" s="44">
        <f t="shared" si="3"/>
        <v>0</v>
      </c>
      <c r="V12" s="91">
        <f t="shared" si="4"/>
        <v>0</v>
      </c>
      <c r="W12" s="92">
        <f t="shared" si="5"/>
        <v>6.666666666666667</v>
      </c>
      <c r="X12" s="93">
        <f t="shared" si="6"/>
        <v>4</v>
      </c>
      <c r="Y12" s="100"/>
      <c r="Z12" s="95">
        <f t="shared" si="7"/>
        <v>0</v>
      </c>
      <c r="AA12" s="96">
        <f t="shared" si="8"/>
        <v>4</v>
      </c>
      <c r="AB12" s="101"/>
      <c r="AC12" s="94">
        <f t="shared" si="9"/>
        <v>4</v>
      </c>
    </row>
    <row r="13" spans="1:29" ht="19.5" customHeight="1" thickBot="1" x14ac:dyDescent="0.25">
      <c r="A13" s="17">
        <v>6</v>
      </c>
      <c r="B13" s="25">
        <v>2</v>
      </c>
      <c r="C13" s="26" t="s">
        <v>31</v>
      </c>
      <c r="D13" s="185">
        <v>9.8000000000000007</v>
      </c>
      <c r="E13" s="178">
        <v>9</v>
      </c>
      <c r="F13" s="64"/>
      <c r="G13" s="56"/>
      <c r="H13" s="98"/>
      <c r="I13" s="98"/>
      <c r="J13" s="102"/>
      <c r="K13" s="102"/>
      <c r="L13" s="102"/>
      <c r="M13" s="21"/>
      <c r="N13" s="59"/>
      <c r="O13" s="44">
        <f t="shared" si="0"/>
        <v>8</v>
      </c>
      <c r="P13" s="61"/>
      <c r="Q13" s="44">
        <f t="shared" si="1"/>
        <v>0</v>
      </c>
      <c r="R13" s="90"/>
      <c r="S13" s="44">
        <f t="shared" si="2"/>
        <v>0</v>
      </c>
      <c r="T13" s="46"/>
      <c r="U13" s="44">
        <f t="shared" si="3"/>
        <v>0</v>
      </c>
      <c r="V13" s="91">
        <f t="shared" si="4"/>
        <v>0</v>
      </c>
      <c r="W13" s="92">
        <f t="shared" si="5"/>
        <v>6.2666666666666666</v>
      </c>
      <c r="X13" s="93">
        <f t="shared" si="6"/>
        <v>3.76</v>
      </c>
      <c r="Y13" s="100"/>
      <c r="Z13" s="95">
        <f t="shared" si="7"/>
        <v>0</v>
      </c>
      <c r="AA13" s="96">
        <f t="shared" si="8"/>
        <v>3.76</v>
      </c>
      <c r="AB13" s="101"/>
      <c r="AC13" s="94">
        <f t="shared" si="9"/>
        <v>3.76</v>
      </c>
    </row>
    <row r="14" spans="1:29" ht="19.5" customHeight="1" thickBot="1" x14ac:dyDescent="0.25">
      <c r="A14" s="17">
        <v>7</v>
      </c>
      <c r="B14" s="17">
        <v>1</v>
      </c>
      <c r="C14" s="24" t="s">
        <v>32</v>
      </c>
      <c r="D14" s="186">
        <v>10</v>
      </c>
      <c r="E14" s="179">
        <v>10</v>
      </c>
      <c r="F14" s="69"/>
      <c r="G14" s="56"/>
      <c r="H14" s="98"/>
      <c r="I14" s="98"/>
      <c r="J14" s="102"/>
      <c r="K14" s="102"/>
      <c r="L14" s="102"/>
      <c r="M14" s="21"/>
      <c r="N14" s="59"/>
      <c r="O14" s="44">
        <f t="shared" si="0"/>
        <v>8</v>
      </c>
      <c r="P14" s="61"/>
      <c r="Q14" s="44">
        <f t="shared" si="1"/>
        <v>0</v>
      </c>
      <c r="R14" s="90"/>
      <c r="S14" s="44">
        <f t="shared" si="2"/>
        <v>0</v>
      </c>
      <c r="T14" s="61"/>
      <c r="U14" s="44">
        <f t="shared" si="3"/>
        <v>0</v>
      </c>
      <c r="V14" s="91">
        <f t="shared" si="4"/>
        <v>0</v>
      </c>
      <c r="W14" s="92">
        <f t="shared" si="5"/>
        <v>6.666666666666667</v>
      </c>
      <c r="X14" s="93">
        <f t="shared" si="6"/>
        <v>4</v>
      </c>
      <c r="Y14" s="100"/>
      <c r="Z14" s="95">
        <f t="shared" si="7"/>
        <v>0</v>
      </c>
      <c r="AA14" s="96">
        <f t="shared" si="8"/>
        <v>4</v>
      </c>
      <c r="AB14" s="101"/>
      <c r="AC14" s="94">
        <f t="shared" si="9"/>
        <v>4</v>
      </c>
    </row>
    <row r="15" spans="1:29" ht="19.5" customHeight="1" thickBot="1" x14ac:dyDescent="0.25">
      <c r="A15" s="17">
        <v>8</v>
      </c>
      <c r="B15" s="27">
        <v>4</v>
      </c>
      <c r="C15" s="28" t="s">
        <v>33</v>
      </c>
      <c r="D15" s="185">
        <v>9.6</v>
      </c>
      <c r="E15" s="178">
        <v>9.6999999999999993</v>
      </c>
      <c r="F15" s="64"/>
      <c r="G15" s="56"/>
      <c r="H15" s="98"/>
      <c r="I15" s="98"/>
      <c r="J15" s="102"/>
      <c r="K15" s="102"/>
      <c r="L15" s="102"/>
      <c r="M15" s="21"/>
      <c r="N15" s="59"/>
      <c r="O15" s="44">
        <f t="shared" si="0"/>
        <v>8</v>
      </c>
      <c r="P15" s="61"/>
      <c r="Q15" s="44">
        <f t="shared" si="1"/>
        <v>0</v>
      </c>
      <c r="R15" s="90"/>
      <c r="S15" s="44">
        <f t="shared" si="2"/>
        <v>0</v>
      </c>
      <c r="T15" s="22"/>
      <c r="U15" s="44">
        <f t="shared" si="3"/>
        <v>0</v>
      </c>
      <c r="V15" s="91">
        <f t="shared" si="4"/>
        <v>0</v>
      </c>
      <c r="W15" s="92">
        <f t="shared" si="5"/>
        <v>6.4333333333333327</v>
      </c>
      <c r="X15" s="93">
        <f t="shared" si="6"/>
        <v>3.8599999999999994</v>
      </c>
      <c r="Y15" s="100"/>
      <c r="Z15" s="95">
        <f t="shared" si="7"/>
        <v>0</v>
      </c>
      <c r="AA15" s="96">
        <f t="shared" si="8"/>
        <v>3.8599999999999994</v>
      </c>
      <c r="AB15" s="103"/>
      <c r="AC15" s="94">
        <f t="shared" si="9"/>
        <v>3.8599999999999994</v>
      </c>
    </row>
    <row r="16" spans="1:29" ht="19.5" customHeight="1" thickBot="1" x14ac:dyDescent="0.25">
      <c r="A16" s="17">
        <v>9</v>
      </c>
      <c r="B16" s="17">
        <v>3</v>
      </c>
      <c r="C16" s="18" t="s">
        <v>34</v>
      </c>
      <c r="D16" s="186">
        <v>10</v>
      </c>
      <c r="E16" s="179">
        <v>9.6999999999999993</v>
      </c>
      <c r="F16" s="64"/>
      <c r="G16" s="56"/>
      <c r="H16" s="98"/>
      <c r="I16" s="98"/>
      <c r="J16" s="102"/>
      <c r="K16" s="102"/>
      <c r="L16" s="102"/>
      <c r="M16" s="21"/>
      <c r="N16" s="59"/>
      <c r="O16" s="44">
        <f t="shared" si="0"/>
        <v>8</v>
      </c>
      <c r="P16" s="61"/>
      <c r="Q16" s="44">
        <f t="shared" si="1"/>
        <v>0</v>
      </c>
      <c r="R16" s="99"/>
      <c r="S16" s="44">
        <f t="shared" si="2"/>
        <v>0</v>
      </c>
      <c r="T16" s="61"/>
      <c r="U16" s="44">
        <f t="shared" si="3"/>
        <v>0</v>
      </c>
      <c r="V16" s="91">
        <f t="shared" si="4"/>
        <v>0</v>
      </c>
      <c r="W16" s="92">
        <f t="shared" si="5"/>
        <v>6.5666666666666664</v>
      </c>
      <c r="X16" s="93">
        <f t="shared" si="6"/>
        <v>3.9399999999999995</v>
      </c>
      <c r="Y16" s="100"/>
      <c r="Z16" s="95">
        <f t="shared" si="7"/>
        <v>0</v>
      </c>
      <c r="AA16" s="96">
        <f t="shared" si="8"/>
        <v>3.9399999999999995</v>
      </c>
      <c r="AB16" s="101"/>
      <c r="AC16" s="94">
        <f t="shared" si="9"/>
        <v>3.9399999999999995</v>
      </c>
    </row>
    <row r="17" spans="1:29" ht="19.5" customHeight="1" thickBot="1" x14ac:dyDescent="0.25">
      <c r="A17" s="17">
        <v>10</v>
      </c>
      <c r="B17" s="17">
        <v>2</v>
      </c>
      <c r="C17" s="18" t="s">
        <v>35</v>
      </c>
      <c r="D17" s="185">
        <v>9.6</v>
      </c>
      <c r="E17" s="178">
        <v>9.1999999999999993</v>
      </c>
      <c r="F17" s="55"/>
      <c r="G17" s="56"/>
      <c r="H17" s="98"/>
      <c r="I17" s="104"/>
      <c r="J17" s="102"/>
      <c r="K17" s="102"/>
      <c r="L17" s="102"/>
      <c r="M17" s="21"/>
      <c r="N17" s="59"/>
      <c r="O17" s="44">
        <f t="shared" si="0"/>
        <v>8</v>
      </c>
      <c r="P17" s="61"/>
      <c r="Q17" s="44">
        <f t="shared" si="1"/>
        <v>0</v>
      </c>
      <c r="R17" s="90"/>
      <c r="S17" s="44">
        <f t="shared" si="2"/>
        <v>0</v>
      </c>
      <c r="T17" s="22"/>
      <c r="U17" s="44">
        <f t="shared" si="3"/>
        <v>0</v>
      </c>
      <c r="V17" s="91">
        <f t="shared" si="4"/>
        <v>0</v>
      </c>
      <c r="W17" s="92">
        <f t="shared" si="5"/>
        <v>6.2666666666666657</v>
      </c>
      <c r="X17" s="93">
        <f t="shared" si="6"/>
        <v>3.7599999999999993</v>
      </c>
      <c r="Y17" s="100"/>
      <c r="Z17" s="95">
        <f t="shared" si="7"/>
        <v>0</v>
      </c>
      <c r="AA17" s="96">
        <f t="shared" si="8"/>
        <v>3.7599999999999993</v>
      </c>
      <c r="AB17" s="101"/>
      <c r="AC17" s="94">
        <f t="shared" si="9"/>
        <v>3.7599999999999993</v>
      </c>
    </row>
    <row r="18" spans="1:29" ht="19.5" customHeight="1" thickBot="1" x14ac:dyDescent="0.25">
      <c r="A18" s="17">
        <v>11</v>
      </c>
      <c r="B18" s="27">
        <v>1</v>
      </c>
      <c r="C18" s="28" t="s">
        <v>36</v>
      </c>
      <c r="D18" s="186">
        <v>10</v>
      </c>
      <c r="E18" s="179">
        <v>10</v>
      </c>
      <c r="F18" s="64"/>
      <c r="G18" s="56"/>
      <c r="H18" s="98"/>
      <c r="I18" s="98"/>
      <c r="J18" s="98"/>
      <c r="K18" s="98"/>
      <c r="L18" s="98"/>
      <c r="M18" s="20"/>
      <c r="N18" s="59"/>
      <c r="O18" s="44">
        <f t="shared" si="0"/>
        <v>8</v>
      </c>
      <c r="P18" s="61"/>
      <c r="Q18" s="44">
        <f t="shared" si="1"/>
        <v>0</v>
      </c>
      <c r="R18" s="99"/>
      <c r="S18" s="44">
        <f t="shared" si="2"/>
        <v>0</v>
      </c>
      <c r="T18" s="16"/>
      <c r="U18" s="44">
        <f t="shared" si="3"/>
        <v>0</v>
      </c>
      <c r="V18" s="91">
        <f t="shared" si="4"/>
        <v>0</v>
      </c>
      <c r="W18" s="92">
        <f t="shared" si="5"/>
        <v>6.666666666666667</v>
      </c>
      <c r="X18" s="93">
        <f t="shared" si="6"/>
        <v>4</v>
      </c>
      <c r="Y18" s="100"/>
      <c r="Z18" s="95">
        <f t="shared" si="7"/>
        <v>0</v>
      </c>
      <c r="AA18" s="96">
        <f t="shared" si="8"/>
        <v>4</v>
      </c>
      <c r="AB18" s="101"/>
      <c r="AC18" s="94">
        <f t="shared" si="9"/>
        <v>4</v>
      </c>
    </row>
    <row r="19" spans="1:29" ht="19.5" customHeight="1" thickBot="1" x14ac:dyDescent="0.25">
      <c r="A19" s="17">
        <v>12</v>
      </c>
      <c r="B19" s="27">
        <v>4</v>
      </c>
      <c r="C19" s="28" t="s">
        <v>37</v>
      </c>
      <c r="D19" s="185">
        <v>9.6</v>
      </c>
      <c r="E19" s="178">
        <v>10</v>
      </c>
      <c r="F19" s="55"/>
      <c r="G19" s="56"/>
      <c r="H19" s="98"/>
      <c r="I19" s="98"/>
      <c r="J19" s="98"/>
      <c r="K19" s="98"/>
      <c r="L19" s="98"/>
      <c r="M19" s="20"/>
      <c r="N19" s="59"/>
      <c r="O19" s="44">
        <f t="shared" si="0"/>
        <v>8</v>
      </c>
      <c r="P19" s="61"/>
      <c r="Q19" s="44">
        <f t="shared" si="1"/>
        <v>0</v>
      </c>
      <c r="R19" s="99"/>
      <c r="S19" s="44">
        <f t="shared" si="2"/>
        <v>0</v>
      </c>
      <c r="T19" s="76"/>
      <c r="U19" s="44">
        <f t="shared" si="3"/>
        <v>0</v>
      </c>
      <c r="V19" s="91">
        <f t="shared" si="4"/>
        <v>0</v>
      </c>
      <c r="W19" s="92">
        <f t="shared" si="5"/>
        <v>6.5333333333333341</v>
      </c>
      <c r="X19" s="93">
        <f t="shared" si="6"/>
        <v>3.9200000000000004</v>
      </c>
      <c r="Y19" s="100"/>
      <c r="Z19" s="95">
        <f t="shared" si="7"/>
        <v>0</v>
      </c>
      <c r="AA19" s="96">
        <f t="shared" si="8"/>
        <v>3.9200000000000004</v>
      </c>
      <c r="AB19" s="101"/>
      <c r="AC19" s="94">
        <f t="shared" si="9"/>
        <v>3.9200000000000004</v>
      </c>
    </row>
    <row r="20" spans="1:29" ht="19.5" customHeight="1" thickBot="1" x14ac:dyDescent="0.25">
      <c r="A20" s="17">
        <v>13</v>
      </c>
      <c r="B20" s="17">
        <v>3</v>
      </c>
      <c r="C20" s="18" t="s">
        <v>38</v>
      </c>
      <c r="D20" s="186">
        <v>9.3000000000000007</v>
      </c>
      <c r="E20" s="179">
        <v>9.4</v>
      </c>
      <c r="F20" s="55"/>
      <c r="G20" s="56"/>
      <c r="H20" s="98"/>
      <c r="I20" s="98"/>
      <c r="J20" s="98"/>
      <c r="K20" s="98"/>
      <c r="L20" s="98"/>
      <c r="M20" s="20"/>
      <c r="N20" s="59"/>
      <c r="O20" s="44">
        <f t="shared" si="0"/>
        <v>8</v>
      </c>
      <c r="P20" s="61"/>
      <c r="Q20" s="44">
        <f t="shared" si="1"/>
        <v>0</v>
      </c>
      <c r="R20" s="99"/>
      <c r="S20" s="44">
        <f t="shared" si="2"/>
        <v>0</v>
      </c>
      <c r="T20" s="61"/>
      <c r="U20" s="44">
        <f t="shared" si="3"/>
        <v>0</v>
      </c>
      <c r="V20" s="91">
        <f t="shared" si="4"/>
        <v>0</v>
      </c>
      <c r="W20" s="92">
        <f t="shared" si="5"/>
        <v>6.2333333333333343</v>
      </c>
      <c r="X20" s="93">
        <f t="shared" si="6"/>
        <v>3.74</v>
      </c>
      <c r="Y20" s="100"/>
      <c r="Z20" s="95">
        <f t="shared" si="7"/>
        <v>0</v>
      </c>
      <c r="AA20" s="96">
        <f t="shared" si="8"/>
        <v>3.74</v>
      </c>
      <c r="AB20" s="101"/>
      <c r="AC20" s="94">
        <f t="shared" si="9"/>
        <v>3.74</v>
      </c>
    </row>
    <row r="21" spans="1:29" ht="19.5" customHeight="1" thickBot="1" x14ac:dyDescent="0.25">
      <c r="A21" s="17">
        <v>14</v>
      </c>
      <c r="B21" s="17">
        <v>2</v>
      </c>
      <c r="C21" s="18" t="s">
        <v>39</v>
      </c>
      <c r="D21" s="185">
        <v>9.5</v>
      </c>
      <c r="E21" s="178">
        <v>9.4</v>
      </c>
      <c r="F21" s="64"/>
      <c r="G21" s="56"/>
      <c r="H21" s="98"/>
      <c r="I21" s="98"/>
      <c r="J21" s="98"/>
      <c r="K21" s="98"/>
      <c r="L21" s="98"/>
      <c r="M21" s="20"/>
      <c r="N21" s="59"/>
      <c r="O21" s="44">
        <f t="shared" si="0"/>
        <v>8</v>
      </c>
      <c r="P21" s="61"/>
      <c r="Q21" s="44">
        <f t="shared" si="1"/>
        <v>0</v>
      </c>
      <c r="R21" s="90"/>
      <c r="S21" s="44">
        <f t="shared" si="2"/>
        <v>0</v>
      </c>
      <c r="T21" s="61"/>
      <c r="U21" s="44">
        <f t="shared" si="3"/>
        <v>0</v>
      </c>
      <c r="V21" s="91">
        <f t="shared" si="4"/>
        <v>0</v>
      </c>
      <c r="W21" s="92">
        <f t="shared" si="5"/>
        <v>6.3</v>
      </c>
      <c r="X21" s="93">
        <f t="shared" si="6"/>
        <v>3.78</v>
      </c>
      <c r="Y21" s="100"/>
      <c r="Z21" s="95">
        <f t="shared" si="7"/>
        <v>0</v>
      </c>
      <c r="AA21" s="96">
        <f t="shared" si="8"/>
        <v>3.78</v>
      </c>
      <c r="AB21" s="101"/>
      <c r="AC21" s="94">
        <f t="shared" si="9"/>
        <v>3.78</v>
      </c>
    </row>
    <row r="22" spans="1:29" ht="19.5" customHeight="1" thickBot="1" x14ac:dyDescent="0.25">
      <c r="A22" s="17">
        <v>15</v>
      </c>
      <c r="B22" s="27">
        <v>4</v>
      </c>
      <c r="C22" s="28" t="s">
        <v>40</v>
      </c>
      <c r="D22" s="186">
        <v>9</v>
      </c>
      <c r="E22" s="179">
        <v>6</v>
      </c>
      <c r="F22" s="64"/>
      <c r="G22" s="56"/>
      <c r="H22" s="98"/>
      <c r="I22" s="98"/>
      <c r="J22" s="98"/>
      <c r="K22" s="98"/>
      <c r="L22" s="98"/>
      <c r="M22" s="20"/>
      <c r="N22" s="59"/>
      <c r="O22" s="44">
        <f t="shared" si="0"/>
        <v>8</v>
      </c>
      <c r="P22" s="61"/>
      <c r="Q22" s="44">
        <f t="shared" si="1"/>
        <v>0</v>
      </c>
      <c r="R22" s="90"/>
      <c r="S22" s="44">
        <f t="shared" si="2"/>
        <v>0</v>
      </c>
      <c r="T22" s="61"/>
      <c r="U22" s="44">
        <f t="shared" si="3"/>
        <v>0</v>
      </c>
      <c r="V22" s="91">
        <f t="shared" si="4"/>
        <v>0</v>
      </c>
      <c r="W22" s="92">
        <f t="shared" si="5"/>
        <v>5</v>
      </c>
      <c r="X22" s="93">
        <f t="shared" si="6"/>
        <v>3</v>
      </c>
      <c r="Y22" s="100"/>
      <c r="Z22" s="95">
        <f t="shared" si="7"/>
        <v>0</v>
      </c>
      <c r="AA22" s="96">
        <f t="shared" si="8"/>
        <v>3</v>
      </c>
      <c r="AB22" s="101"/>
      <c r="AC22" s="94">
        <f t="shared" si="9"/>
        <v>3</v>
      </c>
    </row>
    <row r="23" spans="1:29" ht="19.5" customHeight="1" thickBot="1" x14ac:dyDescent="0.25">
      <c r="A23" s="17">
        <v>16</v>
      </c>
      <c r="B23" s="27">
        <v>2</v>
      </c>
      <c r="C23" s="28" t="s">
        <v>41</v>
      </c>
      <c r="D23" s="185">
        <v>9.5</v>
      </c>
      <c r="E23" s="178">
        <v>9.8000000000000007</v>
      </c>
      <c r="F23" s="55"/>
      <c r="G23" s="56"/>
      <c r="H23" s="98"/>
      <c r="I23" s="98"/>
      <c r="J23" s="98"/>
      <c r="K23" s="98"/>
      <c r="L23" s="98"/>
      <c r="M23" s="20"/>
      <c r="N23" s="59"/>
      <c r="O23" s="44">
        <f t="shared" si="0"/>
        <v>8</v>
      </c>
      <c r="P23" s="61"/>
      <c r="Q23" s="44">
        <f t="shared" si="1"/>
        <v>0</v>
      </c>
      <c r="R23" s="90"/>
      <c r="S23" s="44">
        <f t="shared" si="2"/>
        <v>0</v>
      </c>
      <c r="T23" s="61"/>
      <c r="U23" s="44">
        <f t="shared" si="3"/>
        <v>0</v>
      </c>
      <c r="V23" s="91">
        <f t="shared" si="4"/>
        <v>0</v>
      </c>
      <c r="W23" s="92">
        <f t="shared" si="5"/>
        <v>6.4333333333333336</v>
      </c>
      <c r="X23" s="93">
        <f t="shared" si="6"/>
        <v>3.86</v>
      </c>
      <c r="Y23" s="100"/>
      <c r="Z23" s="95">
        <f t="shared" si="7"/>
        <v>0</v>
      </c>
      <c r="AA23" s="96">
        <f t="shared" si="8"/>
        <v>3.86</v>
      </c>
      <c r="AB23" s="101"/>
      <c r="AC23" s="94">
        <f t="shared" si="9"/>
        <v>3.86</v>
      </c>
    </row>
    <row r="24" spans="1:29" ht="19.5" customHeight="1" thickBot="1" x14ac:dyDescent="0.25">
      <c r="A24" s="17">
        <v>17</v>
      </c>
      <c r="B24" s="17">
        <v>2</v>
      </c>
      <c r="C24" s="18" t="s">
        <v>42</v>
      </c>
      <c r="D24" s="186">
        <v>10</v>
      </c>
      <c r="E24" s="179">
        <v>8.5</v>
      </c>
      <c r="F24" s="55"/>
      <c r="G24" s="56"/>
      <c r="H24" s="98"/>
      <c r="I24" s="98"/>
      <c r="J24" s="98"/>
      <c r="K24" s="98"/>
      <c r="L24" s="98"/>
      <c r="M24" s="20"/>
      <c r="N24" s="59"/>
      <c r="O24" s="44">
        <f t="shared" si="0"/>
        <v>8</v>
      </c>
      <c r="P24" s="61"/>
      <c r="Q24" s="44">
        <f t="shared" si="1"/>
        <v>0</v>
      </c>
      <c r="R24" s="99"/>
      <c r="S24" s="44">
        <f t="shared" si="2"/>
        <v>0</v>
      </c>
      <c r="T24" s="61"/>
      <c r="U24" s="44">
        <f t="shared" si="3"/>
        <v>0</v>
      </c>
      <c r="V24" s="91">
        <f t="shared" si="4"/>
        <v>0</v>
      </c>
      <c r="W24" s="92">
        <f t="shared" si="5"/>
        <v>6.166666666666667</v>
      </c>
      <c r="X24" s="93">
        <f t="shared" si="6"/>
        <v>3.7</v>
      </c>
      <c r="Y24" s="100"/>
      <c r="Z24" s="95">
        <f t="shared" si="7"/>
        <v>0</v>
      </c>
      <c r="AA24" s="96">
        <f t="shared" si="8"/>
        <v>3.7</v>
      </c>
      <c r="AB24" s="101"/>
      <c r="AC24" s="94">
        <f t="shared" si="9"/>
        <v>3.7</v>
      </c>
    </row>
    <row r="25" spans="1:29" ht="19.5" customHeight="1" thickBot="1" x14ac:dyDescent="0.25">
      <c r="A25" s="17">
        <v>18</v>
      </c>
      <c r="B25" s="25">
        <v>2</v>
      </c>
      <c r="C25" s="26" t="s">
        <v>43</v>
      </c>
      <c r="D25" s="185">
        <v>10</v>
      </c>
      <c r="E25" s="178">
        <v>10</v>
      </c>
      <c r="F25" s="55"/>
      <c r="G25" s="56"/>
      <c r="H25" s="98"/>
      <c r="I25" s="98"/>
      <c r="J25" s="98"/>
      <c r="K25" s="98"/>
      <c r="L25" s="98"/>
      <c r="M25" s="20"/>
      <c r="N25" s="59"/>
      <c r="O25" s="44">
        <f t="shared" si="0"/>
        <v>8</v>
      </c>
      <c r="P25" s="61"/>
      <c r="Q25" s="44">
        <f t="shared" si="1"/>
        <v>0</v>
      </c>
      <c r="R25" s="99"/>
      <c r="S25" s="44">
        <f t="shared" si="2"/>
        <v>0</v>
      </c>
      <c r="T25" s="61"/>
      <c r="U25" s="44">
        <f t="shared" si="3"/>
        <v>0</v>
      </c>
      <c r="V25" s="91">
        <f t="shared" si="4"/>
        <v>0</v>
      </c>
      <c r="W25" s="92">
        <f t="shared" si="5"/>
        <v>6.666666666666667</v>
      </c>
      <c r="X25" s="93">
        <f t="shared" si="6"/>
        <v>4</v>
      </c>
      <c r="Y25" s="100"/>
      <c r="Z25" s="95">
        <f t="shared" si="7"/>
        <v>0</v>
      </c>
      <c r="AA25" s="96">
        <f t="shared" si="8"/>
        <v>4</v>
      </c>
      <c r="AB25" s="101"/>
      <c r="AC25" s="94">
        <f t="shared" si="9"/>
        <v>4</v>
      </c>
    </row>
    <row r="26" spans="1:29" ht="19.5" customHeight="1" thickBot="1" x14ac:dyDescent="0.25">
      <c r="A26" s="17">
        <v>19</v>
      </c>
      <c r="B26" s="30">
        <v>1</v>
      </c>
      <c r="C26" s="31" t="s">
        <v>44</v>
      </c>
      <c r="D26" s="187">
        <v>10</v>
      </c>
      <c r="E26" s="180">
        <v>10</v>
      </c>
      <c r="F26" s="64"/>
      <c r="G26" s="56"/>
      <c r="H26" s="98"/>
      <c r="I26" s="98"/>
      <c r="J26" s="98"/>
      <c r="K26" s="98"/>
      <c r="L26" s="98"/>
      <c r="M26" s="20"/>
      <c r="N26" s="59"/>
      <c r="O26" s="44">
        <f t="shared" si="0"/>
        <v>8</v>
      </c>
      <c r="P26" s="61"/>
      <c r="Q26" s="44">
        <f t="shared" si="1"/>
        <v>0</v>
      </c>
      <c r="R26" s="90"/>
      <c r="S26" s="44">
        <f t="shared" si="2"/>
        <v>0</v>
      </c>
      <c r="T26" s="61"/>
      <c r="U26" s="44">
        <f t="shared" si="3"/>
        <v>0</v>
      </c>
      <c r="V26" s="91">
        <f t="shared" si="4"/>
        <v>0</v>
      </c>
      <c r="W26" s="92">
        <f t="shared" si="5"/>
        <v>6.666666666666667</v>
      </c>
      <c r="X26" s="93">
        <f t="shared" si="6"/>
        <v>4</v>
      </c>
      <c r="Y26" s="100"/>
      <c r="Z26" s="95">
        <f t="shared" si="7"/>
        <v>0</v>
      </c>
      <c r="AA26" s="96">
        <f t="shared" si="8"/>
        <v>4</v>
      </c>
      <c r="AB26" s="101"/>
      <c r="AC26" s="94">
        <f t="shared" si="9"/>
        <v>4</v>
      </c>
    </row>
    <row r="27" spans="1:29" ht="12.75" customHeight="1" x14ac:dyDescent="0.2">
      <c r="A27" s="2"/>
      <c r="B27" s="2"/>
      <c r="C27" s="2"/>
      <c r="D27" s="32"/>
      <c r="E27" s="32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2"/>
      <c r="Z27" s="2"/>
      <c r="AA27" s="2"/>
      <c r="AB27" s="2"/>
      <c r="AC27" s="2"/>
    </row>
    <row r="28" spans="1:29" ht="12.75" customHeight="1" x14ac:dyDescent="0.2">
      <c r="A28" s="2"/>
      <c r="B28" s="2"/>
      <c r="C28" s="2"/>
      <c r="D28" s="32"/>
      <c r="E28" s="32"/>
      <c r="F28" s="3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2"/>
      <c r="Z28" s="2"/>
      <c r="AA28" s="2"/>
      <c r="AB28" s="2"/>
      <c r="AC28" s="2"/>
    </row>
    <row r="29" spans="1:29" ht="12.75" customHeight="1" x14ac:dyDescent="0.2">
      <c r="A29" s="2"/>
      <c r="B29" s="2"/>
      <c r="C29" s="2"/>
      <c r="D29" s="32"/>
      <c r="E29" s="32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3"/>
      <c r="U29" s="2"/>
      <c r="V29" s="2"/>
      <c r="W29" s="2"/>
      <c r="X29" s="2"/>
      <c r="Y29" s="32"/>
      <c r="Z29" s="2"/>
      <c r="AA29" s="2"/>
      <c r="AB29" s="2"/>
      <c r="AC29" s="2"/>
    </row>
    <row r="30" spans="1:29" ht="12.75" customHeight="1" x14ac:dyDescent="0.2">
      <c r="A30" s="2"/>
      <c r="B30" s="2"/>
      <c r="C30" s="2"/>
      <c r="D30" s="32"/>
      <c r="E30" s="32"/>
      <c r="F30" s="3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2"/>
      <c r="Z30" s="2"/>
      <c r="AA30" s="2"/>
      <c r="AB30" s="2"/>
      <c r="AC30" s="2"/>
    </row>
    <row r="31" spans="1:29" ht="12.75" customHeight="1" x14ac:dyDescent="0.2">
      <c r="A31" s="2"/>
      <c r="B31" s="2"/>
      <c r="C31" s="2"/>
      <c r="D31" s="32"/>
      <c r="E31" s="32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2"/>
      <c r="Z31" s="2"/>
      <c r="AA31" s="2"/>
      <c r="AB31" s="2"/>
      <c r="AC31" s="2"/>
    </row>
    <row r="32" spans="1:29" ht="12.75" customHeight="1" x14ac:dyDescent="0.2">
      <c r="A32" s="2"/>
      <c r="B32" s="2"/>
      <c r="C32" s="2"/>
      <c r="D32" s="32"/>
      <c r="E32" s="32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2"/>
      <c r="Z32" s="2"/>
      <c r="AA32" s="2"/>
      <c r="AB32" s="2"/>
      <c r="AC32" s="2"/>
    </row>
    <row r="33" spans="1:29" ht="12.75" customHeight="1" x14ac:dyDescent="0.2">
      <c r="A33" s="2"/>
      <c r="B33" s="2"/>
      <c r="C33" s="2"/>
      <c r="D33" s="32"/>
      <c r="E33" s="32"/>
      <c r="F33" s="3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2"/>
      <c r="Z33" s="2"/>
      <c r="AA33" s="2"/>
      <c r="AB33" s="2"/>
      <c r="AC33" s="2"/>
    </row>
    <row r="34" spans="1:29" ht="12.75" customHeight="1" x14ac:dyDescent="0.2">
      <c r="A34" s="2"/>
      <c r="B34" s="2"/>
      <c r="C34" s="2"/>
      <c r="D34" s="32"/>
      <c r="E34" s="32"/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2"/>
      <c r="Z34" s="2"/>
      <c r="AA34" s="2"/>
      <c r="AB34" s="2"/>
      <c r="AC34" s="2"/>
    </row>
    <row r="35" spans="1:29" ht="12.75" customHeight="1" x14ac:dyDescent="0.2">
      <c r="A35" s="2"/>
      <c r="B35" s="2"/>
      <c r="C35" s="2"/>
      <c r="D35" s="32"/>
      <c r="E35" s="32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2"/>
      <c r="Z35" s="2"/>
      <c r="AA35" s="2"/>
      <c r="AB35" s="2"/>
      <c r="AC35" s="2"/>
    </row>
    <row r="36" spans="1:29" ht="12.75" customHeight="1" x14ac:dyDescent="0.2">
      <c r="A36" s="2"/>
      <c r="B36" s="2"/>
      <c r="C36" s="2"/>
      <c r="D36" s="32"/>
      <c r="E36" s="32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2"/>
      <c r="Z36" s="2"/>
      <c r="AA36" s="2"/>
      <c r="AB36" s="2"/>
      <c r="AC36" s="2"/>
    </row>
    <row r="37" spans="1:29" ht="12.75" customHeight="1" x14ac:dyDescent="0.2">
      <c r="A37" s="2"/>
      <c r="B37" s="2"/>
      <c r="C37" s="2"/>
      <c r="D37" s="32"/>
      <c r="E37" s="32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2"/>
      <c r="Z37" s="2"/>
      <c r="AA37" s="2"/>
      <c r="AB37" s="2"/>
      <c r="AC37" s="2"/>
    </row>
    <row r="38" spans="1:29" ht="12.75" customHeight="1" x14ac:dyDescent="0.2">
      <c r="A38" s="2"/>
      <c r="B38" s="2"/>
      <c r="C38" s="2"/>
      <c r="D38" s="32"/>
      <c r="E38" s="32"/>
      <c r="F38" s="3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2"/>
      <c r="Z38" s="2"/>
      <c r="AA38" s="2"/>
      <c r="AB38" s="2"/>
      <c r="AC38" s="2"/>
    </row>
    <row r="39" spans="1:29" ht="12.75" customHeight="1" x14ac:dyDescent="0.2">
      <c r="A39" s="2"/>
      <c r="B39" s="2"/>
      <c r="C39" s="2"/>
      <c r="D39" s="32"/>
      <c r="E39" s="32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2"/>
      <c r="Z39" s="2"/>
      <c r="AA39" s="2"/>
      <c r="AB39" s="2"/>
      <c r="AC39" s="2"/>
    </row>
    <row r="40" spans="1:29" ht="12.75" customHeight="1" x14ac:dyDescent="0.2">
      <c r="A40" s="2"/>
      <c r="B40" s="2"/>
      <c r="C40" s="2"/>
      <c r="D40" s="32"/>
      <c r="E40" s="32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2"/>
      <c r="Z40" s="2"/>
      <c r="AA40" s="2"/>
      <c r="AB40" s="2"/>
      <c r="AC40" s="2"/>
    </row>
    <row r="41" spans="1:29" ht="12.75" customHeight="1" x14ac:dyDescent="0.2">
      <c r="A41" s="2"/>
      <c r="B41" s="2"/>
      <c r="C41" s="2"/>
      <c r="D41" s="32"/>
      <c r="E41" s="32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2"/>
      <c r="Z41" s="2"/>
      <c r="AA41" s="2"/>
      <c r="AB41" s="2"/>
      <c r="AC41" s="2"/>
    </row>
    <row r="42" spans="1:29" ht="12.75" customHeight="1" x14ac:dyDescent="0.2">
      <c r="A42" s="2"/>
      <c r="B42" s="2"/>
      <c r="C42" s="2"/>
      <c r="D42" s="32"/>
      <c r="E42" s="32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2"/>
      <c r="Z42" s="2"/>
      <c r="AA42" s="2"/>
      <c r="AB42" s="2"/>
      <c r="AC42" s="2"/>
    </row>
    <row r="43" spans="1:29" ht="12.75" customHeight="1" x14ac:dyDescent="0.2">
      <c r="A43" s="2"/>
      <c r="B43" s="2"/>
      <c r="C43" s="2"/>
      <c r="D43" s="32"/>
      <c r="E43" s="32"/>
      <c r="F43" s="3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2"/>
      <c r="Z43" s="2"/>
      <c r="AA43" s="2"/>
      <c r="AB43" s="2"/>
      <c r="AC43" s="2"/>
    </row>
    <row r="44" spans="1:29" ht="12.75" customHeight="1" x14ac:dyDescent="0.2">
      <c r="A44" s="2"/>
      <c r="B44" s="2"/>
      <c r="C44" s="2"/>
      <c r="D44" s="32"/>
      <c r="E44" s="32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2"/>
      <c r="Z44" s="2"/>
      <c r="AA44" s="2"/>
      <c r="AB44" s="2"/>
      <c r="AC44" s="2"/>
    </row>
    <row r="45" spans="1:29" ht="12.75" customHeight="1" x14ac:dyDescent="0.2">
      <c r="A45" s="2"/>
      <c r="B45" s="2"/>
      <c r="C45" s="2"/>
      <c r="D45" s="32"/>
      <c r="E45" s="32"/>
      <c r="F45" s="3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2"/>
      <c r="Z45" s="2"/>
      <c r="AA45" s="2"/>
      <c r="AB45" s="2"/>
      <c r="AC45" s="2"/>
    </row>
    <row r="46" spans="1:29" ht="12.75" customHeight="1" x14ac:dyDescent="0.2">
      <c r="A46" s="2"/>
      <c r="B46" s="2"/>
      <c r="C46" s="2"/>
      <c r="D46" s="32"/>
      <c r="E46" s="32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2"/>
      <c r="Z46" s="2"/>
      <c r="AA46" s="2"/>
      <c r="AB46" s="2"/>
      <c r="AC46" s="2"/>
    </row>
    <row r="47" spans="1:29" ht="12.75" customHeight="1" x14ac:dyDescent="0.2">
      <c r="A47" s="2"/>
      <c r="B47" s="2"/>
      <c r="C47" s="2"/>
      <c r="D47" s="32"/>
      <c r="E47" s="32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2"/>
      <c r="Z47" s="2"/>
      <c r="AA47" s="2"/>
      <c r="AB47" s="2"/>
      <c r="AC47" s="2"/>
    </row>
    <row r="48" spans="1:29" ht="12.75" customHeight="1" x14ac:dyDescent="0.2">
      <c r="A48" s="2"/>
      <c r="B48" s="2"/>
      <c r="C48" s="2"/>
      <c r="D48" s="32"/>
      <c r="E48" s="32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2"/>
      <c r="Z48" s="2"/>
      <c r="AA48" s="2"/>
      <c r="AB48" s="2"/>
      <c r="AC48" s="2"/>
    </row>
    <row r="49" spans="1:29" ht="12.75" customHeight="1" x14ac:dyDescent="0.2">
      <c r="A49" s="2"/>
      <c r="B49" s="2"/>
      <c r="C49" s="2"/>
      <c r="D49" s="32"/>
      <c r="E49" s="32"/>
      <c r="F49" s="3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2"/>
      <c r="Z49" s="2"/>
      <c r="AA49" s="2"/>
      <c r="AB49" s="2"/>
      <c r="AC49" s="2"/>
    </row>
    <row r="50" spans="1:29" ht="12.75" customHeight="1" x14ac:dyDescent="0.2">
      <c r="A50" s="2"/>
      <c r="B50" s="2"/>
      <c r="C50" s="2"/>
      <c r="D50" s="32"/>
      <c r="E50" s="32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2"/>
      <c r="Z50" s="2"/>
      <c r="AA50" s="2"/>
      <c r="AB50" s="2"/>
      <c r="AC50" s="2"/>
    </row>
    <row r="51" spans="1:29" ht="12.75" customHeight="1" x14ac:dyDescent="0.2">
      <c r="A51" s="2"/>
      <c r="B51" s="2"/>
      <c r="C51" s="2"/>
      <c r="D51" s="32"/>
      <c r="E51" s="32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2"/>
      <c r="Z51" s="2"/>
      <c r="AA51" s="2"/>
      <c r="AB51" s="2"/>
      <c r="AC51" s="2"/>
    </row>
    <row r="52" spans="1:29" ht="12.75" customHeight="1" x14ac:dyDescent="0.2">
      <c r="A52" s="2"/>
      <c r="B52" s="2"/>
      <c r="C52" s="2"/>
      <c r="D52" s="32"/>
      <c r="E52" s="3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2"/>
      <c r="Z52" s="2"/>
      <c r="AA52" s="2"/>
      <c r="AB52" s="2"/>
      <c r="AC52" s="2"/>
    </row>
    <row r="53" spans="1:29" ht="12.75" customHeight="1" x14ac:dyDescent="0.2">
      <c r="A53" s="2"/>
      <c r="B53" s="2"/>
      <c r="C53" s="2"/>
      <c r="D53" s="32"/>
      <c r="E53" s="32"/>
      <c r="F53" s="3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2"/>
      <c r="Z53" s="2"/>
      <c r="AA53" s="2"/>
      <c r="AB53" s="2"/>
      <c r="AC53" s="2"/>
    </row>
    <row r="54" spans="1:29" ht="12.75" customHeight="1" x14ac:dyDescent="0.2">
      <c r="A54" s="2"/>
      <c r="B54" s="2"/>
      <c r="C54" s="2"/>
      <c r="D54" s="32"/>
      <c r="E54" s="32"/>
      <c r="F54" s="3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2"/>
      <c r="Z54" s="2"/>
      <c r="AA54" s="2"/>
      <c r="AB54" s="2"/>
      <c r="AC54" s="2"/>
    </row>
    <row r="55" spans="1:29" ht="12.75" customHeight="1" x14ac:dyDescent="0.2">
      <c r="A55" s="2"/>
      <c r="B55" s="2"/>
      <c r="C55" s="2"/>
      <c r="D55" s="32"/>
      <c r="E55" s="32"/>
      <c r="F55" s="3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2"/>
      <c r="Z55" s="2"/>
      <c r="AA55" s="2"/>
      <c r="AB55" s="2"/>
      <c r="AC55" s="2"/>
    </row>
    <row r="56" spans="1:29" ht="12.75" customHeight="1" x14ac:dyDescent="0.2">
      <c r="A56" s="2"/>
      <c r="B56" s="2"/>
      <c r="C56" s="2"/>
      <c r="D56" s="32"/>
      <c r="E56" s="32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2"/>
      <c r="Z56" s="2"/>
      <c r="AA56" s="2"/>
      <c r="AB56" s="2"/>
      <c r="AC56" s="2"/>
    </row>
    <row r="57" spans="1:29" ht="12.75" customHeight="1" x14ac:dyDescent="0.2">
      <c r="A57" s="2"/>
      <c r="B57" s="2"/>
      <c r="C57" s="2"/>
      <c r="D57" s="32"/>
      <c r="E57" s="32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2"/>
      <c r="Z57" s="2"/>
      <c r="AA57" s="2"/>
      <c r="AB57" s="2"/>
      <c r="AC57" s="2"/>
    </row>
    <row r="58" spans="1:29" ht="12.75" customHeight="1" x14ac:dyDescent="0.2">
      <c r="A58" s="2"/>
      <c r="B58" s="2"/>
      <c r="C58" s="2"/>
      <c r="D58" s="32"/>
      <c r="E58" s="32"/>
      <c r="F58" s="3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2"/>
      <c r="Z58" s="2"/>
      <c r="AA58" s="2"/>
      <c r="AB58" s="2"/>
      <c r="AC58" s="2"/>
    </row>
    <row r="59" spans="1:29" ht="12.75" customHeight="1" x14ac:dyDescent="0.2">
      <c r="A59" s="2"/>
      <c r="B59" s="2"/>
      <c r="C59" s="2"/>
      <c r="D59" s="32"/>
      <c r="E59" s="32"/>
      <c r="F59" s="3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2"/>
      <c r="Z59" s="2"/>
      <c r="AA59" s="2"/>
      <c r="AB59" s="2"/>
      <c r="AC59" s="2"/>
    </row>
    <row r="60" spans="1:29" ht="12.75" customHeight="1" x14ac:dyDescent="0.2">
      <c r="A60" s="2"/>
      <c r="B60" s="2"/>
      <c r="C60" s="2"/>
      <c r="D60" s="32"/>
      <c r="E60" s="32"/>
      <c r="F60" s="3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2"/>
      <c r="Z60" s="2"/>
      <c r="AA60" s="2"/>
      <c r="AB60" s="2"/>
      <c r="AC60" s="2"/>
    </row>
    <row r="61" spans="1:29" ht="12.75" customHeight="1" x14ac:dyDescent="0.2">
      <c r="A61" s="2"/>
      <c r="B61" s="2"/>
      <c r="C61" s="2"/>
      <c r="D61" s="32"/>
      <c r="E61" s="32"/>
      <c r="F61" s="3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2"/>
      <c r="Z61" s="2"/>
      <c r="AA61" s="2"/>
      <c r="AB61" s="2"/>
      <c r="AC61" s="2"/>
    </row>
    <row r="62" spans="1:29" ht="12.75" customHeight="1" x14ac:dyDescent="0.2">
      <c r="A62" s="2"/>
      <c r="B62" s="2"/>
      <c r="C62" s="2"/>
      <c r="D62" s="32"/>
      <c r="E62" s="32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2"/>
      <c r="Z62" s="2"/>
      <c r="AA62" s="2"/>
      <c r="AB62" s="2"/>
      <c r="AC62" s="2"/>
    </row>
    <row r="63" spans="1:29" ht="12.75" customHeight="1" x14ac:dyDescent="0.2">
      <c r="A63" s="2"/>
      <c r="B63" s="2"/>
      <c r="C63" s="2"/>
      <c r="D63" s="32"/>
      <c r="E63" s="32"/>
      <c r="F63" s="3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2"/>
      <c r="Z63" s="2"/>
      <c r="AA63" s="2"/>
      <c r="AB63" s="2"/>
      <c r="AC63" s="2"/>
    </row>
    <row r="64" spans="1:29" ht="12.75" customHeight="1" x14ac:dyDescent="0.2">
      <c r="A64" s="2"/>
      <c r="B64" s="2"/>
      <c r="C64" s="2"/>
      <c r="D64" s="32"/>
      <c r="E64" s="32"/>
      <c r="F64" s="3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2"/>
      <c r="Z64" s="2"/>
      <c r="AA64" s="2"/>
      <c r="AB64" s="2"/>
      <c r="AC64" s="2"/>
    </row>
    <row r="65" spans="1:29" ht="12.75" customHeight="1" x14ac:dyDescent="0.2">
      <c r="A65" s="2"/>
      <c r="B65" s="2"/>
      <c r="C65" s="2"/>
      <c r="D65" s="32"/>
      <c r="E65" s="32"/>
      <c r="F65" s="3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2"/>
      <c r="Z65" s="2"/>
      <c r="AA65" s="2"/>
      <c r="AB65" s="2"/>
      <c r="AC65" s="2"/>
    </row>
    <row r="66" spans="1:29" ht="12.75" customHeight="1" x14ac:dyDescent="0.2">
      <c r="A66" s="2"/>
      <c r="B66" s="2"/>
      <c r="C66" s="2"/>
      <c r="D66" s="32"/>
      <c r="E66" s="32"/>
      <c r="F66" s="3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2"/>
      <c r="Z66" s="2"/>
      <c r="AA66" s="2"/>
      <c r="AB66" s="2"/>
      <c r="AC66" s="2"/>
    </row>
    <row r="67" spans="1:29" ht="12.75" customHeight="1" x14ac:dyDescent="0.2">
      <c r="A67" s="2"/>
      <c r="B67" s="2"/>
      <c r="C67" s="2"/>
      <c r="D67" s="32"/>
      <c r="E67" s="32"/>
      <c r="F67" s="3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2"/>
      <c r="Z67" s="2"/>
      <c r="AA67" s="2"/>
      <c r="AB67" s="2"/>
      <c r="AC67" s="2"/>
    </row>
    <row r="68" spans="1:29" ht="12.75" customHeight="1" x14ac:dyDescent="0.2">
      <c r="A68" s="2"/>
      <c r="B68" s="2"/>
      <c r="C68" s="2"/>
      <c r="D68" s="32"/>
      <c r="E68" s="32"/>
      <c r="F68" s="3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2"/>
      <c r="Z68" s="2"/>
      <c r="AA68" s="2"/>
      <c r="AB68" s="2"/>
      <c r="AC68" s="2"/>
    </row>
    <row r="69" spans="1:29" ht="12.75" customHeight="1" x14ac:dyDescent="0.2">
      <c r="A69" s="2"/>
      <c r="B69" s="2"/>
      <c r="C69" s="2"/>
      <c r="D69" s="32"/>
      <c r="E69" s="32"/>
      <c r="F69" s="3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2"/>
      <c r="Z69" s="2"/>
      <c r="AA69" s="2"/>
      <c r="AB69" s="2"/>
      <c r="AC69" s="2"/>
    </row>
    <row r="70" spans="1:29" ht="12.75" customHeight="1" x14ac:dyDescent="0.2">
      <c r="A70" s="2"/>
      <c r="B70" s="2"/>
      <c r="C70" s="2"/>
      <c r="D70" s="32"/>
      <c r="E70" s="32"/>
      <c r="F70" s="3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2"/>
      <c r="Z70" s="2"/>
      <c r="AA70" s="2"/>
      <c r="AB70" s="2"/>
      <c r="AC70" s="2"/>
    </row>
    <row r="71" spans="1:29" ht="12.75" customHeight="1" x14ac:dyDescent="0.2">
      <c r="A71" s="2"/>
      <c r="B71" s="2"/>
      <c r="C71" s="2"/>
      <c r="D71" s="32"/>
      <c r="E71" s="32"/>
      <c r="F71" s="3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2"/>
      <c r="Z71" s="2"/>
      <c r="AA71" s="2"/>
      <c r="AB71" s="2"/>
      <c r="AC71" s="2"/>
    </row>
    <row r="72" spans="1:29" ht="12.75" customHeight="1" x14ac:dyDescent="0.2">
      <c r="A72" s="2"/>
      <c r="B72" s="2"/>
      <c r="C72" s="2"/>
      <c r="D72" s="32"/>
      <c r="E72" s="32"/>
      <c r="F72" s="3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2"/>
      <c r="Z72" s="2"/>
      <c r="AA72" s="2"/>
      <c r="AB72" s="2"/>
      <c r="AC72" s="2"/>
    </row>
    <row r="73" spans="1:29" ht="12.75" customHeight="1" x14ac:dyDescent="0.2">
      <c r="A73" s="2"/>
      <c r="B73" s="2"/>
      <c r="C73" s="2"/>
      <c r="D73" s="32"/>
      <c r="E73" s="32"/>
      <c r="F73" s="3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2"/>
      <c r="Z73" s="2"/>
      <c r="AA73" s="2"/>
      <c r="AB73" s="2"/>
      <c r="AC73" s="2"/>
    </row>
    <row r="74" spans="1:29" ht="12.75" customHeight="1" x14ac:dyDescent="0.2">
      <c r="A74" s="2"/>
      <c r="B74" s="2"/>
      <c r="C74" s="2"/>
      <c r="D74" s="32"/>
      <c r="E74" s="32"/>
      <c r="F74" s="3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2"/>
      <c r="Z74" s="2"/>
      <c r="AA74" s="2"/>
      <c r="AB74" s="2"/>
      <c r="AC74" s="2"/>
    </row>
    <row r="75" spans="1:29" ht="12.75" customHeight="1" x14ac:dyDescent="0.2">
      <c r="A75" s="2"/>
      <c r="B75" s="2"/>
      <c r="C75" s="2"/>
      <c r="D75" s="32"/>
      <c r="E75" s="32"/>
      <c r="F75" s="3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2"/>
      <c r="Z75" s="2"/>
      <c r="AA75" s="2"/>
      <c r="AB75" s="2"/>
      <c r="AC75" s="2"/>
    </row>
    <row r="76" spans="1:29" ht="12.75" customHeight="1" x14ac:dyDescent="0.2">
      <c r="A76" s="2"/>
      <c r="B76" s="2"/>
      <c r="C76" s="2"/>
      <c r="D76" s="32"/>
      <c r="E76" s="32"/>
      <c r="F76" s="3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2"/>
      <c r="Z76" s="2"/>
      <c r="AA76" s="2"/>
      <c r="AB76" s="2"/>
      <c r="AC76" s="2"/>
    </row>
    <row r="77" spans="1:29" ht="12.75" customHeight="1" x14ac:dyDescent="0.2">
      <c r="A77" s="2"/>
      <c r="B77" s="2"/>
      <c r="C77" s="2"/>
      <c r="D77" s="32"/>
      <c r="E77" s="32"/>
      <c r="F77" s="3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2"/>
      <c r="Z77" s="2"/>
      <c r="AA77" s="2"/>
      <c r="AB77" s="2"/>
      <c r="AC77" s="2"/>
    </row>
    <row r="78" spans="1:29" ht="12.75" customHeight="1" x14ac:dyDescent="0.2">
      <c r="A78" s="2"/>
      <c r="B78" s="2"/>
      <c r="C78" s="2"/>
      <c r="D78" s="32"/>
      <c r="E78" s="32"/>
      <c r="F78" s="3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2"/>
      <c r="Z78" s="2"/>
      <c r="AA78" s="2"/>
      <c r="AB78" s="2"/>
      <c r="AC78" s="2"/>
    </row>
    <row r="79" spans="1:29" ht="12.75" customHeight="1" x14ac:dyDescent="0.2">
      <c r="A79" s="2"/>
      <c r="B79" s="2"/>
      <c r="C79" s="2"/>
      <c r="D79" s="32"/>
      <c r="E79" s="32"/>
      <c r="F79" s="3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2"/>
      <c r="Z79" s="2"/>
      <c r="AA79" s="2"/>
      <c r="AB79" s="2"/>
      <c r="AC79" s="2"/>
    </row>
    <row r="80" spans="1:29" ht="12.75" customHeight="1" x14ac:dyDescent="0.2">
      <c r="A80" s="2"/>
      <c r="B80" s="2"/>
      <c r="C80" s="2"/>
      <c r="D80" s="32"/>
      <c r="E80" s="32"/>
      <c r="F80" s="3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2"/>
      <c r="Z80" s="2"/>
      <c r="AA80" s="2"/>
      <c r="AB80" s="2"/>
      <c r="AC80" s="2"/>
    </row>
    <row r="81" spans="1:29" ht="12.75" customHeight="1" x14ac:dyDescent="0.2">
      <c r="A81" s="2"/>
      <c r="B81" s="2"/>
      <c r="C81" s="2"/>
      <c r="D81" s="32"/>
      <c r="E81" s="32"/>
      <c r="F81" s="3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2"/>
      <c r="Z81" s="2"/>
      <c r="AA81" s="2"/>
      <c r="AB81" s="2"/>
      <c r="AC81" s="2"/>
    </row>
    <row r="82" spans="1:29" ht="12.75" customHeight="1" x14ac:dyDescent="0.2">
      <c r="A82" s="2"/>
      <c r="B82" s="2"/>
      <c r="C82" s="2"/>
      <c r="D82" s="32"/>
      <c r="E82" s="32"/>
      <c r="F82" s="3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2"/>
      <c r="Z82" s="2"/>
      <c r="AA82" s="2"/>
      <c r="AB82" s="2"/>
      <c r="AC82" s="2"/>
    </row>
    <row r="83" spans="1:29" ht="12.75" customHeight="1" x14ac:dyDescent="0.2">
      <c r="A83" s="2"/>
      <c r="B83" s="2"/>
      <c r="C83" s="2"/>
      <c r="D83" s="32"/>
      <c r="E83" s="32"/>
      <c r="F83" s="3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2"/>
      <c r="Z83" s="2"/>
      <c r="AA83" s="2"/>
      <c r="AB83" s="2"/>
      <c r="AC83" s="2"/>
    </row>
    <row r="84" spans="1:29" ht="12.75" customHeight="1" x14ac:dyDescent="0.2">
      <c r="A84" s="2"/>
      <c r="B84" s="2"/>
      <c r="C84" s="2"/>
      <c r="D84" s="32"/>
      <c r="E84" s="32"/>
      <c r="F84" s="3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2"/>
      <c r="Z84" s="2"/>
      <c r="AA84" s="2"/>
      <c r="AB84" s="2"/>
      <c r="AC84" s="2"/>
    </row>
    <row r="85" spans="1:29" ht="12.75" customHeight="1" x14ac:dyDescent="0.2">
      <c r="A85" s="2"/>
      <c r="B85" s="2"/>
      <c r="C85" s="2"/>
      <c r="D85" s="32"/>
      <c r="E85" s="32"/>
      <c r="F85" s="3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2"/>
      <c r="Z85" s="2"/>
      <c r="AA85" s="2"/>
      <c r="AB85" s="2"/>
      <c r="AC85" s="2"/>
    </row>
    <row r="86" spans="1:29" ht="12.75" customHeight="1" x14ac:dyDescent="0.2">
      <c r="A86" s="2"/>
      <c r="B86" s="2"/>
      <c r="C86" s="2"/>
      <c r="D86" s="32"/>
      <c r="E86" s="32"/>
      <c r="F86" s="3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2"/>
      <c r="Z86" s="2"/>
      <c r="AA86" s="2"/>
      <c r="AB86" s="2"/>
      <c r="AC86" s="2"/>
    </row>
    <row r="87" spans="1:29" ht="12.75" customHeight="1" x14ac:dyDescent="0.2">
      <c r="A87" s="2"/>
      <c r="B87" s="2"/>
      <c r="C87" s="2"/>
      <c r="D87" s="32"/>
      <c r="E87" s="32"/>
      <c r="F87" s="3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2"/>
      <c r="Z87" s="2"/>
      <c r="AA87" s="2"/>
      <c r="AB87" s="2"/>
      <c r="AC87" s="2"/>
    </row>
    <row r="88" spans="1:29" ht="12.75" customHeight="1" x14ac:dyDescent="0.2">
      <c r="A88" s="2"/>
      <c r="B88" s="2"/>
      <c r="C88" s="2"/>
      <c r="D88" s="32"/>
      <c r="E88" s="32"/>
      <c r="F88" s="3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2"/>
      <c r="Z88" s="2"/>
      <c r="AA88" s="2"/>
      <c r="AB88" s="2"/>
      <c r="AC88" s="2"/>
    </row>
    <row r="89" spans="1:29" ht="12.75" customHeight="1" x14ac:dyDescent="0.2">
      <c r="A89" s="2"/>
      <c r="B89" s="2"/>
      <c r="C89" s="2"/>
      <c r="D89" s="32"/>
      <c r="E89" s="32"/>
      <c r="F89" s="3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2"/>
      <c r="Z89" s="2"/>
      <c r="AA89" s="2"/>
      <c r="AB89" s="2"/>
      <c r="AC89" s="2"/>
    </row>
    <row r="90" spans="1:29" ht="12.75" customHeight="1" x14ac:dyDescent="0.2">
      <c r="A90" s="2"/>
      <c r="B90" s="2"/>
      <c r="C90" s="2"/>
      <c r="D90" s="32"/>
      <c r="E90" s="32"/>
      <c r="F90" s="3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2"/>
      <c r="Z90" s="2"/>
      <c r="AA90" s="2"/>
      <c r="AB90" s="2"/>
      <c r="AC90" s="2"/>
    </row>
    <row r="91" spans="1:29" ht="12.75" customHeight="1" x14ac:dyDescent="0.2">
      <c r="A91" s="2"/>
      <c r="B91" s="2"/>
      <c r="C91" s="2"/>
      <c r="D91" s="32"/>
      <c r="E91" s="32"/>
      <c r="F91" s="3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2"/>
      <c r="Z91" s="2"/>
      <c r="AA91" s="2"/>
      <c r="AB91" s="2"/>
      <c r="AC91" s="2"/>
    </row>
    <row r="92" spans="1:29" ht="12.75" customHeight="1" x14ac:dyDescent="0.2">
      <c r="A92" s="2"/>
      <c r="B92" s="2"/>
      <c r="C92" s="2"/>
      <c r="D92" s="32"/>
      <c r="E92" s="32"/>
      <c r="F92" s="3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2"/>
      <c r="Z92" s="2"/>
      <c r="AA92" s="2"/>
      <c r="AB92" s="2"/>
      <c r="AC92" s="2"/>
    </row>
    <row r="93" spans="1:29" ht="12.75" customHeight="1" x14ac:dyDescent="0.2">
      <c r="A93" s="2"/>
      <c r="B93" s="2"/>
      <c r="C93" s="2"/>
      <c r="D93" s="32"/>
      <c r="E93" s="32"/>
      <c r="F93" s="3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2"/>
      <c r="Z93" s="2"/>
      <c r="AA93" s="2"/>
      <c r="AB93" s="2"/>
      <c r="AC93" s="2"/>
    </row>
    <row r="94" spans="1:29" ht="12.75" customHeight="1" x14ac:dyDescent="0.2">
      <c r="A94" s="2"/>
      <c r="B94" s="2"/>
      <c r="C94" s="2"/>
      <c r="D94" s="32"/>
      <c r="E94" s="32"/>
      <c r="F94" s="3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2"/>
      <c r="Z94" s="2"/>
      <c r="AA94" s="2"/>
      <c r="AB94" s="2"/>
      <c r="AC94" s="2"/>
    </row>
    <row r="95" spans="1:29" ht="12.75" customHeight="1" x14ac:dyDescent="0.2">
      <c r="A95" s="2"/>
      <c r="B95" s="2"/>
      <c r="C95" s="2"/>
      <c r="D95" s="32"/>
      <c r="E95" s="32"/>
      <c r="F95" s="3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2"/>
      <c r="Z95" s="2"/>
      <c r="AA95" s="2"/>
      <c r="AB95" s="2"/>
      <c r="AC95" s="2"/>
    </row>
    <row r="96" spans="1:29" ht="12.75" customHeight="1" x14ac:dyDescent="0.2">
      <c r="A96" s="2"/>
      <c r="B96" s="2"/>
      <c r="C96" s="2"/>
      <c r="D96" s="32"/>
      <c r="E96" s="32"/>
      <c r="F96" s="3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2"/>
      <c r="Z96" s="2"/>
      <c r="AA96" s="2"/>
      <c r="AB96" s="2"/>
      <c r="AC96" s="2"/>
    </row>
    <row r="97" spans="1:29" ht="12.75" customHeight="1" x14ac:dyDescent="0.2">
      <c r="A97" s="2"/>
      <c r="B97" s="2"/>
      <c r="C97" s="2"/>
      <c r="D97" s="32"/>
      <c r="E97" s="32"/>
      <c r="F97" s="3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2"/>
      <c r="Z97" s="2"/>
      <c r="AA97" s="2"/>
      <c r="AB97" s="2"/>
      <c r="AC97" s="2"/>
    </row>
    <row r="98" spans="1:29" ht="12.75" customHeight="1" x14ac:dyDescent="0.2">
      <c r="A98" s="2"/>
      <c r="B98" s="2"/>
      <c r="C98" s="2"/>
      <c r="D98" s="32"/>
      <c r="E98" s="32"/>
      <c r="F98" s="3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2"/>
      <c r="Z98" s="2"/>
      <c r="AA98" s="2"/>
      <c r="AB98" s="2"/>
      <c r="AC98" s="2"/>
    </row>
    <row r="99" spans="1:29" ht="12.75" customHeight="1" x14ac:dyDescent="0.2">
      <c r="A99" s="2"/>
      <c r="B99" s="2"/>
      <c r="C99" s="2"/>
      <c r="D99" s="32"/>
      <c r="E99" s="32"/>
      <c r="F99" s="3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2"/>
      <c r="Z99" s="2"/>
      <c r="AA99" s="2"/>
      <c r="AB99" s="2"/>
      <c r="AC99" s="2"/>
    </row>
    <row r="100" spans="1:29" ht="12.75" customHeight="1" x14ac:dyDescent="0.2">
      <c r="A100" s="2"/>
      <c r="B100" s="2"/>
      <c r="C100" s="2"/>
      <c r="D100" s="32"/>
      <c r="E100" s="32"/>
      <c r="F100" s="3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2"/>
      <c r="Z100" s="2"/>
      <c r="AA100" s="2"/>
      <c r="AB100" s="2"/>
      <c r="AC100" s="2"/>
    </row>
    <row r="101" spans="1:29" ht="12.75" customHeight="1" x14ac:dyDescent="0.2">
      <c r="A101" s="2"/>
      <c r="B101" s="2"/>
      <c r="C101" s="2"/>
      <c r="D101" s="32"/>
      <c r="E101" s="32"/>
      <c r="F101" s="3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2"/>
      <c r="Z101" s="2"/>
      <c r="AA101" s="2"/>
      <c r="AB101" s="2"/>
      <c r="AC101" s="2"/>
    </row>
    <row r="102" spans="1:29" ht="12.75" customHeight="1" x14ac:dyDescent="0.2">
      <c r="A102" s="2"/>
      <c r="B102" s="2"/>
      <c r="C102" s="2"/>
      <c r="D102" s="32"/>
      <c r="E102" s="32"/>
      <c r="F102" s="3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2"/>
      <c r="Z102" s="2"/>
      <c r="AA102" s="2"/>
      <c r="AB102" s="2"/>
      <c r="AC102" s="2"/>
    </row>
    <row r="103" spans="1:29" ht="12.75" customHeight="1" x14ac:dyDescent="0.2">
      <c r="A103" s="2"/>
      <c r="B103" s="2"/>
      <c r="C103" s="2"/>
      <c r="D103" s="32"/>
      <c r="E103" s="32"/>
      <c r="F103" s="3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2"/>
      <c r="Z103" s="2"/>
      <c r="AA103" s="2"/>
      <c r="AB103" s="2"/>
      <c r="AC103" s="2"/>
    </row>
    <row r="104" spans="1:29" ht="12.75" customHeight="1" x14ac:dyDescent="0.2">
      <c r="A104" s="2"/>
      <c r="B104" s="2"/>
      <c r="C104" s="2"/>
      <c r="D104" s="32"/>
      <c r="E104" s="32"/>
      <c r="F104" s="3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2"/>
      <c r="Z104" s="2"/>
      <c r="AA104" s="2"/>
      <c r="AB104" s="2"/>
      <c r="AC104" s="2"/>
    </row>
    <row r="105" spans="1:29" ht="12.75" customHeight="1" x14ac:dyDescent="0.2">
      <c r="A105" s="2"/>
      <c r="B105" s="2"/>
      <c r="C105" s="2"/>
      <c r="D105" s="32"/>
      <c r="E105" s="32"/>
      <c r="F105" s="3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2"/>
      <c r="Z105" s="2"/>
      <c r="AA105" s="2"/>
      <c r="AB105" s="2"/>
      <c r="AC105" s="2"/>
    </row>
    <row r="106" spans="1:29" ht="12.75" customHeight="1" x14ac:dyDescent="0.2">
      <c r="A106" s="2"/>
      <c r="B106" s="2"/>
      <c r="C106" s="2"/>
      <c r="D106" s="32"/>
      <c r="E106" s="32"/>
      <c r="F106" s="3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2"/>
      <c r="Z106" s="2"/>
      <c r="AA106" s="2"/>
      <c r="AB106" s="2"/>
      <c r="AC106" s="2"/>
    </row>
    <row r="107" spans="1:29" ht="12.75" customHeight="1" x14ac:dyDescent="0.2">
      <c r="A107" s="2"/>
      <c r="B107" s="2"/>
      <c r="C107" s="2"/>
      <c r="D107" s="32"/>
      <c r="E107" s="32"/>
      <c r="F107" s="3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2"/>
      <c r="Z107" s="2"/>
      <c r="AA107" s="2"/>
      <c r="AB107" s="2"/>
      <c r="AC107" s="2"/>
    </row>
    <row r="108" spans="1:29" ht="12.75" customHeight="1" x14ac:dyDescent="0.2">
      <c r="A108" s="2"/>
      <c r="B108" s="2"/>
      <c r="C108" s="2"/>
      <c r="D108" s="32"/>
      <c r="E108" s="32"/>
      <c r="F108" s="3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2"/>
      <c r="Z108" s="2"/>
      <c r="AA108" s="2"/>
      <c r="AB108" s="2"/>
      <c r="AC108" s="2"/>
    </row>
    <row r="109" spans="1:29" ht="12.75" customHeight="1" x14ac:dyDescent="0.2">
      <c r="A109" s="2"/>
      <c r="B109" s="2"/>
      <c r="C109" s="2"/>
      <c r="D109" s="32"/>
      <c r="E109" s="32"/>
      <c r="F109" s="3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2"/>
      <c r="Z109" s="2"/>
      <c r="AA109" s="2"/>
      <c r="AB109" s="2"/>
      <c r="AC109" s="2"/>
    </row>
    <row r="110" spans="1:29" ht="12.75" customHeight="1" x14ac:dyDescent="0.2">
      <c r="A110" s="2"/>
      <c r="B110" s="2"/>
      <c r="C110" s="2"/>
      <c r="D110" s="32"/>
      <c r="E110" s="32"/>
      <c r="F110" s="3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2"/>
      <c r="Z110" s="2"/>
      <c r="AA110" s="2"/>
      <c r="AB110" s="2"/>
      <c r="AC110" s="2"/>
    </row>
    <row r="111" spans="1:29" ht="12.75" customHeight="1" x14ac:dyDescent="0.2">
      <c r="A111" s="2"/>
      <c r="B111" s="2"/>
      <c r="C111" s="2"/>
      <c r="D111" s="32"/>
      <c r="E111" s="32"/>
      <c r="F111" s="3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2"/>
      <c r="Z111" s="2"/>
      <c r="AA111" s="2"/>
      <c r="AB111" s="2"/>
      <c r="AC111" s="2"/>
    </row>
    <row r="112" spans="1:29" ht="12.75" customHeight="1" x14ac:dyDescent="0.2">
      <c r="A112" s="2"/>
      <c r="B112" s="2"/>
      <c r="C112" s="2"/>
      <c r="D112" s="32"/>
      <c r="E112" s="32"/>
      <c r="F112" s="3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2"/>
      <c r="Z112" s="2"/>
      <c r="AA112" s="2"/>
      <c r="AB112" s="2"/>
      <c r="AC112" s="2"/>
    </row>
    <row r="113" spans="1:29" ht="12.75" customHeight="1" x14ac:dyDescent="0.2">
      <c r="A113" s="2"/>
      <c r="B113" s="2"/>
      <c r="C113" s="2"/>
      <c r="D113" s="32"/>
      <c r="E113" s="32"/>
      <c r="F113" s="3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2"/>
      <c r="Z113" s="2"/>
      <c r="AA113" s="2"/>
      <c r="AB113" s="2"/>
      <c r="AC113" s="2"/>
    </row>
    <row r="114" spans="1:29" ht="12.75" customHeight="1" x14ac:dyDescent="0.2">
      <c r="A114" s="2"/>
      <c r="B114" s="2"/>
      <c r="C114" s="2"/>
      <c r="D114" s="32"/>
      <c r="E114" s="32"/>
      <c r="F114" s="3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2"/>
      <c r="Z114" s="2"/>
      <c r="AA114" s="2"/>
      <c r="AB114" s="2"/>
      <c r="AC114" s="2"/>
    </row>
    <row r="115" spans="1:29" ht="12.75" customHeight="1" x14ac:dyDescent="0.2">
      <c r="A115" s="2"/>
      <c r="B115" s="2"/>
      <c r="C115" s="2"/>
      <c r="D115" s="32"/>
      <c r="E115" s="32"/>
      <c r="F115" s="3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2"/>
      <c r="Z115" s="2"/>
      <c r="AA115" s="2"/>
      <c r="AB115" s="2"/>
      <c r="AC115" s="2"/>
    </row>
    <row r="116" spans="1:29" ht="12.75" customHeight="1" x14ac:dyDescent="0.2">
      <c r="A116" s="2"/>
      <c r="B116" s="2"/>
      <c r="C116" s="2"/>
      <c r="D116" s="32"/>
      <c r="E116" s="32"/>
      <c r="F116" s="3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2"/>
      <c r="Z116" s="2"/>
      <c r="AA116" s="2"/>
      <c r="AB116" s="2"/>
      <c r="AC116" s="2"/>
    </row>
    <row r="117" spans="1:29" ht="12.75" customHeight="1" x14ac:dyDescent="0.2">
      <c r="A117" s="2"/>
      <c r="B117" s="2"/>
      <c r="C117" s="2"/>
      <c r="D117" s="32"/>
      <c r="E117" s="32"/>
      <c r="F117" s="3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2"/>
      <c r="Z117" s="2"/>
      <c r="AA117" s="2"/>
      <c r="AB117" s="2"/>
      <c r="AC117" s="2"/>
    </row>
    <row r="118" spans="1:29" ht="12.75" customHeight="1" x14ac:dyDescent="0.2">
      <c r="A118" s="2"/>
      <c r="B118" s="2"/>
      <c r="C118" s="2"/>
      <c r="D118" s="32"/>
      <c r="E118" s="32"/>
      <c r="F118" s="3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2"/>
      <c r="Z118" s="2"/>
      <c r="AA118" s="2"/>
      <c r="AB118" s="2"/>
      <c r="AC118" s="2"/>
    </row>
    <row r="119" spans="1:29" ht="12.75" customHeight="1" x14ac:dyDescent="0.2">
      <c r="A119" s="2"/>
      <c r="B119" s="2"/>
      <c r="C119" s="2"/>
      <c r="D119" s="32"/>
      <c r="E119" s="32"/>
      <c r="F119" s="3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2"/>
      <c r="Z119" s="2"/>
      <c r="AA119" s="2"/>
      <c r="AB119" s="2"/>
      <c r="AC119" s="2"/>
    </row>
    <row r="120" spans="1:29" ht="12.75" customHeight="1" x14ac:dyDescent="0.2">
      <c r="A120" s="2"/>
      <c r="B120" s="2"/>
      <c r="C120" s="2"/>
      <c r="D120" s="32"/>
      <c r="E120" s="32"/>
      <c r="F120" s="3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2"/>
      <c r="Z120" s="2"/>
      <c r="AA120" s="2"/>
      <c r="AB120" s="2"/>
      <c r="AC120" s="2"/>
    </row>
    <row r="121" spans="1:29" ht="12.75" customHeight="1" x14ac:dyDescent="0.2">
      <c r="A121" s="2"/>
      <c r="B121" s="2"/>
      <c r="C121" s="2"/>
      <c r="D121" s="32"/>
      <c r="E121" s="32"/>
      <c r="F121" s="3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2"/>
      <c r="Z121" s="2"/>
      <c r="AA121" s="2"/>
      <c r="AB121" s="2"/>
      <c r="AC121" s="2"/>
    </row>
    <row r="122" spans="1:29" ht="12.75" customHeight="1" x14ac:dyDescent="0.2">
      <c r="A122" s="2"/>
      <c r="B122" s="2"/>
      <c r="C122" s="2"/>
      <c r="D122" s="32"/>
      <c r="E122" s="32"/>
      <c r="F122" s="3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2"/>
      <c r="Z122" s="2"/>
      <c r="AA122" s="2"/>
      <c r="AB122" s="2"/>
      <c r="AC122" s="2"/>
    </row>
    <row r="123" spans="1:29" ht="12.75" customHeight="1" x14ac:dyDescent="0.2">
      <c r="A123" s="2"/>
      <c r="B123" s="2"/>
      <c r="C123" s="2"/>
      <c r="D123" s="32"/>
      <c r="E123" s="32"/>
      <c r="F123" s="3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2"/>
      <c r="Z123" s="2"/>
      <c r="AA123" s="2"/>
      <c r="AB123" s="2"/>
      <c r="AC123" s="2"/>
    </row>
    <row r="124" spans="1:29" ht="12.75" customHeight="1" x14ac:dyDescent="0.2">
      <c r="A124" s="2"/>
      <c r="B124" s="2"/>
      <c r="C124" s="2"/>
      <c r="D124" s="32"/>
      <c r="E124" s="32"/>
      <c r="F124" s="3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2"/>
      <c r="Z124" s="2"/>
      <c r="AA124" s="2"/>
      <c r="AB124" s="2"/>
      <c r="AC124" s="2"/>
    </row>
    <row r="125" spans="1:29" ht="12.75" customHeight="1" x14ac:dyDescent="0.2">
      <c r="A125" s="2"/>
      <c r="B125" s="2"/>
      <c r="C125" s="2"/>
      <c r="D125" s="32"/>
      <c r="E125" s="32"/>
      <c r="F125" s="3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2"/>
      <c r="Z125" s="2"/>
      <c r="AA125" s="2"/>
      <c r="AB125" s="2"/>
      <c r="AC125" s="2"/>
    </row>
    <row r="126" spans="1:29" ht="12.75" customHeight="1" x14ac:dyDescent="0.2">
      <c r="A126" s="2"/>
      <c r="B126" s="2"/>
      <c r="C126" s="2"/>
      <c r="D126" s="32"/>
      <c r="E126" s="32"/>
      <c r="F126" s="3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2"/>
      <c r="Z126" s="2"/>
      <c r="AA126" s="2"/>
      <c r="AB126" s="2"/>
      <c r="AC126" s="2"/>
    </row>
    <row r="127" spans="1:29" ht="12.75" customHeight="1" x14ac:dyDescent="0.2">
      <c r="A127" s="2"/>
      <c r="B127" s="2"/>
      <c r="C127" s="2"/>
      <c r="D127" s="32"/>
      <c r="E127" s="32"/>
      <c r="F127" s="3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2"/>
      <c r="Z127" s="2"/>
      <c r="AA127" s="2"/>
      <c r="AB127" s="2"/>
      <c r="AC127" s="2"/>
    </row>
    <row r="128" spans="1:29" ht="12.75" customHeight="1" x14ac:dyDescent="0.2">
      <c r="A128" s="2"/>
      <c r="B128" s="2"/>
      <c r="C128" s="2"/>
      <c r="D128" s="32"/>
      <c r="E128" s="32"/>
      <c r="F128" s="3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2"/>
      <c r="Z128" s="2"/>
      <c r="AA128" s="2"/>
      <c r="AB128" s="2"/>
      <c r="AC128" s="2"/>
    </row>
    <row r="129" spans="1:29" ht="12.75" customHeight="1" x14ac:dyDescent="0.2">
      <c r="A129" s="2"/>
      <c r="B129" s="2"/>
      <c r="C129" s="2"/>
      <c r="D129" s="32"/>
      <c r="E129" s="32"/>
      <c r="F129" s="3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2"/>
      <c r="Z129" s="2"/>
      <c r="AA129" s="2"/>
      <c r="AB129" s="2"/>
      <c r="AC129" s="2"/>
    </row>
    <row r="130" spans="1:29" ht="12.75" customHeight="1" x14ac:dyDescent="0.2">
      <c r="A130" s="2"/>
      <c r="B130" s="2"/>
      <c r="C130" s="2"/>
      <c r="D130" s="32"/>
      <c r="E130" s="32"/>
      <c r="F130" s="3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2"/>
      <c r="Z130" s="2"/>
      <c r="AA130" s="2"/>
      <c r="AB130" s="2"/>
      <c r="AC130" s="2"/>
    </row>
    <row r="131" spans="1:29" ht="12.75" customHeight="1" x14ac:dyDescent="0.2">
      <c r="A131" s="2"/>
      <c r="B131" s="2"/>
      <c r="C131" s="2"/>
      <c r="D131" s="32"/>
      <c r="E131" s="32"/>
      <c r="F131" s="3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2"/>
      <c r="Z131" s="2"/>
      <c r="AA131" s="2"/>
      <c r="AB131" s="2"/>
      <c r="AC131" s="2"/>
    </row>
    <row r="132" spans="1:29" ht="12.75" customHeight="1" x14ac:dyDescent="0.2">
      <c r="A132" s="2"/>
      <c r="B132" s="2"/>
      <c r="C132" s="2"/>
      <c r="D132" s="32"/>
      <c r="E132" s="32"/>
      <c r="F132" s="3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2"/>
      <c r="Z132" s="2"/>
      <c r="AA132" s="2"/>
      <c r="AB132" s="2"/>
      <c r="AC132" s="2"/>
    </row>
    <row r="133" spans="1:29" ht="12.75" customHeight="1" x14ac:dyDescent="0.2">
      <c r="A133" s="2"/>
      <c r="B133" s="2"/>
      <c r="C133" s="2"/>
      <c r="D133" s="32"/>
      <c r="E133" s="32"/>
      <c r="F133" s="3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2"/>
      <c r="Z133" s="2"/>
      <c r="AA133" s="2"/>
      <c r="AB133" s="2"/>
      <c r="AC133" s="2"/>
    </row>
    <row r="134" spans="1:29" ht="12.75" customHeight="1" x14ac:dyDescent="0.2">
      <c r="A134" s="2"/>
      <c r="B134" s="2"/>
      <c r="C134" s="2"/>
      <c r="D134" s="32"/>
      <c r="E134" s="32"/>
      <c r="F134" s="3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2"/>
      <c r="Z134" s="2"/>
      <c r="AA134" s="2"/>
      <c r="AB134" s="2"/>
      <c r="AC134" s="2"/>
    </row>
    <row r="135" spans="1:29" ht="12.75" customHeight="1" x14ac:dyDescent="0.2">
      <c r="A135" s="2"/>
      <c r="B135" s="2"/>
      <c r="C135" s="2"/>
      <c r="D135" s="32"/>
      <c r="E135" s="32"/>
      <c r="F135" s="3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2"/>
      <c r="Z135" s="2"/>
      <c r="AA135" s="2"/>
      <c r="AB135" s="2"/>
      <c r="AC135" s="2"/>
    </row>
    <row r="136" spans="1:29" ht="12.75" customHeight="1" x14ac:dyDescent="0.2">
      <c r="A136" s="2"/>
      <c r="B136" s="2"/>
      <c r="C136" s="2"/>
      <c r="D136" s="32"/>
      <c r="E136" s="32"/>
      <c r="F136" s="3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2"/>
      <c r="Z136" s="2"/>
      <c r="AA136" s="2"/>
      <c r="AB136" s="2"/>
      <c r="AC136" s="2"/>
    </row>
    <row r="137" spans="1:29" ht="12.75" customHeight="1" x14ac:dyDescent="0.2">
      <c r="A137" s="2"/>
      <c r="B137" s="2"/>
      <c r="C137" s="2"/>
      <c r="D137" s="32"/>
      <c r="E137" s="32"/>
      <c r="F137" s="3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2"/>
      <c r="Z137" s="2"/>
      <c r="AA137" s="2"/>
      <c r="AB137" s="2"/>
      <c r="AC137" s="2"/>
    </row>
    <row r="138" spans="1:29" ht="12.75" customHeight="1" x14ac:dyDescent="0.2">
      <c r="A138" s="2"/>
      <c r="B138" s="2"/>
      <c r="C138" s="2"/>
      <c r="D138" s="32"/>
      <c r="E138" s="32"/>
      <c r="F138" s="3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2"/>
      <c r="Z138" s="2"/>
      <c r="AA138" s="2"/>
      <c r="AB138" s="2"/>
      <c r="AC138" s="2"/>
    </row>
    <row r="139" spans="1:29" ht="12.75" customHeight="1" x14ac:dyDescent="0.2">
      <c r="A139" s="2"/>
      <c r="B139" s="2"/>
      <c r="C139" s="2"/>
      <c r="D139" s="32"/>
      <c r="E139" s="32"/>
      <c r="F139" s="3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2"/>
      <c r="Z139" s="2"/>
      <c r="AA139" s="2"/>
      <c r="AB139" s="2"/>
      <c r="AC139" s="2"/>
    </row>
    <row r="140" spans="1:29" ht="12.75" customHeight="1" x14ac:dyDescent="0.2">
      <c r="A140" s="2"/>
      <c r="B140" s="2"/>
      <c r="C140" s="2"/>
      <c r="D140" s="32"/>
      <c r="E140" s="32"/>
      <c r="F140" s="3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2"/>
      <c r="Z140" s="2"/>
      <c r="AA140" s="2"/>
      <c r="AB140" s="2"/>
      <c r="AC140" s="2"/>
    </row>
    <row r="141" spans="1:29" ht="12.75" customHeight="1" x14ac:dyDescent="0.2">
      <c r="A141" s="2"/>
      <c r="B141" s="2"/>
      <c r="C141" s="2"/>
      <c r="D141" s="32"/>
      <c r="E141" s="32"/>
      <c r="F141" s="3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2"/>
      <c r="Z141" s="2"/>
      <c r="AA141" s="2"/>
      <c r="AB141" s="2"/>
      <c r="AC141" s="2"/>
    </row>
    <row r="142" spans="1:29" ht="12.75" customHeight="1" x14ac:dyDescent="0.2">
      <c r="A142" s="2"/>
      <c r="B142" s="2"/>
      <c r="C142" s="2"/>
      <c r="D142" s="32"/>
      <c r="E142" s="32"/>
      <c r="F142" s="3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2"/>
      <c r="Z142" s="2"/>
      <c r="AA142" s="2"/>
      <c r="AB142" s="2"/>
      <c r="AC142" s="2"/>
    </row>
    <row r="143" spans="1:29" ht="12.75" customHeight="1" x14ac:dyDescent="0.2">
      <c r="A143" s="2"/>
      <c r="B143" s="2"/>
      <c r="C143" s="2"/>
      <c r="D143" s="32"/>
      <c r="E143" s="32"/>
      <c r="F143" s="3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2"/>
      <c r="Z143" s="2"/>
      <c r="AA143" s="2"/>
      <c r="AB143" s="2"/>
      <c r="AC143" s="2"/>
    </row>
    <row r="144" spans="1:29" ht="12.75" customHeight="1" x14ac:dyDescent="0.2">
      <c r="A144" s="2"/>
      <c r="B144" s="2"/>
      <c r="C144" s="2"/>
      <c r="D144" s="32"/>
      <c r="E144" s="32"/>
      <c r="F144" s="3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2"/>
      <c r="Z144" s="2"/>
      <c r="AA144" s="2"/>
      <c r="AB144" s="2"/>
      <c r="AC144" s="2"/>
    </row>
    <row r="145" spans="1:29" ht="12.75" customHeight="1" x14ac:dyDescent="0.2">
      <c r="A145" s="2"/>
      <c r="B145" s="2"/>
      <c r="C145" s="2"/>
      <c r="D145" s="32"/>
      <c r="E145" s="32"/>
      <c r="F145" s="3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2"/>
      <c r="Z145" s="2"/>
      <c r="AA145" s="2"/>
      <c r="AB145" s="2"/>
      <c r="AC145" s="2"/>
    </row>
    <row r="146" spans="1:29" ht="12.75" customHeight="1" x14ac:dyDescent="0.2">
      <c r="A146" s="2"/>
      <c r="B146" s="2"/>
      <c r="C146" s="2"/>
      <c r="D146" s="32"/>
      <c r="E146" s="32"/>
      <c r="F146" s="3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2"/>
      <c r="Z146" s="2"/>
      <c r="AA146" s="2"/>
      <c r="AB146" s="2"/>
      <c r="AC146" s="2"/>
    </row>
    <row r="147" spans="1:29" ht="12.75" customHeight="1" x14ac:dyDescent="0.2">
      <c r="A147" s="2"/>
      <c r="B147" s="2"/>
      <c r="C147" s="2"/>
      <c r="D147" s="32"/>
      <c r="E147" s="32"/>
      <c r="F147" s="3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2"/>
      <c r="Z147" s="2"/>
      <c r="AA147" s="2"/>
      <c r="AB147" s="2"/>
      <c r="AC147" s="2"/>
    </row>
    <row r="148" spans="1:29" ht="12.75" customHeight="1" x14ac:dyDescent="0.2">
      <c r="A148" s="2"/>
      <c r="B148" s="2"/>
      <c r="C148" s="2"/>
      <c r="D148" s="32"/>
      <c r="E148" s="32"/>
      <c r="F148" s="3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2"/>
      <c r="Z148" s="2"/>
      <c r="AA148" s="2"/>
      <c r="AB148" s="2"/>
      <c r="AC148" s="2"/>
    </row>
    <row r="149" spans="1:29" ht="12.75" customHeight="1" x14ac:dyDescent="0.2">
      <c r="A149" s="2"/>
      <c r="B149" s="2"/>
      <c r="C149" s="2"/>
      <c r="D149" s="32"/>
      <c r="E149" s="32"/>
      <c r="F149" s="3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2"/>
      <c r="Z149" s="2"/>
      <c r="AA149" s="2"/>
      <c r="AB149" s="2"/>
      <c r="AC149" s="2"/>
    </row>
    <row r="150" spans="1:29" ht="12.75" customHeight="1" x14ac:dyDescent="0.2">
      <c r="A150" s="2"/>
      <c r="B150" s="2"/>
      <c r="C150" s="2"/>
      <c r="D150" s="32"/>
      <c r="E150" s="32"/>
      <c r="F150" s="3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2"/>
      <c r="Z150" s="2"/>
      <c r="AA150" s="2"/>
      <c r="AB150" s="2"/>
      <c r="AC150" s="2"/>
    </row>
    <row r="151" spans="1:29" ht="12.75" customHeight="1" x14ac:dyDescent="0.2">
      <c r="A151" s="2"/>
      <c r="B151" s="2"/>
      <c r="C151" s="2"/>
      <c r="D151" s="32"/>
      <c r="E151" s="32"/>
      <c r="F151" s="3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2"/>
      <c r="Z151" s="2"/>
      <c r="AA151" s="2"/>
      <c r="AB151" s="2"/>
      <c r="AC151" s="2"/>
    </row>
    <row r="152" spans="1:29" ht="12.75" customHeight="1" x14ac:dyDescent="0.2">
      <c r="A152" s="2"/>
      <c r="B152" s="2"/>
      <c r="C152" s="2"/>
      <c r="D152" s="32"/>
      <c r="E152" s="32"/>
      <c r="F152" s="3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2"/>
      <c r="Z152" s="2"/>
      <c r="AA152" s="2"/>
      <c r="AB152" s="2"/>
      <c r="AC152" s="2"/>
    </row>
    <row r="153" spans="1:29" ht="12.75" customHeight="1" x14ac:dyDescent="0.2">
      <c r="A153" s="2"/>
      <c r="B153" s="2"/>
      <c r="C153" s="2"/>
      <c r="D153" s="32"/>
      <c r="E153" s="32"/>
      <c r="F153" s="3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2"/>
      <c r="Z153" s="2"/>
      <c r="AA153" s="2"/>
      <c r="AB153" s="2"/>
      <c r="AC153" s="2"/>
    </row>
    <row r="154" spans="1:29" ht="12.75" customHeight="1" x14ac:dyDescent="0.2">
      <c r="A154" s="2"/>
      <c r="B154" s="2"/>
      <c r="C154" s="2"/>
      <c r="D154" s="32"/>
      <c r="E154" s="32"/>
      <c r="F154" s="3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2"/>
      <c r="Z154" s="2"/>
      <c r="AA154" s="2"/>
      <c r="AB154" s="2"/>
      <c r="AC154" s="2"/>
    </row>
    <row r="155" spans="1:29" ht="12.75" customHeight="1" x14ac:dyDescent="0.2">
      <c r="A155" s="2"/>
      <c r="B155" s="2"/>
      <c r="C155" s="2"/>
      <c r="D155" s="32"/>
      <c r="E155" s="32"/>
      <c r="F155" s="3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2"/>
      <c r="Z155" s="2"/>
      <c r="AA155" s="2"/>
      <c r="AB155" s="2"/>
      <c r="AC155" s="2"/>
    </row>
    <row r="156" spans="1:29" ht="12.75" customHeight="1" x14ac:dyDescent="0.2">
      <c r="A156" s="2"/>
      <c r="B156" s="2"/>
      <c r="C156" s="2"/>
      <c r="D156" s="32"/>
      <c r="E156" s="32"/>
      <c r="F156" s="3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2"/>
      <c r="Z156" s="2"/>
      <c r="AA156" s="2"/>
      <c r="AB156" s="2"/>
      <c r="AC156" s="2"/>
    </row>
    <row r="157" spans="1:29" ht="12.75" customHeight="1" x14ac:dyDescent="0.2">
      <c r="A157" s="2"/>
      <c r="B157" s="2"/>
      <c r="C157" s="2"/>
      <c r="D157" s="32"/>
      <c r="E157" s="32"/>
      <c r="F157" s="3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2"/>
      <c r="Z157" s="2"/>
      <c r="AA157" s="2"/>
      <c r="AB157" s="2"/>
      <c r="AC157" s="2"/>
    </row>
    <row r="158" spans="1:29" ht="12.75" customHeight="1" x14ac:dyDescent="0.2">
      <c r="A158" s="2"/>
      <c r="B158" s="2"/>
      <c r="C158" s="2"/>
      <c r="D158" s="32"/>
      <c r="E158" s="32"/>
      <c r="F158" s="3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2"/>
      <c r="Z158" s="2"/>
      <c r="AA158" s="2"/>
      <c r="AB158" s="2"/>
      <c r="AC158" s="2"/>
    </row>
    <row r="159" spans="1:29" ht="12.75" customHeight="1" x14ac:dyDescent="0.2">
      <c r="A159" s="2"/>
      <c r="B159" s="2"/>
      <c r="C159" s="2"/>
      <c r="D159" s="32"/>
      <c r="E159" s="32"/>
      <c r="F159" s="3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2"/>
      <c r="Z159" s="2"/>
      <c r="AA159" s="2"/>
      <c r="AB159" s="2"/>
      <c r="AC159" s="2"/>
    </row>
    <row r="160" spans="1:29" ht="12.75" customHeight="1" x14ac:dyDescent="0.2">
      <c r="A160" s="2"/>
      <c r="B160" s="2"/>
      <c r="C160" s="2"/>
      <c r="D160" s="32"/>
      <c r="E160" s="32"/>
      <c r="F160" s="3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2"/>
      <c r="Z160" s="2"/>
      <c r="AA160" s="2"/>
      <c r="AB160" s="2"/>
      <c r="AC160" s="2"/>
    </row>
    <row r="161" spans="1:29" ht="12.75" customHeight="1" x14ac:dyDescent="0.2">
      <c r="A161" s="2"/>
      <c r="B161" s="2"/>
      <c r="C161" s="2"/>
      <c r="D161" s="32"/>
      <c r="E161" s="32"/>
      <c r="F161" s="3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2"/>
      <c r="Z161" s="2"/>
      <c r="AA161" s="2"/>
      <c r="AB161" s="2"/>
      <c r="AC161" s="2"/>
    </row>
    <row r="162" spans="1:29" ht="12.75" customHeight="1" x14ac:dyDescent="0.2">
      <c r="A162" s="2"/>
      <c r="B162" s="2"/>
      <c r="C162" s="2"/>
      <c r="D162" s="32"/>
      <c r="E162" s="32"/>
      <c r="F162" s="3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2"/>
      <c r="Z162" s="2"/>
      <c r="AA162" s="2"/>
      <c r="AB162" s="2"/>
      <c r="AC162" s="2"/>
    </row>
    <row r="163" spans="1:29" ht="12.75" customHeight="1" x14ac:dyDescent="0.2">
      <c r="A163" s="2"/>
      <c r="B163" s="2"/>
      <c r="C163" s="2"/>
      <c r="D163" s="32"/>
      <c r="E163" s="32"/>
      <c r="F163" s="3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2"/>
      <c r="Z163" s="2"/>
      <c r="AA163" s="2"/>
      <c r="AB163" s="2"/>
      <c r="AC163" s="2"/>
    </row>
    <row r="164" spans="1:29" ht="12.75" customHeight="1" x14ac:dyDescent="0.2">
      <c r="A164" s="2"/>
      <c r="B164" s="2"/>
      <c r="C164" s="2"/>
      <c r="D164" s="32"/>
      <c r="E164" s="32"/>
      <c r="F164" s="3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2"/>
      <c r="Z164" s="2"/>
      <c r="AA164" s="2"/>
      <c r="AB164" s="2"/>
      <c r="AC164" s="2"/>
    </row>
    <row r="165" spans="1:29" ht="12.75" customHeight="1" x14ac:dyDescent="0.2">
      <c r="A165" s="2"/>
      <c r="B165" s="2"/>
      <c r="C165" s="2"/>
      <c r="D165" s="32"/>
      <c r="E165" s="32"/>
      <c r="F165" s="3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2"/>
      <c r="Z165" s="2"/>
      <c r="AA165" s="2"/>
      <c r="AB165" s="2"/>
      <c r="AC165" s="2"/>
    </row>
    <row r="166" spans="1:29" ht="12.75" customHeight="1" x14ac:dyDescent="0.2">
      <c r="A166" s="2"/>
      <c r="B166" s="2"/>
      <c r="C166" s="2"/>
      <c r="D166" s="32"/>
      <c r="E166" s="32"/>
      <c r="F166" s="3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2"/>
      <c r="Z166" s="2"/>
      <c r="AA166" s="2"/>
      <c r="AB166" s="2"/>
      <c r="AC166" s="2"/>
    </row>
    <row r="167" spans="1:29" ht="12.75" customHeight="1" x14ac:dyDescent="0.2">
      <c r="A167" s="2"/>
      <c r="B167" s="2"/>
      <c r="C167" s="2"/>
      <c r="D167" s="32"/>
      <c r="E167" s="32"/>
      <c r="F167" s="3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2"/>
      <c r="Z167" s="2"/>
      <c r="AA167" s="2"/>
      <c r="AB167" s="2"/>
      <c r="AC167" s="2"/>
    </row>
    <row r="168" spans="1:29" ht="12.75" customHeight="1" x14ac:dyDescent="0.2">
      <c r="A168" s="2"/>
      <c r="B168" s="2"/>
      <c r="C168" s="2"/>
      <c r="D168" s="32"/>
      <c r="E168" s="32"/>
      <c r="F168" s="3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2"/>
      <c r="Z168" s="2"/>
      <c r="AA168" s="2"/>
      <c r="AB168" s="2"/>
      <c r="AC168" s="2"/>
    </row>
    <row r="169" spans="1:29" ht="12.75" customHeight="1" x14ac:dyDescent="0.2">
      <c r="A169" s="2"/>
      <c r="B169" s="2"/>
      <c r="C169" s="2"/>
      <c r="D169" s="32"/>
      <c r="E169" s="32"/>
      <c r="F169" s="3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2"/>
      <c r="Z169" s="2"/>
      <c r="AA169" s="2"/>
      <c r="AB169" s="2"/>
      <c r="AC169" s="2"/>
    </row>
    <row r="170" spans="1:29" ht="12.75" customHeight="1" x14ac:dyDescent="0.2">
      <c r="A170" s="2"/>
      <c r="B170" s="2"/>
      <c r="C170" s="2"/>
      <c r="D170" s="32"/>
      <c r="E170" s="32"/>
      <c r="F170" s="3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2"/>
      <c r="Z170" s="2"/>
      <c r="AA170" s="2"/>
      <c r="AB170" s="2"/>
      <c r="AC170" s="2"/>
    </row>
    <row r="171" spans="1:29" ht="12.75" customHeight="1" x14ac:dyDescent="0.2">
      <c r="A171" s="2"/>
      <c r="B171" s="2"/>
      <c r="C171" s="2"/>
      <c r="D171" s="32"/>
      <c r="E171" s="32"/>
      <c r="F171" s="3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2"/>
      <c r="Z171" s="2"/>
      <c r="AA171" s="2"/>
      <c r="AB171" s="2"/>
      <c r="AC171" s="2"/>
    </row>
    <row r="172" spans="1:29" ht="12.75" customHeight="1" x14ac:dyDescent="0.2">
      <c r="A172" s="2"/>
      <c r="B172" s="2"/>
      <c r="C172" s="2"/>
      <c r="D172" s="32"/>
      <c r="E172" s="32"/>
      <c r="F172" s="3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2"/>
      <c r="Z172" s="2"/>
      <c r="AA172" s="2"/>
      <c r="AB172" s="2"/>
      <c r="AC172" s="2"/>
    </row>
    <row r="173" spans="1:29" ht="12.75" customHeight="1" x14ac:dyDescent="0.2">
      <c r="A173" s="2"/>
      <c r="B173" s="2"/>
      <c r="C173" s="2"/>
      <c r="D173" s="32"/>
      <c r="E173" s="32"/>
      <c r="F173" s="3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2"/>
      <c r="Z173" s="2"/>
      <c r="AA173" s="2"/>
      <c r="AB173" s="2"/>
      <c r="AC173" s="2"/>
    </row>
    <row r="174" spans="1:29" ht="12.75" customHeight="1" x14ac:dyDescent="0.2">
      <c r="A174" s="2"/>
      <c r="B174" s="2"/>
      <c r="C174" s="2"/>
      <c r="D174" s="32"/>
      <c r="E174" s="32"/>
      <c r="F174" s="3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2"/>
      <c r="Z174" s="2"/>
      <c r="AA174" s="2"/>
      <c r="AB174" s="2"/>
      <c r="AC174" s="2"/>
    </row>
    <row r="175" spans="1:29" ht="12.75" customHeight="1" x14ac:dyDescent="0.2">
      <c r="A175" s="2"/>
      <c r="B175" s="2"/>
      <c r="C175" s="2"/>
      <c r="D175" s="32"/>
      <c r="E175" s="32"/>
      <c r="F175" s="3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2"/>
      <c r="Z175" s="2"/>
      <c r="AA175" s="2"/>
      <c r="AB175" s="2"/>
      <c r="AC175" s="2"/>
    </row>
    <row r="176" spans="1:29" ht="12.75" customHeight="1" x14ac:dyDescent="0.2">
      <c r="A176" s="2"/>
      <c r="B176" s="2"/>
      <c r="C176" s="2"/>
      <c r="D176" s="32"/>
      <c r="E176" s="32"/>
      <c r="F176" s="3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2"/>
      <c r="Z176" s="2"/>
      <c r="AA176" s="2"/>
      <c r="AB176" s="2"/>
      <c r="AC176" s="2"/>
    </row>
    <row r="177" spans="1:29" ht="12.75" customHeight="1" x14ac:dyDescent="0.2">
      <c r="A177" s="2"/>
      <c r="B177" s="2"/>
      <c r="C177" s="2"/>
      <c r="D177" s="32"/>
      <c r="E177" s="32"/>
      <c r="F177" s="3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2"/>
      <c r="Z177" s="2"/>
      <c r="AA177" s="2"/>
      <c r="AB177" s="2"/>
      <c r="AC177" s="2"/>
    </row>
    <row r="178" spans="1:29" ht="12.75" customHeight="1" x14ac:dyDescent="0.2">
      <c r="A178" s="2"/>
      <c r="B178" s="2"/>
      <c r="C178" s="2"/>
      <c r="D178" s="32"/>
      <c r="E178" s="32"/>
      <c r="F178" s="3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2"/>
      <c r="Z178" s="2"/>
      <c r="AA178" s="2"/>
      <c r="AB178" s="2"/>
      <c r="AC178" s="2"/>
    </row>
    <row r="179" spans="1:29" ht="12.75" customHeight="1" x14ac:dyDescent="0.2">
      <c r="A179" s="2"/>
      <c r="B179" s="2"/>
      <c r="C179" s="2"/>
      <c r="D179" s="32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2"/>
      <c r="Z179" s="2"/>
      <c r="AA179" s="2"/>
      <c r="AB179" s="2"/>
      <c r="AC179" s="2"/>
    </row>
    <row r="180" spans="1:29" ht="12.75" customHeight="1" x14ac:dyDescent="0.2">
      <c r="A180" s="2"/>
      <c r="B180" s="2"/>
      <c r="C180" s="2"/>
      <c r="D180" s="32"/>
      <c r="E180" s="3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2"/>
      <c r="Z180" s="2"/>
      <c r="AA180" s="2"/>
      <c r="AB180" s="2"/>
      <c r="AC180" s="2"/>
    </row>
    <row r="181" spans="1:29" ht="12.75" customHeight="1" x14ac:dyDescent="0.2">
      <c r="A181" s="2"/>
      <c r="B181" s="2"/>
      <c r="C181" s="2"/>
      <c r="D181" s="32"/>
      <c r="E181" s="32"/>
      <c r="F181" s="3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2"/>
      <c r="Z181" s="2"/>
      <c r="AA181" s="2"/>
      <c r="AB181" s="2"/>
      <c r="AC181" s="2"/>
    </row>
    <row r="182" spans="1:29" ht="12.75" customHeight="1" x14ac:dyDescent="0.2">
      <c r="A182" s="2"/>
      <c r="B182" s="2"/>
      <c r="C182" s="2"/>
      <c r="D182" s="32"/>
      <c r="E182" s="32"/>
      <c r="F182" s="3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2"/>
      <c r="Z182" s="2"/>
      <c r="AA182" s="2"/>
      <c r="AB182" s="2"/>
      <c r="AC182" s="2"/>
    </row>
    <row r="183" spans="1:29" ht="12.75" customHeight="1" x14ac:dyDescent="0.2">
      <c r="A183" s="2"/>
      <c r="B183" s="2"/>
      <c r="C183" s="2"/>
      <c r="D183" s="32"/>
      <c r="E183" s="32"/>
      <c r="F183" s="3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2"/>
      <c r="Z183" s="2"/>
      <c r="AA183" s="2"/>
      <c r="AB183" s="2"/>
      <c r="AC183" s="2"/>
    </row>
    <row r="184" spans="1:29" ht="12.75" customHeight="1" x14ac:dyDescent="0.2">
      <c r="A184" s="2"/>
      <c r="B184" s="2"/>
      <c r="C184" s="2"/>
      <c r="D184" s="32"/>
      <c r="E184" s="32"/>
      <c r="F184" s="3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2"/>
      <c r="Z184" s="2"/>
      <c r="AA184" s="2"/>
      <c r="AB184" s="2"/>
      <c r="AC184" s="2"/>
    </row>
    <row r="185" spans="1:29" ht="12.75" customHeight="1" x14ac:dyDescent="0.2">
      <c r="A185" s="2"/>
      <c r="B185" s="2"/>
      <c r="C185" s="2"/>
      <c r="D185" s="32"/>
      <c r="E185" s="32"/>
      <c r="F185" s="3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2"/>
      <c r="Z185" s="2"/>
      <c r="AA185" s="2"/>
      <c r="AB185" s="2"/>
      <c r="AC185" s="2"/>
    </row>
    <row r="186" spans="1:29" ht="12.75" customHeight="1" x14ac:dyDescent="0.2">
      <c r="A186" s="2"/>
      <c r="B186" s="2"/>
      <c r="C186" s="2"/>
      <c r="D186" s="32"/>
      <c r="E186" s="32"/>
      <c r="F186" s="3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2"/>
      <c r="Z186" s="2"/>
      <c r="AA186" s="2"/>
      <c r="AB186" s="2"/>
      <c r="AC186" s="2"/>
    </row>
    <row r="187" spans="1:29" ht="12.75" customHeight="1" x14ac:dyDescent="0.2">
      <c r="A187" s="2"/>
      <c r="B187" s="2"/>
      <c r="C187" s="2"/>
      <c r="D187" s="32"/>
      <c r="E187" s="32"/>
      <c r="F187" s="3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2"/>
      <c r="Z187" s="2"/>
      <c r="AA187" s="2"/>
      <c r="AB187" s="2"/>
      <c r="AC187" s="2"/>
    </row>
    <row r="188" spans="1:29" ht="12.75" customHeight="1" x14ac:dyDescent="0.2">
      <c r="A188" s="2"/>
      <c r="B188" s="2"/>
      <c r="C188" s="2"/>
      <c r="D188" s="32"/>
      <c r="E188" s="32"/>
      <c r="F188" s="3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2"/>
      <c r="Z188" s="2"/>
      <c r="AA188" s="2"/>
      <c r="AB188" s="2"/>
      <c r="AC188" s="2"/>
    </row>
    <row r="189" spans="1:29" ht="12.75" customHeight="1" x14ac:dyDescent="0.2">
      <c r="A189" s="2"/>
      <c r="B189" s="2"/>
      <c r="C189" s="2"/>
      <c r="D189" s="32"/>
      <c r="E189" s="32"/>
      <c r="F189" s="3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2"/>
      <c r="Z189" s="2"/>
      <c r="AA189" s="2"/>
      <c r="AB189" s="2"/>
      <c r="AC189" s="2"/>
    </row>
    <row r="190" spans="1:29" ht="12.75" customHeight="1" x14ac:dyDescent="0.2">
      <c r="A190" s="2"/>
      <c r="B190" s="2"/>
      <c r="C190" s="2"/>
      <c r="D190" s="32"/>
      <c r="E190" s="32"/>
      <c r="F190" s="3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2"/>
      <c r="Z190" s="2"/>
      <c r="AA190" s="2"/>
      <c r="AB190" s="2"/>
      <c r="AC190" s="2"/>
    </row>
    <row r="191" spans="1:29" ht="12.75" customHeight="1" x14ac:dyDescent="0.2">
      <c r="A191" s="2"/>
      <c r="B191" s="2"/>
      <c r="C191" s="2"/>
      <c r="D191" s="32"/>
      <c r="E191" s="32"/>
      <c r="F191" s="3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2"/>
      <c r="Z191" s="2"/>
      <c r="AA191" s="2"/>
      <c r="AB191" s="2"/>
      <c r="AC191" s="2"/>
    </row>
    <row r="192" spans="1:29" ht="12.75" customHeight="1" x14ac:dyDescent="0.2">
      <c r="A192" s="2"/>
      <c r="B192" s="2"/>
      <c r="C192" s="2"/>
      <c r="D192" s="32"/>
      <c r="E192" s="32"/>
      <c r="F192" s="3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2"/>
      <c r="Z192" s="2"/>
      <c r="AA192" s="2"/>
      <c r="AB192" s="2"/>
      <c r="AC192" s="2"/>
    </row>
    <row r="193" spans="1:29" ht="12.75" customHeight="1" x14ac:dyDescent="0.2">
      <c r="A193" s="2"/>
      <c r="B193" s="2"/>
      <c r="C193" s="2"/>
      <c r="D193" s="32"/>
      <c r="E193" s="32"/>
      <c r="F193" s="3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2"/>
      <c r="Z193" s="2"/>
      <c r="AA193" s="2"/>
      <c r="AB193" s="2"/>
      <c r="AC193" s="2"/>
    </row>
    <row r="194" spans="1:29" ht="12.75" customHeight="1" x14ac:dyDescent="0.2">
      <c r="A194" s="2"/>
      <c r="B194" s="2"/>
      <c r="C194" s="2"/>
      <c r="D194" s="32"/>
      <c r="E194" s="32"/>
      <c r="F194" s="3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2"/>
      <c r="Z194" s="2"/>
      <c r="AA194" s="2"/>
      <c r="AB194" s="2"/>
      <c r="AC194" s="2"/>
    </row>
    <row r="195" spans="1:29" ht="12.75" customHeight="1" x14ac:dyDescent="0.2">
      <c r="A195" s="2"/>
      <c r="B195" s="2"/>
      <c r="C195" s="2"/>
      <c r="D195" s="32"/>
      <c r="E195" s="32"/>
      <c r="F195" s="3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2"/>
      <c r="Z195" s="2"/>
      <c r="AA195" s="2"/>
      <c r="AB195" s="2"/>
      <c r="AC195" s="2"/>
    </row>
    <row r="196" spans="1:29" ht="12.75" customHeight="1" x14ac:dyDescent="0.2">
      <c r="A196" s="2"/>
      <c r="B196" s="2"/>
      <c r="C196" s="2"/>
      <c r="D196" s="32"/>
      <c r="E196" s="32"/>
      <c r="F196" s="3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2"/>
      <c r="Z196" s="2"/>
      <c r="AA196" s="2"/>
      <c r="AB196" s="2"/>
      <c r="AC196" s="2"/>
    </row>
    <row r="197" spans="1:29" ht="12.75" customHeight="1" x14ac:dyDescent="0.2">
      <c r="A197" s="2"/>
      <c r="B197" s="2"/>
      <c r="C197" s="2"/>
      <c r="D197" s="32"/>
      <c r="E197" s="32"/>
      <c r="F197" s="3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2"/>
      <c r="Z197" s="2"/>
      <c r="AA197" s="2"/>
      <c r="AB197" s="2"/>
      <c r="AC197" s="2"/>
    </row>
    <row r="198" spans="1:29" ht="12.75" customHeight="1" x14ac:dyDescent="0.2">
      <c r="A198" s="2"/>
      <c r="B198" s="2"/>
      <c r="C198" s="2"/>
      <c r="D198" s="32"/>
      <c r="E198" s="32"/>
      <c r="F198" s="3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2"/>
      <c r="Z198" s="2"/>
      <c r="AA198" s="2"/>
      <c r="AB198" s="2"/>
      <c r="AC198" s="2"/>
    </row>
    <row r="199" spans="1:29" ht="12.75" customHeight="1" x14ac:dyDescent="0.2">
      <c r="A199" s="2"/>
      <c r="B199" s="2"/>
      <c r="C199" s="2"/>
      <c r="D199" s="32"/>
      <c r="E199" s="32"/>
      <c r="F199" s="3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2"/>
      <c r="Z199" s="2"/>
      <c r="AA199" s="2"/>
      <c r="AB199" s="2"/>
      <c r="AC199" s="2"/>
    </row>
    <row r="200" spans="1:29" ht="12.75" customHeight="1" x14ac:dyDescent="0.2">
      <c r="A200" s="2"/>
      <c r="B200" s="2"/>
      <c r="C200" s="2"/>
      <c r="D200" s="32"/>
      <c r="E200" s="32"/>
      <c r="F200" s="3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2"/>
      <c r="Z200" s="2"/>
      <c r="AA200" s="2"/>
      <c r="AB200" s="2"/>
      <c r="AC200" s="2"/>
    </row>
    <row r="201" spans="1:29" ht="12.75" customHeight="1" x14ac:dyDescent="0.2">
      <c r="A201" s="2"/>
      <c r="B201" s="2"/>
      <c r="C201" s="2"/>
      <c r="D201" s="32"/>
      <c r="E201" s="32"/>
      <c r="F201" s="3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2"/>
      <c r="Z201" s="2"/>
      <c r="AA201" s="2"/>
      <c r="AB201" s="2"/>
      <c r="AC201" s="2"/>
    </row>
    <row r="202" spans="1:29" ht="12.75" customHeight="1" x14ac:dyDescent="0.2">
      <c r="A202" s="2"/>
      <c r="B202" s="2"/>
      <c r="C202" s="2"/>
      <c r="D202" s="32"/>
      <c r="E202" s="32"/>
      <c r="F202" s="3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2"/>
      <c r="Z202" s="2"/>
      <c r="AA202" s="2"/>
      <c r="AB202" s="2"/>
      <c r="AC202" s="2"/>
    </row>
    <row r="203" spans="1:29" ht="12.75" customHeight="1" x14ac:dyDescent="0.2">
      <c r="A203" s="2"/>
      <c r="B203" s="2"/>
      <c r="C203" s="2"/>
      <c r="D203" s="32"/>
      <c r="E203" s="3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2"/>
      <c r="Z203" s="2"/>
      <c r="AA203" s="2"/>
      <c r="AB203" s="2"/>
      <c r="AC203" s="2"/>
    </row>
    <row r="204" spans="1:29" ht="12.75" customHeight="1" x14ac:dyDescent="0.2">
      <c r="A204" s="2"/>
      <c r="B204" s="2"/>
      <c r="C204" s="2"/>
      <c r="D204" s="32"/>
      <c r="E204" s="3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2"/>
      <c r="Z204" s="2"/>
      <c r="AA204" s="2"/>
      <c r="AB204" s="2"/>
      <c r="AC204" s="2"/>
    </row>
    <row r="205" spans="1:29" ht="12.75" customHeight="1" x14ac:dyDescent="0.2">
      <c r="A205" s="2"/>
      <c r="B205" s="2"/>
      <c r="C205" s="2"/>
      <c r="D205" s="32"/>
      <c r="E205" s="3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2"/>
      <c r="Z205" s="2"/>
      <c r="AA205" s="2"/>
      <c r="AB205" s="2"/>
      <c r="AC205" s="2"/>
    </row>
    <row r="206" spans="1:29" ht="12.75" customHeight="1" x14ac:dyDescent="0.2">
      <c r="A206" s="2"/>
      <c r="B206" s="2"/>
      <c r="C206" s="2"/>
      <c r="D206" s="32"/>
      <c r="E206" s="3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2"/>
      <c r="Z206" s="2"/>
      <c r="AA206" s="2"/>
      <c r="AB206" s="2"/>
      <c r="AC206" s="2"/>
    </row>
    <row r="207" spans="1:29" ht="12.75" customHeight="1" x14ac:dyDescent="0.2">
      <c r="A207" s="2"/>
      <c r="B207" s="2"/>
      <c r="C207" s="2"/>
      <c r="D207" s="32"/>
      <c r="E207" s="3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2"/>
      <c r="Z207" s="2"/>
      <c r="AA207" s="2"/>
      <c r="AB207" s="2"/>
      <c r="AC207" s="2"/>
    </row>
    <row r="208" spans="1:29" ht="12.75" customHeight="1" x14ac:dyDescent="0.2">
      <c r="A208" s="2"/>
      <c r="B208" s="2"/>
      <c r="C208" s="2"/>
      <c r="D208" s="32"/>
      <c r="E208" s="3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2"/>
      <c r="Z208" s="2"/>
      <c r="AA208" s="2"/>
      <c r="AB208" s="2"/>
      <c r="AC208" s="2"/>
    </row>
    <row r="209" spans="1:29" ht="12.75" customHeight="1" x14ac:dyDescent="0.2">
      <c r="A209" s="2"/>
      <c r="B209" s="2"/>
      <c r="C209" s="2"/>
      <c r="D209" s="32"/>
      <c r="E209" s="3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2"/>
      <c r="Z209" s="2"/>
      <c r="AA209" s="2"/>
      <c r="AB209" s="2"/>
      <c r="AC209" s="2"/>
    </row>
    <row r="210" spans="1:29" ht="12.75" customHeight="1" x14ac:dyDescent="0.2">
      <c r="A210" s="2"/>
      <c r="B210" s="2"/>
      <c r="C210" s="2"/>
      <c r="D210" s="32"/>
      <c r="E210" s="3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2"/>
      <c r="Z210" s="2"/>
      <c r="AA210" s="2"/>
      <c r="AB210" s="2"/>
      <c r="AC210" s="2"/>
    </row>
    <row r="211" spans="1:29" ht="12.75" customHeight="1" x14ac:dyDescent="0.2">
      <c r="A211" s="2"/>
      <c r="B211" s="2"/>
      <c r="C211" s="2"/>
      <c r="D211" s="32"/>
      <c r="E211" s="3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2"/>
      <c r="Z211" s="2"/>
      <c r="AA211" s="2"/>
      <c r="AB211" s="2"/>
      <c r="AC211" s="2"/>
    </row>
    <row r="212" spans="1:29" ht="12.75" customHeight="1" x14ac:dyDescent="0.2">
      <c r="A212" s="2"/>
      <c r="B212" s="2"/>
      <c r="C212" s="2"/>
      <c r="D212" s="32"/>
      <c r="E212" s="3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2"/>
      <c r="Z212" s="2"/>
      <c r="AA212" s="2"/>
      <c r="AB212" s="2"/>
      <c r="AC212" s="2"/>
    </row>
    <row r="213" spans="1:29" ht="12.75" customHeight="1" x14ac:dyDescent="0.2">
      <c r="A213" s="2"/>
      <c r="B213" s="2"/>
      <c r="C213" s="2"/>
      <c r="D213" s="32"/>
      <c r="E213" s="3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2"/>
      <c r="Z213" s="2"/>
      <c r="AA213" s="2"/>
      <c r="AB213" s="2"/>
      <c r="AC213" s="2"/>
    </row>
    <row r="214" spans="1:29" ht="12.75" customHeight="1" x14ac:dyDescent="0.2">
      <c r="A214" s="2"/>
      <c r="B214" s="2"/>
      <c r="C214" s="2"/>
      <c r="D214" s="32"/>
      <c r="E214" s="3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2"/>
      <c r="Z214" s="2"/>
      <c r="AA214" s="2"/>
      <c r="AB214" s="2"/>
      <c r="AC214" s="2"/>
    </row>
    <row r="215" spans="1:29" ht="12.75" customHeight="1" x14ac:dyDescent="0.2">
      <c r="A215" s="2"/>
      <c r="B215" s="2"/>
      <c r="C215" s="2"/>
      <c r="D215" s="32"/>
      <c r="E215" s="3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2"/>
      <c r="Z215" s="2"/>
      <c r="AA215" s="2"/>
      <c r="AB215" s="2"/>
      <c r="AC215" s="2"/>
    </row>
    <row r="216" spans="1:29" ht="12.75" customHeight="1" x14ac:dyDescent="0.2">
      <c r="A216" s="2"/>
      <c r="B216" s="2"/>
      <c r="C216" s="2"/>
      <c r="D216" s="32"/>
      <c r="E216" s="3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2"/>
      <c r="Z216" s="2"/>
      <c r="AA216" s="2"/>
      <c r="AB216" s="2"/>
      <c r="AC216" s="2"/>
    </row>
    <row r="217" spans="1:29" ht="12.75" customHeight="1" x14ac:dyDescent="0.2">
      <c r="A217" s="2"/>
      <c r="B217" s="2"/>
      <c r="C217" s="2"/>
      <c r="D217" s="32"/>
      <c r="E217" s="3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2"/>
      <c r="Z217" s="2"/>
      <c r="AA217" s="2"/>
      <c r="AB217" s="2"/>
      <c r="AC217" s="2"/>
    </row>
    <row r="218" spans="1:29" ht="12.75" customHeight="1" x14ac:dyDescent="0.2">
      <c r="A218" s="2"/>
      <c r="B218" s="2"/>
      <c r="C218" s="2"/>
      <c r="D218" s="32"/>
      <c r="E218" s="3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2"/>
      <c r="Z218" s="2"/>
      <c r="AA218" s="2"/>
      <c r="AB218" s="2"/>
      <c r="AC218" s="2"/>
    </row>
    <row r="219" spans="1:29" ht="12.75" customHeight="1" x14ac:dyDescent="0.2">
      <c r="A219" s="2"/>
      <c r="B219" s="2"/>
      <c r="C219" s="2"/>
      <c r="D219" s="32"/>
      <c r="E219" s="3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2"/>
      <c r="Z219" s="2"/>
      <c r="AA219" s="2"/>
      <c r="AB219" s="2"/>
      <c r="AC219" s="2"/>
    </row>
    <row r="220" spans="1:29" ht="12.75" customHeight="1" x14ac:dyDescent="0.2">
      <c r="A220" s="2"/>
      <c r="B220" s="2"/>
      <c r="C220" s="2"/>
      <c r="D220" s="32"/>
      <c r="E220" s="3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2"/>
      <c r="Z220" s="2"/>
      <c r="AA220" s="2"/>
      <c r="AB220" s="2"/>
      <c r="AC220" s="2"/>
    </row>
    <row r="221" spans="1:29" ht="12.75" customHeight="1" x14ac:dyDescent="0.2">
      <c r="A221" s="2"/>
      <c r="B221" s="2"/>
      <c r="C221" s="2"/>
      <c r="D221" s="32"/>
      <c r="E221" s="3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2"/>
      <c r="Z221" s="2"/>
      <c r="AA221" s="2"/>
      <c r="AB221" s="2"/>
      <c r="AC221" s="2"/>
    </row>
    <row r="222" spans="1:29" ht="12.75" customHeight="1" x14ac:dyDescent="0.2">
      <c r="A222" s="2"/>
      <c r="B222" s="2"/>
      <c r="C222" s="2"/>
      <c r="D222" s="32"/>
      <c r="E222" s="3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2"/>
      <c r="Z222" s="2"/>
      <c r="AA222" s="2"/>
      <c r="AB222" s="2"/>
      <c r="AC222" s="2"/>
    </row>
    <row r="223" spans="1:29" ht="12.75" customHeight="1" x14ac:dyDescent="0.2">
      <c r="A223" s="2"/>
      <c r="B223" s="2"/>
      <c r="C223" s="2"/>
      <c r="D223" s="32"/>
      <c r="E223" s="3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2"/>
      <c r="Z223" s="2"/>
      <c r="AA223" s="2"/>
      <c r="AB223" s="2"/>
      <c r="AC223" s="2"/>
    </row>
    <row r="224" spans="1:29" ht="12.75" customHeight="1" x14ac:dyDescent="0.2">
      <c r="A224" s="2"/>
      <c r="B224" s="2"/>
      <c r="C224" s="2"/>
      <c r="D224" s="32"/>
      <c r="E224" s="3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2"/>
      <c r="Z224" s="2"/>
      <c r="AA224" s="2"/>
      <c r="AB224" s="2"/>
      <c r="AC224" s="2"/>
    </row>
    <row r="225" spans="1:29" ht="12.75" customHeight="1" x14ac:dyDescent="0.2">
      <c r="A225" s="2"/>
      <c r="B225" s="2"/>
      <c r="C225" s="2"/>
      <c r="D225" s="32"/>
      <c r="E225" s="3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2"/>
      <c r="Z225" s="2"/>
      <c r="AA225" s="2"/>
      <c r="AB225" s="2"/>
      <c r="AC225" s="2"/>
    </row>
    <row r="226" spans="1:29" ht="12.75" customHeight="1" x14ac:dyDescent="0.2">
      <c r="A226" s="2"/>
      <c r="B226" s="2"/>
      <c r="C226" s="2"/>
      <c r="D226" s="32"/>
      <c r="E226" s="3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2"/>
      <c r="Z226" s="2"/>
      <c r="AA226" s="2"/>
      <c r="AB226" s="2"/>
      <c r="AC226" s="2"/>
    </row>
    <row r="227" spans="1:29" ht="12.75" customHeight="1" x14ac:dyDescent="0.2">
      <c r="A227" s="2"/>
      <c r="B227" s="2"/>
      <c r="C227" s="2"/>
      <c r="D227" s="32"/>
      <c r="E227" s="3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2"/>
      <c r="Z227" s="2"/>
      <c r="AA227" s="2"/>
      <c r="AB227" s="2"/>
      <c r="AC227" s="2"/>
    </row>
    <row r="228" spans="1:29" ht="12.75" customHeight="1" x14ac:dyDescent="0.2">
      <c r="A228" s="2"/>
      <c r="B228" s="2"/>
      <c r="C228" s="2"/>
      <c r="D228" s="32"/>
      <c r="E228" s="3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2"/>
      <c r="Z228" s="2"/>
      <c r="AA228" s="2"/>
      <c r="AB228" s="2"/>
      <c r="AC228" s="2"/>
    </row>
    <row r="229" spans="1:29" ht="12.75" customHeight="1" x14ac:dyDescent="0.2">
      <c r="A229" s="2"/>
      <c r="B229" s="2"/>
      <c r="C229" s="2"/>
      <c r="D229" s="32"/>
      <c r="E229" s="3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2"/>
      <c r="Z229" s="2"/>
      <c r="AA229" s="2"/>
      <c r="AB229" s="2"/>
      <c r="AC229" s="2"/>
    </row>
    <row r="230" spans="1:29" ht="12.75" customHeight="1" x14ac:dyDescent="0.2">
      <c r="A230" s="2"/>
      <c r="B230" s="2"/>
      <c r="C230" s="2"/>
      <c r="D230" s="32"/>
      <c r="E230" s="3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2"/>
      <c r="Z230" s="2"/>
      <c r="AA230" s="2"/>
      <c r="AB230" s="2"/>
      <c r="AC230" s="2"/>
    </row>
    <row r="231" spans="1:29" ht="12.75" customHeight="1" x14ac:dyDescent="0.2">
      <c r="A231" s="2"/>
      <c r="B231" s="2"/>
      <c r="C231" s="2"/>
      <c r="D231" s="32"/>
      <c r="E231" s="32"/>
      <c r="F231" s="3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2"/>
      <c r="Z231" s="2"/>
      <c r="AA231" s="2"/>
      <c r="AB231" s="2"/>
      <c r="AC231" s="2"/>
    </row>
    <row r="232" spans="1:29" ht="12.75" customHeight="1" x14ac:dyDescent="0.2">
      <c r="A232" s="2"/>
      <c r="B232" s="2"/>
      <c r="C232" s="2"/>
      <c r="D232" s="32"/>
      <c r="E232" s="32"/>
      <c r="F232" s="3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2"/>
      <c r="Z232" s="2"/>
      <c r="AA232" s="2"/>
      <c r="AB232" s="2"/>
      <c r="AC232" s="2"/>
    </row>
    <row r="233" spans="1:29" ht="12.75" customHeight="1" x14ac:dyDescent="0.2">
      <c r="A233" s="2"/>
      <c r="B233" s="2"/>
      <c r="C233" s="2"/>
      <c r="D233" s="32"/>
      <c r="E233" s="32"/>
      <c r="F233" s="3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2"/>
      <c r="Z233" s="2"/>
      <c r="AA233" s="2"/>
      <c r="AB233" s="2"/>
      <c r="AC233" s="2"/>
    </row>
    <row r="234" spans="1:29" ht="12.75" customHeight="1" x14ac:dyDescent="0.2">
      <c r="A234" s="2"/>
      <c r="B234" s="2"/>
      <c r="C234" s="2"/>
      <c r="D234" s="32"/>
      <c r="E234" s="32"/>
      <c r="F234" s="3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2"/>
      <c r="Z234" s="2"/>
      <c r="AA234" s="2"/>
      <c r="AB234" s="2"/>
      <c r="AC234" s="2"/>
    </row>
    <row r="235" spans="1:29" ht="12.75" customHeight="1" x14ac:dyDescent="0.2">
      <c r="A235" s="2"/>
      <c r="B235" s="2"/>
      <c r="C235" s="2"/>
      <c r="D235" s="32"/>
      <c r="E235" s="32"/>
      <c r="F235" s="3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2"/>
      <c r="Z235" s="2"/>
      <c r="AA235" s="2"/>
      <c r="AB235" s="2"/>
      <c r="AC235" s="2"/>
    </row>
    <row r="236" spans="1:29" ht="12.75" customHeight="1" x14ac:dyDescent="0.2">
      <c r="A236" s="2"/>
      <c r="B236" s="2"/>
      <c r="C236" s="2"/>
      <c r="D236" s="32"/>
      <c r="E236" s="32"/>
      <c r="F236" s="3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2"/>
      <c r="Z236" s="2"/>
      <c r="AA236" s="2"/>
      <c r="AB236" s="2"/>
      <c r="AC236" s="2"/>
    </row>
    <row r="237" spans="1:29" ht="12.75" customHeight="1" x14ac:dyDescent="0.2">
      <c r="A237" s="2"/>
      <c r="B237" s="2"/>
      <c r="C237" s="2"/>
      <c r="D237" s="32"/>
      <c r="E237" s="3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2"/>
      <c r="Z237" s="2"/>
      <c r="AA237" s="2"/>
      <c r="AB237" s="2"/>
      <c r="AC237" s="2"/>
    </row>
    <row r="238" spans="1:29" ht="12.75" customHeight="1" x14ac:dyDescent="0.2">
      <c r="A238" s="2"/>
      <c r="B238" s="2"/>
      <c r="C238" s="2"/>
      <c r="D238" s="32"/>
      <c r="E238" s="3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2"/>
      <c r="Z238" s="2"/>
      <c r="AA238" s="2"/>
      <c r="AB238" s="2"/>
      <c r="AC238" s="2"/>
    </row>
    <row r="239" spans="1:29" ht="12.75" customHeight="1" x14ac:dyDescent="0.2">
      <c r="A239" s="2"/>
      <c r="B239" s="2"/>
      <c r="C239" s="2"/>
      <c r="D239" s="32"/>
      <c r="E239" s="3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2"/>
      <c r="Z239" s="2"/>
      <c r="AA239" s="2"/>
      <c r="AB239" s="2"/>
      <c r="AC239" s="2"/>
    </row>
    <row r="240" spans="1:29" ht="12.75" customHeight="1" x14ac:dyDescent="0.2">
      <c r="A240" s="2"/>
      <c r="B240" s="2"/>
      <c r="C240" s="2"/>
      <c r="D240" s="32"/>
      <c r="E240" s="3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2"/>
      <c r="Z240" s="2"/>
      <c r="AA240" s="2"/>
      <c r="AB240" s="2"/>
      <c r="AC240" s="2"/>
    </row>
    <row r="241" spans="1:29" ht="12.75" customHeight="1" x14ac:dyDescent="0.2">
      <c r="A241" s="2"/>
      <c r="B241" s="2"/>
      <c r="C241" s="2"/>
      <c r="D241" s="32"/>
      <c r="E241" s="3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2"/>
      <c r="Z241" s="2"/>
      <c r="AA241" s="2"/>
      <c r="AB241" s="2"/>
      <c r="AC241" s="2"/>
    </row>
    <row r="242" spans="1:29" ht="12.75" customHeight="1" x14ac:dyDescent="0.2">
      <c r="A242" s="2"/>
      <c r="B242" s="2"/>
      <c r="C242" s="2"/>
      <c r="D242" s="3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2"/>
      <c r="Z242" s="2"/>
      <c r="AA242" s="2"/>
      <c r="AB242" s="2"/>
      <c r="AC242" s="2"/>
    </row>
    <row r="243" spans="1:29" ht="12.75" customHeight="1" x14ac:dyDescent="0.2">
      <c r="A243" s="2"/>
      <c r="B243" s="2"/>
      <c r="C243" s="2"/>
      <c r="D243" s="32"/>
      <c r="E243" s="32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2"/>
      <c r="Z243" s="2"/>
      <c r="AA243" s="2"/>
      <c r="AB243" s="2"/>
      <c r="AC243" s="2"/>
    </row>
    <row r="244" spans="1:29" ht="12.75" customHeight="1" x14ac:dyDescent="0.2">
      <c r="A244" s="2"/>
      <c r="B244" s="2"/>
      <c r="C244" s="2"/>
      <c r="D244" s="32"/>
      <c r="E244" s="32"/>
      <c r="F244" s="3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2"/>
      <c r="Z244" s="2"/>
      <c r="AA244" s="2"/>
      <c r="AB244" s="2"/>
      <c r="AC244" s="2"/>
    </row>
    <row r="245" spans="1:29" ht="12.75" customHeight="1" x14ac:dyDescent="0.2">
      <c r="A245" s="2"/>
      <c r="B245" s="2"/>
      <c r="C245" s="2"/>
      <c r="D245" s="32"/>
      <c r="E245" s="32"/>
      <c r="F245" s="3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2"/>
      <c r="Z245" s="2"/>
      <c r="AA245" s="2"/>
      <c r="AB245" s="2"/>
      <c r="AC245" s="2"/>
    </row>
    <row r="246" spans="1:29" ht="12.75" customHeight="1" x14ac:dyDescent="0.2">
      <c r="A246" s="2"/>
      <c r="B246" s="2"/>
      <c r="C246" s="2"/>
      <c r="D246" s="32"/>
      <c r="E246" s="32"/>
      <c r="F246" s="3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2"/>
      <c r="Z246" s="2"/>
      <c r="AA246" s="2"/>
      <c r="AB246" s="2"/>
      <c r="AC246" s="2"/>
    </row>
    <row r="247" spans="1:29" ht="12.75" customHeight="1" x14ac:dyDescent="0.2">
      <c r="A247" s="2"/>
      <c r="B247" s="2"/>
      <c r="C247" s="2"/>
      <c r="D247" s="32"/>
      <c r="E247" s="32"/>
      <c r="F247" s="3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2"/>
      <c r="Z247" s="2"/>
      <c r="AA247" s="2"/>
      <c r="AB247" s="2"/>
      <c r="AC247" s="2"/>
    </row>
    <row r="248" spans="1:29" ht="12.75" customHeight="1" x14ac:dyDescent="0.2">
      <c r="A248" s="2"/>
      <c r="B248" s="2"/>
      <c r="C248" s="2"/>
      <c r="D248" s="32"/>
      <c r="E248" s="32"/>
      <c r="F248" s="3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2"/>
      <c r="Z248" s="2"/>
      <c r="AA248" s="2"/>
      <c r="AB248" s="2"/>
      <c r="AC248" s="2"/>
    </row>
    <row r="249" spans="1:29" ht="12.75" customHeight="1" x14ac:dyDescent="0.2">
      <c r="A249" s="2"/>
      <c r="B249" s="2"/>
      <c r="C249" s="2"/>
      <c r="D249" s="32"/>
      <c r="E249" s="32"/>
      <c r="F249" s="3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2"/>
      <c r="Z249" s="2"/>
      <c r="AA249" s="2"/>
      <c r="AB249" s="2"/>
      <c r="AC249" s="2"/>
    </row>
    <row r="250" spans="1:29" ht="12.75" customHeight="1" x14ac:dyDescent="0.2">
      <c r="A250" s="2"/>
      <c r="B250" s="2"/>
      <c r="C250" s="2"/>
      <c r="D250" s="32"/>
      <c r="E250" s="32"/>
      <c r="F250" s="3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2"/>
      <c r="Z250" s="2"/>
      <c r="AA250" s="2"/>
      <c r="AB250" s="2"/>
      <c r="AC250" s="2"/>
    </row>
    <row r="251" spans="1:29" ht="12.75" customHeight="1" x14ac:dyDescent="0.2">
      <c r="A251" s="2"/>
      <c r="B251" s="2"/>
      <c r="C251" s="2"/>
      <c r="D251" s="32"/>
      <c r="E251" s="32"/>
      <c r="F251" s="3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2"/>
      <c r="Z251" s="2"/>
      <c r="AA251" s="2"/>
      <c r="AB251" s="2"/>
      <c r="AC251" s="2"/>
    </row>
    <row r="252" spans="1:29" ht="12.75" customHeight="1" x14ac:dyDescent="0.2">
      <c r="A252" s="2"/>
      <c r="B252" s="2"/>
      <c r="C252" s="2"/>
      <c r="D252" s="32"/>
      <c r="E252" s="32"/>
      <c r="F252" s="3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2"/>
      <c r="Z252" s="2"/>
      <c r="AA252" s="2"/>
      <c r="AB252" s="2"/>
      <c r="AC252" s="2"/>
    </row>
    <row r="253" spans="1:29" ht="12.75" customHeight="1" x14ac:dyDescent="0.2">
      <c r="A253" s="2"/>
      <c r="B253" s="2"/>
      <c r="C253" s="2"/>
      <c r="D253" s="32"/>
      <c r="E253" s="32"/>
      <c r="F253" s="3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2"/>
      <c r="Z253" s="2"/>
      <c r="AA253" s="2"/>
      <c r="AB253" s="2"/>
      <c r="AC253" s="2"/>
    </row>
    <row r="254" spans="1:29" ht="12.75" customHeight="1" x14ac:dyDescent="0.2">
      <c r="A254" s="2"/>
      <c r="B254" s="2"/>
      <c r="C254" s="2"/>
      <c r="D254" s="32"/>
      <c r="E254" s="32"/>
      <c r="F254" s="3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2"/>
      <c r="Z254" s="2"/>
      <c r="AA254" s="2"/>
      <c r="AB254" s="2"/>
      <c r="AC254" s="2"/>
    </row>
    <row r="255" spans="1:29" ht="12.75" customHeight="1" x14ac:dyDescent="0.2">
      <c r="A255" s="2"/>
      <c r="B255" s="2"/>
      <c r="C255" s="2"/>
      <c r="D255" s="32"/>
      <c r="E255" s="32"/>
      <c r="F255" s="3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2"/>
      <c r="Z255" s="2"/>
      <c r="AA255" s="2"/>
      <c r="AB255" s="2"/>
      <c r="AC255" s="2"/>
    </row>
    <row r="256" spans="1:29" ht="12.75" customHeight="1" x14ac:dyDescent="0.2">
      <c r="A256" s="2"/>
      <c r="B256" s="2"/>
      <c r="C256" s="2"/>
      <c r="D256" s="32"/>
      <c r="E256" s="32"/>
      <c r="F256" s="3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2"/>
      <c r="Z256" s="2"/>
      <c r="AA256" s="2"/>
      <c r="AB256" s="2"/>
      <c r="AC256" s="2"/>
    </row>
    <row r="257" spans="1:29" ht="12.75" customHeight="1" x14ac:dyDescent="0.2">
      <c r="A257" s="2"/>
      <c r="B257" s="2"/>
      <c r="C257" s="2"/>
      <c r="D257" s="32"/>
      <c r="E257" s="32"/>
      <c r="F257" s="3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2"/>
      <c r="Z257" s="2"/>
      <c r="AA257" s="2"/>
      <c r="AB257" s="2"/>
      <c r="AC257" s="2"/>
    </row>
    <row r="258" spans="1:29" ht="12.75" customHeight="1" x14ac:dyDescent="0.2">
      <c r="A258" s="2"/>
      <c r="B258" s="2"/>
      <c r="C258" s="2"/>
      <c r="D258" s="32"/>
      <c r="E258" s="32"/>
      <c r="F258" s="3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2"/>
      <c r="Z258" s="2"/>
      <c r="AA258" s="2"/>
      <c r="AB258" s="2"/>
      <c r="AC258" s="2"/>
    </row>
    <row r="259" spans="1:29" ht="12.75" customHeight="1" x14ac:dyDescent="0.2">
      <c r="A259" s="2"/>
      <c r="B259" s="2"/>
      <c r="C259" s="2"/>
      <c r="D259" s="32"/>
      <c r="E259" s="32"/>
      <c r="F259" s="3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2"/>
      <c r="Z259" s="2"/>
      <c r="AA259" s="2"/>
      <c r="AB259" s="2"/>
      <c r="AC259" s="2"/>
    </row>
    <row r="260" spans="1:29" ht="12.75" customHeight="1" x14ac:dyDescent="0.2">
      <c r="A260" s="2"/>
      <c r="B260" s="2"/>
      <c r="C260" s="2"/>
      <c r="D260" s="32"/>
      <c r="E260" s="32"/>
      <c r="F260" s="3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2"/>
      <c r="Z260" s="2"/>
      <c r="AA260" s="2"/>
      <c r="AB260" s="2"/>
      <c r="AC260" s="2"/>
    </row>
    <row r="261" spans="1:29" ht="12.75" customHeight="1" x14ac:dyDescent="0.2">
      <c r="A261" s="2"/>
      <c r="B261" s="2"/>
      <c r="C261" s="2"/>
      <c r="D261" s="32"/>
      <c r="E261" s="32"/>
      <c r="F261" s="3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2"/>
      <c r="Z261" s="2"/>
      <c r="AA261" s="2"/>
      <c r="AB261" s="2"/>
      <c r="AC261" s="2"/>
    </row>
    <row r="262" spans="1:29" ht="12.75" customHeight="1" x14ac:dyDescent="0.2">
      <c r="A262" s="2"/>
      <c r="B262" s="2"/>
      <c r="C262" s="2"/>
      <c r="D262" s="32"/>
      <c r="E262" s="32"/>
      <c r="F262" s="3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2"/>
      <c r="Z262" s="2"/>
      <c r="AA262" s="2"/>
      <c r="AB262" s="2"/>
      <c r="AC262" s="2"/>
    </row>
    <row r="263" spans="1:29" ht="12.75" customHeight="1" x14ac:dyDescent="0.2">
      <c r="A263" s="2"/>
      <c r="B263" s="2"/>
      <c r="C263" s="2"/>
      <c r="D263" s="32"/>
      <c r="E263" s="32"/>
      <c r="F263" s="3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2"/>
      <c r="Z263" s="2"/>
      <c r="AA263" s="2"/>
      <c r="AB263" s="2"/>
      <c r="AC263" s="2"/>
    </row>
    <row r="264" spans="1:29" ht="12.75" customHeight="1" x14ac:dyDescent="0.2">
      <c r="A264" s="2"/>
      <c r="B264" s="2"/>
      <c r="C264" s="2"/>
      <c r="D264" s="32"/>
      <c r="E264" s="32"/>
      <c r="F264" s="3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2"/>
      <c r="Z264" s="2"/>
      <c r="AA264" s="2"/>
      <c r="AB264" s="2"/>
      <c r="AC264" s="2"/>
    </row>
    <row r="265" spans="1:29" ht="12.75" customHeight="1" x14ac:dyDescent="0.2">
      <c r="A265" s="2"/>
      <c r="B265" s="2"/>
      <c r="C265" s="2"/>
      <c r="D265" s="32"/>
      <c r="E265" s="32"/>
      <c r="F265" s="3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2"/>
      <c r="Z265" s="2"/>
      <c r="AA265" s="2"/>
      <c r="AB265" s="2"/>
      <c r="AC265" s="2"/>
    </row>
    <row r="266" spans="1:29" ht="12.75" customHeight="1" x14ac:dyDescent="0.2">
      <c r="A266" s="2"/>
      <c r="B266" s="2"/>
      <c r="C266" s="2"/>
      <c r="D266" s="32"/>
      <c r="E266" s="32"/>
      <c r="F266" s="3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2"/>
      <c r="Z266" s="2"/>
      <c r="AA266" s="2"/>
      <c r="AB266" s="2"/>
      <c r="AC266" s="2"/>
    </row>
    <row r="267" spans="1:29" ht="12.75" customHeight="1" x14ac:dyDescent="0.2">
      <c r="A267" s="2"/>
      <c r="B267" s="2"/>
      <c r="C267" s="2"/>
      <c r="D267" s="32"/>
      <c r="E267" s="32"/>
      <c r="F267" s="3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2"/>
      <c r="Z267" s="2"/>
      <c r="AA267" s="2"/>
      <c r="AB267" s="2"/>
      <c r="AC267" s="2"/>
    </row>
    <row r="268" spans="1:29" ht="12.75" customHeight="1" x14ac:dyDescent="0.2">
      <c r="A268" s="2"/>
      <c r="B268" s="2"/>
      <c r="C268" s="2"/>
      <c r="D268" s="32"/>
      <c r="E268" s="32"/>
      <c r="F268" s="3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2"/>
      <c r="Z268" s="2"/>
      <c r="AA268" s="2"/>
      <c r="AB268" s="2"/>
      <c r="AC268" s="2"/>
    </row>
    <row r="269" spans="1:29" ht="12.75" customHeight="1" x14ac:dyDescent="0.2">
      <c r="A269" s="2"/>
      <c r="B269" s="2"/>
      <c r="C269" s="2"/>
      <c r="D269" s="32"/>
      <c r="E269" s="32"/>
      <c r="F269" s="3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2"/>
      <c r="Z269" s="2"/>
      <c r="AA269" s="2"/>
      <c r="AB269" s="2"/>
      <c r="AC269" s="2"/>
    </row>
    <row r="270" spans="1:29" ht="12.75" customHeight="1" x14ac:dyDescent="0.2">
      <c r="A270" s="2"/>
      <c r="B270" s="2"/>
      <c r="C270" s="2"/>
      <c r="D270" s="32"/>
      <c r="E270" s="32"/>
      <c r="F270" s="3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2"/>
      <c r="Z270" s="2"/>
      <c r="AA270" s="2"/>
      <c r="AB270" s="2"/>
      <c r="AC270" s="2"/>
    </row>
    <row r="271" spans="1:29" ht="12.75" customHeight="1" x14ac:dyDescent="0.2">
      <c r="A271" s="2"/>
      <c r="B271" s="2"/>
      <c r="C271" s="2"/>
      <c r="D271" s="32"/>
      <c r="E271" s="32"/>
      <c r="F271" s="3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2"/>
      <c r="Z271" s="2"/>
      <c r="AA271" s="2"/>
      <c r="AB271" s="2"/>
      <c r="AC271" s="2"/>
    </row>
    <row r="272" spans="1:29" ht="12.75" customHeight="1" x14ac:dyDescent="0.2">
      <c r="A272" s="2"/>
      <c r="B272" s="2"/>
      <c r="C272" s="2"/>
      <c r="D272" s="32"/>
      <c r="E272" s="32"/>
      <c r="F272" s="3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2"/>
      <c r="Z272" s="2"/>
      <c r="AA272" s="2"/>
      <c r="AB272" s="2"/>
      <c r="AC272" s="2"/>
    </row>
    <row r="273" spans="1:29" ht="12.75" customHeight="1" x14ac:dyDescent="0.2">
      <c r="A273" s="2"/>
      <c r="B273" s="2"/>
      <c r="C273" s="2"/>
      <c r="D273" s="32"/>
      <c r="E273" s="32"/>
      <c r="F273" s="3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2"/>
      <c r="Z273" s="2"/>
      <c r="AA273" s="2"/>
      <c r="AB273" s="2"/>
      <c r="AC273" s="2"/>
    </row>
    <row r="274" spans="1:29" ht="12.75" customHeight="1" x14ac:dyDescent="0.2">
      <c r="A274" s="2"/>
      <c r="B274" s="2"/>
      <c r="C274" s="2"/>
      <c r="D274" s="32"/>
      <c r="E274" s="32"/>
      <c r="F274" s="3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2"/>
      <c r="Z274" s="2"/>
      <c r="AA274" s="2"/>
      <c r="AB274" s="2"/>
      <c r="AC274" s="2"/>
    </row>
    <row r="275" spans="1:29" ht="12.75" customHeight="1" x14ac:dyDescent="0.2">
      <c r="A275" s="2"/>
      <c r="B275" s="2"/>
      <c r="C275" s="2"/>
      <c r="D275" s="32"/>
      <c r="E275" s="32"/>
      <c r="F275" s="3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2"/>
      <c r="Z275" s="2"/>
      <c r="AA275" s="2"/>
      <c r="AB275" s="2"/>
      <c r="AC275" s="2"/>
    </row>
    <row r="276" spans="1:29" ht="12.75" customHeight="1" x14ac:dyDescent="0.2">
      <c r="A276" s="2"/>
      <c r="B276" s="2"/>
      <c r="C276" s="2"/>
      <c r="D276" s="32"/>
      <c r="E276" s="32"/>
      <c r="F276" s="3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2"/>
      <c r="Z276" s="2"/>
      <c r="AA276" s="2"/>
      <c r="AB276" s="2"/>
      <c r="AC276" s="2"/>
    </row>
    <row r="277" spans="1:29" ht="12.75" customHeight="1" x14ac:dyDescent="0.2">
      <c r="A277" s="2"/>
      <c r="B277" s="2"/>
      <c r="C277" s="2"/>
      <c r="D277" s="32"/>
      <c r="E277" s="32"/>
      <c r="F277" s="3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2"/>
      <c r="Z277" s="2"/>
      <c r="AA277" s="2"/>
      <c r="AB277" s="2"/>
      <c r="AC277" s="2"/>
    </row>
    <row r="278" spans="1:29" ht="12.75" customHeight="1" x14ac:dyDescent="0.2">
      <c r="A278" s="2"/>
      <c r="B278" s="2"/>
      <c r="C278" s="2"/>
      <c r="D278" s="32"/>
      <c r="E278" s="32"/>
      <c r="F278" s="3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2"/>
      <c r="Z278" s="2"/>
      <c r="AA278" s="2"/>
      <c r="AB278" s="2"/>
      <c r="AC278" s="2"/>
    </row>
    <row r="279" spans="1:29" ht="12.75" customHeight="1" x14ac:dyDescent="0.2">
      <c r="A279" s="2"/>
      <c r="B279" s="2"/>
      <c r="C279" s="2"/>
      <c r="D279" s="32"/>
      <c r="E279" s="32"/>
      <c r="F279" s="3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2"/>
      <c r="Z279" s="2"/>
      <c r="AA279" s="2"/>
      <c r="AB279" s="2"/>
      <c r="AC279" s="2"/>
    </row>
    <row r="280" spans="1:29" ht="12.75" customHeight="1" x14ac:dyDescent="0.2">
      <c r="A280" s="2"/>
      <c r="B280" s="2"/>
      <c r="C280" s="2"/>
      <c r="D280" s="32"/>
      <c r="E280" s="32"/>
      <c r="F280" s="3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2"/>
      <c r="Z280" s="2"/>
      <c r="AA280" s="2"/>
      <c r="AB280" s="2"/>
      <c r="AC280" s="2"/>
    </row>
    <row r="281" spans="1:29" ht="12.75" customHeight="1" x14ac:dyDescent="0.2">
      <c r="A281" s="2"/>
      <c r="B281" s="2"/>
      <c r="C281" s="2"/>
      <c r="D281" s="32"/>
      <c r="E281" s="32"/>
      <c r="F281" s="3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2"/>
      <c r="Z281" s="2"/>
      <c r="AA281" s="2"/>
      <c r="AB281" s="2"/>
      <c r="AC281" s="2"/>
    </row>
    <row r="282" spans="1:29" ht="12.75" customHeight="1" x14ac:dyDescent="0.2">
      <c r="A282" s="2"/>
      <c r="B282" s="2"/>
      <c r="C282" s="2"/>
      <c r="D282" s="32"/>
      <c r="E282" s="32"/>
      <c r="F282" s="3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2"/>
      <c r="Z282" s="2"/>
      <c r="AA282" s="2"/>
      <c r="AB282" s="2"/>
      <c r="AC282" s="2"/>
    </row>
    <row r="283" spans="1:29" ht="12.75" customHeight="1" x14ac:dyDescent="0.2">
      <c r="A283" s="2"/>
      <c r="B283" s="2"/>
      <c r="C283" s="2"/>
      <c r="D283" s="32"/>
      <c r="E283" s="32"/>
      <c r="F283" s="3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2"/>
      <c r="Z283" s="2"/>
      <c r="AA283" s="2"/>
      <c r="AB283" s="2"/>
      <c r="AC283" s="2"/>
    </row>
    <row r="284" spans="1:29" ht="12.75" customHeight="1" x14ac:dyDescent="0.2">
      <c r="A284" s="2"/>
      <c r="B284" s="2"/>
      <c r="C284" s="2"/>
      <c r="D284" s="32"/>
      <c r="E284" s="32"/>
      <c r="F284" s="3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2"/>
      <c r="Z284" s="2"/>
      <c r="AA284" s="2"/>
      <c r="AB284" s="2"/>
      <c r="AC284" s="2"/>
    </row>
    <row r="285" spans="1:29" ht="12.75" customHeight="1" x14ac:dyDescent="0.2">
      <c r="A285" s="2"/>
      <c r="B285" s="2"/>
      <c r="C285" s="2"/>
      <c r="D285" s="32"/>
      <c r="E285" s="32"/>
      <c r="F285" s="3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2"/>
      <c r="Z285" s="2"/>
      <c r="AA285" s="2"/>
      <c r="AB285" s="2"/>
      <c r="AC285" s="2"/>
    </row>
    <row r="286" spans="1:29" ht="12.75" customHeight="1" x14ac:dyDescent="0.2">
      <c r="A286" s="2"/>
      <c r="B286" s="2"/>
      <c r="C286" s="2"/>
      <c r="D286" s="32"/>
      <c r="E286" s="32"/>
      <c r="F286" s="3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2"/>
      <c r="Z286" s="2"/>
      <c r="AA286" s="2"/>
      <c r="AB286" s="2"/>
      <c r="AC286" s="2"/>
    </row>
    <row r="287" spans="1:29" ht="12.75" customHeight="1" x14ac:dyDescent="0.2">
      <c r="A287" s="2"/>
      <c r="B287" s="2"/>
      <c r="C287" s="2"/>
      <c r="D287" s="32"/>
      <c r="E287" s="32"/>
      <c r="F287" s="3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2"/>
      <c r="Z287" s="2"/>
      <c r="AA287" s="2"/>
      <c r="AB287" s="2"/>
      <c r="AC287" s="2"/>
    </row>
    <row r="288" spans="1:29" ht="12.75" customHeight="1" x14ac:dyDescent="0.2">
      <c r="A288" s="2"/>
      <c r="B288" s="2"/>
      <c r="C288" s="2"/>
      <c r="D288" s="32"/>
      <c r="E288" s="32"/>
      <c r="F288" s="3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2"/>
      <c r="Z288" s="2"/>
      <c r="AA288" s="2"/>
      <c r="AB288" s="2"/>
      <c r="AC288" s="2"/>
    </row>
    <row r="289" spans="1:29" ht="12.75" customHeight="1" x14ac:dyDescent="0.2">
      <c r="A289" s="2"/>
      <c r="B289" s="2"/>
      <c r="C289" s="2"/>
      <c r="D289" s="32"/>
      <c r="E289" s="32"/>
      <c r="F289" s="3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2"/>
      <c r="Z289" s="2"/>
      <c r="AA289" s="2"/>
      <c r="AB289" s="2"/>
      <c r="AC289" s="2"/>
    </row>
    <row r="290" spans="1:29" ht="12.75" customHeight="1" x14ac:dyDescent="0.2">
      <c r="A290" s="2"/>
      <c r="B290" s="2"/>
      <c r="C290" s="2"/>
      <c r="D290" s="32"/>
      <c r="E290" s="32"/>
      <c r="F290" s="3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2"/>
      <c r="Z290" s="2"/>
      <c r="AA290" s="2"/>
      <c r="AB290" s="2"/>
      <c r="AC290" s="2"/>
    </row>
    <row r="291" spans="1:29" ht="12.75" customHeight="1" x14ac:dyDescent="0.2">
      <c r="A291" s="2"/>
      <c r="B291" s="2"/>
      <c r="C291" s="2"/>
      <c r="D291" s="32"/>
      <c r="E291" s="32"/>
      <c r="F291" s="3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2"/>
      <c r="Z291" s="2"/>
      <c r="AA291" s="2"/>
      <c r="AB291" s="2"/>
      <c r="AC291" s="2"/>
    </row>
    <row r="292" spans="1:29" ht="12.75" customHeight="1" x14ac:dyDescent="0.2">
      <c r="A292" s="2"/>
      <c r="B292" s="2"/>
      <c r="C292" s="2"/>
      <c r="D292" s="32"/>
      <c r="E292" s="32"/>
      <c r="F292" s="3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2"/>
      <c r="Z292" s="2"/>
      <c r="AA292" s="2"/>
      <c r="AB292" s="2"/>
      <c r="AC292" s="2"/>
    </row>
    <row r="293" spans="1:29" ht="12.75" customHeight="1" x14ac:dyDescent="0.2">
      <c r="A293" s="2"/>
      <c r="B293" s="2"/>
      <c r="C293" s="2"/>
      <c r="D293" s="32"/>
      <c r="E293" s="32"/>
      <c r="F293" s="3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2"/>
      <c r="Z293" s="2"/>
      <c r="AA293" s="2"/>
      <c r="AB293" s="2"/>
      <c r="AC293" s="2"/>
    </row>
    <row r="294" spans="1:29" ht="12.75" customHeight="1" x14ac:dyDescent="0.2">
      <c r="A294" s="2"/>
      <c r="B294" s="2"/>
      <c r="C294" s="2"/>
      <c r="D294" s="32"/>
      <c r="E294" s="32"/>
      <c r="F294" s="3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2"/>
      <c r="Z294" s="2"/>
      <c r="AA294" s="2"/>
      <c r="AB294" s="2"/>
      <c r="AC294" s="2"/>
    </row>
    <row r="295" spans="1:29" ht="12.75" customHeight="1" x14ac:dyDescent="0.2">
      <c r="A295" s="2"/>
      <c r="B295" s="2"/>
      <c r="C295" s="2"/>
      <c r="D295" s="32"/>
      <c r="E295" s="32"/>
      <c r="F295" s="3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2"/>
      <c r="Z295" s="2"/>
      <c r="AA295" s="2"/>
      <c r="AB295" s="2"/>
      <c r="AC295" s="2"/>
    </row>
    <row r="296" spans="1:29" ht="12.75" customHeight="1" x14ac:dyDescent="0.2">
      <c r="A296" s="2"/>
      <c r="B296" s="2"/>
      <c r="C296" s="2"/>
      <c r="D296" s="32"/>
      <c r="E296" s="32"/>
      <c r="F296" s="3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2"/>
      <c r="Z296" s="2"/>
      <c r="AA296" s="2"/>
      <c r="AB296" s="2"/>
      <c r="AC296" s="2"/>
    </row>
    <row r="297" spans="1:29" ht="12.75" customHeight="1" x14ac:dyDescent="0.2">
      <c r="A297" s="2"/>
      <c r="B297" s="2"/>
      <c r="C297" s="2"/>
      <c r="D297" s="32"/>
      <c r="E297" s="32"/>
      <c r="F297" s="3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2"/>
      <c r="Z297" s="2"/>
      <c r="AA297" s="2"/>
      <c r="AB297" s="2"/>
      <c r="AC297" s="2"/>
    </row>
    <row r="298" spans="1:29" ht="12.75" customHeight="1" x14ac:dyDescent="0.2">
      <c r="A298" s="2"/>
      <c r="B298" s="2"/>
      <c r="C298" s="2"/>
      <c r="D298" s="32"/>
      <c r="E298" s="32"/>
      <c r="F298" s="3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2"/>
      <c r="Z298" s="2"/>
      <c r="AA298" s="2"/>
      <c r="AB298" s="2"/>
      <c r="AC298" s="2"/>
    </row>
    <row r="299" spans="1:29" ht="12.75" customHeight="1" x14ac:dyDescent="0.2">
      <c r="A299" s="2"/>
      <c r="B299" s="2"/>
      <c r="C299" s="2"/>
      <c r="D299" s="32"/>
      <c r="E299" s="32"/>
      <c r="F299" s="3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2"/>
      <c r="Z299" s="2"/>
      <c r="AA299" s="2"/>
      <c r="AB299" s="2"/>
      <c r="AC299" s="2"/>
    </row>
    <row r="300" spans="1:29" ht="12.75" customHeight="1" x14ac:dyDescent="0.2">
      <c r="A300" s="2"/>
      <c r="B300" s="2"/>
      <c r="C300" s="2"/>
      <c r="D300" s="32"/>
      <c r="E300" s="32"/>
      <c r="F300" s="3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2"/>
      <c r="Z300" s="2"/>
      <c r="AA300" s="2"/>
      <c r="AB300" s="2"/>
      <c r="AC300" s="2"/>
    </row>
    <row r="301" spans="1:29" ht="12.75" customHeight="1" x14ac:dyDescent="0.2">
      <c r="A301" s="2"/>
      <c r="B301" s="2"/>
      <c r="C301" s="2"/>
      <c r="D301" s="32"/>
      <c r="E301" s="32"/>
      <c r="F301" s="3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2"/>
      <c r="Z301" s="2"/>
      <c r="AA301" s="2"/>
      <c r="AB301" s="2"/>
      <c r="AC301" s="2"/>
    </row>
    <row r="302" spans="1:29" ht="12.75" customHeight="1" x14ac:dyDescent="0.2">
      <c r="A302" s="2"/>
      <c r="B302" s="2"/>
      <c r="C302" s="2"/>
      <c r="D302" s="32"/>
      <c r="E302" s="32"/>
      <c r="F302" s="3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2"/>
      <c r="Z302" s="2"/>
      <c r="AA302" s="2"/>
      <c r="AB302" s="2"/>
      <c r="AC302" s="2"/>
    </row>
    <row r="303" spans="1:29" ht="12.75" customHeight="1" x14ac:dyDescent="0.2">
      <c r="A303" s="2"/>
      <c r="B303" s="2"/>
      <c r="C303" s="2"/>
      <c r="D303" s="32"/>
      <c r="E303" s="32"/>
      <c r="F303" s="3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2"/>
      <c r="Z303" s="2"/>
      <c r="AA303" s="2"/>
      <c r="AB303" s="2"/>
      <c r="AC303" s="2"/>
    </row>
    <row r="304" spans="1:29" ht="12.75" customHeight="1" x14ac:dyDescent="0.2">
      <c r="A304" s="2"/>
      <c r="B304" s="2"/>
      <c r="C304" s="2"/>
      <c r="D304" s="32"/>
      <c r="E304" s="32"/>
      <c r="F304" s="3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2"/>
      <c r="Z304" s="2"/>
      <c r="AA304" s="2"/>
      <c r="AB304" s="2"/>
      <c r="AC304" s="2"/>
    </row>
    <row r="305" spans="1:29" ht="12.75" customHeight="1" x14ac:dyDescent="0.2">
      <c r="A305" s="2"/>
      <c r="B305" s="2"/>
      <c r="C305" s="2"/>
      <c r="D305" s="32"/>
      <c r="E305" s="32"/>
      <c r="F305" s="3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2"/>
      <c r="Z305" s="2"/>
      <c r="AA305" s="2"/>
      <c r="AB305" s="2"/>
      <c r="AC305" s="2"/>
    </row>
    <row r="306" spans="1:29" ht="12.75" customHeight="1" x14ac:dyDescent="0.2">
      <c r="A306" s="2"/>
      <c r="B306" s="2"/>
      <c r="C306" s="2"/>
      <c r="D306" s="32"/>
      <c r="E306" s="32"/>
      <c r="F306" s="3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2"/>
      <c r="Z306" s="2"/>
      <c r="AA306" s="2"/>
      <c r="AB306" s="2"/>
      <c r="AC306" s="2"/>
    </row>
    <row r="307" spans="1:29" ht="12.75" customHeight="1" x14ac:dyDescent="0.2">
      <c r="A307" s="2"/>
      <c r="B307" s="2"/>
      <c r="C307" s="2"/>
      <c r="D307" s="32"/>
      <c r="E307" s="32"/>
      <c r="F307" s="3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2"/>
      <c r="Z307" s="2"/>
      <c r="AA307" s="2"/>
      <c r="AB307" s="2"/>
      <c r="AC307" s="2"/>
    </row>
    <row r="308" spans="1:29" ht="12.75" customHeight="1" x14ac:dyDescent="0.2">
      <c r="A308" s="2"/>
      <c r="B308" s="2"/>
      <c r="C308" s="2"/>
      <c r="D308" s="32"/>
      <c r="E308" s="32"/>
      <c r="F308" s="3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2"/>
      <c r="Z308" s="2"/>
      <c r="AA308" s="2"/>
      <c r="AB308" s="2"/>
      <c r="AC308" s="2"/>
    </row>
    <row r="309" spans="1:29" ht="12.75" customHeight="1" x14ac:dyDescent="0.2">
      <c r="A309" s="2"/>
      <c r="B309" s="2"/>
      <c r="C309" s="2"/>
      <c r="D309" s="32"/>
      <c r="E309" s="32"/>
      <c r="F309" s="3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2"/>
      <c r="Z309" s="2"/>
      <c r="AA309" s="2"/>
      <c r="AB309" s="2"/>
      <c r="AC309" s="2"/>
    </row>
    <row r="310" spans="1:29" ht="12.75" customHeight="1" x14ac:dyDescent="0.2">
      <c r="A310" s="2"/>
      <c r="B310" s="2"/>
      <c r="C310" s="2"/>
      <c r="D310" s="32"/>
      <c r="E310" s="32"/>
      <c r="F310" s="3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2"/>
      <c r="Z310" s="2"/>
      <c r="AA310" s="2"/>
      <c r="AB310" s="2"/>
      <c r="AC310" s="2"/>
    </row>
    <row r="311" spans="1:29" ht="12.75" customHeight="1" x14ac:dyDescent="0.2">
      <c r="A311" s="2"/>
      <c r="B311" s="2"/>
      <c r="C311" s="2"/>
      <c r="D311" s="32"/>
      <c r="E311" s="32"/>
      <c r="F311" s="3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2"/>
      <c r="Z311" s="2"/>
      <c r="AA311" s="2"/>
      <c r="AB311" s="2"/>
      <c r="AC311" s="2"/>
    </row>
    <row r="312" spans="1:29" ht="12.75" customHeight="1" x14ac:dyDescent="0.2">
      <c r="A312" s="2"/>
      <c r="B312" s="2"/>
      <c r="C312" s="2"/>
      <c r="D312" s="32"/>
      <c r="E312" s="32"/>
      <c r="F312" s="3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2"/>
      <c r="Z312" s="2"/>
      <c r="AA312" s="2"/>
      <c r="AB312" s="2"/>
      <c r="AC312" s="2"/>
    </row>
    <row r="313" spans="1:29" ht="12.75" customHeight="1" x14ac:dyDescent="0.2">
      <c r="A313" s="2"/>
      <c r="B313" s="2"/>
      <c r="C313" s="2"/>
      <c r="D313" s="32"/>
      <c r="E313" s="32"/>
      <c r="F313" s="3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2"/>
      <c r="Z313" s="2"/>
      <c r="AA313" s="2"/>
      <c r="AB313" s="2"/>
      <c r="AC313" s="2"/>
    </row>
    <row r="314" spans="1:29" ht="12.75" customHeight="1" x14ac:dyDescent="0.2">
      <c r="A314" s="2"/>
      <c r="B314" s="2"/>
      <c r="C314" s="2"/>
      <c r="D314" s="32"/>
      <c r="E314" s="32"/>
      <c r="F314" s="3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2"/>
      <c r="Z314" s="2"/>
      <c r="AA314" s="2"/>
      <c r="AB314" s="2"/>
      <c r="AC314" s="2"/>
    </row>
    <row r="315" spans="1:29" ht="12.75" customHeight="1" x14ac:dyDescent="0.2">
      <c r="A315" s="2"/>
      <c r="B315" s="2"/>
      <c r="C315" s="2"/>
      <c r="D315" s="32"/>
      <c r="E315" s="32"/>
      <c r="F315" s="3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2"/>
      <c r="Z315" s="2"/>
      <c r="AA315" s="2"/>
      <c r="AB315" s="2"/>
      <c r="AC315" s="2"/>
    </row>
    <row r="316" spans="1:29" ht="12.75" customHeight="1" x14ac:dyDescent="0.2">
      <c r="A316" s="2"/>
      <c r="B316" s="2"/>
      <c r="C316" s="2"/>
      <c r="D316" s="32"/>
      <c r="E316" s="32"/>
      <c r="F316" s="3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2"/>
      <c r="Z316" s="2"/>
      <c r="AA316" s="2"/>
      <c r="AB316" s="2"/>
      <c r="AC316" s="2"/>
    </row>
    <row r="317" spans="1:29" ht="12.75" customHeight="1" x14ac:dyDescent="0.2">
      <c r="A317" s="2"/>
      <c r="B317" s="2"/>
      <c r="C317" s="2"/>
      <c r="D317" s="32"/>
      <c r="E317" s="32"/>
      <c r="F317" s="3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2"/>
      <c r="Z317" s="2"/>
      <c r="AA317" s="2"/>
      <c r="AB317" s="2"/>
      <c r="AC317" s="2"/>
    </row>
    <row r="318" spans="1:29" ht="12.75" customHeight="1" x14ac:dyDescent="0.2">
      <c r="A318" s="2"/>
      <c r="B318" s="2"/>
      <c r="C318" s="2"/>
      <c r="D318" s="32"/>
      <c r="E318" s="32"/>
      <c r="F318" s="3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2"/>
      <c r="Z318" s="2"/>
      <c r="AA318" s="2"/>
      <c r="AB318" s="2"/>
      <c r="AC318" s="2"/>
    </row>
    <row r="319" spans="1:29" ht="12.75" customHeight="1" x14ac:dyDescent="0.2">
      <c r="A319" s="2"/>
      <c r="B319" s="2"/>
      <c r="C319" s="2"/>
      <c r="D319" s="32"/>
      <c r="E319" s="32"/>
      <c r="F319" s="3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2"/>
      <c r="Z319" s="2"/>
      <c r="AA319" s="2"/>
      <c r="AB319" s="2"/>
      <c r="AC319" s="2"/>
    </row>
    <row r="320" spans="1:29" ht="12.75" customHeight="1" x14ac:dyDescent="0.2">
      <c r="A320" s="2"/>
      <c r="B320" s="2"/>
      <c r="C320" s="2"/>
      <c r="D320" s="32"/>
      <c r="E320" s="32"/>
      <c r="F320" s="3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2"/>
      <c r="Z320" s="2"/>
      <c r="AA320" s="2"/>
      <c r="AB320" s="2"/>
      <c r="AC320" s="2"/>
    </row>
    <row r="321" spans="1:29" ht="12.75" customHeight="1" x14ac:dyDescent="0.2">
      <c r="A321" s="2"/>
      <c r="B321" s="2"/>
      <c r="C321" s="2"/>
      <c r="D321" s="32"/>
      <c r="E321" s="32"/>
      <c r="F321" s="3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2"/>
      <c r="Z321" s="2"/>
      <c r="AA321" s="2"/>
      <c r="AB321" s="2"/>
      <c r="AC321" s="2"/>
    </row>
    <row r="322" spans="1:29" ht="12.75" customHeight="1" x14ac:dyDescent="0.2">
      <c r="A322" s="2"/>
      <c r="B322" s="2"/>
      <c r="C322" s="2"/>
      <c r="D322" s="32"/>
      <c r="E322" s="32"/>
      <c r="F322" s="3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2"/>
      <c r="Z322" s="2"/>
      <c r="AA322" s="2"/>
      <c r="AB322" s="2"/>
      <c r="AC322" s="2"/>
    </row>
    <row r="323" spans="1:29" ht="12.75" customHeight="1" x14ac:dyDescent="0.2">
      <c r="A323" s="2"/>
      <c r="B323" s="2"/>
      <c r="C323" s="2"/>
      <c r="D323" s="32"/>
      <c r="E323" s="32"/>
      <c r="F323" s="3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2"/>
      <c r="Z323" s="2"/>
      <c r="AA323" s="2"/>
      <c r="AB323" s="2"/>
      <c r="AC323" s="2"/>
    </row>
    <row r="324" spans="1:29" ht="12.75" customHeight="1" x14ac:dyDescent="0.2">
      <c r="A324" s="2"/>
      <c r="B324" s="2"/>
      <c r="C324" s="2"/>
      <c r="D324" s="32"/>
      <c r="E324" s="32"/>
      <c r="F324" s="3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2"/>
      <c r="Z324" s="2"/>
      <c r="AA324" s="2"/>
      <c r="AB324" s="2"/>
      <c r="AC324" s="2"/>
    </row>
    <row r="325" spans="1:29" ht="12.75" customHeight="1" x14ac:dyDescent="0.2">
      <c r="A325" s="2"/>
      <c r="B325" s="2"/>
      <c r="C325" s="2"/>
      <c r="D325" s="32"/>
      <c r="E325" s="32"/>
      <c r="F325" s="3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2"/>
      <c r="Z325" s="2"/>
      <c r="AA325" s="2"/>
      <c r="AB325" s="2"/>
      <c r="AC325" s="2"/>
    </row>
    <row r="326" spans="1:29" ht="12.75" customHeight="1" x14ac:dyDescent="0.2">
      <c r="A326" s="2"/>
      <c r="B326" s="2"/>
      <c r="C326" s="2"/>
      <c r="D326" s="32"/>
      <c r="E326" s="32"/>
      <c r="F326" s="3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2"/>
      <c r="Z326" s="2"/>
      <c r="AA326" s="2"/>
      <c r="AB326" s="2"/>
      <c r="AC326" s="2"/>
    </row>
    <row r="327" spans="1:29" ht="12.75" customHeight="1" x14ac:dyDescent="0.2">
      <c r="A327" s="2"/>
      <c r="B327" s="2"/>
      <c r="C327" s="2"/>
      <c r="D327" s="32"/>
      <c r="E327" s="32"/>
      <c r="F327" s="3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2"/>
      <c r="Z327" s="2"/>
      <c r="AA327" s="2"/>
      <c r="AB327" s="2"/>
      <c r="AC327" s="2"/>
    </row>
    <row r="328" spans="1:29" ht="12.75" customHeight="1" x14ac:dyDescent="0.2">
      <c r="A328" s="2"/>
      <c r="B328" s="2"/>
      <c r="C328" s="2"/>
      <c r="D328" s="32"/>
      <c r="E328" s="32"/>
      <c r="F328" s="3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2"/>
      <c r="Z328" s="2"/>
      <c r="AA328" s="2"/>
      <c r="AB328" s="2"/>
      <c r="AC328" s="2"/>
    </row>
    <row r="329" spans="1:29" ht="12.75" customHeight="1" x14ac:dyDescent="0.2">
      <c r="A329" s="2"/>
      <c r="B329" s="2"/>
      <c r="C329" s="2"/>
      <c r="D329" s="32"/>
      <c r="E329" s="32"/>
      <c r="F329" s="3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2"/>
      <c r="Z329" s="2"/>
      <c r="AA329" s="2"/>
      <c r="AB329" s="2"/>
      <c r="AC329" s="2"/>
    </row>
    <row r="330" spans="1:29" ht="12.75" customHeight="1" x14ac:dyDescent="0.2">
      <c r="A330" s="2"/>
      <c r="B330" s="2"/>
      <c r="C330" s="2"/>
      <c r="D330" s="32"/>
      <c r="E330" s="32"/>
      <c r="F330" s="3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2"/>
      <c r="Z330" s="2"/>
      <c r="AA330" s="2"/>
      <c r="AB330" s="2"/>
      <c r="AC330" s="2"/>
    </row>
    <row r="331" spans="1:29" ht="12.75" customHeight="1" x14ac:dyDescent="0.2">
      <c r="A331" s="2"/>
      <c r="B331" s="2"/>
      <c r="C331" s="2"/>
      <c r="D331" s="32"/>
      <c r="E331" s="32"/>
      <c r="F331" s="3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2"/>
      <c r="Z331" s="2"/>
      <c r="AA331" s="2"/>
      <c r="AB331" s="2"/>
      <c r="AC331" s="2"/>
    </row>
    <row r="332" spans="1:29" ht="12.75" customHeight="1" x14ac:dyDescent="0.2">
      <c r="A332" s="2"/>
      <c r="B332" s="2"/>
      <c r="C332" s="2"/>
      <c r="D332" s="32"/>
      <c r="E332" s="32"/>
      <c r="F332" s="3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2"/>
      <c r="Z332" s="2"/>
      <c r="AA332" s="2"/>
      <c r="AB332" s="2"/>
      <c r="AC332" s="2"/>
    </row>
    <row r="333" spans="1:29" ht="12.75" customHeight="1" x14ac:dyDescent="0.2">
      <c r="A333" s="2"/>
      <c r="B333" s="2"/>
      <c r="C333" s="2"/>
      <c r="D333" s="32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2"/>
      <c r="Z333" s="2"/>
      <c r="AA333" s="2"/>
      <c r="AB333" s="2"/>
      <c r="AC333" s="2"/>
    </row>
    <row r="334" spans="1:29" ht="12.75" customHeight="1" x14ac:dyDescent="0.2">
      <c r="A334" s="2"/>
      <c r="B334" s="2"/>
      <c r="C334" s="2"/>
      <c r="D334" s="32"/>
      <c r="E334" s="32"/>
      <c r="F334" s="3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2"/>
      <c r="Z334" s="2"/>
      <c r="AA334" s="2"/>
      <c r="AB334" s="2"/>
      <c r="AC334" s="2"/>
    </row>
    <row r="335" spans="1:29" ht="12.75" customHeight="1" x14ac:dyDescent="0.2">
      <c r="A335" s="2"/>
      <c r="B335" s="2"/>
      <c r="C335" s="2"/>
      <c r="D335" s="32"/>
      <c r="E335" s="32"/>
      <c r="F335" s="3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2"/>
      <c r="Z335" s="2"/>
      <c r="AA335" s="2"/>
      <c r="AB335" s="2"/>
      <c r="AC335" s="2"/>
    </row>
    <row r="336" spans="1:29" ht="12.75" customHeight="1" x14ac:dyDescent="0.2">
      <c r="A336" s="2"/>
      <c r="B336" s="2"/>
      <c r="C336" s="2"/>
      <c r="D336" s="32"/>
      <c r="E336" s="32"/>
      <c r="F336" s="3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2"/>
      <c r="Z336" s="2"/>
      <c r="AA336" s="2"/>
      <c r="AB336" s="2"/>
      <c r="AC336" s="2"/>
    </row>
    <row r="337" spans="1:29" ht="12.75" customHeight="1" x14ac:dyDescent="0.2">
      <c r="A337" s="2"/>
      <c r="B337" s="2"/>
      <c r="C337" s="2"/>
      <c r="D337" s="32"/>
      <c r="E337" s="32"/>
      <c r="F337" s="3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2"/>
      <c r="Z337" s="2"/>
      <c r="AA337" s="2"/>
      <c r="AB337" s="2"/>
      <c r="AC337" s="2"/>
    </row>
    <row r="338" spans="1:29" ht="12.75" customHeight="1" x14ac:dyDescent="0.2">
      <c r="A338" s="2"/>
      <c r="B338" s="2"/>
      <c r="C338" s="2"/>
      <c r="D338" s="32"/>
      <c r="E338" s="32"/>
      <c r="F338" s="3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2"/>
      <c r="Z338" s="2"/>
      <c r="AA338" s="2"/>
      <c r="AB338" s="2"/>
      <c r="AC338" s="2"/>
    </row>
    <row r="339" spans="1:29" ht="12.75" customHeight="1" x14ac:dyDescent="0.2">
      <c r="A339" s="2"/>
      <c r="B339" s="2"/>
      <c r="C339" s="2"/>
      <c r="D339" s="32"/>
      <c r="E339" s="32"/>
      <c r="F339" s="3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2"/>
      <c r="Z339" s="2"/>
      <c r="AA339" s="2"/>
      <c r="AB339" s="2"/>
      <c r="AC339" s="2"/>
    </row>
    <row r="340" spans="1:29" ht="12.75" customHeight="1" x14ac:dyDescent="0.2">
      <c r="A340" s="2"/>
      <c r="B340" s="2"/>
      <c r="C340" s="2"/>
      <c r="D340" s="32"/>
      <c r="E340" s="32"/>
      <c r="F340" s="3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2"/>
      <c r="Z340" s="2"/>
      <c r="AA340" s="2"/>
      <c r="AB340" s="2"/>
      <c r="AC340" s="2"/>
    </row>
    <row r="341" spans="1:29" ht="12.75" customHeight="1" x14ac:dyDescent="0.2">
      <c r="A341" s="2"/>
      <c r="B341" s="2"/>
      <c r="C341" s="2"/>
      <c r="D341" s="32"/>
      <c r="E341" s="32"/>
      <c r="F341" s="3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2"/>
      <c r="Z341" s="2"/>
      <c r="AA341" s="2"/>
      <c r="AB341" s="2"/>
      <c r="AC341" s="2"/>
    </row>
    <row r="342" spans="1:29" ht="12.75" customHeight="1" x14ac:dyDescent="0.2">
      <c r="A342" s="2"/>
      <c r="B342" s="2"/>
      <c r="C342" s="2"/>
      <c r="D342" s="32"/>
      <c r="E342" s="32"/>
      <c r="F342" s="3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2"/>
      <c r="Z342" s="2"/>
      <c r="AA342" s="2"/>
      <c r="AB342" s="2"/>
      <c r="AC342" s="2"/>
    </row>
    <row r="343" spans="1:29" ht="12.75" customHeight="1" x14ac:dyDescent="0.2">
      <c r="A343" s="2"/>
      <c r="B343" s="2"/>
      <c r="C343" s="2"/>
      <c r="D343" s="32"/>
      <c r="E343" s="32"/>
      <c r="F343" s="3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2"/>
      <c r="Z343" s="2"/>
      <c r="AA343" s="2"/>
      <c r="AB343" s="2"/>
      <c r="AC343" s="2"/>
    </row>
    <row r="344" spans="1:29" ht="12.75" customHeight="1" x14ac:dyDescent="0.2">
      <c r="A344" s="2"/>
      <c r="B344" s="2"/>
      <c r="C344" s="2"/>
      <c r="D344" s="32"/>
      <c r="E344" s="32"/>
      <c r="F344" s="3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2"/>
      <c r="Z344" s="2"/>
      <c r="AA344" s="2"/>
      <c r="AB344" s="2"/>
      <c r="AC344" s="2"/>
    </row>
    <row r="345" spans="1:29" ht="12.75" customHeight="1" x14ac:dyDescent="0.2">
      <c r="A345" s="2"/>
      <c r="B345" s="2"/>
      <c r="C345" s="2"/>
      <c r="D345" s="32"/>
      <c r="E345" s="32"/>
      <c r="F345" s="3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2"/>
      <c r="Z345" s="2"/>
      <c r="AA345" s="2"/>
      <c r="AB345" s="2"/>
      <c r="AC345" s="2"/>
    </row>
    <row r="346" spans="1:29" ht="12.75" customHeight="1" x14ac:dyDescent="0.2">
      <c r="A346" s="2"/>
      <c r="B346" s="2"/>
      <c r="C346" s="2"/>
      <c r="D346" s="32"/>
      <c r="E346" s="32"/>
      <c r="F346" s="3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2"/>
      <c r="Z346" s="2"/>
      <c r="AA346" s="2"/>
      <c r="AB346" s="2"/>
      <c r="AC346" s="2"/>
    </row>
    <row r="347" spans="1:29" ht="12.75" customHeight="1" x14ac:dyDescent="0.2">
      <c r="A347" s="2"/>
      <c r="B347" s="2"/>
      <c r="C347" s="2"/>
      <c r="D347" s="32"/>
      <c r="E347" s="32"/>
      <c r="F347" s="3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2"/>
      <c r="Z347" s="2"/>
      <c r="AA347" s="2"/>
      <c r="AB347" s="2"/>
      <c r="AC347" s="2"/>
    </row>
    <row r="348" spans="1:29" ht="12.75" customHeight="1" x14ac:dyDescent="0.2">
      <c r="A348" s="2"/>
      <c r="B348" s="2"/>
      <c r="C348" s="2"/>
      <c r="D348" s="32"/>
      <c r="E348" s="32"/>
      <c r="F348" s="3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2"/>
      <c r="Z348" s="2"/>
      <c r="AA348" s="2"/>
      <c r="AB348" s="2"/>
      <c r="AC348" s="2"/>
    </row>
    <row r="349" spans="1:29" ht="12.75" customHeight="1" x14ac:dyDescent="0.2">
      <c r="A349" s="2"/>
      <c r="B349" s="2"/>
      <c r="C349" s="2"/>
      <c r="D349" s="32"/>
      <c r="E349" s="32"/>
      <c r="F349" s="3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2"/>
      <c r="Z349" s="2"/>
      <c r="AA349" s="2"/>
      <c r="AB349" s="2"/>
      <c r="AC349" s="2"/>
    </row>
    <row r="350" spans="1:29" ht="12.75" customHeight="1" x14ac:dyDescent="0.2">
      <c r="A350" s="2"/>
      <c r="B350" s="2"/>
      <c r="C350" s="2"/>
      <c r="D350" s="32"/>
      <c r="E350" s="32"/>
      <c r="F350" s="3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2"/>
      <c r="Z350" s="2"/>
      <c r="AA350" s="2"/>
      <c r="AB350" s="2"/>
      <c r="AC350" s="2"/>
    </row>
    <row r="351" spans="1:29" ht="12.75" customHeight="1" x14ac:dyDescent="0.2">
      <c r="A351" s="2"/>
      <c r="B351" s="2"/>
      <c r="C351" s="2"/>
      <c r="D351" s="32"/>
      <c r="E351" s="32"/>
      <c r="F351" s="3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2"/>
      <c r="Z351" s="2"/>
      <c r="AA351" s="2"/>
      <c r="AB351" s="2"/>
      <c r="AC351" s="2"/>
    </row>
    <row r="352" spans="1:29" ht="12.75" customHeight="1" x14ac:dyDescent="0.2">
      <c r="A352" s="2"/>
      <c r="B352" s="2"/>
      <c r="C352" s="2"/>
      <c r="D352" s="32"/>
      <c r="E352" s="32"/>
      <c r="F352" s="3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2"/>
      <c r="Z352" s="2"/>
      <c r="AA352" s="2"/>
      <c r="AB352" s="2"/>
      <c r="AC352" s="2"/>
    </row>
    <row r="353" spans="1:29" ht="12.75" customHeight="1" x14ac:dyDescent="0.2">
      <c r="A353" s="2"/>
      <c r="B353" s="2"/>
      <c r="C353" s="2"/>
      <c r="D353" s="32"/>
      <c r="E353" s="32"/>
      <c r="F353" s="3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2"/>
      <c r="Z353" s="2"/>
      <c r="AA353" s="2"/>
      <c r="AB353" s="2"/>
      <c r="AC353" s="2"/>
    </row>
    <row r="354" spans="1:29" ht="12.75" customHeight="1" x14ac:dyDescent="0.2">
      <c r="A354" s="2"/>
      <c r="B354" s="2"/>
      <c r="C354" s="2"/>
      <c r="D354" s="32"/>
      <c r="E354" s="32"/>
      <c r="F354" s="3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2"/>
      <c r="Z354" s="2"/>
      <c r="AA354" s="2"/>
      <c r="AB354" s="2"/>
      <c r="AC354" s="2"/>
    </row>
    <row r="355" spans="1:29" ht="12.75" customHeight="1" x14ac:dyDescent="0.2">
      <c r="A355" s="2"/>
      <c r="B355" s="2"/>
      <c r="C355" s="2"/>
      <c r="D355" s="32"/>
      <c r="E355" s="32"/>
      <c r="F355" s="3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2"/>
      <c r="Z355" s="2"/>
      <c r="AA355" s="2"/>
      <c r="AB355" s="2"/>
      <c r="AC355" s="2"/>
    </row>
    <row r="356" spans="1:29" ht="12.75" customHeight="1" x14ac:dyDescent="0.2">
      <c r="A356" s="2"/>
      <c r="B356" s="2"/>
      <c r="C356" s="2"/>
      <c r="D356" s="32"/>
      <c r="E356" s="32"/>
      <c r="F356" s="3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2"/>
      <c r="Z356" s="2"/>
      <c r="AA356" s="2"/>
      <c r="AB356" s="2"/>
      <c r="AC356" s="2"/>
    </row>
    <row r="357" spans="1:29" ht="12.75" customHeight="1" x14ac:dyDescent="0.2">
      <c r="A357" s="2"/>
      <c r="B357" s="2"/>
      <c r="C357" s="2"/>
      <c r="D357" s="32"/>
      <c r="E357" s="32"/>
      <c r="F357" s="3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2"/>
      <c r="Z357" s="2"/>
      <c r="AA357" s="2"/>
      <c r="AB357" s="2"/>
      <c r="AC357" s="2"/>
    </row>
    <row r="358" spans="1:29" ht="12.75" customHeight="1" x14ac:dyDescent="0.2">
      <c r="A358" s="2"/>
      <c r="B358" s="2"/>
      <c r="C358" s="2"/>
      <c r="D358" s="32"/>
      <c r="E358" s="32"/>
      <c r="F358" s="3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2"/>
      <c r="Z358" s="2"/>
      <c r="AA358" s="2"/>
      <c r="AB358" s="2"/>
      <c r="AC358" s="2"/>
    </row>
    <row r="359" spans="1:29" ht="12.75" customHeight="1" x14ac:dyDescent="0.2">
      <c r="A359" s="2"/>
      <c r="B359" s="2"/>
      <c r="C359" s="2"/>
      <c r="D359" s="32"/>
      <c r="E359" s="32"/>
      <c r="F359" s="3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2"/>
      <c r="Z359" s="2"/>
      <c r="AA359" s="2"/>
      <c r="AB359" s="2"/>
      <c r="AC359" s="2"/>
    </row>
    <row r="360" spans="1:29" ht="12.75" customHeight="1" x14ac:dyDescent="0.2">
      <c r="A360" s="2"/>
      <c r="B360" s="2"/>
      <c r="C360" s="2"/>
      <c r="D360" s="32"/>
      <c r="E360" s="32"/>
      <c r="F360" s="3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2"/>
      <c r="Z360" s="2"/>
      <c r="AA360" s="2"/>
      <c r="AB360" s="2"/>
      <c r="AC360" s="2"/>
    </row>
    <row r="361" spans="1:29" ht="12.75" customHeight="1" x14ac:dyDescent="0.2">
      <c r="A361" s="2"/>
      <c r="B361" s="2"/>
      <c r="C361" s="2"/>
      <c r="D361" s="32"/>
      <c r="E361" s="32"/>
      <c r="F361" s="3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2"/>
      <c r="Z361" s="2"/>
      <c r="AA361" s="2"/>
      <c r="AB361" s="2"/>
      <c r="AC361" s="2"/>
    </row>
    <row r="362" spans="1:29" ht="12.75" customHeight="1" x14ac:dyDescent="0.2">
      <c r="A362" s="2"/>
      <c r="B362" s="2"/>
      <c r="C362" s="2"/>
      <c r="D362" s="32"/>
      <c r="E362" s="32"/>
      <c r="F362" s="3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2"/>
      <c r="Z362" s="2"/>
      <c r="AA362" s="2"/>
      <c r="AB362" s="2"/>
      <c r="AC362" s="2"/>
    </row>
    <row r="363" spans="1:29" ht="12.75" customHeight="1" x14ac:dyDescent="0.2">
      <c r="A363" s="2"/>
      <c r="B363" s="2"/>
      <c r="C363" s="2"/>
      <c r="D363" s="32"/>
      <c r="E363" s="32"/>
      <c r="F363" s="3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2"/>
      <c r="Z363" s="2"/>
      <c r="AA363" s="2"/>
      <c r="AB363" s="2"/>
      <c r="AC363" s="2"/>
    </row>
    <row r="364" spans="1:29" ht="12.75" customHeight="1" x14ac:dyDescent="0.2">
      <c r="A364" s="2"/>
      <c r="B364" s="2"/>
      <c r="C364" s="2"/>
      <c r="D364" s="32"/>
      <c r="E364" s="32"/>
      <c r="F364" s="3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2"/>
      <c r="Z364" s="2"/>
      <c r="AA364" s="2"/>
      <c r="AB364" s="2"/>
      <c r="AC364" s="2"/>
    </row>
    <row r="365" spans="1:29" ht="12.75" customHeight="1" x14ac:dyDescent="0.2">
      <c r="A365" s="2"/>
      <c r="B365" s="2"/>
      <c r="C365" s="2"/>
      <c r="D365" s="32"/>
      <c r="E365" s="32"/>
      <c r="F365" s="3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2"/>
      <c r="Z365" s="2"/>
      <c r="AA365" s="2"/>
      <c r="AB365" s="2"/>
      <c r="AC365" s="2"/>
    </row>
    <row r="366" spans="1:29" ht="12.75" customHeight="1" x14ac:dyDescent="0.2">
      <c r="A366" s="2"/>
      <c r="B366" s="2"/>
      <c r="C366" s="2"/>
      <c r="D366" s="32"/>
      <c r="E366" s="32"/>
      <c r="F366" s="3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2"/>
      <c r="Z366" s="2"/>
      <c r="AA366" s="2"/>
      <c r="AB366" s="2"/>
      <c r="AC366" s="2"/>
    </row>
    <row r="367" spans="1:29" ht="12.75" customHeight="1" x14ac:dyDescent="0.2">
      <c r="A367" s="2"/>
      <c r="B367" s="2"/>
      <c r="C367" s="2"/>
      <c r="D367" s="32"/>
      <c r="E367" s="32"/>
      <c r="F367" s="3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2"/>
      <c r="Z367" s="2"/>
      <c r="AA367" s="2"/>
      <c r="AB367" s="2"/>
      <c r="AC367" s="2"/>
    </row>
    <row r="368" spans="1:29" ht="12.75" customHeight="1" x14ac:dyDescent="0.2">
      <c r="A368" s="2"/>
      <c r="B368" s="2"/>
      <c r="C368" s="2"/>
      <c r="D368" s="32"/>
      <c r="E368" s="32"/>
      <c r="F368" s="3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2"/>
      <c r="Z368" s="2"/>
      <c r="AA368" s="2"/>
      <c r="AB368" s="2"/>
      <c r="AC368" s="2"/>
    </row>
    <row r="369" spans="1:29" ht="12.75" customHeight="1" x14ac:dyDescent="0.2">
      <c r="A369" s="2"/>
      <c r="B369" s="2"/>
      <c r="C369" s="2"/>
      <c r="D369" s="32"/>
      <c r="E369" s="32"/>
      <c r="F369" s="3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2"/>
      <c r="Z369" s="2"/>
      <c r="AA369" s="2"/>
      <c r="AB369" s="2"/>
      <c r="AC369" s="2"/>
    </row>
    <row r="370" spans="1:29" ht="12.75" customHeight="1" x14ac:dyDescent="0.2">
      <c r="A370" s="2"/>
      <c r="B370" s="2"/>
      <c r="C370" s="2"/>
      <c r="D370" s="32"/>
      <c r="E370" s="32"/>
      <c r="F370" s="3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2"/>
      <c r="Z370" s="2"/>
      <c r="AA370" s="2"/>
      <c r="AB370" s="2"/>
      <c r="AC370" s="2"/>
    </row>
    <row r="371" spans="1:29" ht="12.75" customHeight="1" x14ac:dyDescent="0.2">
      <c r="A371" s="2"/>
      <c r="B371" s="2"/>
      <c r="C371" s="2"/>
      <c r="D371" s="32"/>
      <c r="E371" s="32"/>
      <c r="F371" s="3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2"/>
      <c r="Z371" s="2"/>
      <c r="AA371" s="2"/>
      <c r="AB371" s="2"/>
      <c r="AC371" s="2"/>
    </row>
    <row r="372" spans="1:29" ht="12.75" customHeight="1" x14ac:dyDescent="0.2">
      <c r="A372" s="2"/>
      <c r="B372" s="2"/>
      <c r="C372" s="2"/>
      <c r="D372" s="32"/>
      <c r="E372" s="32"/>
      <c r="F372" s="3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2"/>
      <c r="Z372" s="2"/>
      <c r="AA372" s="2"/>
      <c r="AB372" s="2"/>
      <c r="AC372" s="2"/>
    </row>
    <row r="373" spans="1:29" ht="12.75" customHeight="1" x14ac:dyDescent="0.2">
      <c r="A373" s="2"/>
      <c r="B373" s="2"/>
      <c r="C373" s="2"/>
      <c r="D373" s="32"/>
      <c r="E373" s="32"/>
      <c r="F373" s="3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2"/>
      <c r="Z373" s="2"/>
      <c r="AA373" s="2"/>
      <c r="AB373" s="2"/>
      <c r="AC373" s="2"/>
    </row>
    <row r="374" spans="1:29" ht="12.75" customHeight="1" x14ac:dyDescent="0.2">
      <c r="A374" s="2"/>
      <c r="B374" s="2"/>
      <c r="C374" s="2"/>
      <c r="D374" s="32"/>
      <c r="E374" s="32"/>
      <c r="F374" s="3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2"/>
      <c r="Z374" s="2"/>
      <c r="AA374" s="2"/>
      <c r="AB374" s="2"/>
      <c r="AC374" s="2"/>
    </row>
    <row r="375" spans="1:29" ht="12.75" customHeight="1" x14ac:dyDescent="0.2">
      <c r="A375" s="2"/>
      <c r="B375" s="2"/>
      <c r="C375" s="2"/>
      <c r="D375" s="32"/>
      <c r="E375" s="32"/>
      <c r="F375" s="3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2"/>
      <c r="Z375" s="2"/>
      <c r="AA375" s="2"/>
      <c r="AB375" s="2"/>
      <c r="AC375" s="2"/>
    </row>
    <row r="376" spans="1:29" ht="12.75" customHeight="1" x14ac:dyDescent="0.2">
      <c r="A376" s="2"/>
      <c r="B376" s="2"/>
      <c r="C376" s="2"/>
      <c r="D376" s="32"/>
      <c r="E376" s="32"/>
      <c r="F376" s="3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2"/>
      <c r="Z376" s="2"/>
      <c r="AA376" s="2"/>
      <c r="AB376" s="2"/>
      <c r="AC376" s="2"/>
    </row>
    <row r="377" spans="1:29" ht="12.75" customHeight="1" x14ac:dyDescent="0.2">
      <c r="A377" s="2"/>
      <c r="B377" s="2"/>
      <c r="C377" s="2"/>
      <c r="D377" s="32"/>
      <c r="E377" s="32"/>
      <c r="F377" s="3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2"/>
      <c r="Z377" s="2"/>
      <c r="AA377" s="2"/>
      <c r="AB377" s="2"/>
      <c r="AC377" s="2"/>
    </row>
    <row r="378" spans="1:29" ht="12.75" customHeight="1" x14ac:dyDescent="0.2">
      <c r="A378" s="2"/>
      <c r="B378" s="2"/>
      <c r="C378" s="2"/>
      <c r="D378" s="32"/>
      <c r="E378" s="32"/>
      <c r="F378" s="3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2"/>
      <c r="Z378" s="2"/>
      <c r="AA378" s="2"/>
      <c r="AB378" s="2"/>
      <c r="AC378" s="2"/>
    </row>
    <row r="379" spans="1:29" ht="12.75" customHeight="1" x14ac:dyDescent="0.2">
      <c r="A379" s="2"/>
      <c r="B379" s="2"/>
      <c r="C379" s="2"/>
      <c r="D379" s="32"/>
      <c r="E379" s="32"/>
      <c r="F379" s="3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2"/>
      <c r="Z379" s="2"/>
      <c r="AA379" s="2"/>
      <c r="AB379" s="2"/>
      <c r="AC379" s="2"/>
    </row>
    <row r="380" spans="1:29" ht="12.75" customHeight="1" x14ac:dyDescent="0.2">
      <c r="A380" s="2"/>
      <c r="B380" s="2"/>
      <c r="C380" s="2"/>
      <c r="D380" s="32"/>
      <c r="E380" s="32"/>
      <c r="F380" s="3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2"/>
      <c r="Z380" s="2"/>
      <c r="AA380" s="2"/>
      <c r="AB380" s="2"/>
      <c r="AC380" s="2"/>
    </row>
    <row r="381" spans="1:29" ht="12.75" customHeight="1" x14ac:dyDescent="0.2">
      <c r="A381" s="2"/>
      <c r="B381" s="2"/>
      <c r="C381" s="2"/>
      <c r="D381" s="32"/>
      <c r="E381" s="32"/>
      <c r="F381" s="3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2"/>
      <c r="Z381" s="2"/>
      <c r="AA381" s="2"/>
      <c r="AB381" s="2"/>
      <c r="AC381" s="2"/>
    </row>
    <row r="382" spans="1:29" ht="12.75" customHeight="1" x14ac:dyDescent="0.2">
      <c r="A382" s="2"/>
      <c r="B382" s="2"/>
      <c r="C382" s="2"/>
      <c r="D382" s="32"/>
      <c r="E382" s="32"/>
      <c r="F382" s="3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2"/>
      <c r="Z382" s="2"/>
      <c r="AA382" s="2"/>
      <c r="AB382" s="2"/>
      <c r="AC382" s="2"/>
    </row>
    <row r="383" spans="1:29" ht="12.75" customHeight="1" x14ac:dyDescent="0.2">
      <c r="A383" s="2"/>
      <c r="B383" s="2"/>
      <c r="C383" s="2"/>
      <c r="D383" s="32"/>
      <c r="E383" s="32"/>
      <c r="F383" s="3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2"/>
      <c r="Z383" s="2"/>
      <c r="AA383" s="2"/>
      <c r="AB383" s="2"/>
      <c r="AC383" s="2"/>
    </row>
    <row r="384" spans="1:29" ht="12.75" customHeight="1" x14ac:dyDescent="0.2">
      <c r="A384" s="2"/>
      <c r="B384" s="2"/>
      <c r="C384" s="2"/>
      <c r="D384" s="32"/>
      <c r="E384" s="32"/>
      <c r="F384" s="3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2"/>
      <c r="Z384" s="2"/>
      <c r="AA384" s="2"/>
      <c r="AB384" s="2"/>
      <c r="AC384" s="2"/>
    </row>
    <row r="385" spans="1:29" ht="12.75" customHeight="1" x14ac:dyDescent="0.2">
      <c r="A385" s="2"/>
      <c r="B385" s="2"/>
      <c r="C385" s="2"/>
      <c r="D385" s="32"/>
      <c r="E385" s="32"/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2"/>
      <c r="Z385" s="2"/>
      <c r="AA385" s="2"/>
      <c r="AB385" s="2"/>
      <c r="AC385" s="2"/>
    </row>
    <row r="386" spans="1:29" ht="12.75" customHeight="1" x14ac:dyDescent="0.2">
      <c r="A386" s="2"/>
      <c r="B386" s="2"/>
      <c r="C386" s="2"/>
      <c r="D386" s="32"/>
      <c r="E386" s="32"/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2"/>
      <c r="Z386" s="2"/>
      <c r="AA386" s="2"/>
      <c r="AB386" s="2"/>
      <c r="AC386" s="2"/>
    </row>
    <row r="387" spans="1:29" ht="12.75" customHeight="1" x14ac:dyDescent="0.2">
      <c r="A387" s="2"/>
      <c r="B387" s="2"/>
      <c r="C387" s="2"/>
      <c r="D387" s="32"/>
      <c r="E387" s="32"/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2"/>
      <c r="Z387" s="2"/>
      <c r="AA387" s="2"/>
      <c r="AB387" s="2"/>
      <c r="AC387" s="2"/>
    </row>
    <row r="388" spans="1:29" ht="12.75" customHeight="1" x14ac:dyDescent="0.2">
      <c r="A388" s="2"/>
      <c r="B388" s="2"/>
      <c r="C388" s="2"/>
      <c r="D388" s="32"/>
      <c r="E388" s="32"/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2"/>
      <c r="Z388" s="2"/>
      <c r="AA388" s="2"/>
      <c r="AB388" s="2"/>
      <c r="AC388" s="2"/>
    </row>
    <row r="389" spans="1:29" ht="12.75" customHeight="1" x14ac:dyDescent="0.2">
      <c r="A389" s="2"/>
      <c r="B389" s="2"/>
      <c r="C389" s="2"/>
      <c r="D389" s="32"/>
      <c r="E389" s="32"/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2"/>
      <c r="Z389" s="2"/>
      <c r="AA389" s="2"/>
      <c r="AB389" s="2"/>
      <c r="AC389" s="2"/>
    </row>
    <row r="390" spans="1:29" ht="12.75" customHeight="1" x14ac:dyDescent="0.2">
      <c r="A390" s="2"/>
      <c r="B390" s="2"/>
      <c r="C390" s="2"/>
      <c r="D390" s="32"/>
      <c r="E390" s="32"/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2"/>
      <c r="Z390" s="2"/>
      <c r="AA390" s="2"/>
      <c r="AB390" s="2"/>
      <c r="AC390" s="2"/>
    </row>
    <row r="391" spans="1:29" ht="12.75" customHeight="1" x14ac:dyDescent="0.2">
      <c r="A391" s="2"/>
      <c r="B391" s="2"/>
      <c r="C391" s="2"/>
      <c r="D391" s="32"/>
      <c r="E391" s="32"/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2"/>
      <c r="Z391" s="2"/>
      <c r="AA391" s="2"/>
      <c r="AB391" s="2"/>
      <c r="AC391" s="2"/>
    </row>
    <row r="392" spans="1:29" ht="12.75" customHeight="1" x14ac:dyDescent="0.2">
      <c r="A392" s="2"/>
      <c r="B392" s="2"/>
      <c r="C392" s="2"/>
      <c r="D392" s="32"/>
      <c r="E392" s="32"/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2"/>
      <c r="Z392" s="2"/>
      <c r="AA392" s="2"/>
      <c r="AB392" s="2"/>
      <c r="AC392" s="2"/>
    </row>
    <row r="393" spans="1:29" ht="12.75" customHeight="1" x14ac:dyDescent="0.2">
      <c r="A393" s="2"/>
      <c r="B393" s="2"/>
      <c r="C393" s="2"/>
      <c r="D393" s="32"/>
      <c r="E393" s="32"/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2"/>
      <c r="Z393" s="2"/>
      <c r="AA393" s="2"/>
      <c r="AB393" s="2"/>
      <c r="AC393" s="2"/>
    </row>
    <row r="394" spans="1:29" ht="12.75" customHeight="1" x14ac:dyDescent="0.2">
      <c r="A394" s="2"/>
      <c r="B394" s="2"/>
      <c r="C394" s="2"/>
      <c r="D394" s="32"/>
      <c r="E394" s="32"/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2"/>
      <c r="Z394" s="2"/>
      <c r="AA394" s="2"/>
      <c r="AB394" s="2"/>
      <c r="AC394" s="2"/>
    </row>
    <row r="395" spans="1:29" ht="12.75" customHeight="1" x14ac:dyDescent="0.2">
      <c r="A395" s="2"/>
      <c r="B395" s="2"/>
      <c r="C395" s="2"/>
      <c r="D395" s="32"/>
      <c r="E395" s="32"/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2"/>
      <c r="Z395" s="2"/>
      <c r="AA395" s="2"/>
      <c r="AB395" s="2"/>
      <c r="AC395" s="2"/>
    </row>
    <row r="396" spans="1:29" ht="12.75" customHeight="1" x14ac:dyDescent="0.2">
      <c r="A396" s="2"/>
      <c r="B396" s="2"/>
      <c r="C396" s="2"/>
      <c r="D396" s="32"/>
      <c r="E396" s="32"/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2"/>
      <c r="Z396" s="2"/>
      <c r="AA396" s="2"/>
      <c r="AB396" s="2"/>
      <c r="AC396" s="2"/>
    </row>
    <row r="397" spans="1:29" ht="12.75" customHeight="1" x14ac:dyDescent="0.2">
      <c r="A397" s="2"/>
      <c r="B397" s="2"/>
      <c r="C397" s="2"/>
      <c r="D397" s="32"/>
      <c r="E397" s="32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2"/>
      <c r="Z397" s="2"/>
      <c r="AA397" s="2"/>
      <c r="AB397" s="2"/>
      <c r="AC397" s="2"/>
    </row>
    <row r="398" spans="1:29" ht="12.75" customHeight="1" x14ac:dyDescent="0.2">
      <c r="A398" s="2"/>
      <c r="B398" s="2"/>
      <c r="C398" s="2"/>
      <c r="D398" s="32"/>
      <c r="E398" s="32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2"/>
      <c r="Z398" s="2"/>
      <c r="AA398" s="2"/>
      <c r="AB398" s="2"/>
      <c r="AC398" s="2"/>
    </row>
    <row r="399" spans="1:29" ht="12.75" customHeight="1" x14ac:dyDescent="0.2">
      <c r="A399" s="2"/>
      <c r="B399" s="2"/>
      <c r="C399" s="2"/>
      <c r="D399" s="32"/>
      <c r="E399" s="32"/>
      <c r="F399" s="3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2"/>
      <c r="Z399" s="2"/>
      <c r="AA399" s="2"/>
      <c r="AB399" s="2"/>
      <c r="AC399" s="2"/>
    </row>
    <row r="400" spans="1:29" ht="12.75" customHeight="1" x14ac:dyDescent="0.2">
      <c r="A400" s="2"/>
      <c r="B400" s="2"/>
      <c r="C400" s="2"/>
      <c r="D400" s="32"/>
      <c r="E400" s="32"/>
      <c r="F400" s="3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2"/>
      <c r="Z400" s="2"/>
      <c r="AA400" s="2"/>
      <c r="AB400" s="2"/>
      <c r="AC400" s="2"/>
    </row>
    <row r="401" spans="1:29" ht="12.75" customHeight="1" x14ac:dyDescent="0.2">
      <c r="A401" s="2"/>
      <c r="B401" s="2"/>
      <c r="C401" s="2"/>
      <c r="D401" s="32"/>
      <c r="E401" s="32"/>
      <c r="F401" s="3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2"/>
      <c r="Z401" s="2"/>
      <c r="AA401" s="2"/>
      <c r="AB401" s="2"/>
      <c r="AC401" s="2"/>
    </row>
    <row r="402" spans="1:29" ht="12.75" customHeight="1" x14ac:dyDescent="0.2">
      <c r="A402" s="2"/>
      <c r="B402" s="2"/>
      <c r="C402" s="2"/>
      <c r="D402" s="32"/>
      <c r="E402" s="32"/>
      <c r="F402" s="3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2"/>
      <c r="Z402" s="2"/>
      <c r="AA402" s="2"/>
      <c r="AB402" s="2"/>
      <c r="AC402" s="2"/>
    </row>
    <row r="403" spans="1:29" ht="12.75" customHeight="1" x14ac:dyDescent="0.2">
      <c r="A403" s="2"/>
      <c r="B403" s="2"/>
      <c r="C403" s="2"/>
      <c r="D403" s="32"/>
      <c r="E403" s="32"/>
      <c r="F403" s="3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2"/>
      <c r="Z403" s="2"/>
      <c r="AA403" s="2"/>
      <c r="AB403" s="2"/>
      <c r="AC403" s="2"/>
    </row>
    <row r="404" spans="1:29" ht="12.75" customHeight="1" x14ac:dyDescent="0.2">
      <c r="A404" s="2"/>
      <c r="B404" s="2"/>
      <c r="C404" s="2"/>
      <c r="D404" s="32"/>
      <c r="E404" s="32"/>
      <c r="F404" s="3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2"/>
      <c r="Z404" s="2"/>
      <c r="AA404" s="2"/>
      <c r="AB404" s="2"/>
      <c r="AC404" s="2"/>
    </row>
    <row r="405" spans="1:29" ht="12.75" customHeight="1" x14ac:dyDescent="0.2">
      <c r="A405" s="2"/>
      <c r="B405" s="2"/>
      <c r="C405" s="2"/>
      <c r="D405" s="32"/>
      <c r="E405" s="32"/>
      <c r="F405" s="3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2"/>
      <c r="Z405" s="2"/>
      <c r="AA405" s="2"/>
      <c r="AB405" s="2"/>
      <c r="AC405" s="2"/>
    </row>
    <row r="406" spans="1:29" ht="12.75" customHeight="1" x14ac:dyDescent="0.2">
      <c r="A406" s="2"/>
      <c r="B406" s="2"/>
      <c r="C406" s="2"/>
      <c r="D406" s="32"/>
      <c r="E406" s="32"/>
      <c r="F406" s="3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2"/>
      <c r="Z406" s="2"/>
      <c r="AA406" s="2"/>
      <c r="AB406" s="2"/>
      <c r="AC406" s="2"/>
    </row>
    <row r="407" spans="1:29" ht="12.75" customHeight="1" x14ac:dyDescent="0.2">
      <c r="A407" s="2"/>
      <c r="B407" s="2"/>
      <c r="C407" s="2"/>
      <c r="D407" s="32"/>
      <c r="E407" s="32"/>
      <c r="F407" s="3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2"/>
      <c r="Z407" s="2"/>
      <c r="AA407" s="2"/>
      <c r="AB407" s="2"/>
      <c r="AC407" s="2"/>
    </row>
    <row r="408" spans="1:29" ht="12.75" customHeight="1" x14ac:dyDescent="0.2">
      <c r="A408" s="2"/>
      <c r="B408" s="2"/>
      <c r="C408" s="2"/>
      <c r="D408" s="32"/>
      <c r="E408" s="32"/>
      <c r="F408" s="3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2"/>
      <c r="Z408" s="2"/>
      <c r="AA408" s="2"/>
      <c r="AB408" s="2"/>
      <c r="AC408" s="2"/>
    </row>
    <row r="409" spans="1:29" ht="12.75" customHeight="1" x14ac:dyDescent="0.2">
      <c r="A409" s="2"/>
      <c r="B409" s="2"/>
      <c r="C409" s="2"/>
      <c r="D409" s="32"/>
      <c r="E409" s="32"/>
      <c r="F409" s="3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2"/>
      <c r="Z409" s="2"/>
      <c r="AA409" s="2"/>
      <c r="AB409" s="2"/>
      <c r="AC409" s="2"/>
    </row>
    <row r="410" spans="1:29" ht="12.75" customHeight="1" x14ac:dyDescent="0.2">
      <c r="A410" s="2"/>
      <c r="B410" s="2"/>
      <c r="C410" s="2"/>
      <c r="D410" s="32"/>
      <c r="E410" s="32"/>
      <c r="F410" s="3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2"/>
      <c r="Z410" s="2"/>
      <c r="AA410" s="2"/>
      <c r="AB410" s="2"/>
      <c r="AC410" s="2"/>
    </row>
    <row r="411" spans="1:29" ht="12.75" customHeight="1" x14ac:dyDescent="0.2">
      <c r="A411" s="2"/>
      <c r="B411" s="2"/>
      <c r="C411" s="2"/>
      <c r="D411" s="32"/>
      <c r="E411" s="32"/>
      <c r="F411" s="3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2"/>
      <c r="Z411" s="2"/>
      <c r="AA411" s="2"/>
      <c r="AB411" s="2"/>
      <c r="AC411" s="2"/>
    </row>
    <row r="412" spans="1:29" ht="12.75" customHeight="1" x14ac:dyDescent="0.2">
      <c r="A412" s="2"/>
      <c r="B412" s="2"/>
      <c r="C412" s="2"/>
      <c r="D412" s="32"/>
      <c r="E412" s="32"/>
      <c r="F412" s="3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2"/>
      <c r="Z412" s="2"/>
      <c r="AA412" s="2"/>
      <c r="AB412" s="2"/>
      <c r="AC412" s="2"/>
    </row>
    <row r="413" spans="1:29" ht="12.75" customHeight="1" x14ac:dyDescent="0.2">
      <c r="A413" s="2"/>
      <c r="B413" s="2"/>
      <c r="C413" s="2"/>
      <c r="D413" s="32"/>
      <c r="E413" s="32"/>
      <c r="F413" s="3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2"/>
      <c r="Z413" s="2"/>
      <c r="AA413" s="2"/>
      <c r="AB413" s="2"/>
      <c r="AC413" s="2"/>
    </row>
    <row r="414" spans="1:29" ht="12.75" customHeight="1" x14ac:dyDescent="0.2">
      <c r="A414" s="2"/>
      <c r="B414" s="2"/>
      <c r="C414" s="2"/>
      <c r="D414" s="32"/>
      <c r="E414" s="32"/>
      <c r="F414" s="3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2"/>
      <c r="Z414" s="2"/>
      <c r="AA414" s="2"/>
      <c r="AB414" s="2"/>
      <c r="AC414" s="2"/>
    </row>
    <row r="415" spans="1:29" ht="12.75" customHeight="1" x14ac:dyDescent="0.2">
      <c r="A415" s="2"/>
      <c r="B415" s="2"/>
      <c r="C415" s="2"/>
      <c r="D415" s="32"/>
      <c r="E415" s="32"/>
      <c r="F415" s="3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2"/>
      <c r="Z415" s="2"/>
      <c r="AA415" s="2"/>
      <c r="AB415" s="2"/>
      <c r="AC415" s="2"/>
    </row>
    <row r="416" spans="1:29" ht="12.75" customHeight="1" x14ac:dyDescent="0.2">
      <c r="A416" s="2"/>
      <c r="B416" s="2"/>
      <c r="C416" s="2"/>
      <c r="D416" s="32"/>
      <c r="E416" s="32"/>
      <c r="F416" s="3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2"/>
      <c r="Z416" s="2"/>
      <c r="AA416" s="2"/>
      <c r="AB416" s="2"/>
      <c r="AC416" s="2"/>
    </row>
    <row r="417" spans="1:29" ht="12.75" customHeight="1" x14ac:dyDescent="0.2">
      <c r="A417" s="2"/>
      <c r="B417" s="2"/>
      <c r="C417" s="2"/>
      <c r="D417" s="32"/>
      <c r="E417" s="32"/>
      <c r="F417" s="3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2"/>
      <c r="Z417" s="2"/>
      <c r="AA417" s="2"/>
      <c r="AB417" s="2"/>
      <c r="AC417" s="2"/>
    </row>
    <row r="418" spans="1:29" ht="12.75" customHeight="1" x14ac:dyDescent="0.2">
      <c r="A418" s="2"/>
      <c r="B418" s="2"/>
      <c r="C418" s="2"/>
      <c r="D418" s="32"/>
      <c r="E418" s="32"/>
      <c r="F418" s="3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2"/>
      <c r="Z418" s="2"/>
      <c r="AA418" s="2"/>
      <c r="AB418" s="2"/>
      <c r="AC418" s="2"/>
    </row>
    <row r="419" spans="1:29" ht="12.75" customHeight="1" x14ac:dyDescent="0.2">
      <c r="A419" s="2"/>
      <c r="B419" s="2"/>
      <c r="C419" s="2"/>
      <c r="D419" s="32"/>
      <c r="E419" s="32"/>
      <c r="F419" s="3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2"/>
      <c r="Z419" s="2"/>
      <c r="AA419" s="2"/>
      <c r="AB419" s="2"/>
      <c r="AC419" s="2"/>
    </row>
    <row r="420" spans="1:29" ht="12.75" customHeight="1" x14ac:dyDescent="0.2">
      <c r="A420" s="2"/>
      <c r="B420" s="2"/>
      <c r="C420" s="2"/>
      <c r="D420" s="32"/>
      <c r="E420" s="32"/>
      <c r="F420" s="3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2"/>
      <c r="Z420" s="2"/>
      <c r="AA420" s="2"/>
      <c r="AB420" s="2"/>
      <c r="AC420" s="2"/>
    </row>
    <row r="421" spans="1:29" ht="12.75" customHeight="1" x14ac:dyDescent="0.2">
      <c r="A421" s="2"/>
      <c r="B421" s="2"/>
      <c r="C421" s="2"/>
      <c r="D421" s="32"/>
      <c r="E421" s="32"/>
      <c r="F421" s="3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2"/>
      <c r="Z421" s="2"/>
      <c r="AA421" s="2"/>
      <c r="AB421" s="2"/>
      <c r="AC421" s="2"/>
    </row>
    <row r="422" spans="1:29" ht="12.75" customHeight="1" x14ac:dyDescent="0.2">
      <c r="A422" s="2"/>
      <c r="B422" s="2"/>
      <c r="C422" s="2"/>
      <c r="D422" s="32"/>
      <c r="E422" s="32"/>
      <c r="F422" s="3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2"/>
      <c r="Z422" s="2"/>
      <c r="AA422" s="2"/>
      <c r="AB422" s="2"/>
      <c r="AC422" s="2"/>
    </row>
    <row r="423" spans="1:29" ht="12.75" customHeight="1" x14ac:dyDescent="0.2">
      <c r="A423" s="2"/>
      <c r="B423" s="2"/>
      <c r="C423" s="2"/>
      <c r="D423" s="32"/>
      <c r="E423" s="32"/>
      <c r="F423" s="3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2"/>
      <c r="Z423" s="2"/>
      <c r="AA423" s="2"/>
      <c r="AB423" s="2"/>
      <c r="AC423" s="2"/>
    </row>
    <row r="424" spans="1:29" ht="12.75" customHeight="1" x14ac:dyDescent="0.2">
      <c r="A424" s="2"/>
      <c r="B424" s="2"/>
      <c r="C424" s="2"/>
      <c r="D424" s="32"/>
      <c r="E424" s="32"/>
      <c r="F424" s="3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2"/>
      <c r="Z424" s="2"/>
      <c r="AA424" s="2"/>
      <c r="AB424" s="2"/>
      <c r="AC424" s="2"/>
    </row>
    <row r="425" spans="1:29" ht="12.75" customHeight="1" x14ac:dyDescent="0.2">
      <c r="A425" s="2"/>
      <c r="B425" s="2"/>
      <c r="C425" s="2"/>
      <c r="D425" s="32"/>
      <c r="E425" s="32"/>
      <c r="F425" s="3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2"/>
      <c r="Z425" s="2"/>
      <c r="AA425" s="2"/>
      <c r="AB425" s="2"/>
      <c r="AC425" s="2"/>
    </row>
    <row r="426" spans="1:29" ht="12.75" customHeight="1" x14ac:dyDescent="0.2">
      <c r="A426" s="2"/>
      <c r="B426" s="2"/>
      <c r="C426" s="2"/>
      <c r="D426" s="32"/>
      <c r="E426" s="32"/>
      <c r="F426" s="3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2"/>
      <c r="Z426" s="2"/>
      <c r="AA426" s="2"/>
      <c r="AB426" s="2"/>
      <c r="AC426" s="2"/>
    </row>
    <row r="427" spans="1:29" ht="12.75" customHeight="1" x14ac:dyDescent="0.2">
      <c r="A427" s="2"/>
      <c r="B427" s="2"/>
      <c r="C427" s="2"/>
      <c r="D427" s="32"/>
      <c r="E427" s="32"/>
      <c r="F427" s="3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2"/>
      <c r="Z427" s="2"/>
      <c r="AA427" s="2"/>
      <c r="AB427" s="2"/>
      <c r="AC427" s="2"/>
    </row>
    <row r="428" spans="1:29" ht="12.75" customHeight="1" x14ac:dyDescent="0.2">
      <c r="A428" s="2"/>
      <c r="B428" s="2"/>
      <c r="C428" s="2"/>
      <c r="D428" s="32"/>
      <c r="E428" s="32"/>
      <c r="F428" s="3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2"/>
      <c r="Z428" s="2"/>
      <c r="AA428" s="2"/>
      <c r="AB428" s="2"/>
      <c r="AC428" s="2"/>
    </row>
    <row r="429" spans="1:29" ht="12.75" customHeight="1" x14ac:dyDescent="0.2">
      <c r="A429" s="2"/>
      <c r="B429" s="2"/>
      <c r="C429" s="2"/>
      <c r="D429" s="32"/>
      <c r="E429" s="32"/>
      <c r="F429" s="3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2"/>
      <c r="Z429" s="2"/>
      <c r="AA429" s="2"/>
      <c r="AB429" s="2"/>
      <c r="AC429" s="2"/>
    </row>
    <row r="430" spans="1:29" ht="12.75" customHeight="1" x14ac:dyDescent="0.2">
      <c r="A430" s="2"/>
      <c r="B430" s="2"/>
      <c r="C430" s="2"/>
      <c r="D430" s="32"/>
      <c r="E430" s="32"/>
      <c r="F430" s="3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2"/>
      <c r="Z430" s="2"/>
      <c r="AA430" s="2"/>
      <c r="AB430" s="2"/>
      <c r="AC430" s="2"/>
    </row>
    <row r="431" spans="1:29" ht="12.75" customHeight="1" x14ac:dyDescent="0.2">
      <c r="A431" s="2"/>
      <c r="B431" s="2"/>
      <c r="C431" s="2"/>
      <c r="D431" s="32"/>
      <c r="E431" s="32"/>
      <c r="F431" s="3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2"/>
      <c r="Z431" s="2"/>
      <c r="AA431" s="2"/>
      <c r="AB431" s="2"/>
      <c r="AC431" s="2"/>
    </row>
    <row r="432" spans="1:29" ht="12.75" customHeight="1" x14ac:dyDescent="0.2">
      <c r="A432" s="2"/>
      <c r="B432" s="2"/>
      <c r="C432" s="2"/>
      <c r="D432" s="32"/>
      <c r="E432" s="32"/>
      <c r="F432" s="3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2"/>
      <c r="Z432" s="2"/>
      <c r="AA432" s="2"/>
      <c r="AB432" s="2"/>
      <c r="AC432" s="2"/>
    </row>
    <row r="433" spans="1:29" ht="12.75" customHeight="1" x14ac:dyDescent="0.2">
      <c r="A433" s="2"/>
      <c r="B433" s="2"/>
      <c r="C433" s="2"/>
      <c r="D433" s="32"/>
      <c r="E433" s="32"/>
      <c r="F433" s="3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2"/>
      <c r="Z433" s="2"/>
      <c r="AA433" s="2"/>
      <c r="AB433" s="2"/>
      <c r="AC433" s="2"/>
    </row>
    <row r="434" spans="1:29" ht="12.75" customHeight="1" x14ac:dyDescent="0.2">
      <c r="A434" s="2"/>
      <c r="B434" s="2"/>
      <c r="C434" s="2"/>
      <c r="D434" s="32"/>
      <c r="E434" s="32"/>
      <c r="F434" s="3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2"/>
      <c r="Z434" s="2"/>
      <c r="AA434" s="2"/>
      <c r="AB434" s="2"/>
      <c r="AC434" s="2"/>
    </row>
    <row r="435" spans="1:29" ht="12.75" customHeight="1" x14ac:dyDescent="0.2">
      <c r="A435" s="2"/>
      <c r="B435" s="2"/>
      <c r="C435" s="2"/>
      <c r="D435" s="32"/>
      <c r="E435" s="32"/>
      <c r="F435" s="3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2"/>
      <c r="Z435" s="2"/>
      <c r="AA435" s="2"/>
      <c r="AB435" s="2"/>
      <c r="AC435" s="2"/>
    </row>
    <row r="436" spans="1:29" ht="12.75" customHeight="1" x14ac:dyDescent="0.2">
      <c r="A436" s="2"/>
      <c r="B436" s="2"/>
      <c r="C436" s="2"/>
      <c r="D436" s="32"/>
      <c r="E436" s="32"/>
      <c r="F436" s="3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2"/>
      <c r="Z436" s="2"/>
      <c r="AA436" s="2"/>
      <c r="AB436" s="2"/>
      <c r="AC436" s="2"/>
    </row>
    <row r="437" spans="1:29" ht="12.75" customHeight="1" x14ac:dyDescent="0.2">
      <c r="A437" s="2"/>
      <c r="B437" s="2"/>
      <c r="C437" s="2"/>
      <c r="D437" s="32"/>
      <c r="E437" s="32"/>
      <c r="F437" s="3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2"/>
      <c r="Z437" s="2"/>
      <c r="AA437" s="2"/>
      <c r="AB437" s="2"/>
      <c r="AC437" s="2"/>
    </row>
    <row r="438" spans="1:29" ht="12.75" customHeight="1" x14ac:dyDescent="0.2">
      <c r="A438" s="2"/>
      <c r="B438" s="2"/>
      <c r="C438" s="2"/>
      <c r="D438" s="32"/>
      <c r="E438" s="32"/>
      <c r="F438" s="3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2"/>
      <c r="Z438" s="2"/>
      <c r="AA438" s="2"/>
      <c r="AB438" s="2"/>
      <c r="AC438" s="2"/>
    </row>
    <row r="439" spans="1:29" ht="12.75" customHeight="1" x14ac:dyDescent="0.2">
      <c r="A439" s="2"/>
      <c r="B439" s="2"/>
      <c r="C439" s="2"/>
      <c r="D439" s="32"/>
      <c r="E439" s="32"/>
      <c r="F439" s="3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2"/>
      <c r="Z439" s="2"/>
      <c r="AA439" s="2"/>
      <c r="AB439" s="2"/>
      <c r="AC439" s="2"/>
    </row>
    <row r="440" spans="1:29" ht="12.75" customHeight="1" x14ac:dyDescent="0.2">
      <c r="A440" s="2"/>
      <c r="B440" s="2"/>
      <c r="C440" s="2"/>
      <c r="D440" s="32"/>
      <c r="E440" s="32"/>
      <c r="F440" s="3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2"/>
      <c r="Z440" s="2"/>
      <c r="AA440" s="2"/>
      <c r="AB440" s="2"/>
      <c r="AC440" s="2"/>
    </row>
    <row r="441" spans="1:29" ht="12.75" customHeight="1" x14ac:dyDescent="0.2">
      <c r="A441" s="2"/>
      <c r="B441" s="2"/>
      <c r="C441" s="2"/>
      <c r="D441" s="32"/>
      <c r="E441" s="32"/>
      <c r="F441" s="3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2"/>
      <c r="Z441" s="2"/>
      <c r="AA441" s="2"/>
      <c r="AB441" s="2"/>
      <c r="AC441" s="2"/>
    </row>
    <row r="442" spans="1:29" ht="12.75" customHeight="1" x14ac:dyDescent="0.2">
      <c r="A442" s="2"/>
      <c r="B442" s="2"/>
      <c r="C442" s="2"/>
      <c r="D442" s="32"/>
      <c r="E442" s="32"/>
      <c r="F442" s="3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2"/>
      <c r="Z442" s="2"/>
      <c r="AA442" s="2"/>
      <c r="AB442" s="2"/>
      <c r="AC442" s="2"/>
    </row>
    <row r="443" spans="1:29" ht="12.75" customHeight="1" x14ac:dyDescent="0.2">
      <c r="A443" s="2"/>
      <c r="B443" s="2"/>
      <c r="C443" s="2"/>
      <c r="D443" s="32"/>
      <c r="E443" s="32"/>
      <c r="F443" s="3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2"/>
      <c r="Z443" s="2"/>
      <c r="AA443" s="2"/>
      <c r="AB443" s="2"/>
      <c r="AC443" s="2"/>
    </row>
    <row r="444" spans="1:29" ht="12.75" customHeight="1" x14ac:dyDescent="0.2">
      <c r="A444" s="2"/>
      <c r="B444" s="2"/>
      <c r="C444" s="2"/>
      <c r="D444" s="32"/>
      <c r="E444" s="32"/>
      <c r="F444" s="3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2"/>
      <c r="Z444" s="2"/>
      <c r="AA444" s="2"/>
      <c r="AB444" s="2"/>
      <c r="AC444" s="2"/>
    </row>
    <row r="445" spans="1:29" ht="12.75" customHeight="1" x14ac:dyDescent="0.2">
      <c r="A445" s="2"/>
      <c r="B445" s="2"/>
      <c r="C445" s="2"/>
      <c r="D445" s="32"/>
      <c r="E445" s="32"/>
      <c r="F445" s="3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2"/>
      <c r="Z445" s="2"/>
      <c r="AA445" s="2"/>
      <c r="AB445" s="2"/>
      <c r="AC445" s="2"/>
    </row>
    <row r="446" spans="1:29" ht="12.75" customHeight="1" x14ac:dyDescent="0.2">
      <c r="A446" s="2"/>
      <c r="B446" s="2"/>
      <c r="C446" s="2"/>
      <c r="D446" s="32"/>
      <c r="E446" s="32"/>
      <c r="F446" s="3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2"/>
      <c r="Z446" s="2"/>
      <c r="AA446" s="2"/>
      <c r="AB446" s="2"/>
      <c r="AC446" s="2"/>
    </row>
    <row r="447" spans="1:29" ht="12.75" customHeight="1" x14ac:dyDescent="0.2">
      <c r="A447" s="2"/>
      <c r="B447" s="2"/>
      <c r="C447" s="2"/>
      <c r="D447" s="32"/>
      <c r="E447" s="32"/>
      <c r="F447" s="3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2"/>
      <c r="Z447" s="2"/>
      <c r="AA447" s="2"/>
      <c r="AB447" s="2"/>
      <c r="AC447" s="2"/>
    </row>
    <row r="448" spans="1:29" ht="12.75" customHeight="1" x14ac:dyDescent="0.2">
      <c r="A448" s="2"/>
      <c r="B448" s="2"/>
      <c r="C448" s="2"/>
      <c r="D448" s="32"/>
      <c r="E448" s="32"/>
      <c r="F448" s="3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2"/>
      <c r="Z448" s="2"/>
      <c r="AA448" s="2"/>
      <c r="AB448" s="2"/>
      <c r="AC448" s="2"/>
    </row>
    <row r="449" spans="1:29" ht="12.75" customHeight="1" x14ac:dyDescent="0.2">
      <c r="A449" s="2"/>
      <c r="B449" s="2"/>
      <c r="C449" s="2"/>
      <c r="D449" s="32"/>
      <c r="E449" s="32"/>
      <c r="F449" s="3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2"/>
      <c r="Z449" s="2"/>
      <c r="AA449" s="2"/>
      <c r="AB449" s="2"/>
      <c r="AC449" s="2"/>
    </row>
    <row r="450" spans="1:29" ht="12.75" customHeight="1" x14ac:dyDescent="0.2">
      <c r="A450" s="2"/>
      <c r="B450" s="2"/>
      <c r="C450" s="2"/>
      <c r="D450" s="32"/>
      <c r="E450" s="32"/>
      <c r="F450" s="3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2"/>
      <c r="Z450" s="2"/>
      <c r="AA450" s="2"/>
      <c r="AB450" s="2"/>
      <c r="AC450" s="2"/>
    </row>
    <row r="451" spans="1:29" ht="12.75" customHeight="1" x14ac:dyDescent="0.2">
      <c r="A451" s="2"/>
      <c r="B451" s="2"/>
      <c r="C451" s="2"/>
      <c r="D451" s="32"/>
      <c r="E451" s="32"/>
      <c r="F451" s="3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2"/>
      <c r="Z451" s="2"/>
      <c r="AA451" s="2"/>
      <c r="AB451" s="2"/>
      <c r="AC451" s="2"/>
    </row>
    <row r="452" spans="1:29" ht="12.75" customHeight="1" x14ac:dyDescent="0.2">
      <c r="A452" s="2"/>
      <c r="B452" s="2"/>
      <c r="C452" s="2"/>
      <c r="D452" s="32"/>
      <c r="E452" s="32"/>
      <c r="F452" s="3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2"/>
      <c r="Z452" s="2"/>
      <c r="AA452" s="2"/>
      <c r="AB452" s="2"/>
      <c r="AC452" s="2"/>
    </row>
    <row r="453" spans="1:29" ht="12.75" customHeight="1" x14ac:dyDescent="0.2">
      <c r="A453" s="2"/>
      <c r="B453" s="2"/>
      <c r="C453" s="2"/>
      <c r="D453" s="32"/>
      <c r="E453" s="32"/>
      <c r="F453" s="3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2"/>
      <c r="Z453" s="2"/>
      <c r="AA453" s="2"/>
      <c r="AB453" s="2"/>
      <c r="AC453" s="2"/>
    </row>
    <row r="454" spans="1:29" ht="12.75" customHeight="1" x14ac:dyDescent="0.2">
      <c r="A454" s="2"/>
      <c r="B454" s="2"/>
      <c r="C454" s="2"/>
      <c r="D454" s="32"/>
      <c r="E454" s="32"/>
      <c r="F454" s="3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2"/>
      <c r="Z454" s="2"/>
      <c r="AA454" s="2"/>
      <c r="AB454" s="2"/>
      <c r="AC454" s="2"/>
    </row>
    <row r="455" spans="1:29" ht="12.75" customHeight="1" x14ac:dyDescent="0.2">
      <c r="A455" s="2"/>
      <c r="B455" s="2"/>
      <c r="C455" s="2"/>
      <c r="D455" s="32"/>
      <c r="E455" s="32"/>
      <c r="F455" s="3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2"/>
      <c r="Z455" s="2"/>
      <c r="AA455" s="2"/>
      <c r="AB455" s="2"/>
      <c r="AC455" s="2"/>
    </row>
    <row r="456" spans="1:29" ht="12.75" customHeight="1" x14ac:dyDescent="0.2">
      <c r="A456" s="2"/>
      <c r="B456" s="2"/>
      <c r="C456" s="2"/>
      <c r="D456" s="32"/>
      <c r="E456" s="32"/>
      <c r="F456" s="3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2"/>
      <c r="Z456" s="2"/>
      <c r="AA456" s="2"/>
      <c r="AB456" s="2"/>
      <c r="AC456" s="2"/>
    </row>
    <row r="457" spans="1:29" ht="12.75" customHeight="1" x14ac:dyDescent="0.2">
      <c r="A457" s="2"/>
      <c r="B457" s="2"/>
      <c r="C457" s="2"/>
      <c r="D457" s="32"/>
      <c r="E457" s="32"/>
      <c r="F457" s="3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2"/>
      <c r="Z457" s="2"/>
      <c r="AA457" s="2"/>
      <c r="AB457" s="2"/>
      <c r="AC457" s="2"/>
    </row>
    <row r="458" spans="1:29" ht="12.75" customHeight="1" x14ac:dyDescent="0.2">
      <c r="A458" s="2"/>
      <c r="B458" s="2"/>
      <c r="C458" s="2"/>
      <c r="D458" s="32"/>
      <c r="E458" s="32"/>
      <c r="F458" s="3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2"/>
      <c r="Z458" s="2"/>
      <c r="AA458" s="2"/>
      <c r="AB458" s="2"/>
      <c r="AC458" s="2"/>
    </row>
    <row r="459" spans="1:29" ht="12.75" customHeight="1" x14ac:dyDescent="0.2">
      <c r="A459" s="2"/>
      <c r="B459" s="2"/>
      <c r="C459" s="2"/>
      <c r="D459" s="32"/>
      <c r="E459" s="32"/>
      <c r="F459" s="3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2"/>
      <c r="Z459" s="2"/>
      <c r="AA459" s="2"/>
      <c r="AB459" s="2"/>
      <c r="AC459" s="2"/>
    </row>
    <row r="460" spans="1:29" ht="12.75" customHeight="1" x14ac:dyDescent="0.2">
      <c r="A460" s="2"/>
      <c r="B460" s="2"/>
      <c r="C460" s="2"/>
      <c r="D460" s="32"/>
      <c r="E460" s="32"/>
      <c r="F460" s="3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2"/>
      <c r="Z460" s="2"/>
      <c r="AA460" s="2"/>
      <c r="AB460" s="2"/>
      <c r="AC460" s="2"/>
    </row>
    <row r="461" spans="1:29" ht="12.75" customHeight="1" x14ac:dyDescent="0.2">
      <c r="A461" s="2"/>
      <c r="B461" s="2"/>
      <c r="C461" s="2"/>
      <c r="D461" s="32"/>
      <c r="E461" s="32"/>
      <c r="F461" s="3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2"/>
      <c r="Z461" s="2"/>
      <c r="AA461" s="2"/>
      <c r="AB461" s="2"/>
      <c r="AC461" s="2"/>
    </row>
    <row r="462" spans="1:29" ht="12.75" customHeight="1" x14ac:dyDescent="0.2">
      <c r="A462" s="2"/>
      <c r="B462" s="2"/>
      <c r="C462" s="2"/>
      <c r="D462" s="32"/>
      <c r="E462" s="32"/>
      <c r="F462" s="3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2"/>
      <c r="Z462" s="2"/>
      <c r="AA462" s="2"/>
      <c r="AB462" s="2"/>
      <c r="AC462" s="2"/>
    </row>
    <row r="463" spans="1:29" ht="12.75" customHeight="1" x14ac:dyDescent="0.2">
      <c r="A463" s="2"/>
      <c r="B463" s="2"/>
      <c r="C463" s="2"/>
      <c r="D463" s="32"/>
      <c r="E463" s="32"/>
      <c r="F463" s="3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2"/>
      <c r="Z463" s="2"/>
      <c r="AA463" s="2"/>
      <c r="AB463" s="2"/>
      <c r="AC463" s="2"/>
    </row>
    <row r="464" spans="1:29" ht="12.75" customHeight="1" x14ac:dyDescent="0.2">
      <c r="A464" s="2"/>
      <c r="B464" s="2"/>
      <c r="C464" s="2"/>
      <c r="D464" s="32"/>
      <c r="E464" s="32"/>
      <c r="F464" s="3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2"/>
      <c r="Z464" s="2"/>
      <c r="AA464" s="2"/>
      <c r="AB464" s="2"/>
      <c r="AC464" s="2"/>
    </row>
    <row r="465" spans="1:29" ht="12.75" customHeight="1" x14ac:dyDescent="0.2">
      <c r="A465" s="2"/>
      <c r="B465" s="2"/>
      <c r="C465" s="2"/>
      <c r="D465" s="32"/>
      <c r="E465" s="32"/>
      <c r="F465" s="3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2"/>
      <c r="Z465" s="2"/>
      <c r="AA465" s="2"/>
      <c r="AB465" s="2"/>
      <c r="AC465" s="2"/>
    </row>
    <row r="466" spans="1:29" ht="12.75" customHeight="1" x14ac:dyDescent="0.2">
      <c r="A466" s="2"/>
      <c r="B466" s="2"/>
      <c r="C466" s="2"/>
      <c r="D466" s="32"/>
      <c r="E466" s="32"/>
      <c r="F466" s="3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2"/>
      <c r="Z466" s="2"/>
      <c r="AA466" s="2"/>
      <c r="AB466" s="2"/>
      <c r="AC466" s="2"/>
    </row>
    <row r="467" spans="1:29" ht="12.75" customHeight="1" x14ac:dyDescent="0.2">
      <c r="A467" s="2"/>
      <c r="B467" s="2"/>
      <c r="C467" s="2"/>
      <c r="D467" s="32"/>
      <c r="E467" s="32"/>
      <c r="F467" s="3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2"/>
      <c r="Z467" s="2"/>
      <c r="AA467" s="2"/>
      <c r="AB467" s="2"/>
      <c r="AC467" s="2"/>
    </row>
    <row r="468" spans="1:29" ht="12.75" customHeight="1" x14ac:dyDescent="0.2">
      <c r="A468" s="2"/>
      <c r="B468" s="2"/>
      <c r="C468" s="2"/>
      <c r="D468" s="32"/>
      <c r="E468" s="32"/>
      <c r="F468" s="3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2"/>
      <c r="Z468" s="2"/>
      <c r="AA468" s="2"/>
      <c r="AB468" s="2"/>
      <c r="AC468" s="2"/>
    </row>
    <row r="469" spans="1:29" ht="12.75" customHeight="1" x14ac:dyDescent="0.2">
      <c r="A469" s="2"/>
      <c r="B469" s="2"/>
      <c r="C469" s="2"/>
      <c r="D469" s="32"/>
      <c r="E469" s="32"/>
      <c r="F469" s="3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2"/>
      <c r="Z469" s="2"/>
      <c r="AA469" s="2"/>
      <c r="AB469" s="2"/>
      <c r="AC469" s="2"/>
    </row>
    <row r="470" spans="1:29" ht="12.75" customHeight="1" x14ac:dyDescent="0.2">
      <c r="A470" s="2"/>
      <c r="B470" s="2"/>
      <c r="C470" s="2"/>
      <c r="D470" s="32"/>
      <c r="E470" s="32"/>
      <c r="F470" s="3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2"/>
      <c r="Z470" s="2"/>
      <c r="AA470" s="2"/>
      <c r="AB470" s="2"/>
      <c r="AC470" s="2"/>
    </row>
    <row r="471" spans="1:29" ht="12.75" customHeight="1" x14ac:dyDescent="0.2">
      <c r="A471" s="2"/>
      <c r="B471" s="2"/>
      <c r="C471" s="2"/>
      <c r="D471" s="32"/>
      <c r="E471" s="32"/>
      <c r="F471" s="3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2"/>
      <c r="Z471" s="2"/>
      <c r="AA471" s="2"/>
      <c r="AB471" s="2"/>
      <c r="AC471" s="2"/>
    </row>
    <row r="472" spans="1:29" ht="12.75" customHeight="1" x14ac:dyDescent="0.2">
      <c r="A472" s="2"/>
      <c r="B472" s="2"/>
      <c r="C472" s="2"/>
      <c r="D472" s="32"/>
      <c r="E472" s="32"/>
      <c r="F472" s="3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2"/>
      <c r="Z472" s="2"/>
      <c r="AA472" s="2"/>
      <c r="AB472" s="2"/>
      <c r="AC472" s="2"/>
    </row>
    <row r="473" spans="1:29" ht="12.75" customHeight="1" x14ac:dyDescent="0.2">
      <c r="A473" s="2"/>
      <c r="B473" s="2"/>
      <c r="C473" s="2"/>
      <c r="D473" s="32"/>
      <c r="E473" s="32"/>
      <c r="F473" s="3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2"/>
      <c r="Z473" s="2"/>
      <c r="AA473" s="2"/>
      <c r="AB473" s="2"/>
      <c r="AC473" s="2"/>
    </row>
    <row r="474" spans="1:29" ht="12.75" customHeight="1" x14ac:dyDescent="0.2">
      <c r="A474" s="2"/>
      <c r="B474" s="2"/>
      <c r="C474" s="2"/>
      <c r="D474" s="32"/>
      <c r="E474" s="32"/>
      <c r="F474" s="3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2"/>
      <c r="Z474" s="2"/>
      <c r="AA474" s="2"/>
      <c r="AB474" s="2"/>
      <c r="AC474" s="2"/>
    </row>
    <row r="475" spans="1:29" ht="12.75" customHeight="1" x14ac:dyDescent="0.2">
      <c r="A475" s="2"/>
      <c r="B475" s="2"/>
      <c r="C475" s="2"/>
      <c r="D475" s="32"/>
      <c r="E475" s="32"/>
      <c r="F475" s="3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2"/>
      <c r="Z475" s="2"/>
      <c r="AA475" s="2"/>
      <c r="AB475" s="2"/>
      <c r="AC475" s="2"/>
    </row>
    <row r="476" spans="1:29" ht="12.75" customHeight="1" x14ac:dyDescent="0.2">
      <c r="A476" s="2"/>
      <c r="B476" s="2"/>
      <c r="C476" s="2"/>
      <c r="D476" s="32"/>
      <c r="E476" s="32"/>
      <c r="F476" s="3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2"/>
      <c r="Z476" s="2"/>
      <c r="AA476" s="2"/>
      <c r="AB476" s="2"/>
      <c r="AC476" s="2"/>
    </row>
    <row r="477" spans="1:29" ht="12.75" customHeight="1" x14ac:dyDescent="0.2">
      <c r="A477" s="2"/>
      <c r="B477" s="2"/>
      <c r="C477" s="2"/>
      <c r="D477" s="32"/>
      <c r="E477" s="32"/>
      <c r="F477" s="3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2"/>
      <c r="Z477" s="2"/>
      <c r="AA477" s="2"/>
      <c r="AB477" s="2"/>
      <c r="AC477" s="2"/>
    </row>
    <row r="478" spans="1:29" ht="12.75" customHeight="1" x14ac:dyDescent="0.2">
      <c r="A478" s="2"/>
      <c r="B478" s="2"/>
      <c r="C478" s="2"/>
      <c r="D478" s="32"/>
      <c r="E478" s="32"/>
      <c r="F478" s="3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2"/>
      <c r="Z478" s="2"/>
      <c r="AA478" s="2"/>
      <c r="AB478" s="2"/>
      <c r="AC478" s="2"/>
    </row>
    <row r="479" spans="1:29" ht="12.75" customHeight="1" x14ac:dyDescent="0.2">
      <c r="A479" s="2"/>
      <c r="B479" s="2"/>
      <c r="C479" s="2"/>
      <c r="D479" s="32"/>
      <c r="E479" s="32"/>
      <c r="F479" s="3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2"/>
      <c r="Z479" s="2"/>
      <c r="AA479" s="2"/>
      <c r="AB479" s="2"/>
      <c r="AC479" s="2"/>
    </row>
    <row r="480" spans="1:29" ht="12.75" customHeight="1" x14ac:dyDescent="0.2">
      <c r="A480" s="2"/>
      <c r="B480" s="2"/>
      <c r="C480" s="2"/>
      <c r="D480" s="32"/>
      <c r="E480" s="32"/>
      <c r="F480" s="3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2"/>
      <c r="Z480" s="2"/>
      <c r="AA480" s="2"/>
      <c r="AB480" s="2"/>
      <c r="AC480" s="2"/>
    </row>
    <row r="481" spans="1:29" ht="12.75" customHeight="1" x14ac:dyDescent="0.2">
      <c r="A481" s="2"/>
      <c r="B481" s="2"/>
      <c r="C481" s="2"/>
      <c r="D481" s="32"/>
      <c r="E481" s="32"/>
      <c r="F481" s="3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2"/>
      <c r="Z481" s="2"/>
      <c r="AA481" s="2"/>
      <c r="AB481" s="2"/>
      <c r="AC481" s="2"/>
    </row>
    <row r="482" spans="1:29" ht="12.75" customHeight="1" x14ac:dyDescent="0.2">
      <c r="A482" s="2"/>
      <c r="B482" s="2"/>
      <c r="C482" s="2"/>
      <c r="D482" s="32"/>
      <c r="E482" s="32"/>
      <c r="F482" s="3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2"/>
      <c r="Z482" s="2"/>
      <c r="AA482" s="2"/>
      <c r="AB482" s="2"/>
      <c r="AC482" s="2"/>
    </row>
    <row r="483" spans="1:29" ht="12.75" customHeight="1" x14ac:dyDescent="0.2">
      <c r="A483" s="2"/>
      <c r="B483" s="2"/>
      <c r="C483" s="2"/>
      <c r="D483" s="32"/>
      <c r="E483" s="32"/>
      <c r="F483" s="3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2"/>
      <c r="Z483" s="2"/>
      <c r="AA483" s="2"/>
      <c r="AB483" s="2"/>
      <c r="AC483" s="2"/>
    </row>
    <row r="484" spans="1:29" ht="12.75" customHeight="1" x14ac:dyDescent="0.2">
      <c r="A484" s="2"/>
      <c r="B484" s="2"/>
      <c r="C484" s="2"/>
      <c r="D484" s="32"/>
      <c r="E484" s="32"/>
      <c r="F484" s="3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2"/>
      <c r="Z484" s="2"/>
      <c r="AA484" s="2"/>
      <c r="AB484" s="2"/>
      <c r="AC484" s="2"/>
    </row>
    <row r="485" spans="1:29" ht="12.75" customHeight="1" x14ac:dyDescent="0.2">
      <c r="A485" s="2"/>
      <c r="B485" s="2"/>
      <c r="C485" s="2"/>
      <c r="D485" s="32"/>
      <c r="E485" s="32"/>
      <c r="F485" s="3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2"/>
      <c r="Z485" s="2"/>
      <c r="AA485" s="2"/>
      <c r="AB485" s="2"/>
      <c r="AC485" s="2"/>
    </row>
    <row r="486" spans="1:29" ht="12.75" customHeight="1" x14ac:dyDescent="0.2">
      <c r="A486" s="2"/>
      <c r="B486" s="2"/>
      <c r="C486" s="2"/>
      <c r="D486" s="32"/>
      <c r="E486" s="32"/>
      <c r="F486" s="3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2"/>
      <c r="Z486" s="2"/>
      <c r="AA486" s="2"/>
      <c r="AB486" s="2"/>
      <c r="AC486" s="2"/>
    </row>
    <row r="487" spans="1:29" ht="12.75" customHeight="1" x14ac:dyDescent="0.2">
      <c r="A487" s="2"/>
      <c r="B487" s="2"/>
      <c r="C487" s="2"/>
      <c r="D487" s="32"/>
      <c r="E487" s="32"/>
      <c r="F487" s="3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2"/>
      <c r="Z487" s="2"/>
      <c r="AA487" s="2"/>
      <c r="AB487" s="2"/>
      <c r="AC487" s="2"/>
    </row>
    <row r="488" spans="1:29" ht="12.75" customHeight="1" x14ac:dyDescent="0.2">
      <c r="A488" s="2"/>
      <c r="B488" s="2"/>
      <c r="C488" s="2"/>
      <c r="D488" s="32"/>
      <c r="E488" s="32"/>
      <c r="F488" s="3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2"/>
      <c r="Z488" s="2"/>
      <c r="AA488" s="2"/>
      <c r="AB488" s="2"/>
      <c r="AC488" s="2"/>
    </row>
    <row r="489" spans="1:29" ht="12.75" customHeight="1" x14ac:dyDescent="0.2">
      <c r="A489" s="2"/>
      <c r="B489" s="2"/>
      <c r="C489" s="2"/>
      <c r="D489" s="32"/>
      <c r="E489" s="32"/>
      <c r="F489" s="3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2"/>
      <c r="Z489" s="2"/>
      <c r="AA489" s="2"/>
      <c r="AB489" s="2"/>
      <c r="AC489" s="2"/>
    </row>
    <row r="490" spans="1:29" ht="12.75" customHeight="1" x14ac:dyDescent="0.2">
      <c r="A490" s="2"/>
      <c r="B490" s="2"/>
      <c r="C490" s="2"/>
      <c r="D490" s="32"/>
      <c r="E490" s="32"/>
      <c r="F490" s="3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2"/>
      <c r="Z490" s="2"/>
      <c r="AA490" s="2"/>
      <c r="AB490" s="2"/>
      <c r="AC490" s="2"/>
    </row>
    <row r="491" spans="1:29" ht="12.75" customHeight="1" x14ac:dyDescent="0.2">
      <c r="A491" s="2"/>
      <c r="B491" s="2"/>
      <c r="C491" s="2"/>
      <c r="D491" s="32"/>
      <c r="E491" s="32"/>
      <c r="F491" s="3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2"/>
      <c r="Z491" s="2"/>
      <c r="AA491" s="2"/>
      <c r="AB491" s="2"/>
      <c r="AC491" s="2"/>
    </row>
    <row r="492" spans="1:29" ht="12.75" customHeight="1" x14ac:dyDescent="0.2">
      <c r="A492" s="2"/>
      <c r="B492" s="2"/>
      <c r="C492" s="2"/>
      <c r="D492" s="32"/>
      <c r="E492" s="32"/>
      <c r="F492" s="3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2"/>
      <c r="Z492" s="2"/>
      <c r="AA492" s="2"/>
      <c r="AB492" s="2"/>
      <c r="AC492" s="2"/>
    </row>
    <row r="493" spans="1:29" ht="12.75" customHeight="1" x14ac:dyDescent="0.2">
      <c r="A493" s="2"/>
      <c r="B493" s="2"/>
      <c r="C493" s="2"/>
      <c r="D493" s="32"/>
      <c r="E493" s="32"/>
      <c r="F493" s="3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2"/>
      <c r="Z493" s="2"/>
      <c r="AA493" s="2"/>
      <c r="AB493" s="2"/>
      <c r="AC493" s="2"/>
    </row>
    <row r="494" spans="1:29" ht="12.75" customHeight="1" x14ac:dyDescent="0.2">
      <c r="A494" s="2"/>
      <c r="B494" s="2"/>
      <c r="C494" s="2"/>
      <c r="D494" s="32"/>
      <c r="E494" s="32"/>
      <c r="F494" s="3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2"/>
      <c r="Z494" s="2"/>
      <c r="AA494" s="2"/>
      <c r="AB494" s="2"/>
      <c r="AC494" s="2"/>
    </row>
    <row r="495" spans="1:29" ht="12.75" customHeight="1" x14ac:dyDescent="0.2">
      <c r="A495" s="2"/>
      <c r="B495" s="2"/>
      <c r="C495" s="2"/>
      <c r="D495" s="32"/>
      <c r="E495" s="32"/>
      <c r="F495" s="3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2"/>
      <c r="Z495" s="2"/>
      <c r="AA495" s="2"/>
      <c r="AB495" s="2"/>
      <c r="AC495" s="2"/>
    </row>
    <row r="496" spans="1:29" ht="12.75" customHeight="1" x14ac:dyDescent="0.2">
      <c r="A496" s="2"/>
      <c r="B496" s="2"/>
      <c r="C496" s="2"/>
      <c r="D496" s="32"/>
      <c r="E496" s="32"/>
      <c r="F496" s="3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2"/>
      <c r="Z496" s="2"/>
      <c r="AA496" s="2"/>
      <c r="AB496" s="2"/>
      <c r="AC496" s="2"/>
    </row>
    <row r="497" spans="1:29" ht="12.75" customHeight="1" x14ac:dyDescent="0.2">
      <c r="A497" s="2"/>
      <c r="B497" s="2"/>
      <c r="C497" s="2"/>
      <c r="D497" s="32"/>
      <c r="E497" s="32"/>
      <c r="F497" s="3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2"/>
      <c r="Z497" s="2"/>
      <c r="AA497" s="2"/>
      <c r="AB497" s="2"/>
      <c r="AC497" s="2"/>
    </row>
    <row r="498" spans="1:29" ht="12.75" customHeight="1" x14ac:dyDescent="0.2">
      <c r="A498" s="2"/>
      <c r="B498" s="2"/>
      <c r="C498" s="2"/>
      <c r="D498" s="32"/>
      <c r="E498" s="32"/>
      <c r="F498" s="3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2"/>
      <c r="Z498" s="2"/>
      <c r="AA498" s="2"/>
      <c r="AB498" s="2"/>
      <c r="AC498" s="2"/>
    </row>
    <row r="499" spans="1:29" ht="12.75" customHeight="1" x14ac:dyDescent="0.2">
      <c r="A499" s="2"/>
      <c r="B499" s="2"/>
      <c r="C499" s="2"/>
      <c r="D499" s="32"/>
      <c r="E499" s="32"/>
      <c r="F499" s="3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2"/>
      <c r="Z499" s="2"/>
      <c r="AA499" s="2"/>
      <c r="AB499" s="2"/>
      <c r="AC499" s="2"/>
    </row>
    <row r="500" spans="1:29" ht="12.75" customHeight="1" x14ac:dyDescent="0.2">
      <c r="A500" s="2"/>
      <c r="B500" s="2"/>
      <c r="C500" s="2"/>
      <c r="D500" s="32"/>
      <c r="E500" s="32"/>
      <c r="F500" s="3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2"/>
      <c r="Z500" s="2"/>
      <c r="AA500" s="2"/>
      <c r="AB500" s="2"/>
      <c r="AC500" s="2"/>
    </row>
    <row r="501" spans="1:29" ht="12.75" customHeight="1" x14ac:dyDescent="0.2">
      <c r="A501" s="2"/>
      <c r="B501" s="2"/>
      <c r="C501" s="2"/>
      <c r="D501" s="32"/>
      <c r="E501" s="32"/>
      <c r="F501" s="3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2"/>
      <c r="Z501" s="2"/>
      <c r="AA501" s="2"/>
      <c r="AB501" s="2"/>
      <c r="AC501" s="2"/>
    </row>
    <row r="502" spans="1:29" ht="12.75" customHeight="1" x14ac:dyDescent="0.2">
      <c r="A502" s="2"/>
      <c r="B502" s="2"/>
      <c r="C502" s="2"/>
      <c r="D502" s="32"/>
      <c r="E502" s="32"/>
      <c r="F502" s="3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2"/>
      <c r="Z502" s="2"/>
      <c r="AA502" s="2"/>
      <c r="AB502" s="2"/>
      <c r="AC502" s="2"/>
    </row>
    <row r="503" spans="1:29" ht="12.75" customHeight="1" x14ac:dyDescent="0.2">
      <c r="A503" s="2"/>
      <c r="B503" s="2"/>
      <c r="C503" s="2"/>
      <c r="D503" s="32"/>
      <c r="E503" s="32"/>
      <c r="F503" s="3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2"/>
      <c r="Z503" s="2"/>
      <c r="AA503" s="2"/>
      <c r="AB503" s="2"/>
      <c r="AC503" s="2"/>
    </row>
    <row r="504" spans="1:29" ht="12.75" customHeight="1" x14ac:dyDescent="0.2">
      <c r="A504" s="2"/>
      <c r="B504" s="2"/>
      <c r="C504" s="2"/>
      <c r="D504" s="32"/>
      <c r="E504" s="32"/>
      <c r="F504" s="3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2"/>
      <c r="Z504" s="2"/>
      <c r="AA504" s="2"/>
      <c r="AB504" s="2"/>
      <c r="AC504" s="2"/>
    </row>
    <row r="505" spans="1:29" ht="12.75" customHeight="1" x14ac:dyDescent="0.2">
      <c r="A505" s="2"/>
      <c r="B505" s="2"/>
      <c r="C505" s="2"/>
      <c r="D505" s="32"/>
      <c r="E505" s="32"/>
      <c r="F505" s="3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2"/>
      <c r="Z505" s="2"/>
      <c r="AA505" s="2"/>
      <c r="AB505" s="2"/>
      <c r="AC505" s="2"/>
    </row>
    <row r="506" spans="1:29" ht="12.75" customHeight="1" x14ac:dyDescent="0.2">
      <c r="A506" s="2"/>
      <c r="B506" s="2"/>
      <c r="C506" s="2"/>
      <c r="D506" s="32"/>
      <c r="E506" s="32"/>
      <c r="F506" s="3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2"/>
      <c r="Z506" s="2"/>
      <c r="AA506" s="2"/>
      <c r="AB506" s="2"/>
      <c r="AC506" s="2"/>
    </row>
    <row r="507" spans="1:29" ht="12.75" customHeight="1" x14ac:dyDescent="0.2">
      <c r="A507" s="2"/>
      <c r="B507" s="2"/>
      <c r="C507" s="2"/>
      <c r="D507" s="32"/>
      <c r="E507" s="32"/>
      <c r="F507" s="3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2"/>
      <c r="Z507" s="2"/>
      <c r="AA507" s="2"/>
      <c r="AB507" s="2"/>
      <c r="AC507" s="2"/>
    </row>
    <row r="508" spans="1:29" ht="12.75" customHeight="1" x14ac:dyDescent="0.2">
      <c r="A508" s="2"/>
      <c r="B508" s="2"/>
      <c r="C508" s="2"/>
      <c r="D508" s="32"/>
      <c r="E508" s="32"/>
      <c r="F508" s="3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2"/>
      <c r="Z508" s="2"/>
      <c r="AA508" s="2"/>
      <c r="AB508" s="2"/>
      <c r="AC508" s="2"/>
    </row>
    <row r="509" spans="1:29" ht="12.75" customHeight="1" x14ac:dyDescent="0.2">
      <c r="A509" s="2"/>
      <c r="B509" s="2"/>
      <c r="C509" s="2"/>
      <c r="D509" s="32"/>
      <c r="E509" s="32"/>
      <c r="F509" s="3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2"/>
      <c r="Z509" s="2"/>
      <c r="AA509" s="2"/>
      <c r="AB509" s="2"/>
      <c r="AC509" s="2"/>
    </row>
    <row r="510" spans="1:29" ht="12.75" customHeight="1" x14ac:dyDescent="0.2">
      <c r="A510" s="2"/>
      <c r="B510" s="2"/>
      <c r="C510" s="2"/>
      <c r="D510" s="32"/>
      <c r="E510" s="32"/>
      <c r="F510" s="3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2"/>
      <c r="Z510" s="2"/>
      <c r="AA510" s="2"/>
      <c r="AB510" s="2"/>
      <c r="AC510" s="2"/>
    </row>
    <row r="511" spans="1:29" ht="12.75" customHeight="1" x14ac:dyDescent="0.2">
      <c r="A511" s="2"/>
      <c r="B511" s="2"/>
      <c r="C511" s="2"/>
      <c r="D511" s="32"/>
      <c r="E511" s="32"/>
      <c r="F511" s="3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2"/>
      <c r="Z511" s="2"/>
      <c r="AA511" s="2"/>
      <c r="AB511" s="2"/>
      <c r="AC511" s="2"/>
    </row>
    <row r="512" spans="1:29" ht="12.75" customHeight="1" x14ac:dyDescent="0.2">
      <c r="A512" s="2"/>
      <c r="B512" s="2"/>
      <c r="C512" s="2"/>
      <c r="D512" s="32"/>
      <c r="E512" s="32"/>
      <c r="F512" s="3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2"/>
      <c r="Z512" s="2"/>
      <c r="AA512" s="2"/>
      <c r="AB512" s="2"/>
      <c r="AC512" s="2"/>
    </row>
    <row r="513" spans="1:29" ht="12.75" customHeight="1" x14ac:dyDescent="0.2">
      <c r="A513" s="2"/>
      <c r="B513" s="2"/>
      <c r="C513" s="2"/>
      <c r="D513" s="32"/>
      <c r="E513" s="32"/>
      <c r="F513" s="3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2"/>
      <c r="Z513" s="2"/>
      <c r="AA513" s="2"/>
      <c r="AB513" s="2"/>
      <c r="AC513" s="2"/>
    </row>
    <row r="514" spans="1:29" ht="12.75" customHeight="1" x14ac:dyDescent="0.2">
      <c r="A514" s="2"/>
      <c r="B514" s="2"/>
      <c r="C514" s="2"/>
      <c r="D514" s="32"/>
      <c r="E514" s="32"/>
      <c r="F514" s="3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2"/>
      <c r="Z514" s="2"/>
      <c r="AA514" s="2"/>
      <c r="AB514" s="2"/>
      <c r="AC514" s="2"/>
    </row>
    <row r="515" spans="1:29" ht="12.75" customHeight="1" x14ac:dyDescent="0.2">
      <c r="A515" s="2"/>
      <c r="B515" s="2"/>
      <c r="C515" s="2"/>
      <c r="D515" s="32"/>
      <c r="E515" s="32"/>
      <c r="F515" s="3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2"/>
      <c r="Z515" s="2"/>
      <c r="AA515" s="2"/>
      <c r="AB515" s="2"/>
      <c r="AC515" s="2"/>
    </row>
    <row r="516" spans="1:29" ht="12.75" customHeight="1" x14ac:dyDescent="0.2">
      <c r="A516" s="2"/>
      <c r="B516" s="2"/>
      <c r="C516" s="2"/>
      <c r="D516" s="32"/>
      <c r="E516" s="32"/>
      <c r="F516" s="3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2"/>
      <c r="Z516" s="2"/>
      <c r="AA516" s="2"/>
      <c r="AB516" s="2"/>
      <c r="AC516" s="2"/>
    </row>
    <row r="517" spans="1:29" ht="12.75" customHeight="1" x14ac:dyDescent="0.2">
      <c r="A517" s="2"/>
      <c r="B517" s="2"/>
      <c r="C517" s="2"/>
      <c r="D517" s="32"/>
      <c r="E517" s="32"/>
      <c r="F517" s="3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2"/>
      <c r="Z517" s="2"/>
      <c r="AA517" s="2"/>
      <c r="AB517" s="2"/>
      <c r="AC517" s="2"/>
    </row>
    <row r="518" spans="1:29" ht="12.75" customHeight="1" x14ac:dyDescent="0.2">
      <c r="A518" s="2"/>
      <c r="B518" s="2"/>
      <c r="C518" s="2"/>
      <c r="D518" s="32"/>
      <c r="E518" s="32"/>
      <c r="F518" s="3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2"/>
      <c r="Z518" s="2"/>
      <c r="AA518" s="2"/>
      <c r="AB518" s="2"/>
      <c r="AC518" s="2"/>
    </row>
    <row r="519" spans="1:29" ht="12.75" customHeight="1" x14ac:dyDescent="0.2">
      <c r="A519" s="2"/>
      <c r="B519" s="2"/>
      <c r="C519" s="2"/>
      <c r="D519" s="32"/>
      <c r="E519" s="32"/>
      <c r="F519" s="3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2"/>
      <c r="Z519" s="2"/>
      <c r="AA519" s="2"/>
      <c r="AB519" s="2"/>
      <c r="AC519" s="2"/>
    </row>
    <row r="520" spans="1:29" ht="12.75" customHeight="1" x14ac:dyDescent="0.2">
      <c r="A520" s="2"/>
      <c r="B520" s="2"/>
      <c r="C520" s="2"/>
      <c r="D520" s="32"/>
      <c r="E520" s="32"/>
      <c r="F520" s="3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2"/>
      <c r="Z520" s="2"/>
      <c r="AA520" s="2"/>
      <c r="AB520" s="2"/>
      <c r="AC520" s="2"/>
    </row>
    <row r="521" spans="1:29" ht="12.75" customHeight="1" x14ac:dyDescent="0.2">
      <c r="A521" s="2"/>
      <c r="B521" s="2"/>
      <c r="C521" s="2"/>
      <c r="D521" s="32"/>
      <c r="E521" s="32"/>
      <c r="F521" s="3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2"/>
      <c r="Z521" s="2"/>
      <c r="AA521" s="2"/>
      <c r="AB521" s="2"/>
      <c r="AC521" s="2"/>
    </row>
    <row r="522" spans="1:29" ht="12.75" customHeight="1" x14ac:dyDescent="0.2">
      <c r="A522" s="2"/>
      <c r="B522" s="2"/>
      <c r="C522" s="2"/>
      <c r="D522" s="32"/>
      <c r="E522" s="32"/>
      <c r="F522" s="3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2"/>
      <c r="Z522" s="2"/>
      <c r="AA522" s="2"/>
      <c r="AB522" s="2"/>
      <c r="AC522" s="2"/>
    </row>
    <row r="523" spans="1:29" ht="12.75" customHeight="1" x14ac:dyDescent="0.2">
      <c r="A523" s="2"/>
      <c r="B523" s="2"/>
      <c r="C523" s="2"/>
      <c r="D523" s="32"/>
      <c r="E523" s="32"/>
      <c r="F523" s="3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2"/>
      <c r="Z523" s="2"/>
      <c r="AA523" s="2"/>
      <c r="AB523" s="2"/>
      <c r="AC523" s="2"/>
    </row>
    <row r="524" spans="1:29" ht="12.75" customHeight="1" x14ac:dyDescent="0.2">
      <c r="A524" s="2"/>
      <c r="B524" s="2"/>
      <c r="C524" s="2"/>
      <c r="D524" s="32"/>
      <c r="E524" s="32"/>
      <c r="F524" s="3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2"/>
      <c r="Z524" s="2"/>
      <c r="AA524" s="2"/>
      <c r="AB524" s="2"/>
      <c r="AC524" s="2"/>
    </row>
    <row r="525" spans="1:29" ht="12.75" customHeight="1" x14ac:dyDescent="0.2">
      <c r="A525" s="2"/>
      <c r="B525" s="2"/>
      <c r="C525" s="2"/>
      <c r="D525" s="32"/>
      <c r="E525" s="32"/>
      <c r="F525" s="3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2"/>
      <c r="Z525" s="2"/>
      <c r="AA525" s="2"/>
      <c r="AB525" s="2"/>
      <c r="AC525" s="2"/>
    </row>
    <row r="526" spans="1:29" ht="12.75" customHeight="1" x14ac:dyDescent="0.2">
      <c r="A526" s="2"/>
      <c r="B526" s="2"/>
      <c r="C526" s="2"/>
      <c r="D526" s="32"/>
      <c r="E526" s="32"/>
      <c r="F526" s="3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2"/>
      <c r="Z526" s="2"/>
      <c r="AA526" s="2"/>
      <c r="AB526" s="2"/>
      <c r="AC526" s="2"/>
    </row>
    <row r="527" spans="1:29" ht="12.75" customHeight="1" x14ac:dyDescent="0.2">
      <c r="A527" s="2"/>
      <c r="B527" s="2"/>
      <c r="C527" s="2"/>
      <c r="D527" s="32"/>
      <c r="E527" s="32"/>
      <c r="F527" s="3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2"/>
      <c r="Z527" s="2"/>
      <c r="AA527" s="2"/>
      <c r="AB527" s="2"/>
      <c r="AC527" s="2"/>
    </row>
    <row r="528" spans="1:29" ht="12.75" customHeight="1" x14ac:dyDescent="0.2">
      <c r="A528" s="2"/>
      <c r="B528" s="2"/>
      <c r="C528" s="2"/>
      <c r="D528" s="32"/>
      <c r="E528" s="32"/>
      <c r="F528" s="3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2"/>
      <c r="Z528" s="2"/>
      <c r="AA528" s="2"/>
      <c r="AB528" s="2"/>
      <c r="AC528" s="2"/>
    </row>
    <row r="529" spans="1:29" ht="12.75" customHeight="1" x14ac:dyDescent="0.2">
      <c r="A529" s="2"/>
      <c r="B529" s="2"/>
      <c r="C529" s="2"/>
      <c r="D529" s="32"/>
      <c r="E529" s="32"/>
      <c r="F529" s="3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2"/>
      <c r="Z529" s="2"/>
      <c r="AA529" s="2"/>
      <c r="AB529" s="2"/>
      <c r="AC529" s="2"/>
    </row>
    <row r="530" spans="1:29" ht="12.75" customHeight="1" x14ac:dyDescent="0.2">
      <c r="A530" s="2"/>
      <c r="B530" s="2"/>
      <c r="C530" s="2"/>
      <c r="D530" s="32"/>
      <c r="E530" s="32"/>
      <c r="F530" s="3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2"/>
      <c r="Z530" s="2"/>
      <c r="AA530" s="2"/>
      <c r="AB530" s="2"/>
      <c r="AC530" s="2"/>
    </row>
    <row r="531" spans="1:29" ht="12.75" customHeight="1" x14ac:dyDescent="0.2">
      <c r="A531" s="2"/>
      <c r="B531" s="2"/>
      <c r="C531" s="2"/>
      <c r="D531" s="32"/>
      <c r="E531" s="32"/>
      <c r="F531" s="3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2"/>
      <c r="Z531" s="2"/>
      <c r="AA531" s="2"/>
      <c r="AB531" s="2"/>
      <c r="AC531" s="2"/>
    </row>
    <row r="532" spans="1:29" ht="12.75" customHeight="1" x14ac:dyDescent="0.2">
      <c r="A532" s="2"/>
      <c r="B532" s="2"/>
      <c r="C532" s="2"/>
      <c r="D532" s="32"/>
      <c r="E532" s="32"/>
      <c r="F532" s="3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2"/>
      <c r="Z532" s="2"/>
      <c r="AA532" s="2"/>
      <c r="AB532" s="2"/>
      <c r="AC532" s="2"/>
    </row>
    <row r="533" spans="1:29" ht="12.75" customHeight="1" x14ac:dyDescent="0.2">
      <c r="A533" s="2"/>
      <c r="B533" s="2"/>
      <c r="C533" s="2"/>
      <c r="D533" s="32"/>
      <c r="E533" s="32"/>
      <c r="F533" s="3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2"/>
      <c r="Z533" s="2"/>
      <c r="AA533" s="2"/>
      <c r="AB533" s="2"/>
      <c r="AC533" s="2"/>
    </row>
    <row r="534" spans="1:29" ht="12.75" customHeight="1" x14ac:dyDescent="0.2">
      <c r="A534" s="2"/>
      <c r="B534" s="2"/>
      <c r="C534" s="2"/>
      <c r="D534" s="32"/>
      <c r="E534" s="32"/>
      <c r="F534" s="3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2"/>
      <c r="Z534" s="2"/>
      <c r="AA534" s="2"/>
      <c r="AB534" s="2"/>
      <c r="AC534" s="2"/>
    </row>
    <row r="535" spans="1:29" ht="12.75" customHeight="1" x14ac:dyDescent="0.2">
      <c r="A535" s="2"/>
      <c r="B535" s="2"/>
      <c r="C535" s="2"/>
      <c r="D535" s="32"/>
      <c r="E535" s="32"/>
      <c r="F535" s="3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2"/>
      <c r="Z535" s="2"/>
      <c r="AA535" s="2"/>
      <c r="AB535" s="2"/>
      <c r="AC535" s="2"/>
    </row>
    <row r="536" spans="1:29" ht="12.75" customHeight="1" x14ac:dyDescent="0.2">
      <c r="A536" s="2"/>
      <c r="B536" s="2"/>
      <c r="C536" s="2"/>
      <c r="D536" s="32"/>
      <c r="E536" s="32"/>
      <c r="F536" s="3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2"/>
      <c r="Z536" s="2"/>
      <c r="AA536" s="2"/>
      <c r="AB536" s="2"/>
      <c r="AC536" s="2"/>
    </row>
    <row r="537" spans="1:29" ht="12.75" customHeight="1" x14ac:dyDescent="0.2">
      <c r="A537" s="2"/>
      <c r="B537" s="2"/>
      <c r="C537" s="2"/>
      <c r="D537" s="32"/>
      <c r="E537" s="32"/>
      <c r="F537" s="3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2"/>
      <c r="Z537" s="2"/>
      <c r="AA537" s="2"/>
      <c r="AB537" s="2"/>
      <c r="AC537" s="2"/>
    </row>
    <row r="538" spans="1:29" ht="12.75" customHeight="1" x14ac:dyDescent="0.2">
      <c r="A538" s="2"/>
      <c r="B538" s="2"/>
      <c r="C538" s="2"/>
      <c r="D538" s="32"/>
      <c r="E538" s="32"/>
      <c r="F538" s="3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2"/>
      <c r="Z538" s="2"/>
      <c r="AA538" s="2"/>
      <c r="AB538" s="2"/>
      <c r="AC538" s="2"/>
    </row>
    <row r="539" spans="1:29" ht="12.75" customHeight="1" x14ac:dyDescent="0.2">
      <c r="A539" s="2"/>
      <c r="B539" s="2"/>
      <c r="C539" s="2"/>
      <c r="D539" s="32"/>
      <c r="E539" s="32"/>
      <c r="F539" s="3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2"/>
      <c r="Z539" s="2"/>
      <c r="AA539" s="2"/>
      <c r="AB539" s="2"/>
      <c r="AC539" s="2"/>
    </row>
    <row r="540" spans="1:29" ht="12.75" customHeight="1" x14ac:dyDescent="0.2">
      <c r="A540" s="2"/>
      <c r="B540" s="2"/>
      <c r="C540" s="2"/>
      <c r="D540" s="32"/>
      <c r="E540" s="32"/>
      <c r="F540" s="3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2"/>
      <c r="Z540" s="2"/>
      <c r="AA540" s="2"/>
      <c r="AB540" s="2"/>
      <c r="AC540" s="2"/>
    </row>
    <row r="541" spans="1:29" ht="12.75" customHeight="1" x14ac:dyDescent="0.2">
      <c r="A541" s="2"/>
      <c r="B541" s="2"/>
      <c r="C541" s="2"/>
      <c r="D541" s="32"/>
      <c r="E541" s="32"/>
      <c r="F541" s="3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2"/>
      <c r="Z541" s="2"/>
      <c r="AA541" s="2"/>
      <c r="AB541" s="2"/>
      <c r="AC541" s="2"/>
    </row>
    <row r="542" spans="1:29" ht="12.75" customHeight="1" x14ac:dyDescent="0.2">
      <c r="A542" s="2"/>
      <c r="B542" s="2"/>
      <c r="C542" s="2"/>
      <c r="D542" s="32"/>
      <c r="E542" s="32"/>
      <c r="F542" s="3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2"/>
      <c r="Z542" s="2"/>
      <c r="AA542" s="2"/>
      <c r="AB542" s="2"/>
      <c r="AC542" s="2"/>
    </row>
    <row r="543" spans="1:29" ht="12.75" customHeight="1" x14ac:dyDescent="0.2">
      <c r="A543" s="2"/>
      <c r="B543" s="2"/>
      <c r="C543" s="2"/>
      <c r="D543" s="32"/>
      <c r="E543" s="32"/>
      <c r="F543" s="3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2"/>
      <c r="Z543" s="2"/>
      <c r="AA543" s="2"/>
      <c r="AB543" s="2"/>
      <c r="AC543" s="2"/>
    </row>
    <row r="544" spans="1:29" ht="12.75" customHeight="1" x14ac:dyDescent="0.2">
      <c r="A544" s="2"/>
      <c r="B544" s="2"/>
      <c r="C544" s="2"/>
      <c r="D544" s="32"/>
      <c r="E544" s="32"/>
      <c r="F544" s="3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2"/>
      <c r="Z544" s="2"/>
      <c r="AA544" s="2"/>
      <c r="AB544" s="2"/>
      <c r="AC544" s="2"/>
    </row>
    <row r="545" spans="1:29" ht="12.75" customHeight="1" x14ac:dyDescent="0.2">
      <c r="A545" s="2"/>
      <c r="B545" s="2"/>
      <c r="C545" s="2"/>
      <c r="D545" s="32"/>
      <c r="E545" s="32"/>
      <c r="F545" s="3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2"/>
      <c r="Z545" s="2"/>
      <c r="AA545" s="2"/>
      <c r="AB545" s="2"/>
      <c r="AC545" s="2"/>
    </row>
    <row r="546" spans="1:29" ht="12.75" customHeight="1" x14ac:dyDescent="0.2">
      <c r="A546" s="2"/>
      <c r="B546" s="2"/>
      <c r="C546" s="2"/>
      <c r="D546" s="32"/>
      <c r="E546" s="32"/>
      <c r="F546" s="3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2"/>
      <c r="Z546" s="2"/>
      <c r="AA546" s="2"/>
      <c r="AB546" s="2"/>
      <c r="AC546" s="2"/>
    </row>
    <row r="547" spans="1:29" ht="12.75" customHeight="1" x14ac:dyDescent="0.2">
      <c r="A547" s="2"/>
      <c r="B547" s="2"/>
      <c r="C547" s="2"/>
      <c r="D547" s="32"/>
      <c r="E547" s="32"/>
      <c r="F547" s="3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2"/>
      <c r="Z547" s="2"/>
      <c r="AA547" s="2"/>
      <c r="AB547" s="2"/>
      <c r="AC547" s="2"/>
    </row>
    <row r="548" spans="1:29" ht="12.75" customHeight="1" x14ac:dyDescent="0.2">
      <c r="A548" s="2"/>
      <c r="B548" s="2"/>
      <c r="C548" s="2"/>
      <c r="D548" s="32"/>
      <c r="E548" s="32"/>
      <c r="F548" s="3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2"/>
      <c r="Z548" s="2"/>
      <c r="AA548" s="2"/>
      <c r="AB548" s="2"/>
      <c r="AC548" s="2"/>
    </row>
    <row r="549" spans="1:29" ht="12.75" customHeight="1" x14ac:dyDescent="0.2">
      <c r="A549" s="2"/>
      <c r="B549" s="2"/>
      <c r="C549" s="2"/>
      <c r="D549" s="32"/>
      <c r="E549" s="32"/>
      <c r="F549" s="3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2"/>
      <c r="Z549" s="2"/>
      <c r="AA549" s="2"/>
      <c r="AB549" s="2"/>
      <c r="AC549" s="2"/>
    </row>
    <row r="550" spans="1:29" ht="12.75" customHeight="1" x14ac:dyDescent="0.2">
      <c r="A550" s="2"/>
      <c r="B550" s="2"/>
      <c r="C550" s="2"/>
      <c r="D550" s="32"/>
      <c r="E550" s="32"/>
      <c r="F550" s="3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2"/>
      <c r="Z550" s="2"/>
      <c r="AA550" s="2"/>
      <c r="AB550" s="2"/>
      <c r="AC550" s="2"/>
    </row>
    <row r="551" spans="1:29" ht="12.75" customHeight="1" x14ac:dyDescent="0.2">
      <c r="A551" s="2"/>
      <c r="B551" s="2"/>
      <c r="C551" s="2"/>
      <c r="D551" s="32"/>
      <c r="E551" s="32"/>
      <c r="F551" s="3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2"/>
      <c r="Z551" s="2"/>
      <c r="AA551" s="2"/>
      <c r="AB551" s="2"/>
      <c r="AC551" s="2"/>
    </row>
    <row r="552" spans="1:29" ht="12.75" customHeight="1" x14ac:dyDescent="0.2">
      <c r="A552" s="2"/>
      <c r="B552" s="2"/>
      <c r="C552" s="2"/>
      <c r="D552" s="32"/>
      <c r="E552" s="32"/>
      <c r="F552" s="3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2"/>
      <c r="Z552" s="2"/>
      <c r="AA552" s="2"/>
      <c r="AB552" s="2"/>
      <c r="AC552" s="2"/>
    </row>
    <row r="553" spans="1:29" ht="12.75" customHeight="1" x14ac:dyDescent="0.2">
      <c r="A553" s="2"/>
      <c r="B553" s="2"/>
      <c r="C553" s="2"/>
      <c r="D553" s="32"/>
      <c r="E553" s="32"/>
      <c r="F553" s="3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2"/>
      <c r="Z553" s="2"/>
      <c r="AA553" s="2"/>
      <c r="AB553" s="2"/>
      <c r="AC553" s="2"/>
    </row>
    <row r="554" spans="1:29" ht="12.75" customHeight="1" x14ac:dyDescent="0.2">
      <c r="A554" s="2"/>
      <c r="B554" s="2"/>
      <c r="C554" s="2"/>
      <c r="D554" s="32"/>
      <c r="E554" s="32"/>
      <c r="F554" s="3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2"/>
      <c r="Z554" s="2"/>
      <c r="AA554" s="2"/>
      <c r="AB554" s="2"/>
      <c r="AC554" s="2"/>
    </row>
    <row r="555" spans="1:29" ht="12.75" customHeight="1" x14ac:dyDescent="0.2">
      <c r="A555" s="2"/>
      <c r="B555" s="2"/>
      <c r="C555" s="2"/>
      <c r="D555" s="32"/>
      <c r="E555" s="32"/>
      <c r="F555" s="3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2"/>
      <c r="Z555" s="2"/>
      <c r="AA555" s="2"/>
      <c r="AB555" s="2"/>
      <c r="AC555" s="2"/>
    </row>
    <row r="556" spans="1:29" ht="12.75" customHeight="1" x14ac:dyDescent="0.2">
      <c r="A556" s="2"/>
      <c r="B556" s="2"/>
      <c r="C556" s="2"/>
      <c r="D556" s="32"/>
      <c r="E556" s="32"/>
      <c r="F556" s="3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2"/>
      <c r="Z556" s="2"/>
      <c r="AA556" s="2"/>
      <c r="AB556" s="2"/>
      <c r="AC556" s="2"/>
    </row>
    <row r="557" spans="1:29" ht="12.75" customHeight="1" x14ac:dyDescent="0.2">
      <c r="A557" s="2"/>
      <c r="B557" s="2"/>
      <c r="C557" s="2"/>
      <c r="D557" s="32"/>
      <c r="E557" s="32"/>
      <c r="F557" s="3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2"/>
      <c r="Z557" s="2"/>
      <c r="AA557" s="2"/>
      <c r="AB557" s="2"/>
      <c r="AC557" s="2"/>
    </row>
    <row r="558" spans="1:29" ht="12.75" customHeight="1" x14ac:dyDescent="0.2">
      <c r="A558" s="2"/>
      <c r="B558" s="2"/>
      <c r="C558" s="2"/>
      <c r="D558" s="32"/>
      <c r="E558" s="32"/>
      <c r="F558" s="3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2"/>
      <c r="Z558" s="2"/>
      <c r="AA558" s="2"/>
      <c r="AB558" s="2"/>
      <c r="AC558" s="2"/>
    </row>
    <row r="559" spans="1:29" ht="12.75" customHeight="1" x14ac:dyDescent="0.2">
      <c r="A559" s="2"/>
      <c r="B559" s="2"/>
      <c r="C559" s="2"/>
      <c r="D559" s="32"/>
      <c r="E559" s="32"/>
      <c r="F559" s="3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2"/>
      <c r="Z559" s="2"/>
      <c r="AA559" s="2"/>
      <c r="AB559" s="2"/>
      <c r="AC559" s="2"/>
    </row>
    <row r="560" spans="1:29" ht="12.75" customHeight="1" x14ac:dyDescent="0.2">
      <c r="A560" s="2"/>
      <c r="B560" s="2"/>
      <c r="C560" s="2"/>
      <c r="D560" s="32"/>
      <c r="E560" s="32"/>
      <c r="F560" s="3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2"/>
      <c r="Z560" s="2"/>
      <c r="AA560" s="2"/>
      <c r="AB560" s="2"/>
      <c r="AC560" s="2"/>
    </row>
    <row r="561" spans="1:29" ht="12.75" customHeight="1" x14ac:dyDescent="0.2">
      <c r="A561" s="2"/>
      <c r="B561" s="2"/>
      <c r="C561" s="2"/>
      <c r="D561" s="32"/>
      <c r="E561" s="32"/>
      <c r="F561" s="3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2"/>
      <c r="Z561" s="2"/>
      <c r="AA561" s="2"/>
      <c r="AB561" s="2"/>
      <c r="AC561" s="2"/>
    </row>
    <row r="562" spans="1:29" ht="12.75" customHeight="1" x14ac:dyDescent="0.2">
      <c r="A562" s="2"/>
      <c r="B562" s="2"/>
      <c r="C562" s="2"/>
      <c r="D562" s="32"/>
      <c r="E562" s="32"/>
      <c r="F562" s="3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2"/>
      <c r="Z562" s="2"/>
      <c r="AA562" s="2"/>
      <c r="AB562" s="2"/>
      <c r="AC562" s="2"/>
    </row>
    <row r="563" spans="1:29" ht="12.75" customHeight="1" x14ac:dyDescent="0.2">
      <c r="A563" s="2"/>
      <c r="B563" s="2"/>
      <c r="C563" s="2"/>
      <c r="D563" s="32"/>
      <c r="E563" s="32"/>
      <c r="F563" s="3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2"/>
      <c r="Z563" s="2"/>
      <c r="AA563" s="2"/>
      <c r="AB563" s="2"/>
      <c r="AC563" s="2"/>
    </row>
    <row r="564" spans="1:29" ht="12.75" customHeight="1" x14ac:dyDescent="0.2">
      <c r="A564" s="2"/>
      <c r="B564" s="2"/>
      <c r="C564" s="2"/>
      <c r="D564" s="32"/>
      <c r="E564" s="32"/>
      <c r="F564" s="3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2"/>
      <c r="Z564" s="2"/>
      <c r="AA564" s="2"/>
      <c r="AB564" s="2"/>
      <c r="AC564" s="2"/>
    </row>
    <row r="565" spans="1:29" ht="12.75" customHeight="1" x14ac:dyDescent="0.2">
      <c r="A565" s="2"/>
      <c r="B565" s="2"/>
      <c r="C565" s="2"/>
      <c r="D565" s="32"/>
      <c r="E565" s="32"/>
      <c r="F565" s="3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2"/>
      <c r="Z565" s="2"/>
      <c r="AA565" s="2"/>
      <c r="AB565" s="2"/>
      <c r="AC565" s="2"/>
    </row>
    <row r="566" spans="1:29" ht="12.75" customHeight="1" x14ac:dyDescent="0.2">
      <c r="A566" s="2"/>
      <c r="B566" s="2"/>
      <c r="C566" s="2"/>
      <c r="D566" s="32"/>
      <c r="E566" s="32"/>
      <c r="F566" s="3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2"/>
      <c r="Z566" s="2"/>
      <c r="AA566" s="2"/>
      <c r="AB566" s="2"/>
      <c r="AC566" s="2"/>
    </row>
    <row r="567" spans="1:29" ht="12.75" customHeight="1" x14ac:dyDescent="0.2">
      <c r="A567" s="2"/>
      <c r="B567" s="2"/>
      <c r="C567" s="2"/>
      <c r="D567" s="32"/>
      <c r="E567" s="32"/>
      <c r="F567" s="3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2"/>
      <c r="Z567" s="2"/>
      <c r="AA567" s="2"/>
      <c r="AB567" s="2"/>
      <c r="AC567" s="2"/>
    </row>
    <row r="568" spans="1:29" ht="12.75" customHeight="1" x14ac:dyDescent="0.2">
      <c r="A568" s="2"/>
      <c r="B568" s="2"/>
      <c r="C568" s="2"/>
      <c r="D568" s="32"/>
      <c r="E568" s="32"/>
      <c r="F568" s="3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2"/>
      <c r="Z568" s="2"/>
      <c r="AA568" s="2"/>
      <c r="AB568" s="2"/>
      <c r="AC568" s="2"/>
    </row>
    <row r="569" spans="1:29" ht="12.75" customHeight="1" x14ac:dyDescent="0.2">
      <c r="A569" s="2"/>
      <c r="B569" s="2"/>
      <c r="C569" s="2"/>
      <c r="D569" s="32"/>
      <c r="E569" s="32"/>
      <c r="F569" s="3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2"/>
      <c r="Z569" s="2"/>
      <c r="AA569" s="2"/>
      <c r="AB569" s="2"/>
      <c r="AC569" s="2"/>
    </row>
    <row r="570" spans="1:29" ht="12.75" customHeight="1" x14ac:dyDescent="0.2">
      <c r="A570" s="2"/>
      <c r="B570" s="2"/>
      <c r="C570" s="2"/>
      <c r="D570" s="32"/>
      <c r="E570" s="32"/>
      <c r="F570" s="3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2"/>
      <c r="Z570" s="2"/>
      <c r="AA570" s="2"/>
      <c r="AB570" s="2"/>
      <c r="AC570" s="2"/>
    </row>
    <row r="571" spans="1:29" ht="12.75" customHeight="1" x14ac:dyDescent="0.2">
      <c r="A571" s="2"/>
      <c r="B571" s="2"/>
      <c r="C571" s="2"/>
      <c r="D571" s="32"/>
      <c r="E571" s="32"/>
      <c r="F571" s="3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2"/>
      <c r="Z571" s="2"/>
      <c r="AA571" s="2"/>
      <c r="AB571" s="2"/>
      <c r="AC571" s="2"/>
    </row>
    <row r="572" spans="1:29" ht="12.75" customHeight="1" x14ac:dyDescent="0.2">
      <c r="A572" s="2"/>
      <c r="B572" s="2"/>
      <c r="C572" s="2"/>
      <c r="D572" s="32"/>
      <c r="E572" s="32"/>
      <c r="F572" s="3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2"/>
      <c r="Z572" s="2"/>
      <c r="AA572" s="2"/>
      <c r="AB572" s="2"/>
      <c r="AC572" s="2"/>
    </row>
    <row r="573" spans="1:29" ht="12.75" customHeight="1" x14ac:dyDescent="0.2">
      <c r="A573" s="2"/>
      <c r="B573" s="2"/>
      <c r="C573" s="2"/>
      <c r="D573" s="32"/>
      <c r="E573" s="32"/>
      <c r="F573" s="3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2"/>
      <c r="Z573" s="2"/>
      <c r="AA573" s="2"/>
      <c r="AB573" s="2"/>
      <c r="AC573" s="2"/>
    </row>
    <row r="574" spans="1:29" ht="12.75" customHeight="1" x14ac:dyDescent="0.2">
      <c r="A574" s="2"/>
      <c r="B574" s="2"/>
      <c r="C574" s="2"/>
      <c r="D574" s="32"/>
      <c r="E574" s="32"/>
      <c r="F574" s="3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2"/>
      <c r="Z574" s="2"/>
      <c r="AA574" s="2"/>
      <c r="AB574" s="2"/>
      <c r="AC574" s="2"/>
    </row>
    <row r="575" spans="1:29" ht="12.75" customHeight="1" x14ac:dyDescent="0.2">
      <c r="A575" s="2"/>
      <c r="B575" s="2"/>
      <c r="C575" s="2"/>
      <c r="D575" s="32"/>
      <c r="E575" s="32"/>
      <c r="F575" s="3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2"/>
      <c r="Z575" s="2"/>
      <c r="AA575" s="2"/>
      <c r="AB575" s="2"/>
      <c r="AC575" s="2"/>
    </row>
    <row r="576" spans="1:29" ht="12.75" customHeight="1" x14ac:dyDescent="0.2">
      <c r="A576" s="2"/>
      <c r="B576" s="2"/>
      <c r="C576" s="2"/>
      <c r="D576" s="32"/>
      <c r="E576" s="32"/>
      <c r="F576" s="3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2"/>
      <c r="Z576" s="2"/>
      <c r="AA576" s="2"/>
      <c r="AB576" s="2"/>
      <c r="AC576" s="2"/>
    </row>
    <row r="577" spans="1:29" ht="12.75" customHeight="1" x14ac:dyDescent="0.2">
      <c r="A577" s="2"/>
      <c r="B577" s="2"/>
      <c r="C577" s="2"/>
      <c r="D577" s="32"/>
      <c r="E577" s="32"/>
      <c r="F577" s="3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2"/>
      <c r="Z577" s="2"/>
      <c r="AA577" s="2"/>
      <c r="AB577" s="2"/>
      <c r="AC577" s="2"/>
    </row>
    <row r="578" spans="1:29" ht="12.75" customHeight="1" x14ac:dyDescent="0.2">
      <c r="A578" s="2"/>
      <c r="B578" s="2"/>
      <c r="C578" s="2"/>
      <c r="D578" s="32"/>
      <c r="E578" s="32"/>
      <c r="F578" s="3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2"/>
      <c r="Z578" s="2"/>
      <c r="AA578" s="2"/>
      <c r="AB578" s="2"/>
      <c r="AC578" s="2"/>
    </row>
    <row r="579" spans="1:29" ht="12.75" customHeight="1" x14ac:dyDescent="0.2">
      <c r="A579" s="2"/>
      <c r="B579" s="2"/>
      <c r="C579" s="2"/>
      <c r="D579" s="32"/>
      <c r="E579" s="32"/>
      <c r="F579" s="3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2"/>
      <c r="Z579" s="2"/>
      <c r="AA579" s="2"/>
      <c r="AB579" s="2"/>
      <c r="AC579" s="2"/>
    </row>
    <row r="580" spans="1:29" ht="12.75" customHeight="1" x14ac:dyDescent="0.2">
      <c r="A580" s="2"/>
      <c r="B580" s="2"/>
      <c r="C580" s="2"/>
      <c r="D580" s="32"/>
      <c r="E580" s="32"/>
      <c r="F580" s="3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2"/>
      <c r="Z580" s="2"/>
      <c r="AA580" s="2"/>
      <c r="AB580" s="2"/>
      <c r="AC580" s="2"/>
    </row>
    <row r="581" spans="1:29" ht="12.75" customHeight="1" x14ac:dyDescent="0.2">
      <c r="A581" s="2"/>
      <c r="B581" s="2"/>
      <c r="C581" s="2"/>
      <c r="D581" s="32"/>
      <c r="E581" s="32"/>
      <c r="F581" s="3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2"/>
      <c r="Z581" s="2"/>
      <c r="AA581" s="2"/>
      <c r="AB581" s="2"/>
      <c r="AC581" s="2"/>
    </row>
    <row r="582" spans="1:29" ht="12.75" customHeight="1" x14ac:dyDescent="0.2">
      <c r="A582" s="2"/>
      <c r="B582" s="2"/>
      <c r="C582" s="2"/>
      <c r="D582" s="32"/>
      <c r="E582" s="32"/>
      <c r="F582" s="3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2"/>
      <c r="Z582" s="2"/>
      <c r="AA582" s="2"/>
      <c r="AB582" s="2"/>
      <c r="AC582" s="2"/>
    </row>
    <row r="583" spans="1:29" ht="12.75" customHeight="1" x14ac:dyDescent="0.2">
      <c r="A583" s="2"/>
      <c r="B583" s="2"/>
      <c r="C583" s="2"/>
      <c r="D583" s="32"/>
      <c r="E583" s="32"/>
      <c r="F583" s="3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2"/>
      <c r="Z583" s="2"/>
      <c r="AA583" s="2"/>
      <c r="AB583" s="2"/>
      <c r="AC583" s="2"/>
    </row>
    <row r="584" spans="1:29" ht="12.75" customHeight="1" x14ac:dyDescent="0.2">
      <c r="A584" s="2"/>
      <c r="B584" s="2"/>
      <c r="C584" s="2"/>
      <c r="D584" s="32"/>
      <c r="E584" s="32"/>
      <c r="F584" s="3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2"/>
      <c r="Z584" s="2"/>
      <c r="AA584" s="2"/>
      <c r="AB584" s="2"/>
      <c r="AC584" s="2"/>
    </row>
    <row r="585" spans="1:29" ht="12.75" customHeight="1" x14ac:dyDescent="0.2">
      <c r="A585" s="2"/>
      <c r="B585" s="2"/>
      <c r="C585" s="2"/>
      <c r="D585" s="32"/>
      <c r="E585" s="32"/>
      <c r="F585" s="3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2"/>
      <c r="Z585" s="2"/>
      <c r="AA585" s="2"/>
      <c r="AB585" s="2"/>
      <c r="AC585" s="2"/>
    </row>
    <row r="586" spans="1:29" ht="12.75" customHeight="1" x14ac:dyDescent="0.2">
      <c r="A586" s="2"/>
      <c r="B586" s="2"/>
      <c r="C586" s="2"/>
      <c r="D586" s="32"/>
      <c r="E586" s="32"/>
      <c r="F586" s="3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2"/>
      <c r="Z586" s="2"/>
      <c r="AA586" s="2"/>
      <c r="AB586" s="2"/>
      <c r="AC586" s="2"/>
    </row>
    <row r="587" spans="1:29" ht="12.75" customHeight="1" x14ac:dyDescent="0.2">
      <c r="A587" s="2"/>
      <c r="B587" s="2"/>
      <c r="C587" s="2"/>
      <c r="D587" s="32"/>
      <c r="E587" s="32"/>
      <c r="F587" s="3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2"/>
      <c r="Z587" s="2"/>
      <c r="AA587" s="2"/>
      <c r="AB587" s="2"/>
      <c r="AC587" s="2"/>
    </row>
    <row r="588" spans="1:29" ht="12.75" customHeight="1" x14ac:dyDescent="0.2">
      <c r="A588" s="2"/>
      <c r="B588" s="2"/>
      <c r="C588" s="2"/>
      <c r="D588" s="32"/>
      <c r="E588" s="32"/>
      <c r="F588" s="3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2"/>
      <c r="Z588" s="2"/>
      <c r="AA588" s="2"/>
      <c r="AB588" s="2"/>
      <c r="AC588" s="2"/>
    </row>
    <row r="589" spans="1:29" ht="12.75" customHeight="1" x14ac:dyDescent="0.2">
      <c r="A589" s="2"/>
      <c r="B589" s="2"/>
      <c r="C589" s="2"/>
      <c r="D589" s="32"/>
      <c r="E589" s="32"/>
      <c r="F589" s="3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2"/>
      <c r="Z589" s="2"/>
      <c r="AA589" s="2"/>
      <c r="AB589" s="2"/>
      <c r="AC589" s="2"/>
    </row>
    <row r="590" spans="1:29" ht="12.75" customHeight="1" x14ac:dyDescent="0.2">
      <c r="A590" s="2"/>
      <c r="B590" s="2"/>
      <c r="C590" s="2"/>
      <c r="D590" s="32"/>
      <c r="E590" s="32"/>
      <c r="F590" s="3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2"/>
      <c r="Z590" s="2"/>
      <c r="AA590" s="2"/>
      <c r="AB590" s="2"/>
      <c r="AC590" s="2"/>
    </row>
    <row r="591" spans="1:29" ht="12.75" customHeight="1" x14ac:dyDescent="0.2">
      <c r="A591" s="2"/>
      <c r="B591" s="2"/>
      <c r="C591" s="2"/>
      <c r="D591" s="32"/>
      <c r="E591" s="32"/>
      <c r="F591" s="3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2"/>
      <c r="Z591" s="2"/>
      <c r="AA591" s="2"/>
      <c r="AB591" s="2"/>
      <c r="AC591" s="2"/>
    </row>
    <row r="592" spans="1:29" ht="12.75" customHeight="1" x14ac:dyDescent="0.2">
      <c r="A592" s="2"/>
      <c r="B592" s="2"/>
      <c r="C592" s="2"/>
      <c r="D592" s="32"/>
      <c r="E592" s="32"/>
      <c r="F592" s="3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2"/>
      <c r="Z592" s="2"/>
      <c r="AA592" s="2"/>
      <c r="AB592" s="2"/>
      <c r="AC592" s="2"/>
    </row>
    <row r="593" spans="1:29" ht="12.75" customHeight="1" x14ac:dyDescent="0.2">
      <c r="A593" s="2"/>
      <c r="B593" s="2"/>
      <c r="C593" s="2"/>
      <c r="D593" s="32"/>
      <c r="E593" s="32"/>
      <c r="F593" s="3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2"/>
      <c r="Z593" s="2"/>
      <c r="AA593" s="2"/>
      <c r="AB593" s="2"/>
      <c r="AC593" s="2"/>
    </row>
    <row r="594" spans="1:29" ht="12.75" customHeight="1" x14ac:dyDescent="0.2">
      <c r="A594" s="2"/>
      <c r="B594" s="2"/>
      <c r="C594" s="2"/>
      <c r="D594" s="32"/>
      <c r="E594" s="32"/>
      <c r="F594" s="3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2"/>
      <c r="Z594" s="2"/>
      <c r="AA594" s="2"/>
      <c r="AB594" s="2"/>
      <c r="AC594" s="2"/>
    </row>
    <row r="595" spans="1:29" ht="12.75" customHeight="1" x14ac:dyDescent="0.2">
      <c r="A595" s="2"/>
      <c r="B595" s="2"/>
      <c r="C595" s="2"/>
      <c r="D595" s="32"/>
      <c r="E595" s="32"/>
      <c r="F595" s="3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2"/>
      <c r="Z595" s="2"/>
      <c r="AA595" s="2"/>
      <c r="AB595" s="2"/>
      <c r="AC595" s="2"/>
    </row>
    <row r="596" spans="1:29" ht="12.75" customHeight="1" x14ac:dyDescent="0.2">
      <c r="A596" s="2"/>
      <c r="B596" s="2"/>
      <c r="C596" s="2"/>
      <c r="D596" s="32"/>
      <c r="E596" s="32"/>
      <c r="F596" s="3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2"/>
      <c r="Z596" s="2"/>
      <c r="AA596" s="2"/>
      <c r="AB596" s="2"/>
      <c r="AC596" s="2"/>
    </row>
    <row r="597" spans="1:29" ht="12.75" customHeight="1" x14ac:dyDescent="0.2">
      <c r="A597" s="2"/>
      <c r="B597" s="2"/>
      <c r="C597" s="2"/>
      <c r="D597" s="32"/>
      <c r="E597" s="32"/>
      <c r="F597" s="3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2"/>
      <c r="Z597" s="2"/>
      <c r="AA597" s="2"/>
      <c r="AB597" s="2"/>
      <c r="AC597" s="2"/>
    </row>
    <row r="598" spans="1:29" ht="12.75" customHeight="1" x14ac:dyDescent="0.2">
      <c r="A598" s="2"/>
      <c r="B598" s="2"/>
      <c r="C598" s="2"/>
      <c r="D598" s="32"/>
      <c r="E598" s="32"/>
      <c r="F598" s="3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2"/>
      <c r="Z598" s="2"/>
      <c r="AA598" s="2"/>
      <c r="AB598" s="2"/>
      <c r="AC598" s="2"/>
    </row>
    <row r="599" spans="1:29" ht="12.75" customHeight="1" x14ac:dyDescent="0.2">
      <c r="A599" s="2"/>
      <c r="B599" s="2"/>
      <c r="C599" s="2"/>
      <c r="D599" s="32"/>
      <c r="E599" s="32"/>
      <c r="F599" s="3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2"/>
      <c r="Z599" s="2"/>
      <c r="AA599" s="2"/>
      <c r="AB599" s="2"/>
      <c r="AC599" s="2"/>
    </row>
    <row r="600" spans="1:29" ht="12.75" customHeight="1" x14ac:dyDescent="0.2">
      <c r="A600" s="2"/>
      <c r="B600" s="2"/>
      <c r="C600" s="2"/>
      <c r="D600" s="32"/>
      <c r="E600" s="32"/>
      <c r="F600" s="3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2"/>
      <c r="Z600" s="2"/>
      <c r="AA600" s="2"/>
      <c r="AB600" s="2"/>
      <c r="AC600" s="2"/>
    </row>
    <row r="601" spans="1:29" ht="12.75" customHeight="1" x14ac:dyDescent="0.2">
      <c r="A601" s="2"/>
      <c r="B601" s="2"/>
      <c r="C601" s="2"/>
      <c r="D601" s="32"/>
      <c r="E601" s="32"/>
      <c r="F601" s="3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2"/>
      <c r="Z601" s="2"/>
      <c r="AA601" s="2"/>
      <c r="AB601" s="2"/>
      <c r="AC601" s="2"/>
    </row>
    <row r="602" spans="1:29" ht="12.75" customHeight="1" x14ac:dyDescent="0.2">
      <c r="A602" s="2"/>
      <c r="B602" s="2"/>
      <c r="C602" s="2"/>
      <c r="D602" s="32"/>
      <c r="E602" s="32"/>
      <c r="F602" s="3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2"/>
      <c r="Z602" s="2"/>
      <c r="AA602" s="2"/>
      <c r="AB602" s="2"/>
      <c r="AC602" s="2"/>
    </row>
    <row r="603" spans="1:29" ht="12.75" customHeight="1" x14ac:dyDescent="0.2">
      <c r="A603" s="2"/>
      <c r="B603" s="2"/>
      <c r="C603" s="2"/>
      <c r="D603" s="32"/>
      <c r="E603" s="32"/>
      <c r="F603" s="3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2"/>
      <c r="Z603" s="2"/>
      <c r="AA603" s="2"/>
      <c r="AB603" s="2"/>
      <c r="AC603" s="2"/>
    </row>
    <row r="604" spans="1:29" ht="12.75" customHeight="1" x14ac:dyDescent="0.2">
      <c r="A604" s="2"/>
      <c r="B604" s="2"/>
      <c r="C604" s="2"/>
      <c r="D604" s="32"/>
      <c r="E604" s="32"/>
      <c r="F604" s="3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2"/>
      <c r="Z604" s="2"/>
      <c r="AA604" s="2"/>
      <c r="AB604" s="2"/>
      <c r="AC604" s="2"/>
    </row>
    <row r="605" spans="1:29" ht="12.75" customHeight="1" x14ac:dyDescent="0.2">
      <c r="A605" s="2"/>
      <c r="B605" s="2"/>
      <c r="C605" s="2"/>
      <c r="D605" s="32"/>
      <c r="E605" s="32"/>
      <c r="F605" s="3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2"/>
      <c r="Z605" s="2"/>
      <c r="AA605" s="2"/>
      <c r="AB605" s="2"/>
      <c r="AC605" s="2"/>
    </row>
    <row r="606" spans="1:29" ht="12.75" customHeight="1" x14ac:dyDescent="0.2">
      <c r="A606" s="2"/>
      <c r="B606" s="2"/>
      <c r="C606" s="2"/>
      <c r="D606" s="32"/>
      <c r="E606" s="32"/>
      <c r="F606" s="3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2"/>
      <c r="Z606" s="2"/>
      <c r="AA606" s="2"/>
      <c r="AB606" s="2"/>
      <c r="AC606" s="2"/>
    </row>
    <row r="607" spans="1:29" ht="12.75" customHeight="1" x14ac:dyDescent="0.2">
      <c r="A607" s="2"/>
      <c r="B607" s="2"/>
      <c r="C607" s="2"/>
      <c r="D607" s="32"/>
      <c r="E607" s="32"/>
      <c r="F607" s="3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2"/>
      <c r="Z607" s="2"/>
      <c r="AA607" s="2"/>
      <c r="AB607" s="2"/>
      <c r="AC607" s="2"/>
    </row>
    <row r="608" spans="1:29" ht="12.75" customHeight="1" x14ac:dyDescent="0.2">
      <c r="A608" s="2"/>
      <c r="B608" s="2"/>
      <c r="C608" s="2"/>
      <c r="D608" s="32"/>
      <c r="E608" s="32"/>
      <c r="F608" s="3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2"/>
      <c r="Z608" s="2"/>
      <c r="AA608" s="2"/>
      <c r="AB608" s="2"/>
      <c r="AC608" s="2"/>
    </row>
    <row r="609" spans="1:29" ht="12.75" customHeight="1" x14ac:dyDescent="0.2">
      <c r="A609" s="2"/>
      <c r="B609" s="2"/>
      <c r="C609" s="2"/>
      <c r="D609" s="32"/>
      <c r="E609" s="32"/>
      <c r="F609" s="3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2"/>
      <c r="Z609" s="2"/>
      <c r="AA609" s="2"/>
      <c r="AB609" s="2"/>
      <c r="AC609" s="2"/>
    </row>
    <row r="610" spans="1:29" ht="12.75" customHeight="1" x14ac:dyDescent="0.2">
      <c r="A610" s="2"/>
      <c r="B610" s="2"/>
      <c r="C610" s="2"/>
      <c r="D610" s="32"/>
      <c r="E610" s="32"/>
      <c r="F610" s="3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2"/>
      <c r="Z610" s="2"/>
      <c r="AA610" s="2"/>
      <c r="AB610" s="2"/>
      <c r="AC610" s="2"/>
    </row>
    <row r="611" spans="1:29" ht="12.75" customHeight="1" x14ac:dyDescent="0.2">
      <c r="A611" s="2"/>
      <c r="B611" s="2"/>
      <c r="C611" s="2"/>
      <c r="D611" s="32"/>
      <c r="E611" s="32"/>
      <c r="F611" s="3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2"/>
      <c r="Z611" s="2"/>
      <c r="AA611" s="2"/>
      <c r="AB611" s="2"/>
      <c r="AC611" s="2"/>
    </row>
    <row r="612" spans="1:29" ht="12.75" customHeight="1" x14ac:dyDescent="0.2">
      <c r="A612" s="2"/>
      <c r="B612" s="2"/>
      <c r="C612" s="2"/>
      <c r="D612" s="32"/>
      <c r="E612" s="32"/>
      <c r="F612" s="3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2"/>
      <c r="Z612" s="2"/>
      <c r="AA612" s="2"/>
      <c r="AB612" s="2"/>
      <c r="AC612" s="2"/>
    </row>
    <row r="613" spans="1:29" ht="12.75" customHeight="1" x14ac:dyDescent="0.2">
      <c r="A613" s="2"/>
      <c r="B613" s="2"/>
      <c r="C613" s="2"/>
      <c r="D613" s="32"/>
      <c r="E613" s="32"/>
      <c r="F613" s="3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2"/>
      <c r="Z613" s="2"/>
      <c r="AA613" s="2"/>
      <c r="AB613" s="2"/>
      <c r="AC613" s="2"/>
    </row>
    <row r="614" spans="1:29" ht="12.75" customHeight="1" x14ac:dyDescent="0.2">
      <c r="A614" s="2"/>
      <c r="B614" s="2"/>
      <c r="C614" s="2"/>
      <c r="D614" s="32"/>
      <c r="E614" s="32"/>
      <c r="F614" s="3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2"/>
      <c r="Z614" s="2"/>
      <c r="AA614" s="2"/>
      <c r="AB614" s="2"/>
      <c r="AC614" s="2"/>
    </row>
    <row r="615" spans="1:29" ht="12.75" customHeight="1" x14ac:dyDescent="0.2">
      <c r="A615" s="2"/>
      <c r="B615" s="2"/>
      <c r="C615" s="2"/>
      <c r="D615" s="32"/>
      <c r="E615" s="32"/>
      <c r="F615" s="3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2"/>
      <c r="Z615" s="2"/>
      <c r="AA615" s="2"/>
      <c r="AB615" s="2"/>
      <c r="AC615" s="2"/>
    </row>
    <row r="616" spans="1:29" ht="12.75" customHeight="1" x14ac:dyDescent="0.2">
      <c r="A616" s="2"/>
      <c r="B616" s="2"/>
      <c r="C616" s="2"/>
      <c r="D616" s="32"/>
      <c r="E616" s="32"/>
      <c r="F616" s="3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2"/>
      <c r="Z616" s="2"/>
      <c r="AA616" s="2"/>
      <c r="AB616" s="2"/>
      <c r="AC616" s="2"/>
    </row>
    <row r="617" spans="1:29" ht="12.75" customHeight="1" x14ac:dyDescent="0.2">
      <c r="A617" s="2"/>
      <c r="B617" s="2"/>
      <c r="C617" s="2"/>
      <c r="D617" s="32"/>
      <c r="E617" s="32"/>
      <c r="F617" s="3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2"/>
      <c r="Z617" s="2"/>
      <c r="AA617" s="2"/>
      <c r="AB617" s="2"/>
      <c r="AC617" s="2"/>
    </row>
    <row r="618" spans="1:29" ht="12.75" customHeight="1" x14ac:dyDescent="0.2">
      <c r="A618" s="2"/>
      <c r="B618" s="2"/>
      <c r="C618" s="2"/>
      <c r="D618" s="32"/>
      <c r="E618" s="32"/>
      <c r="F618" s="3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2"/>
      <c r="Z618" s="2"/>
      <c r="AA618" s="2"/>
      <c r="AB618" s="2"/>
      <c r="AC618" s="2"/>
    </row>
    <row r="619" spans="1:29" ht="12.75" customHeight="1" x14ac:dyDescent="0.2">
      <c r="A619" s="2"/>
      <c r="B619" s="2"/>
      <c r="C619" s="2"/>
      <c r="D619" s="32"/>
      <c r="E619" s="32"/>
      <c r="F619" s="3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2"/>
      <c r="Z619" s="2"/>
      <c r="AA619" s="2"/>
      <c r="AB619" s="2"/>
      <c r="AC619" s="2"/>
    </row>
    <row r="620" spans="1:29" ht="12.75" customHeight="1" x14ac:dyDescent="0.2">
      <c r="A620" s="2"/>
      <c r="B620" s="2"/>
      <c r="C620" s="2"/>
      <c r="D620" s="32"/>
      <c r="E620" s="32"/>
      <c r="F620" s="3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2"/>
      <c r="Z620" s="2"/>
      <c r="AA620" s="2"/>
      <c r="AB620" s="2"/>
      <c r="AC620" s="2"/>
    </row>
    <row r="621" spans="1:29" ht="12.75" customHeight="1" x14ac:dyDescent="0.2">
      <c r="A621" s="2"/>
      <c r="B621" s="2"/>
      <c r="C621" s="2"/>
      <c r="D621" s="32"/>
      <c r="E621" s="32"/>
      <c r="F621" s="3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2"/>
      <c r="Z621" s="2"/>
      <c r="AA621" s="2"/>
      <c r="AB621" s="2"/>
      <c r="AC621" s="2"/>
    </row>
    <row r="622" spans="1:29" ht="12.75" customHeight="1" x14ac:dyDescent="0.2">
      <c r="A622" s="2"/>
      <c r="B622" s="2"/>
      <c r="C622" s="2"/>
      <c r="D622" s="32"/>
      <c r="E622" s="32"/>
      <c r="F622" s="3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2"/>
      <c r="Z622" s="2"/>
      <c r="AA622" s="2"/>
      <c r="AB622" s="2"/>
      <c r="AC622" s="2"/>
    </row>
    <row r="623" spans="1:29" ht="12.75" customHeight="1" x14ac:dyDescent="0.2">
      <c r="A623" s="2"/>
      <c r="B623" s="2"/>
      <c r="C623" s="2"/>
      <c r="D623" s="32"/>
      <c r="E623" s="32"/>
      <c r="F623" s="3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2"/>
      <c r="Z623" s="2"/>
      <c r="AA623" s="2"/>
      <c r="AB623" s="2"/>
      <c r="AC623" s="2"/>
    </row>
    <row r="624" spans="1:29" ht="12.75" customHeight="1" x14ac:dyDescent="0.2">
      <c r="A624" s="2"/>
      <c r="B624" s="2"/>
      <c r="C624" s="2"/>
      <c r="D624" s="32"/>
      <c r="E624" s="32"/>
      <c r="F624" s="3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2"/>
      <c r="Z624" s="2"/>
      <c r="AA624" s="2"/>
      <c r="AB624" s="2"/>
      <c r="AC624" s="2"/>
    </row>
    <row r="625" spans="1:29" ht="12.75" customHeight="1" x14ac:dyDescent="0.2">
      <c r="A625" s="2"/>
      <c r="B625" s="2"/>
      <c r="C625" s="2"/>
      <c r="D625" s="32"/>
      <c r="E625" s="32"/>
      <c r="F625" s="3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2"/>
      <c r="Z625" s="2"/>
      <c r="AA625" s="2"/>
      <c r="AB625" s="2"/>
      <c r="AC625" s="2"/>
    </row>
    <row r="626" spans="1:29" ht="12.75" customHeight="1" x14ac:dyDescent="0.2">
      <c r="A626" s="2"/>
      <c r="B626" s="2"/>
      <c r="C626" s="2"/>
      <c r="D626" s="32"/>
      <c r="E626" s="32"/>
      <c r="F626" s="3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2"/>
      <c r="Z626" s="2"/>
      <c r="AA626" s="2"/>
      <c r="AB626" s="2"/>
      <c r="AC626" s="2"/>
    </row>
    <row r="627" spans="1:29" ht="12.75" customHeight="1" x14ac:dyDescent="0.2">
      <c r="A627" s="2"/>
      <c r="B627" s="2"/>
      <c r="C627" s="2"/>
      <c r="D627" s="32"/>
      <c r="E627" s="32"/>
      <c r="F627" s="3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2"/>
      <c r="Z627" s="2"/>
      <c r="AA627" s="2"/>
      <c r="AB627" s="2"/>
      <c r="AC627" s="2"/>
    </row>
    <row r="628" spans="1:29" ht="12.75" customHeight="1" x14ac:dyDescent="0.2">
      <c r="A628" s="2"/>
      <c r="B628" s="2"/>
      <c r="C628" s="2"/>
      <c r="D628" s="32"/>
      <c r="E628" s="32"/>
      <c r="F628" s="3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2"/>
      <c r="Z628" s="2"/>
      <c r="AA628" s="2"/>
      <c r="AB628" s="2"/>
      <c r="AC628" s="2"/>
    </row>
    <row r="629" spans="1:29" ht="12.75" customHeight="1" x14ac:dyDescent="0.2">
      <c r="A629" s="2"/>
      <c r="B629" s="2"/>
      <c r="C629" s="2"/>
      <c r="D629" s="32"/>
      <c r="E629" s="32"/>
      <c r="F629" s="3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2"/>
      <c r="Z629" s="2"/>
      <c r="AA629" s="2"/>
      <c r="AB629" s="2"/>
      <c r="AC629" s="2"/>
    </row>
    <row r="630" spans="1:29" ht="12.75" customHeight="1" x14ac:dyDescent="0.2">
      <c r="A630" s="2"/>
      <c r="B630" s="2"/>
      <c r="C630" s="2"/>
      <c r="D630" s="32"/>
      <c r="E630" s="32"/>
      <c r="F630" s="3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2"/>
      <c r="Z630" s="2"/>
      <c r="AA630" s="2"/>
      <c r="AB630" s="2"/>
      <c r="AC630" s="2"/>
    </row>
    <row r="631" spans="1:29" ht="12.75" customHeight="1" x14ac:dyDescent="0.2">
      <c r="A631" s="2"/>
      <c r="B631" s="2"/>
      <c r="C631" s="2"/>
      <c r="D631" s="32"/>
      <c r="E631" s="32"/>
      <c r="F631" s="3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2"/>
      <c r="Z631" s="2"/>
      <c r="AA631" s="2"/>
      <c r="AB631" s="2"/>
      <c r="AC631" s="2"/>
    </row>
    <row r="632" spans="1:29" ht="12.75" customHeight="1" x14ac:dyDescent="0.2">
      <c r="A632" s="2"/>
      <c r="B632" s="2"/>
      <c r="C632" s="2"/>
      <c r="D632" s="32"/>
      <c r="E632" s="32"/>
      <c r="F632" s="3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2"/>
      <c r="Z632" s="2"/>
      <c r="AA632" s="2"/>
      <c r="AB632" s="2"/>
      <c r="AC632" s="2"/>
    </row>
    <row r="633" spans="1:29" ht="12.75" customHeight="1" x14ac:dyDescent="0.2">
      <c r="A633" s="2"/>
      <c r="B633" s="2"/>
      <c r="C633" s="2"/>
      <c r="D633" s="32"/>
      <c r="E633" s="32"/>
      <c r="F633" s="3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2"/>
      <c r="Z633" s="2"/>
      <c r="AA633" s="2"/>
      <c r="AB633" s="2"/>
      <c r="AC633" s="2"/>
    </row>
    <row r="634" spans="1:29" ht="12.75" customHeight="1" x14ac:dyDescent="0.2">
      <c r="A634" s="2"/>
      <c r="B634" s="2"/>
      <c r="C634" s="2"/>
      <c r="D634" s="32"/>
      <c r="E634" s="32"/>
      <c r="F634" s="3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2"/>
      <c r="Z634" s="2"/>
      <c r="AA634" s="2"/>
      <c r="AB634" s="2"/>
      <c r="AC634" s="2"/>
    </row>
    <row r="635" spans="1:29" ht="12.75" customHeight="1" x14ac:dyDescent="0.2">
      <c r="A635" s="2"/>
      <c r="B635" s="2"/>
      <c r="C635" s="2"/>
      <c r="D635" s="32"/>
      <c r="E635" s="32"/>
      <c r="F635" s="3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2"/>
      <c r="Z635" s="2"/>
      <c r="AA635" s="2"/>
      <c r="AB635" s="2"/>
      <c r="AC635" s="2"/>
    </row>
    <row r="636" spans="1:29" ht="12.75" customHeight="1" x14ac:dyDescent="0.2">
      <c r="A636" s="2"/>
      <c r="B636" s="2"/>
      <c r="C636" s="2"/>
      <c r="D636" s="32"/>
      <c r="E636" s="32"/>
      <c r="F636" s="3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2"/>
      <c r="Z636" s="2"/>
      <c r="AA636" s="2"/>
      <c r="AB636" s="2"/>
      <c r="AC636" s="2"/>
    </row>
    <row r="637" spans="1:29" ht="12.75" customHeight="1" x14ac:dyDescent="0.2">
      <c r="A637" s="2"/>
      <c r="B637" s="2"/>
      <c r="C637" s="2"/>
      <c r="D637" s="32"/>
      <c r="E637" s="32"/>
      <c r="F637" s="3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2"/>
      <c r="Z637" s="2"/>
      <c r="AA637" s="2"/>
      <c r="AB637" s="2"/>
      <c r="AC637" s="2"/>
    </row>
    <row r="638" spans="1:29" ht="12.75" customHeight="1" x14ac:dyDescent="0.2">
      <c r="A638" s="2"/>
      <c r="B638" s="2"/>
      <c r="C638" s="2"/>
      <c r="D638" s="32"/>
      <c r="E638" s="32"/>
      <c r="F638" s="3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2"/>
      <c r="Z638" s="2"/>
      <c r="AA638" s="2"/>
      <c r="AB638" s="2"/>
      <c r="AC638" s="2"/>
    </row>
    <row r="639" spans="1:29" ht="12.75" customHeight="1" x14ac:dyDescent="0.2">
      <c r="A639" s="2"/>
      <c r="B639" s="2"/>
      <c r="C639" s="2"/>
      <c r="D639" s="32"/>
      <c r="E639" s="32"/>
      <c r="F639" s="3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2"/>
      <c r="Z639" s="2"/>
      <c r="AA639" s="2"/>
      <c r="AB639" s="2"/>
      <c r="AC639" s="2"/>
    </row>
    <row r="640" spans="1:29" ht="12.75" customHeight="1" x14ac:dyDescent="0.2">
      <c r="A640" s="2"/>
      <c r="B640" s="2"/>
      <c r="C640" s="2"/>
      <c r="D640" s="32"/>
      <c r="E640" s="32"/>
      <c r="F640" s="3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2"/>
      <c r="Z640" s="2"/>
      <c r="AA640" s="2"/>
      <c r="AB640" s="2"/>
      <c r="AC640" s="2"/>
    </row>
    <row r="641" spans="1:29" ht="12.75" customHeight="1" x14ac:dyDescent="0.2">
      <c r="A641" s="2"/>
      <c r="B641" s="2"/>
      <c r="C641" s="2"/>
      <c r="D641" s="32"/>
      <c r="E641" s="32"/>
      <c r="F641" s="3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2"/>
      <c r="Z641" s="2"/>
      <c r="AA641" s="2"/>
      <c r="AB641" s="2"/>
      <c r="AC641" s="2"/>
    </row>
    <row r="642" spans="1:29" ht="12.75" customHeight="1" x14ac:dyDescent="0.2">
      <c r="A642" s="2"/>
      <c r="B642" s="2"/>
      <c r="C642" s="2"/>
      <c r="D642" s="32"/>
      <c r="E642" s="32"/>
      <c r="F642" s="3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2"/>
      <c r="Z642" s="2"/>
      <c r="AA642" s="2"/>
      <c r="AB642" s="2"/>
      <c r="AC642" s="2"/>
    </row>
    <row r="643" spans="1:29" ht="12.75" customHeight="1" x14ac:dyDescent="0.2">
      <c r="A643" s="2"/>
      <c r="B643" s="2"/>
      <c r="C643" s="2"/>
      <c r="D643" s="32"/>
      <c r="E643" s="32"/>
      <c r="F643" s="3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2"/>
      <c r="Z643" s="2"/>
      <c r="AA643" s="2"/>
      <c r="AB643" s="2"/>
      <c r="AC643" s="2"/>
    </row>
    <row r="644" spans="1:29" ht="12.75" customHeight="1" x14ac:dyDescent="0.2">
      <c r="A644" s="2"/>
      <c r="B644" s="2"/>
      <c r="C644" s="2"/>
      <c r="D644" s="32"/>
      <c r="E644" s="32"/>
      <c r="F644" s="3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2"/>
      <c r="Z644" s="2"/>
      <c r="AA644" s="2"/>
      <c r="AB644" s="2"/>
      <c r="AC644" s="2"/>
    </row>
    <row r="645" spans="1:29" ht="12.75" customHeight="1" x14ac:dyDescent="0.2">
      <c r="A645" s="2"/>
      <c r="B645" s="2"/>
      <c r="C645" s="2"/>
      <c r="D645" s="32"/>
      <c r="E645" s="32"/>
      <c r="F645" s="3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2"/>
      <c r="Z645" s="2"/>
      <c r="AA645" s="2"/>
      <c r="AB645" s="2"/>
      <c r="AC645" s="2"/>
    </row>
    <row r="646" spans="1:29" ht="12.75" customHeight="1" x14ac:dyDescent="0.2">
      <c r="A646" s="2"/>
      <c r="B646" s="2"/>
      <c r="C646" s="2"/>
      <c r="D646" s="32"/>
      <c r="E646" s="32"/>
      <c r="F646" s="3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2"/>
      <c r="Z646" s="2"/>
      <c r="AA646" s="2"/>
      <c r="AB646" s="2"/>
      <c r="AC646" s="2"/>
    </row>
    <row r="647" spans="1:29" ht="12.75" customHeight="1" x14ac:dyDescent="0.2">
      <c r="A647" s="2"/>
      <c r="B647" s="2"/>
      <c r="C647" s="2"/>
      <c r="D647" s="32"/>
      <c r="E647" s="32"/>
      <c r="F647" s="3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2"/>
      <c r="Z647" s="2"/>
      <c r="AA647" s="2"/>
      <c r="AB647" s="2"/>
      <c r="AC647" s="2"/>
    </row>
    <row r="648" spans="1:29" ht="12.75" customHeight="1" x14ac:dyDescent="0.2">
      <c r="A648" s="2"/>
      <c r="B648" s="2"/>
      <c r="C648" s="2"/>
      <c r="D648" s="32"/>
      <c r="E648" s="32"/>
      <c r="F648" s="3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2"/>
      <c r="Z648" s="2"/>
      <c r="AA648" s="2"/>
      <c r="AB648" s="2"/>
      <c r="AC648" s="2"/>
    </row>
    <row r="649" spans="1:29" ht="12.75" customHeight="1" x14ac:dyDescent="0.2">
      <c r="A649" s="2"/>
      <c r="B649" s="2"/>
      <c r="C649" s="2"/>
      <c r="D649" s="32"/>
      <c r="E649" s="32"/>
      <c r="F649" s="3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2"/>
      <c r="Z649" s="2"/>
      <c r="AA649" s="2"/>
      <c r="AB649" s="2"/>
      <c r="AC649" s="2"/>
    </row>
    <row r="650" spans="1:29" ht="12.75" customHeight="1" x14ac:dyDescent="0.2">
      <c r="A650" s="2"/>
      <c r="B650" s="2"/>
      <c r="C650" s="2"/>
      <c r="D650" s="32"/>
      <c r="E650" s="32"/>
      <c r="F650" s="3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2"/>
      <c r="Z650" s="2"/>
      <c r="AA650" s="2"/>
      <c r="AB650" s="2"/>
      <c r="AC650" s="2"/>
    </row>
    <row r="651" spans="1:29" ht="12.75" customHeight="1" x14ac:dyDescent="0.2">
      <c r="A651" s="2"/>
      <c r="B651" s="2"/>
      <c r="C651" s="2"/>
      <c r="D651" s="32"/>
      <c r="E651" s="32"/>
      <c r="F651" s="3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2"/>
      <c r="Z651" s="2"/>
      <c r="AA651" s="2"/>
      <c r="AB651" s="2"/>
      <c r="AC651" s="2"/>
    </row>
    <row r="652" spans="1:29" ht="12.75" customHeight="1" x14ac:dyDescent="0.2">
      <c r="A652" s="2"/>
      <c r="B652" s="2"/>
      <c r="C652" s="2"/>
      <c r="D652" s="32"/>
      <c r="E652" s="32"/>
      <c r="F652" s="3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2"/>
      <c r="Z652" s="2"/>
      <c r="AA652" s="2"/>
      <c r="AB652" s="2"/>
      <c r="AC652" s="2"/>
    </row>
    <row r="653" spans="1:29" ht="12.75" customHeight="1" x14ac:dyDescent="0.2">
      <c r="A653" s="2"/>
      <c r="B653" s="2"/>
      <c r="C653" s="2"/>
      <c r="D653" s="32"/>
      <c r="E653" s="32"/>
      <c r="F653" s="3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2"/>
      <c r="Z653" s="2"/>
      <c r="AA653" s="2"/>
      <c r="AB653" s="2"/>
      <c r="AC653" s="2"/>
    </row>
    <row r="654" spans="1:29" ht="12.75" customHeight="1" x14ac:dyDescent="0.2">
      <c r="A654" s="2"/>
      <c r="B654" s="2"/>
      <c r="C654" s="2"/>
      <c r="D654" s="32"/>
      <c r="E654" s="32"/>
      <c r="F654" s="3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2"/>
      <c r="Z654" s="2"/>
      <c r="AA654" s="2"/>
      <c r="AB654" s="2"/>
      <c r="AC654" s="2"/>
    </row>
    <row r="655" spans="1:29" ht="12.75" customHeight="1" x14ac:dyDescent="0.2">
      <c r="A655" s="2"/>
      <c r="B655" s="2"/>
      <c r="C655" s="2"/>
      <c r="D655" s="32"/>
      <c r="E655" s="32"/>
      <c r="F655" s="3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2"/>
      <c r="Z655" s="2"/>
      <c r="AA655" s="2"/>
      <c r="AB655" s="2"/>
      <c r="AC655" s="2"/>
    </row>
    <row r="656" spans="1:29" ht="12.75" customHeight="1" x14ac:dyDescent="0.2">
      <c r="A656" s="2"/>
      <c r="B656" s="2"/>
      <c r="C656" s="2"/>
      <c r="D656" s="32"/>
      <c r="E656" s="32"/>
      <c r="F656" s="3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2"/>
      <c r="Z656" s="2"/>
      <c r="AA656" s="2"/>
      <c r="AB656" s="2"/>
      <c r="AC656" s="2"/>
    </row>
    <row r="657" spans="1:29" ht="12.75" customHeight="1" x14ac:dyDescent="0.2">
      <c r="A657" s="2"/>
      <c r="B657" s="2"/>
      <c r="C657" s="2"/>
      <c r="D657" s="32"/>
      <c r="E657" s="32"/>
      <c r="F657" s="3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2"/>
      <c r="Z657" s="2"/>
      <c r="AA657" s="2"/>
      <c r="AB657" s="2"/>
      <c r="AC657" s="2"/>
    </row>
    <row r="658" spans="1:29" ht="12.75" customHeight="1" x14ac:dyDescent="0.2">
      <c r="A658" s="2"/>
      <c r="B658" s="2"/>
      <c r="C658" s="2"/>
      <c r="D658" s="32"/>
      <c r="E658" s="32"/>
      <c r="F658" s="3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2"/>
      <c r="Z658" s="2"/>
      <c r="AA658" s="2"/>
      <c r="AB658" s="2"/>
      <c r="AC658" s="2"/>
    </row>
    <row r="659" spans="1:29" ht="12.75" customHeight="1" x14ac:dyDescent="0.2">
      <c r="A659" s="2"/>
      <c r="B659" s="2"/>
      <c r="C659" s="2"/>
      <c r="D659" s="32"/>
      <c r="E659" s="32"/>
      <c r="F659" s="3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2"/>
      <c r="Z659" s="2"/>
      <c r="AA659" s="2"/>
      <c r="AB659" s="2"/>
      <c r="AC659" s="2"/>
    </row>
    <row r="660" spans="1:29" ht="12.75" customHeight="1" x14ac:dyDescent="0.2">
      <c r="A660" s="2"/>
      <c r="B660" s="2"/>
      <c r="C660" s="2"/>
      <c r="D660" s="32"/>
      <c r="E660" s="32"/>
      <c r="F660" s="3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2"/>
      <c r="Z660" s="2"/>
      <c r="AA660" s="2"/>
      <c r="AB660" s="2"/>
      <c r="AC660" s="2"/>
    </row>
    <row r="661" spans="1:29" ht="12.75" customHeight="1" x14ac:dyDescent="0.2">
      <c r="A661" s="2"/>
      <c r="B661" s="2"/>
      <c r="C661" s="2"/>
      <c r="D661" s="32"/>
      <c r="E661" s="32"/>
      <c r="F661" s="3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2"/>
      <c r="Z661" s="2"/>
      <c r="AA661" s="2"/>
      <c r="AB661" s="2"/>
      <c r="AC661" s="2"/>
    </row>
    <row r="662" spans="1:29" ht="12.75" customHeight="1" x14ac:dyDescent="0.2">
      <c r="A662" s="2"/>
      <c r="B662" s="2"/>
      <c r="C662" s="2"/>
      <c r="D662" s="32"/>
      <c r="E662" s="32"/>
      <c r="F662" s="3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2"/>
      <c r="Z662" s="2"/>
      <c r="AA662" s="2"/>
      <c r="AB662" s="2"/>
      <c r="AC662" s="2"/>
    </row>
    <row r="663" spans="1:29" ht="12.75" customHeight="1" x14ac:dyDescent="0.2">
      <c r="A663" s="2"/>
      <c r="B663" s="2"/>
      <c r="C663" s="2"/>
      <c r="D663" s="32"/>
      <c r="E663" s="32"/>
      <c r="F663" s="3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2"/>
      <c r="Z663" s="2"/>
      <c r="AA663" s="2"/>
      <c r="AB663" s="2"/>
      <c r="AC663" s="2"/>
    </row>
    <row r="664" spans="1:29" ht="12.75" customHeight="1" x14ac:dyDescent="0.2">
      <c r="A664" s="2"/>
      <c r="B664" s="2"/>
      <c r="C664" s="2"/>
      <c r="D664" s="32"/>
      <c r="E664" s="32"/>
      <c r="F664" s="3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2"/>
      <c r="Z664" s="2"/>
      <c r="AA664" s="2"/>
      <c r="AB664" s="2"/>
      <c r="AC664" s="2"/>
    </row>
    <row r="665" spans="1:29" ht="12.75" customHeight="1" x14ac:dyDescent="0.2">
      <c r="A665" s="2"/>
      <c r="B665" s="2"/>
      <c r="C665" s="2"/>
      <c r="D665" s="32"/>
      <c r="E665" s="32"/>
      <c r="F665" s="3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2"/>
      <c r="Z665" s="2"/>
      <c r="AA665" s="2"/>
      <c r="AB665" s="2"/>
      <c r="AC665" s="2"/>
    </row>
    <row r="666" spans="1:29" ht="12.75" customHeight="1" x14ac:dyDescent="0.2">
      <c r="A666" s="2"/>
      <c r="B666" s="2"/>
      <c r="C666" s="2"/>
      <c r="D666" s="32"/>
      <c r="E666" s="32"/>
      <c r="F666" s="3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2"/>
      <c r="Z666" s="2"/>
      <c r="AA666" s="2"/>
      <c r="AB666" s="2"/>
      <c r="AC666" s="2"/>
    </row>
    <row r="667" spans="1:29" ht="12.75" customHeight="1" x14ac:dyDescent="0.2">
      <c r="A667" s="2"/>
      <c r="B667" s="2"/>
      <c r="C667" s="2"/>
      <c r="D667" s="32"/>
      <c r="E667" s="32"/>
      <c r="F667" s="3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2"/>
      <c r="Z667" s="2"/>
      <c r="AA667" s="2"/>
      <c r="AB667" s="2"/>
      <c r="AC667" s="2"/>
    </row>
    <row r="668" spans="1:29" ht="12.75" customHeight="1" x14ac:dyDescent="0.2">
      <c r="A668" s="2"/>
      <c r="B668" s="2"/>
      <c r="C668" s="2"/>
      <c r="D668" s="32"/>
      <c r="E668" s="32"/>
      <c r="F668" s="3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2"/>
      <c r="Z668" s="2"/>
      <c r="AA668" s="2"/>
      <c r="AB668" s="2"/>
      <c r="AC668" s="2"/>
    </row>
    <row r="669" spans="1:29" ht="12.75" customHeight="1" x14ac:dyDescent="0.2">
      <c r="A669" s="2"/>
      <c r="B669" s="2"/>
      <c r="C669" s="2"/>
      <c r="D669" s="32"/>
      <c r="E669" s="32"/>
      <c r="F669" s="3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2"/>
      <c r="Z669" s="2"/>
      <c r="AA669" s="2"/>
      <c r="AB669" s="2"/>
      <c r="AC669" s="2"/>
    </row>
    <row r="670" spans="1:29" ht="12.75" customHeight="1" x14ac:dyDescent="0.2">
      <c r="A670" s="2"/>
      <c r="B670" s="2"/>
      <c r="C670" s="2"/>
      <c r="D670" s="32"/>
      <c r="E670" s="32"/>
      <c r="F670" s="3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2"/>
      <c r="Z670" s="2"/>
      <c r="AA670" s="2"/>
      <c r="AB670" s="2"/>
      <c r="AC670" s="2"/>
    </row>
    <row r="671" spans="1:29" ht="12.75" customHeight="1" x14ac:dyDescent="0.2">
      <c r="A671" s="2"/>
      <c r="B671" s="2"/>
      <c r="C671" s="2"/>
      <c r="D671" s="32"/>
      <c r="E671" s="32"/>
      <c r="F671" s="3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2"/>
      <c r="Z671" s="2"/>
      <c r="AA671" s="2"/>
      <c r="AB671" s="2"/>
      <c r="AC671" s="2"/>
    </row>
    <row r="672" spans="1:29" ht="12.75" customHeight="1" x14ac:dyDescent="0.2">
      <c r="A672" s="2"/>
      <c r="B672" s="2"/>
      <c r="C672" s="2"/>
      <c r="D672" s="32"/>
      <c r="E672" s="32"/>
      <c r="F672" s="3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2"/>
      <c r="Z672" s="2"/>
      <c r="AA672" s="2"/>
      <c r="AB672" s="2"/>
      <c r="AC672" s="2"/>
    </row>
    <row r="673" spans="1:29" ht="12.75" customHeight="1" x14ac:dyDescent="0.2">
      <c r="A673" s="2"/>
      <c r="B673" s="2"/>
      <c r="C673" s="2"/>
      <c r="D673" s="32"/>
      <c r="E673" s="32"/>
      <c r="F673" s="3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2"/>
      <c r="Z673" s="2"/>
      <c r="AA673" s="2"/>
      <c r="AB673" s="2"/>
      <c r="AC673" s="2"/>
    </row>
    <row r="674" spans="1:29" ht="12.75" customHeight="1" x14ac:dyDescent="0.2">
      <c r="A674" s="2"/>
      <c r="B674" s="2"/>
      <c r="C674" s="2"/>
      <c r="D674" s="32"/>
      <c r="E674" s="32"/>
      <c r="F674" s="3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2"/>
      <c r="Z674" s="2"/>
      <c r="AA674" s="2"/>
      <c r="AB674" s="2"/>
      <c r="AC674" s="2"/>
    </row>
    <row r="675" spans="1:29" ht="12.75" customHeight="1" x14ac:dyDescent="0.2">
      <c r="A675" s="2"/>
      <c r="B675" s="2"/>
      <c r="C675" s="2"/>
      <c r="D675" s="32"/>
      <c r="E675" s="32"/>
      <c r="F675" s="3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2"/>
      <c r="Z675" s="2"/>
      <c r="AA675" s="2"/>
      <c r="AB675" s="2"/>
      <c r="AC675" s="2"/>
    </row>
    <row r="676" spans="1:29" ht="12.75" customHeight="1" x14ac:dyDescent="0.2">
      <c r="A676" s="2"/>
      <c r="B676" s="2"/>
      <c r="C676" s="2"/>
      <c r="D676" s="32"/>
      <c r="E676" s="32"/>
      <c r="F676" s="3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2"/>
      <c r="Z676" s="2"/>
      <c r="AA676" s="2"/>
      <c r="AB676" s="2"/>
      <c r="AC676" s="2"/>
    </row>
    <row r="677" spans="1:29" ht="12.75" customHeight="1" x14ac:dyDescent="0.2">
      <c r="A677" s="2"/>
      <c r="B677" s="2"/>
      <c r="C677" s="2"/>
      <c r="D677" s="32"/>
      <c r="E677" s="32"/>
      <c r="F677" s="3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2"/>
      <c r="Z677" s="2"/>
      <c r="AA677" s="2"/>
      <c r="AB677" s="2"/>
      <c r="AC677" s="2"/>
    </row>
    <row r="678" spans="1:29" ht="12.75" customHeight="1" x14ac:dyDescent="0.2">
      <c r="A678" s="2"/>
      <c r="B678" s="2"/>
      <c r="C678" s="2"/>
      <c r="D678" s="32"/>
      <c r="E678" s="32"/>
      <c r="F678" s="3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2"/>
      <c r="Z678" s="2"/>
      <c r="AA678" s="2"/>
      <c r="AB678" s="2"/>
      <c r="AC678" s="2"/>
    </row>
    <row r="679" spans="1:29" ht="12.75" customHeight="1" x14ac:dyDescent="0.2">
      <c r="A679" s="2"/>
      <c r="B679" s="2"/>
      <c r="C679" s="2"/>
      <c r="D679" s="32"/>
      <c r="E679" s="32"/>
      <c r="F679" s="3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2"/>
      <c r="Z679" s="2"/>
      <c r="AA679" s="2"/>
      <c r="AB679" s="2"/>
      <c r="AC679" s="2"/>
    </row>
    <row r="680" spans="1:29" ht="12.75" customHeight="1" x14ac:dyDescent="0.2">
      <c r="A680" s="2"/>
      <c r="B680" s="2"/>
      <c r="C680" s="2"/>
      <c r="D680" s="32"/>
      <c r="E680" s="32"/>
      <c r="F680" s="3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2"/>
      <c r="Z680" s="2"/>
      <c r="AA680" s="2"/>
      <c r="AB680" s="2"/>
      <c r="AC680" s="2"/>
    </row>
    <row r="681" spans="1:29" ht="12.75" customHeight="1" x14ac:dyDescent="0.2">
      <c r="A681" s="2"/>
      <c r="B681" s="2"/>
      <c r="C681" s="2"/>
      <c r="D681" s="32"/>
      <c r="E681" s="32"/>
      <c r="F681" s="3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2"/>
      <c r="Z681" s="2"/>
      <c r="AA681" s="2"/>
      <c r="AB681" s="2"/>
      <c r="AC681" s="2"/>
    </row>
    <row r="682" spans="1:29" ht="12.75" customHeight="1" x14ac:dyDescent="0.2">
      <c r="A682" s="2"/>
      <c r="B682" s="2"/>
      <c r="C682" s="2"/>
      <c r="D682" s="32"/>
      <c r="E682" s="32"/>
      <c r="F682" s="3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2"/>
      <c r="Z682" s="2"/>
      <c r="AA682" s="2"/>
      <c r="AB682" s="2"/>
      <c r="AC682" s="2"/>
    </row>
    <row r="683" spans="1:29" ht="12.75" customHeight="1" x14ac:dyDescent="0.2">
      <c r="A683" s="2"/>
      <c r="B683" s="2"/>
      <c r="C683" s="2"/>
      <c r="D683" s="32"/>
      <c r="E683" s="32"/>
      <c r="F683" s="3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2"/>
      <c r="Z683" s="2"/>
      <c r="AA683" s="2"/>
      <c r="AB683" s="2"/>
      <c r="AC683" s="2"/>
    </row>
    <row r="684" spans="1:29" ht="12.75" customHeight="1" x14ac:dyDescent="0.2">
      <c r="A684" s="2"/>
      <c r="B684" s="2"/>
      <c r="C684" s="2"/>
      <c r="D684" s="32"/>
      <c r="E684" s="32"/>
      <c r="F684" s="3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2"/>
      <c r="Z684" s="2"/>
      <c r="AA684" s="2"/>
      <c r="AB684" s="2"/>
      <c r="AC684" s="2"/>
    </row>
    <row r="685" spans="1:29" ht="12.75" customHeight="1" x14ac:dyDescent="0.2">
      <c r="A685" s="2"/>
      <c r="B685" s="2"/>
      <c r="C685" s="2"/>
      <c r="D685" s="32"/>
      <c r="E685" s="32"/>
      <c r="F685" s="3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2"/>
      <c r="Z685" s="2"/>
      <c r="AA685" s="2"/>
      <c r="AB685" s="2"/>
      <c r="AC685" s="2"/>
    </row>
    <row r="686" spans="1:29" ht="12.75" customHeight="1" x14ac:dyDescent="0.2">
      <c r="A686" s="2"/>
      <c r="B686" s="2"/>
      <c r="C686" s="2"/>
      <c r="D686" s="32"/>
      <c r="E686" s="32"/>
      <c r="F686" s="3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2"/>
      <c r="Z686" s="2"/>
      <c r="AA686" s="2"/>
      <c r="AB686" s="2"/>
      <c r="AC686" s="2"/>
    </row>
    <row r="687" spans="1:29" ht="12.75" customHeight="1" x14ac:dyDescent="0.2">
      <c r="A687" s="2"/>
      <c r="B687" s="2"/>
      <c r="C687" s="2"/>
      <c r="D687" s="32"/>
      <c r="E687" s="32"/>
      <c r="F687" s="3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2"/>
      <c r="Z687" s="2"/>
      <c r="AA687" s="2"/>
      <c r="AB687" s="2"/>
      <c r="AC687" s="2"/>
    </row>
    <row r="688" spans="1:29" ht="12.75" customHeight="1" x14ac:dyDescent="0.2">
      <c r="A688" s="2"/>
      <c r="B688" s="2"/>
      <c r="C688" s="2"/>
      <c r="D688" s="32"/>
      <c r="E688" s="32"/>
      <c r="F688" s="3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2"/>
      <c r="Z688" s="2"/>
      <c r="AA688" s="2"/>
      <c r="AB688" s="2"/>
      <c r="AC688" s="2"/>
    </row>
    <row r="689" spans="1:29" ht="12.75" customHeight="1" x14ac:dyDescent="0.2">
      <c r="A689" s="2"/>
      <c r="B689" s="2"/>
      <c r="C689" s="2"/>
      <c r="D689" s="32"/>
      <c r="E689" s="32"/>
      <c r="F689" s="3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2"/>
      <c r="Z689" s="2"/>
      <c r="AA689" s="2"/>
      <c r="AB689" s="2"/>
      <c r="AC689" s="2"/>
    </row>
    <row r="690" spans="1:29" ht="12.75" customHeight="1" x14ac:dyDescent="0.2">
      <c r="A690" s="2"/>
      <c r="B690" s="2"/>
      <c r="C690" s="2"/>
      <c r="D690" s="32"/>
      <c r="E690" s="32"/>
      <c r="F690" s="3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2"/>
      <c r="Z690" s="2"/>
      <c r="AA690" s="2"/>
      <c r="AB690" s="2"/>
      <c r="AC690" s="2"/>
    </row>
    <row r="691" spans="1:29" ht="12.75" customHeight="1" x14ac:dyDescent="0.2">
      <c r="A691" s="2"/>
      <c r="B691" s="2"/>
      <c r="C691" s="2"/>
      <c r="D691" s="32"/>
      <c r="E691" s="32"/>
      <c r="F691" s="3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2"/>
      <c r="Z691" s="2"/>
      <c r="AA691" s="2"/>
      <c r="AB691" s="2"/>
      <c r="AC691" s="2"/>
    </row>
    <row r="692" spans="1:29" ht="12.75" customHeight="1" x14ac:dyDescent="0.2">
      <c r="A692" s="2"/>
      <c r="B692" s="2"/>
      <c r="C692" s="2"/>
      <c r="D692" s="32"/>
      <c r="E692" s="32"/>
      <c r="F692" s="3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2"/>
      <c r="Z692" s="2"/>
      <c r="AA692" s="2"/>
      <c r="AB692" s="2"/>
      <c r="AC692" s="2"/>
    </row>
    <row r="693" spans="1:29" ht="12.75" customHeight="1" x14ac:dyDescent="0.2">
      <c r="A693" s="2"/>
      <c r="B693" s="2"/>
      <c r="C693" s="2"/>
      <c r="D693" s="32"/>
      <c r="E693" s="32"/>
      <c r="F693" s="3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2"/>
      <c r="Z693" s="2"/>
      <c r="AA693" s="2"/>
      <c r="AB693" s="2"/>
      <c r="AC693" s="2"/>
    </row>
    <row r="694" spans="1:29" ht="12.75" customHeight="1" x14ac:dyDescent="0.2">
      <c r="A694" s="2"/>
      <c r="B694" s="2"/>
      <c r="C694" s="2"/>
      <c r="D694" s="32"/>
      <c r="E694" s="32"/>
      <c r="F694" s="3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2"/>
      <c r="Z694" s="2"/>
      <c r="AA694" s="2"/>
      <c r="AB694" s="2"/>
      <c r="AC694" s="2"/>
    </row>
    <row r="695" spans="1:29" ht="12.75" customHeight="1" x14ac:dyDescent="0.2">
      <c r="A695" s="2"/>
      <c r="B695" s="2"/>
      <c r="C695" s="2"/>
      <c r="D695" s="32"/>
      <c r="E695" s="32"/>
      <c r="F695" s="3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2"/>
      <c r="Z695" s="2"/>
      <c r="AA695" s="2"/>
      <c r="AB695" s="2"/>
      <c r="AC695" s="2"/>
    </row>
    <row r="696" spans="1:29" ht="12.75" customHeight="1" x14ac:dyDescent="0.2">
      <c r="A696" s="2"/>
      <c r="B696" s="2"/>
      <c r="C696" s="2"/>
      <c r="D696" s="32"/>
      <c r="E696" s="32"/>
      <c r="F696" s="3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2"/>
      <c r="Z696" s="2"/>
      <c r="AA696" s="2"/>
      <c r="AB696" s="2"/>
      <c r="AC696" s="2"/>
    </row>
    <row r="697" spans="1:29" ht="12.75" customHeight="1" x14ac:dyDescent="0.2">
      <c r="A697" s="2"/>
      <c r="B697" s="2"/>
      <c r="C697" s="2"/>
      <c r="D697" s="32"/>
      <c r="E697" s="32"/>
      <c r="F697" s="3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2"/>
      <c r="Z697" s="2"/>
      <c r="AA697" s="2"/>
      <c r="AB697" s="2"/>
      <c r="AC697" s="2"/>
    </row>
    <row r="698" spans="1:29" ht="12.75" customHeight="1" x14ac:dyDescent="0.2">
      <c r="A698" s="2"/>
      <c r="B698" s="2"/>
      <c r="C698" s="2"/>
      <c r="D698" s="32"/>
      <c r="E698" s="32"/>
      <c r="F698" s="3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2"/>
      <c r="Z698" s="2"/>
      <c r="AA698" s="2"/>
      <c r="AB698" s="2"/>
      <c r="AC698" s="2"/>
    </row>
    <row r="699" spans="1:29" ht="12.75" customHeight="1" x14ac:dyDescent="0.2">
      <c r="A699" s="2"/>
      <c r="B699" s="2"/>
      <c r="C699" s="2"/>
      <c r="D699" s="32"/>
      <c r="E699" s="32"/>
      <c r="F699" s="3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2"/>
      <c r="Z699" s="2"/>
      <c r="AA699" s="2"/>
      <c r="AB699" s="2"/>
      <c r="AC699" s="2"/>
    </row>
    <row r="700" spans="1:29" ht="12.75" customHeight="1" x14ac:dyDescent="0.2">
      <c r="A700" s="2"/>
      <c r="B700" s="2"/>
      <c r="C700" s="2"/>
      <c r="D700" s="32"/>
      <c r="E700" s="32"/>
      <c r="F700" s="3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2"/>
      <c r="Z700" s="2"/>
      <c r="AA700" s="2"/>
      <c r="AB700" s="2"/>
      <c r="AC700" s="2"/>
    </row>
    <row r="701" spans="1:29" ht="12.75" customHeight="1" x14ac:dyDescent="0.2">
      <c r="A701" s="2"/>
      <c r="B701" s="2"/>
      <c r="C701" s="2"/>
      <c r="D701" s="32"/>
      <c r="E701" s="32"/>
      <c r="F701" s="3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2"/>
      <c r="Z701" s="2"/>
      <c r="AA701" s="2"/>
      <c r="AB701" s="2"/>
      <c r="AC701" s="2"/>
    </row>
    <row r="702" spans="1:29" ht="12.75" customHeight="1" x14ac:dyDescent="0.2">
      <c r="A702" s="2"/>
      <c r="B702" s="2"/>
      <c r="C702" s="2"/>
      <c r="D702" s="32"/>
      <c r="E702" s="32"/>
      <c r="F702" s="3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2"/>
      <c r="Z702" s="2"/>
      <c r="AA702" s="2"/>
      <c r="AB702" s="2"/>
      <c r="AC702" s="2"/>
    </row>
    <row r="703" spans="1:29" ht="12.75" customHeight="1" x14ac:dyDescent="0.2">
      <c r="A703" s="2"/>
      <c r="B703" s="2"/>
      <c r="C703" s="2"/>
      <c r="D703" s="32"/>
      <c r="E703" s="32"/>
      <c r="F703" s="3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2"/>
      <c r="Z703" s="2"/>
      <c r="AA703" s="2"/>
      <c r="AB703" s="2"/>
      <c r="AC703" s="2"/>
    </row>
    <row r="704" spans="1:29" ht="12.75" customHeight="1" x14ac:dyDescent="0.2">
      <c r="A704" s="2"/>
      <c r="B704" s="2"/>
      <c r="C704" s="2"/>
      <c r="D704" s="32"/>
      <c r="E704" s="32"/>
      <c r="F704" s="3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2"/>
      <c r="Z704" s="2"/>
      <c r="AA704" s="2"/>
      <c r="AB704" s="2"/>
      <c r="AC704" s="2"/>
    </row>
    <row r="705" spans="1:29" ht="12.75" customHeight="1" x14ac:dyDescent="0.2">
      <c r="A705" s="2"/>
      <c r="B705" s="2"/>
      <c r="C705" s="2"/>
      <c r="D705" s="32"/>
      <c r="E705" s="32"/>
      <c r="F705" s="3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2"/>
      <c r="Z705" s="2"/>
      <c r="AA705" s="2"/>
      <c r="AB705" s="2"/>
      <c r="AC705" s="2"/>
    </row>
    <row r="706" spans="1:29" ht="12.75" customHeight="1" x14ac:dyDescent="0.2">
      <c r="A706" s="2"/>
      <c r="B706" s="2"/>
      <c r="C706" s="2"/>
      <c r="D706" s="32"/>
      <c r="E706" s="32"/>
      <c r="F706" s="3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2"/>
      <c r="Z706" s="2"/>
      <c r="AA706" s="2"/>
      <c r="AB706" s="2"/>
      <c r="AC706" s="2"/>
    </row>
    <row r="707" spans="1:29" ht="12.75" customHeight="1" x14ac:dyDescent="0.2">
      <c r="A707" s="2"/>
      <c r="B707" s="2"/>
      <c r="C707" s="2"/>
      <c r="D707" s="32"/>
      <c r="E707" s="32"/>
      <c r="F707" s="3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2"/>
      <c r="Z707" s="2"/>
      <c r="AA707" s="2"/>
      <c r="AB707" s="2"/>
      <c r="AC707" s="2"/>
    </row>
    <row r="708" spans="1:29" ht="12.75" customHeight="1" x14ac:dyDescent="0.2">
      <c r="A708" s="2"/>
      <c r="B708" s="2"/>
      <c r="C708" s="2"/>
      <c r="D708" s="32"/>
      <c r="E708" s="32"/>
      <c r="F708" s="3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2"/>
      <c r="Z708" s="2"/>
      <c r="AA708" s="2"/>
      <c r="AB708" s="2"/>
      <c r="AC708" s="2"/>
    </row>
    <row r="709" spans="1:29" ht="12.75" customHeight="1" x14ac:dyDescent="0.2">
      <c r="A709" s="2"/>
      <c r="B709" s="2"/>
      <c r="C709" s="2"/>
      <c r="D709" s="32"/>
      <c r="E709" s="32"/>
      <c r="F709" s="3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2"/>
      <c r="Z709" s="2"/>
      <c r="AA709" s="2"/>
      <c r="AB709" s="2"/>
      <c r="AC709" s="2"/>
    </row>
    <row r="710" spans="1:29" ht="12.75" customHeight="1" x14ac:dyDescent="0.2">
      <c r="A710" s="2"/>
      <c r="B710" s="2"/>
      <c r="C710" s="2"/>
      <c r="D710" s="32"/>
      <c r="E710" s="32"/>
      <c r="F710" s="3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2"/>
      <c r="Z710" s="2"/>
      <c r="AA710" s="2"/>
      <c r="AB710" s="2"/>
      <c r="AC710" s="2"/>
    </row>
    <row r="711" spans="1:29" ht="12.75" customHeight="1" x14ac:dyDescent="0.2">
      <c r="A711" s="2"/>
      <c r="B711" s="2"/>
      <c r="C711" s="2"/>
      <c r="D711" s="32"/>
      <c r="E711" s="32"/>
      <c r="F711" s="3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2"/>
      <c r="Z711" s="2"/>
      <c r="AA711" s="2"/>
      <c r="AB711" s="2"/>
      <c r="AC711" s="2"/>
    </row>
    <row r="712" spans="1:29" ht="12.75" customHeight="1" x14ac:dyDescent="0.2">
      <c r="A712" s="2"/>
      <c r="B712" s="2"/>
      <c r="C712" s="2"/>
      <c r="D712" s="32"/>
      <c r="E712" s="32"/>
      <c r="F712" s="3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2"/>
      <c r="Z712" s="2"/>
      <c r="AA712" s="2"/>
      <c r="AB712" s="2"/>
      <c r="AC712" s="2"/>
    </row>
    <row r="713" spans="1:29" ht="12.75" customHeight="1" x14ac:dyDescent="0.2">
      <c r="A713" s="2"/>
      <c r="B713" s="2"/>
      <c r="C713" s="2"/>
      <c r="D713" s="32"/>
      <c r="E713" s="32"/>
      <c r="F713" s="3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2"/>
      <c r="Z713" s="2"/>
      <c r="AA713" s="2"/>
      <c r="AB713" s="2"/>
      <c r="AC713" s="2"/>
    </row>
    <row r="714" spans="1:29" ht="12.75" customHeight="1" x14ac:dyDescent="0.2">
      <c r="A714" s="2"/>
      <c r="B714" s="2"/>
      <c r="C714" s="2"/>
      <c r="D714" s="32"/>
      <c r="E714" s="32"/>
      <c r="F714" s="3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2"/>
      <c r="Z714" s="2"/>
      <c r="AA714" s="2"/>
      <c r="AB714" s="2"/>
      <c r="AC714" s="2"/>
    </row>
    <row r="715" spans="1:29" ht="12.75" customHeight="1" x14ac:dyDescent="0.2">
      <c r="A715" s="2"/>
      <c r="B715" s="2"/>
      <c r="C715" s="2"/>
      <c r="D715" s="32"/>
      <c r="E715" s="32"/>
      <c r="F715" s="3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2"/>
      <c r="Z715" s="2"/>
      <c r="AA715" s="2"/>
      <c r="AB715" s="2"/>
      <c r="AC715" s="2"/>
    </row>
    <row r="716" spans="1:29" ht="12.75" customHeight="1" x14ac:dyDescent="0.2">
      <c r="A716" s="2"/>
      <c r="B716" s="2"/>
      <c r="C716" s="2"/>
      <c r="D716" s="32"/>
      <c r="E716" s="32"/>
      <c r="F716" s="3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2"/>
      <c r="Z716" s="2"/>
      <c r="AA716" s="2"/>
      <c r="AB716" s="2"/>
      <c r="AC716" s="2"/>
    </row>
    <row r="717" spans="1:29" ht="12.75" customHeight="1" x14ac:dyDescent="0.2">
      <c r="A717" s="2"/>
      <c r="B717" s="2"/>
      <c r="C717" s="2"/>
      <c r="D717" s="32"/>
      <c r="E717" s="32"/>
      <c r="F717" s="3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2"/>
      <c r="Z717" s="2"/>
      <c r="AA717" s="2"/>
      <c r="AB717" s="2"/>
      <c r="AC717" s="2"/>
    </row>
    <row r="718" spans="1:29" ht="12.75" customHeight="1" x14ac:dyDescent="0.2">
      <c r="A718" s="2"/>
      <c r="B718" s="2"/>
      <c r="C718" s="2"/>
      <c r="D718" s="32"/>
      <c r="E718" s="32"/>
      <c r="F718" s="3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2"/>
      <c r="Z718" s="2"/>
      <c r="AA718" s="2"/>
      <c r="AB718" s="2"/>
      <c r="AC718" s="2"/>
    </row>
    <row r="719" spans="1:29" ht="12.75" customHeight="1" x14ac:dyDescent="0.2">
      <c r="A719" s="2"/>
      <c r="B719" s="2"/>
      <c r="C719" s="2"/>
      <c r="D719" s="32"/>
      <c r="E719" s="32"/>
      <c r="F719" s="3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2"/>
      <c r="Z719" s="2"/>
      <c r="AA719" s="2"/>
      <c r="AB719" s="2"/>
      <c r="AC719" s="2"/>
    </row>
    <row r="720" spans="1:29" ht="12.75" customHeight="1" x14ac:dyDescent="0.2">
      <c r="A720" s="2"/>
      <c r="B720" s="2"/>
      <c r="C720" s="2"/>
      <c r="D720" s="32"/>
      <c r="E720" s="32"/>
      <c r="F720" s="3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2"/>
      <c r="Z720" s="2"/>
      <c r="AA720" s="2"/>
      <c r="AB720" s="2"/>
      <c r="AC720" s="2"/>
    </row>
    <row r="721" spans="1:29" ht="12.75" customHeight="1" x14ac:dyDescent="0.2">
      <c r="A721" s="2"/>
      <c r="B721" s="2"/>
      <c r="C721" s="2"/>
      <c r="D721" s="32"/>
      <c r="E721" s="32"/>
      <c r="F721" s="3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2"/>
      <c r="Z721" s="2"/>
      <c r="AA721" s="2"/>
      <c r="AB721" s="2"/>
      <c r="AC721" s="2"/>
    </row>
    <row r="722" spans="1:29" ht="12.75" customHeight="1" x14ac:dyDescent="0.2">
      <c r="A722" s="2"/>
      <c r="B722" s="2"/>
      <c r="C722" s="2"/>
      <c r="D722" s="32"/>
      <c r="E722" s="32"/>
      <c r="F722" s="3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2"/>
      <c r="Z722" s="2"/>
      <c r="AA722" s="2"/>
      <c r="AB722" s="2"/>
      <c r="AC722" s="2"/>
    </row>
    <row r="723" spans="1:29" ht="12.75" customHeight="1" x14ac:dyDescent="0.2">
      <c r="A723" s="2"/>
      <c r="B723" s="2"/>
      <c r="C723" s="2"/>
      <c r="D723" s="32"/>
      <c r="E723" s="32"/>
      <c r="F723" s="3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2"/>
      <c r="Z723" s="2"/>
      <c r="AA723" s="2"/>
      <c r="AB723" s="2"/>
      <c r="AC723" s="2"/>
    </row>
    <row r="724" spans="1:29" ht="12.75" customHeight="1" x14ac:dyDescent="0.2">
      <c r="A724" s="2"/>
      <c r="B724" s="2"/>
      <c r="C724" s="2"/>
      <c r="D724" s="32"/>
      <c r="E724" s="32"/>
      <c r="F724" s="3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2"/>
      <c r="Z724" s="2"/>
      <c r="AA724" s="2"/>
      <c r="AB724" s="2"/>
      <c r="AC724" s="2"/>
    </row>
    <row r="725" spans="1:29" ht="12.75" customHeight="1" x14ac:dyDescent="0.2">
      <c r="A725" s="2"/>
      <c r="B725" s="2"/>
      <c r="C725" s="2"/>
      <c r="D725" s="32"/>
      <c r="E725" s="32"/>
      <c r="F725" s="3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2"/>
      <c r="Z725" s="2"/>
      <c r="AA725" s="2"/>
      <c r="AB725" s="2"/>
      <c r="AC725" s="2"/>
    </row>
    <row r="726" spans="1:29" ht="12.75" customHeight="1" x14ac:dyDescent="0.2">
      <c r="A726" s="2"/>
      <c r="B726" s="2"/>
      <c r="C726" s="2"/>
      <c r="D726" s="32"/>
      <c r="E726" s="32"/>
      <c r="F726" s="3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2"/>
      <c r="Z726" s="2"/>
      <c r="AA726" s="2"/>
      <c r="AB726" s="2"/>
      <c r="AC726" s="2"/>
    </row>
    <row r="727" spans="1:29" ht="12.75" customHeight="1" x14ac:dyDescent="0.2">
      <c r="A727" s="2"/>
      <c r="B727" s="2"/>
      <c r="C727" s="2"/>
      <c r="D727" s="32"/>
      <c r="E727" s="32"/>
      <c r="F727" s="3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2"/>
      <c r="Z727" s="2"/>
      <c r="AA727" s="2"/>
      <c r="AB727" s="2"/>
      <c r="AC727" s="2"/>
    </row>
    <row r="728" spans="1:29" ht="12.75" customHeight="1" x14ac:dyDescent="0.2">
      <c r="A728" s="2"/>
      <c r="B728" s="2"/>
      <c r="C728" s="2"/>
      <c r="D728" s="32"/>
      <c r="E728" s="32"/>
      <c r="F728" s="3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2"/>
      <c r="Z728" s="2"/>
      <c r="AA728" s="2"/>
      <c r="AB728" s="2"/>
      <c r="AC728" s="2"/>
    </row>
    <row r="729" spans="1:29" ht="12.75" customHeight="1" x14ac:dyDescent="0.2">
      <c r="A729" s="2"/>
      <c r="B729" s="2"/>
      <c r="C729" s="2"/>
      <c r="D729" s="32"/>
      <c r="E729" s="32"/>
      <c r="F729" s="3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2"/>
      <c r="Z729" s="2"/>
      <c r="AA729" s="2"/>
      <c r="AB729" s="2"/>
      <c r="AC729" s="2"/>
    </row>
    <row r="730" spans="1:29" ht="12.75" customHeight="1" x14ac:dyDescent="0.2">
      <c r="A730" s="2"/>
      <c r="B730" s="2"/>
      <c r="C730" s="2"/>
      <c r="D730" s="32"/>
      <c r="E730" s="32"/>
      <c r="F730" s="3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2"/>
      <c r="Z730" s="2"/>
      <c r="AA730" s="2"/>
      <c r="AB730" s="2"/>
      <c r="AC730" s="2"/>
    </row>
    <row r="731" spans="1:29" ht="12.75" customHeight="1" x14ac:dyDescent="0.2">
      <c r="A731" s="2"/>
      <c r="B731" s="2"/>
      <c r="C731" s="2"/>
      <c r="D731" s="32"/>
      <c r="E731" s="32"/>
      <c r="F731" s="3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2"/>
      <c r="Z731" s="2"/>
      <c r="AA731" s="2"/>
      <c r="AB731" s="2"/>
      <c r="AC731" s="2"/>
    </row>
    <row r="732" spans="1:29" ht="12.75" customHeight="1" x14ac:dyDescent="0.2">
      <c r="A732" s="2"/>
      <c r="B732" s="2"/>
      <c r="C732" s="2"/>
      <c r="D732" s="32"/>
      <c r="E732" s="32"/>
      <c r="F732" s="3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2"/>
      <c r="Z732" s="2"/>
      <c r="AA732" s="2"/>
      <c r="AB732" s="2"/>
      <c r="AC732" s="2"/>
    </row>
    <row r="733" spans="1:29" ht="12.75" customHeight="1" x14ac:dyDescent="0.2">
      <c r="A733" s="2"/>
      <c r="B733" s="2"/>
      <c r="C733" s="2"/>
      <c r="D733" s="32"/>
      <c r="E733" s="32"/>
      <c r="F733" s="3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2"/>
      <c r="Z733" s="2"/>
      <c r="AA733" s="2"/>
      <c r="AB733" s="2"/>
      <c r="AC733" s="2"/>
    </row>
    <row r="734" spans="1:29" ht="12.75" customHeight="1" x14ac:dyDescent="0.2">
      <c r="A734" s="2"/>
      <c r="B734" s="2"/>
      <c r="C734" s="2"/>
      <c r="D734" s="32"/>
      <c r="E734" s="32"/>
      <c r="F734" s="3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2"/>
      <c r="Z734" s="2"/>
      <c r="AA734" s="2"/>
      <c r="AB734" s="2"/>
      <c r="AC734" s="2"/>
    </row>
    <row r="735" spans="1:29" ht="12.75" customHeight="1" x14ac:dyDescent="0.2">
      <c r="A735" s="2"/>
      <c r="B735" s="2"/>
      <c r="C735" s="2"/>
      <c r="D735" s="32"/>
      <c r="E735" s="32"/>
      <c r="F735" s="3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2"/>
      <c r="Z735" s="2"/>
      <c r="AA735" s="2"/>
      <c r="AB735" s="2"/>
      <c r="AC735" s="2"/>
    </row>
    <row r="736" spans="1:29" ht="12.75" customHeight="1" x14ac:dyDescent="0.2">
      <c r="A736" s="2"/>
      <c r="B736" s="2"/>
      <c r="C736" s="2"/>
      <c r="D736" s="32"/>
      <c r="E736" s="32"/>
      <c r="F736" s="3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2"/>
      <c r="Z736" s="2"/>
      <c r="AA736" s="2"/>
      <c r="AB736" s="2"/>
      <c r="AC736" s="2"/>
    </row>
    <row r="737" spans="1:29" ht="12.75" customHeight="1" x14ac:dyDescent="0.2">
      <c r="A737" s="2"/>
      <c r="B737" s="2"/>
      <c r="C737" s="2"/>
      <c r="D737" s="32"/>
      <c r="E737" s="32"/>
      <c r="F737" s="3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2"/>
      <c r="Z737" s="2"/>
      <c r="AA737" s="2"/>
      <c r="AB737" s="2"/>
      <c r="AC737" s="2"/>
    </row>
    <row r="738" spans="1:29" ht="12.75" customHeight="1" x14ac:dyDescent="0.2">
      <c r="A738" s="2"/>
      <c r="B738" s="2"/>
      <c r="C738" s="2"/>
      <c r="D738" s="32"/>
      <c r="E738" s="32"/>
      <c r="F738" s="3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2"/>
      <c r="Z738" s="2"/>
      <c r="AA738" s="2"/>
      <c r="AB738" s="2"/>
      <c r="AC738" s="2"/>
    </row>
    <row r="739" spans="1:29" ht="12.75" customHeight="1" x14ac:dyDescent="0.2">
      <c r="A739" s="2"/>
      <c r="B739" s="2"/>
      <c r="C739" s="2"/>
      <c r="D739" s="32"/>
      <c r="E739" s="32"/>
      <c r="F739" s="3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2"/>
      <c r="Z739" s="2"/>
      <c r="AA739" s="2"/>
      <c r="AB739" s="2"/>
      <c r="AC739" s="2"/>
    </row>
    <row r="740" spans="1:29" ht="12.75" customHeight="1" x14ac:dyDescent="0.2">
      <c r="A740" s="2"/>
      <c r="B740" s="2"/>
      <c r="C740" s="2"/>
      <c r="D740" s="32"/>
      <c r="E740" s="32"/>
      <c r="F740" s="3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2"/>
      <c r="Z740" s="2"/>
      <c r="AA740" s="2"/>
      <c r="AB740" s="2"/>
      <c r="AC740" s="2"/>
    </row>
    <row r="741" spans="1:29" ht="12.75" customHeight="1" x14ac:dyDescent="0.2">
      <c r="A741" s="2"/>
      <c r="B741" s="2"/>
      <c r="C741" s="2"/>
      <c r="D741" s="32"/>
      <c r="E741" s="32"/>
      <c r="F741" s="3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2"/>
      <c r="Z741" s="2"/>
      <c r="AA741" s="2"/>
      <c r="AB741" s="2"/>
      <c r="AC741" s="2"/>
    </row>
    <row r="742" spans="1:29" ht="12.75" customHeight="1" x14ac:dyDescent="0.2">
      <c r="A742" s="2"/>
      <c r="B742" s="2"/>
      <c r="C742" s="2"/>
      <c r="D742" s="32"/>
      <c r="E742" s="32"/>
      <c r="F742" s="3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2"/>
      <c r="Z742" s="2"/>
      <c r="AA742" s="2"/>
      <c r="AB742" s="2"/>
      <c r="AC742" s="2"/>
    </row>
    <row r="743" spans="1:29" ht="12.75" customHeight="1" x14ac:dyDescent="0.2">
      <c r="A743" s="2"/>
      <c r="B743" s="2"/>
      <c r="C743" s="2"/>
      <c r="D743" s="32"/>
      <c r="E743" s="32"/>
      <c r="F743" s="3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2"/>
      <c r="Z743" s="2"/>
      <c r="AA743" s="2"/>
      <c r="AB743" s="2"/>
      <c r="AC743" s="2"/>
    </row>
    <row r="744" spans="1:29" ht="12.75" customHeight="1" x14ac:dyDescent="0.2">
      <c r="A744" s="2"/>
      <c r="B744" s="2"/>
      <c r="C744" s="2"/>
      <c r="D744" s="32"/>
      <c r="E744" s="32"/>
      <c r="F744" s="3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2"/>
      <c r="Z744" s="2"/>
      <c r="AA744" s="2"/>
      <c r="AB744" s="2"/>
      <c r="AC744" s="2"/>
    </row>
    <row r="745" spans="1:29" ht="12.75" customHeight="1" x14ac:dyDescent="0.2">
      <c r="A745" s="2"/>
      <c r="B745" s="2"/>
      <c r="C745" s="2"/>
      <c r="D745" s="32"/>
      <c r="E745" s="32"/>
      <c r="F745" s="3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2"/>
      <c r="Z745" s="2"/>
      <c r="AA745" s="2"/>
      <c r="AB745" s="2"/>
      <c r="AC745" s="2"/>
    </row>
    <row r="746" spans="1:29" ht="12.75" customHeight="1" x14ac:dyDescent="0.2">
      <c r="A746" s="2"/>
      <c r="B746" s="2"/>
      <c r="C746" s="2"/>
      <c r="D746" s="32"/>
      <c r="E746" s="32"/>
      <c r="F746" s="3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2"/>
      <c r="Z746" s="2"/>
      <c r="AA746" s="2"/>
      <c r="AB746" s="2"/>
      <c r="AC746" s="2"/>
    </row>
    <row r="747" spans="1:29" ht="12.75" customHeight="1" x14ac:dyDescent="0.2">
      <c r="A747" s="2"/>
      <c r="B747" s="2"/>
      <c r="C747" s="2"/>
      <c r="D747" s="32"/>
      <c r="E747" s="32"/>
      <c r="F747" s="3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2"/>
      <c r="Z747" s="2"/>
      <c r="AA747" s="2"/>
      <c r="AB747" s="2"/>
      <c r="AC747" s="2"/>
    </row>
    <row r="748" spans="1:29" ht="12.75" customHeight="1" x14ac:dyDescent="0.2">
      <c r="A748" s="2"/>
      <c r="B748" s="2"/>
      <c r="C748" s="2"/>
      <c r="D748" s="32"/>
      <c r="E748" s="32"/>
      <c r="F748" s="3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2"/>
      <c r="Z748" s="2"/>
      <c r="AA748" s="2"/>
      <c r="AB748" s="2"/>
      <c r="AC748" s="2"/>
    </row>
    <row r="749" spans="1:29" ht="12.75" customHeight="1" x14ac:dyDescent="0.2">
      <c r="A749" s="2"/>
      <c r="B749" s="2"/>
      <c r="C749" s="2"/>
      <c r="D749" s="32"/>
      <c r="E749" s="32"/>
      <c r="F749" s="3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2"/>
      <c r="Z749" s="2"/>
      <c r="AA749" s="2"/>
      <c r="AB749" s="2"/>
      <c r="AC749" s="2"/>
    </row>
    <row r="750" spans="1:29" ht="12.75" customHeight="1" x14ac:dyDescent="0.2">
      <c r="A750" s="2"/>
      <c r="B750" s="2"/>
      <c r="C750" s="2"/>
      <c r="D750" s="32"/>
      <c r="E750" s="32"/>
      <c r="F750" s="3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2"/>
      <c r="Z750" s="2"/>
      <c r="AA750" s="2"/>
      <c r="AB750" s="2"/>
      <c r="AC750" s="2"/>
    </row>
    <row r="751" spans="1:29" ht="12.75" customHeight="1" x14ac:dyDescent="0.2">
      <c r="A751" s="2"/>
      <c r="B751" s="2"/>
      <c r="C751" s="2"/>
      <c r="D751" s="32"/>
      <c r="E751" s="32"/>
      <c r="F751" s="3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2"/>
      <c r="Z751" s="2"/>
      <c r="AA751" s="2"/>
      <c r="AB751" s="2"/>
      <c r="AC751" s="2"/>
    </row>
    <row r="752" spans="1:29" ht="12.75" customHeight="1" x14ac:dyDescent="0.2">
      <c r="A752" s="2"/>
      <c r="B752" s="2"/>
      <c r="C752" s="2"/>
      <c r="D752" s="32"/>
      <c r="E752" s="32"/>
      <c r="F752" s="3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2"/>
      <c r="Z752" s="2"/>
      <c r="AA752" s="2"/>
      <c r="AB752" s="2"/>
      <c r="AC752" s="2"/>
    </row>
    <row r="753" spans="1:29" ht="12.75" customHeight="1" x14ac:dyDescent="0.2">
      <c r="A753" s="2"/>
      <c r="B753" s="2"/>
      <c r="C753" s="2"/>
      <c r="D753" s="32"/>
      <c r="E753" s="32"/>
      <c r="F753" s="3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2"/>
      <c r="Z753" s="2"/>
      <c r="AA753" s="2"/>
      <c r="AB753" s="2"/>
      <c r="AC753" s="2"/>
    </row>
    <row r="754" spans="1:29" ht="12.75" customHeight="1" x14ac:dyDescent="0.2">
      <c r="A754" s="2"/>
      <c r="B754" s="2"/>
      <c r="C754" s="2"/>
      <c r="D754" s="32"/>
      <c r="E754" s="32"/>
      <c r="F754" s="3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2"/>
      <c r="Z754" s="2"/>
      <c r="AA754" s="2"/>
      <c r="AB754" s="2"/>
      <c r="AC754" s="2"/>
    </row>
    <row r="755" spans="1:29" ht="12.75" customHeight="1" x14ac:dyDescent="0.2">
      <c r="A755" s="2"/>
      <c r="B755" s="2"/>
      <c r="C755" s="2"/>
      <c r="D755" s="32"/>
      <c r="E755" s="32"/>
      <c r="F755" s="3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2"/>
      <c r="Z755" s="2"/>
      <c r="AA755" s="2"/>
      <c r="AB755" s="2"/>
      <c r="AC755" s="2"/>
    </row>
    <row r="756" spans="1:29" ht="12.75" customHeight="1" x14ac:dyDescent="0.2">
      <c r="A756" s="2"/>
      <c r="B756" s="2"/>
      <c r="C756" s="2"/>
      <c r="D756" s="32"/>
      <c r="E756" s="32"/>
      <c r="F756" s="3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2"/>
      <c r="Z756" s="2"/>
      <c r="AA756" s="2"/>
      <c r="AB756" s="2"/>
      <c r="AC756" s="2"/>
    </row>
    <row r="757" spans="1:29" ht="12.75" customHeight="1" x14ac:dyDescent="0.2">
      <c r="A757" s="2"/>
      <c r="B757" s="2"/>
      <c r="C757" s="2"/>
      <c r="D757" s="32"/>
      <c r="E757" s="32"/>
      <c r="F757" s="3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2"/>
      <c r="Z757" s="2"/>
      <c r="AA757" s="2"/>
      <c r="AB757" s="2"/>
      <c r="AC757" s="2"/>
    </row>
    <row r="758" spans="1:29" ht="12.75" customHeight="1" x14ac:dyDescent="0.2">
      <c r="A758" s="2"/>
      <c r="B758" s="2"/>
      <c r="C758" s="2"/>
      <c r="D758" s="32"/>
      <c r="E758" s="32"/>
      <c r="F758" s="3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2"/>
      <c r="Z758" s="2"/>
      <c r="AA758" s="2"/>
      <c r="AB758" s="2"/>
      <c r="AC758" s="2"/>
    </row>
    <row r="759" spans="1:29" ht="12.75" customHeight="1" x14ac:dyDescent="0.2">
      <c r="A759" s="2"/>
      <c r="B759" s="2"/>
      <c r="C759" s="2"/>
      <c r="D759" s="32"/>
      <c r="E759" s="32"/>
      <c r="F759" s="3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2"/>
      <c r="Z759" s="2"/>
      <c r="AA759" s="2"/>
      <c r="AB759" s="2"/>
      <c r="AC759" s="2"/>
    </row>
    <row r="760" spans="1:29" ht="12.75" customHeight="1" x14ac:dyDescent="0.2">
      <c r="A760" s="2"/>
      <c r="B760" s="2"/>
      <c r="C760" s="2"/>
      <c r="D760" s="32"/>
      <c r="E760" s="32"/>
      <c r="F760" s="3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2"/>
      <c r="Z760" s="2"/>
      <c r="AA760" s="2"/>
      <c r="AB760" s="2"/>
      <c r="AC760" s="2"/>
    </row>
    <row r="761" spans="1:29" ht="12.75" customHeight="1" x14ac:dyDescent="0.2">
      <c r="A761" s="2"/>
      <c r="B761" s="2"/>
      <c r="C761" s="2"/>
      <c r="D761" s="32"/>
      <c r="E761" s="32"/>
      <c r="F761" s="3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2"/>
      <c r="Z761" s="2"/>
      <c r="AA761" s="2"/>
      <c r="AB761" s="2"/>
      <c r="AC761" s="2"/>
    </row>
    <row r="762" spans="1:29" ht="12.75" customHeight="1" x14ac:dyDescent="0.2">
      <c r="A762" s="2"/>
      <c r="B762" s="2"/>
      <c r="C762" s="2"/>
      <c r="D762" s="32"/>
      <c r="E762" s="32"/>
      <c r="F762" s="3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2"/>
      <c r="Z762" s="2"/>
      <c r="AA762" s="2"/>
      <c r="AB762" s="2"/>
      <c r="AC762" s="2"/>
    </row>
    <row r="763" spans="1:29" ht="12.75" customHeight="1" x14ac:dyDescent="0.2">
      <c r="A763" s="2"/>
      <c r="B763" s="2"/>
      <c r="C763" s="2"/>
      <c r="D763" s="32"/>
      <c r="E763" s="32"/>
      <c r="F763" s="3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2"/>
      <c r="Z763" s="2"/>
      <c r="AA763" s="2"/>
      <c r="AB763" s="2"/>
      <c r="AC763" s="2"/>
    </row>
    <row r="764" spans="1:29" ht="12.75" customHeight="1" x14ac:dyDescent="0.2">
      <c r="A764" s="2"/>
      <c r="B764" s="2"/>
      <c r="C764" s="2"/>
      <c r="D764" s="32"/>
      <c r="E764" s="32"/>
      <c r="F764" s="3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2"/>
      <c r="Z764" s="2"/>
      <c r="AA764" s="2"/>
      <c r="AB764" s="2"/>
      <c r="AC764" s="2"/>
    </row>
    <row r="765" spans="1:29" ht="12.75" customHeight="1" x14ac:dyDescent="0.2">
      <c r="A765" s="2"/>
      <c r="B765" s="2"/>
      <c r="C765" s="2"/>
      <c r="D765" s="32"/>
      <c r="E765" s="32"/>
      <c r="F765" s="3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2"/>
      <c r="Z765" s="2"/>
      <c r="AA765" s="2"/>
      <c r="AB765" s="2"/>
      <c r="AC765" s="2"/>
    </row>
    <row r="766" spans="1:29" ht="12.75" customHeight="1" x14ac:dyDescent="0.2">
      <c r="A766" s="2"/>
      <c r="B766" s="2"/>
      <c r="C766" s="2"/>
      <c r="D766" s="32"/>
      <c r="E766" s="32"/>
      <c r="F766" s="3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2"/>
      <c r="Z766" s="2"/>
      <c r="AA766" s="2"/>
      <c r="AB766" s="2"/>
      <c r="AC766" s="2"/>
    </row>
    <row r="767" spans="1:29" ht="12.75" customHeight="1" x14ac:dyDescent="0.2">
      <c r="A767" s="2"/>
      <c r="B767" s="2"/>
      <c r="C767" s="2"/>
      <c r="D767" s="32"/>
      <c r="E767" s="32"/>
      <c r="F767" s="3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2"/>
      <c r="Z767" s="2"/>
      <c r="AA767" s="2"/>
      <c r="AB767" s="2"/>
      <c r="AC767" s="2"/>
    </row>
    <row r="768" spans="1:29" ht="12.75" customHeight="1" x14ac:dyDescent="0.2">
      <c r="A768" s="2"/>
      <c r="B768" s="2"/>
      <c r="C768" s="2"/>
      <c r="D768" s="32"/>
      <c r="E768" s="32"/>
      <c r="F768" s="3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2"/>
      <c r="Z768" s="2"/>
      <c r="AA768" s="2"/>
      <c r="AB768" s="2"/>
      <c r="AC768" s="2"/>
    </row>
    <row r="769" spans="1:29" ht="12.75" customHeight="1" x14ac:dyDescent="0.2">
      <c r="A769" s="2"/>
      <c r="B769" s="2"/>
      <c r="C769" s="2"/>
      <c r="D769" s="32"/>
      <c r="E769" s="32"/>
      <c r="F769" s="3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2"/>
      <c r="Z769" s="2"/>
      <c r="AA769" s="2"/>
      <c r="AB769" s="2"/>
      <c r="AC769" s="2"/>
    </row>
    <row r="770" spans="1:29" ht="12.75" customHeight="1" x14ac:dyDescent="0.2">
      <c r="A770" s="2"/>
      <c r="B770" s="2"/>
      <c r="C770" s="2"/>
      <c r="D770" s="32"/>
      <c r="E770" s="32"/>
      <c r="F770" s="3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2"/>
      <c r="Z770" s="2"/>
      <c r="AA770" s="2"/>
      <c r="AB770" s="2"/>
      <c r="AC770" s="2"/>
    </row>
    <row r="771" spans="1:29" ht="12.75" customHeight="1" x14ac:dyDescent="0.2">
      <c r="A771" s="2"/>
      <c r="B771" s="2"/>
      <c r="C771" s="2"/>
      <c r="D771" s="32"/>
      <c r="E771" s="32"/>
      <c r="F771" s="3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2"/>
      <c r="Z771" s="2"/>
      <c r="AA771" s="2"/>
      <c r="AB771" s="2"/>
      <c r="AC771" s="2"/>
    </row>
    <row r="772" spans="1:29" ht="12.75" customHeight="1" x14ac:dyDescent="0.2">
      <c r="A772" s="2"/>
      <c r="B772" s="2"/>
      <c r="C772" s="2"/>
      <c r="D772" s="32"/>
      <c r="E772" s="32"/>
      <c r="F772" s="3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2"/>
      <c r="Z772" s="2"/>
      <c r="AA772" s="2"/>
      <c r="AB772" s="2"/>
      <c r="AC772" s="2"/>
    </row>
    <row r="773" spans="1:29" ht="12.75" customHeight="1" x14ac:dyDescent="0.2">
      <c r="A773" s="2"/>
      <c r="B773" s="2"/>
      <c r="C773" s="2"/>
      <c r="D773" s="32"/>
      <c r="E773" s="32"/>
      <c r="F773" s="3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2"/>
      <c r="Z773" s="2"/>
      <c r="AA773" s="2"/>
      <c r="AB773" s="2"/>
      <c r="AC773" s="2"/>
    </row>
    <row r="774" spans="1:29" ht="12.75" customHeight="1" x14ac:dyDescent="0.2">
      <c r="A774" s="2"/>
      <c r="B774" s="2"/>
      <c r="C774" s="2"/>
      <c r="D774" s="32"/>
      <c r="E774" s="32"/>
      <c r="F774" s="3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2"/>
      <c r="Z774" s="2"/>
      <c r="AA774" s="2"/>
      <c r="AB774" s="2"/>
      <c r="AC774" s="2"/>
    </row>
    <row r="775" spans="1:29" ht="12.75" customHeight="1" x14ac:dyDescent="0.2">
      <c r="A775" s="2"/>
      <c r="B775" s="2"/>
      <c r="C775" s="2"/>
      <c r="D775" s="32"/>
      <c r="E775" s="32"/>
      <c r="F775" s="3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2"/>
      <c r="Z775" s="2"/>
      <c r="AA775" s="2"/>
      <c r="AB775" s="2"/>
      <c r="AC775" s="2"/>
    </row>
    <row r="776" spans="1:29" ht="12.75" customHeight="1" x14ac:dyDescent="0.2">
      <c r="A776" s="2"/>
      <c r="B776" s="2"/>
      <c r="C776" s="2"/>
      <c r="D776" s="32"/>
      <c r="E776" s="32"/>
      <c r="F776" s="3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2"/>
      <c r="Z776" s="2"/>
      <c r="AA776" s="2"/>
      <c r="AB776" s="2"/>
      <c r="AC776" s="2"/>
    </row>
    <row r="777" spans="1:29" ht="12.75" customHeight="1" x14ac:dyDescent="0.2">
      <c r="A777" s="2"/>
      <c r="B777" s="2"/>
      <c r="C777" s="2"/>
      <c r="D777" s="32"/>
      <c r="E777" s="32"/>
      <c r="F777" s="3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2"/>
      <c r="Z777" s="2"/>
      <c r="AA777" s="2"/>
      <c r="AB777" s="2"/>
      <c r="AC777" s="2"/>
    </row>
    <row r="778" spans="1:29" ht="12.75" customHeight="1" x14ac:dyDescent="0.2">
      <c r="A778" s="2"/>
      <c r="B778" s="2"/>
      <c r="C778" s="2"/>
      <c r="D778" s="32"/>
      <c r="E778" s="32"/>
      <c r="F778" s="3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2"/>
      <c r="Z778" s="2"/>
      <c r="AA778" s="2"/>
      <c r="AB778" s="2"/>
      <c r="AC778" s="2"/>
    </row>
    <row r="779" spans="1:29" ht="12.75" customHeight="1" x14ac:dyDescent="0.2">
      <c r="A779" s="2"/>
      <c r="B779" s="2"/>
      <c r="C779" s="2"/>
      <c r="D779" s="32"/>
      <c r="E779" s="32"/>
      <c r="F779" s="3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2"/>
      <c r="Z779" s="2"/>
      <c r="AA779" s="2"/>
      <c r="AB779" s="2"/>
      <c r="AC779" s="2"/>
    </row>
    <row r="780" spans="1:29" ht="12.75" customHeight="1" x14ac:dyDescent="0.2">
      <c r="A780" s="2"/>
      <c r="B780" s="2"/>
      <c r="C780" s="2"/>
      <c r="D780" s="32"/>
      <c r="E780" s="32"/>
      <c r="F780" s="3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2"/>
      <c r="Z780" s="2"/>
      <c r="AA780" s="2"/>
      <c r="AB780" s="2"/>
      <c r="AC780" s="2"/>
    </row>
    <row r="781" spans="1:29" ht="12.75" customHeight="1" x14ac:dyDescent="0.2">
      <c r="A781" s="2"/>
      <c r="B781" s="2"/>
      <c r="C781" s="2"/>
      <c r="D781" s="32"/>
      <c r="E781" s="32"/>
      <c r="F781" s="3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2"/>
      <c r="Z781" s="2"/>
      <c r="AA781" s="2"/>
      <c r="AB781" s="2"/>
      <c r="AC781" s="2"/>
    </row>
    <row r="782" spans="1:29" ht="12.75" customHeight="1" x14ac:dyDescent="0.2">
      <c r="A782" s="2"/>
      <c r="B782" s="2"/>
      <c r="C782" s="2"/>
      <c r="D782" s="32"/>
      <c r="E782" s="32"/>
      <c r="F782" s="3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2"/>
      <c r="Z782" s="2"/>
      <c r="AA782" s="2"/>
      <c r="AB782" s="2"/>
      <c r="AC782" s="2"/>
    </row>
    <row r="783" spans="1:29" ht="12.75" customHeight="1" x14ac:dyDescent="0.2">
      <c r="A783" s="2"/>
      <c r="B783" s="2"/>
      <c r="C783" s="2"/>
      <c r="D783" s="32"/>
      <c r="E783" s="32"/>
      <c r="F783" s="3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2"/>
      <c r="Z783" s="2"/>
      <c r="AA783" s="2"/>
      <c r="AB783" s="2"/>
      <c r="AC783" s="2"/>
    </row>
    <row r="784" spans="1:29" ht="12.75" customHeight="1" x14ac:dyDescent="0.2">
      <c r="A784" s="2"/>
      <c r="B784" s="2"/>
      <c r="C784" s="2"/>
      <c r="D784" s="32"/>
      <c r="E784" s="32"/>
      <c r="F784" s="3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2"/>
      <c r="Z784" s="2"/>
      <c r="AA784" s="2"/>
      <c r="AB784" s="2"/>
      <c r="AC784" s="2"/>
    </row>
    <row r="785" spans="1:29" ht="12.75" customHeight="1" x14ac:dyDescent="0.2">
      <c r="A785" s="2"/>
      <c r="B785" s="2"/>
      <c r="C785" s="2"/>
      <c r="D785" s="32"/>
      <c r="E785" s="32"/>
      <c r="F785" s="3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2"/>
      <c r="Z785" s="2"/>
      <c r="AA785" s="2"/>
      <c r="AB785" s="2"/>
      <c r="AC785" s="2"/>
    </row>
    <row r="786" spans="1:29" ht="12.75" customHeight="1" x14ac:dyDescent="0.2">
      <c r="A786" s="2"/>
      <c r="B786" s="2"/>
      <c r="C786" s="2"/>
      <c r="D786" s="32"/>
      <c r="E786" s="32"/>
      <c r="F786" s="3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2"/>
      <c r="Z786" s="2"/>
      <c r="AA786" s="2"/>
      <c r="AB786" s="2"/>
      <c r="AC786" s="2"/>
    </row>
    <row r="787" spans="1:29" ht="12.75" customHeight="1" x14ac:dyDescent="0.2">
      <c r="A787" s="2"/>
      <c r="B787" s="2"/>
      <c r="C787" s="2"/>
      <c r="D787" s="32"/>
      <c r="E787" s="32"/>
      <c r="F787" s="3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2"/>
      <c r="Z787" s="2"/>
      <c r="AA787" s="2"/>
      <c r="AB787" s="2"/>
      <c r="AC787" s="2"/>
    </row>
    <row r="788" spans="1:29" ht="12.75" customHeight="1" x14ac:dyDescent="0.2">
      <c r="A788" s="2"/>
      <c r="B788" s="2"/>
      <c r="C788" s="2"/>
      <c r="D788" s="32"/>
      <c r="E788" s="32"/>
      <c r="F788" s="3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2"/>
      <c r="Z788" s="2"/>
      <c r="AA788" s="2"/>
      <c r="AB788" s="2"/>
      <c r="AC788" s="2"/>
    </row>
    <row r="789" spans="1:29" ht="12.75" customHeight="1" x14ac:dyDescent="0.2">
      <c r="A789" s="2"/>
      <c r="B789" s="2"/>
      <c r="C789" s="2"/>
      <c r="D789" s="32"/>
      <c r="E789" s="32"/>
      <c r="F789" s="3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2"/>
      <c r="Z789" s="2"/>
      <c r="AA789" s="2"/>
      <c r="AB789" s="2"/>
      <c r="AC789" s="2"/>
    </row>
    <row r="790" spans="1:29" ht="12.75" customHeight="1" x14ac:dyDescent="0.2">
      <c r="A790" s="2"/>
      <c r="B790" s="2"/>
      <c r="C790" s="2"/>
      <c r="D790" s="32"/>
      <c r="E790" s="32"/>
      <c r="F790" s="3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2"/>
      <c r="Z790" s="2"/>
      <c r="AA790" s="2"/>
      <c r="AB790" s="2"/>
      <c r="AC790" s="2"/>
    </row>
    <row r="791" spans="1:29" ht="12.75" customHeight="1" x14ac:dyDescent="0.2">
      <c r="A791" s="2"/>
      <c r="B791" s="2"/>
      <c r="C791" s="2"/>
      <c r="D791" s="32"/>
      <c r="E791" s="32"/>
      <c r="F791" s="3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2"/>
      <c r="Z791" s="2"/>
      <c r="AA791" s="2"/>
      <c r="AB791" s="2"/>
      <c r="AC791" s="2"/>
    </row>
    <row r="792" spans="1:29" ht="12.75" customHeight="1" x14ac:dyDescent="0.2">
      <c r="A792" s="2"/>
      <c r="B792" s="2"/>
      <c r="C792" s="2"/>
      <c r="D792" s="32"/>
      <c r="E792" s="32"/>
      <c r="F792" s="3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2"/>
      <c r="Z792" s="2"/>
      <c r="AA792" s="2"/>
      <c r="AB792" s="2"/>
      <c r="AC792" s="2"/>
    </row>
    <row r="793" spans="1:29" ht="12.75" customHeight="1" x14ac:dyDescent="0.2">
      <c r="A793" s="2"/>
      <c r="B793" s="2"/>
      <c r="C793" s="2"/>
      <c r="D793" s="32"/>
      <c r="E793" s="32"/>
      <c r="F793" s="3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2"/>
      <c r="Z793" s="2"/>
      <c r="AA793" s="2"/>
      <c r="AB793" s="2"/>
      <c r="AC793" s="2"/>
    </row>
    <row r="794" spans="1:29" ht="12.75" customHeight="1" x14ac:dyDescent="0.2">
      <c r="A794" s="2"/>
      <c r="B794" s="2"/>
      <c r="C794" s="2"/>
      <c r="D794" s="32"/>
      <c r="E794" s="32"/>
      <c r="F794" s="3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2"/>
      <c r="Z794" s="2"/>
      <c r="AA794" s="2"/>
      <c r="AB794" s="2"/>
      <c r="AC794" s="2"/>
    </row>
    <row r="795" spans="1:29" ht="12.75" customHeight="1" x14ac:dyDescent="0.2">
      <c r="A795" s="2"/>
      <c r="B795" s="2"/>
      <c r="C795" s="2"/>
      <c r="D795" s="32"/>
      <c r="E795" s="32"/>
      <c r="F795" s="3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2"/>
      <c r="Z795" s="2"/>
      <c r="AA795" s="2"/>
      <c r="AB795" s="2"/>
      <c r="AC795" s="2"/>
    </row>
    <row r="796" spans="1:29" ht="12.75" customHeight="1" x14ac:dyDescent="0.2">
      <c r="A796" s="2"/>
      <c r="B796" s="2"/>
      <c r="C796" s="2"/>
      <c r="D796" s="32"/>
      <c r="E796" s="32"/>
      <c r="F796" s="3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2"/>
      <c r="Z796" s="2"/>
      <c r="AA796" s="2"/>
      <c r="AB796" s="2"/>
      <c r="AC796" s="2"/>
    </row>
    <row r="797" spans="1:29" ht="12.75" customHeight="1" x14ac:dyDescent="0.2">
      <c r="A797" s="2"/>
      <c r="B797" s="2"/>
      <c r="C797" s="2"/>
      <c r="D797" s="32"/>
      <c r="E797" s="32"/>
      <c r="F797" s="3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2"/>
      <c r="Z797" s="2"/>
      <c r="AA797" s="2"/>
      <c r="AB797" s="2"/>
      <c r="AC797" s="2"/>
    </row>
    <row r="798" spans="1:29" ht="12.75" customHeight="1" x14ac:dyDescent="0.2">
      <c r="A798" s="2"/>
      <c r="B798" s="2"/>
      <c r="C798" s="2"/>
      <c r="D798" s="32"/>
      <c r="E798" s="32"/>
      <c r="F798" s="3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2"/>
      <c r="Z798" s="2"/>
      <c r="AA798" s="2"/>
      <c r="AB798" s="2"/>
      <c r="AC798" s="2"/>
    </row>
    <row r="799" spans="1:29" ht="12.75" customHeight="1" x14ac:dyDescent="0.2">
      <c r="A799" s="2"/>
      <c r="B799" s="2"/>
      <c r="C799" s="2"/>
      <c r="D799" s="32"/>
      <c r="E799" s="32"/>
      <c r="F799" s="3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2"/>
      <c r="Z799" s="2"/>
      <c r="AA799" s="2"/>
      <c r="AB799" s="2"/>
      <c r="AC799" s="2"/>
    </row>
    <row r="800" spans="1:29" ht="12.75" customHeight="1" x14ac:dyDescent="0.2">
      <c r="A800" s="2"/>
      <c r="B800" s="2"/>
      <c r="C800" s="2"/>
      <c r="D800" s="32"/>
      <c r="E800" s="32"/>
      <c r="F800" s="3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2"/>
      <c r="Z800" s="2"/>
      <c r="AA800" s="2"/>
      <c r="AB800" s="2"/>
      <c r="AC800" s="2"/>
    </row>
    <row r="801" spans="1:29" ht="12.75" customHeight="1" x14ac:dyDescent="0.2">
      <c r="A801" s="2"/>
      <c r="B801" s="2"/>
      <c r="C801" s="2"/>
      <c r="D801" s="32"/>
      <c r="E801" s="32"/>
      <c r="F801" s="3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2"/>
      <c r="Z801" s="2"/>
      <c r="AA801" s="2"/>
      <c r="AB801" s="2"/>
      <c r="AC801" s="2"/>
    </row>
    <row r="802" spans="1:29" ht="12.75" customHeight="1" x14ac:dyDescent="0.2">
      <c r="A802" s="2"/>
      <c r="B802" s="2"/>
      <c r="C802" s="2"/>
      <c r="D802" s="32"/>
      <c r="E802" s="32"/>
      <c r="F802" s="3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2"/>
      <c r="Z802" s="2"/>
      <c r="AA802" s="2"/>
      <c r="AB802" s="2"/>
      <c r="AC802" s="2"/>
    </row>
    <row r="803" spans="1:29" ht="12.75" customHeight="1" x14ac:dyDescent="0.2">
      <c r="A803" s="2"/>
      <c r="B803" s="2"/>
      <c r="C803" s="2"/>
      <c r="D803" s="32"/>
      <c r="E803" s="32"/>
      <c r="F803" s="3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2"/>
      <c r="Z803" s="2"/>
      <c r="AA803" s="2"/>
      <c r="AB803" s="2"/>
      <c r="AC803" s="2"/>
    </row>
    <row r="804" spans="1:29" ht="12.75" customHeight="1" x14ac:dyDescent="0.2">
      <c r="A804" s="2"/>
      <c r="B804" s="2"/>
      <c r="C804" s="2"/>
      <c r="D804" s="32"/>
      <c r="E804" s="32"/>
      <c r="F804" s="3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2"/>
      <c r="Z804" s="2"/>
      <c r="AA804" s="2"/>
      <c r="AB804" s="2"/>
      <c r="AC804" s="2"/>
    </row>
    <row r="805" spans="1:29" ht="12.75" customHeight="1" x14ac:dyDescent="0.2">
      <c r="A805" s="2"/>
      <c r="B805" s="2"/>
      <c r="C805" s="2"/>
      <c r="D805" s="32"/>
      <c r="E805" s="32"/>
      <c r="F805" s="3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2"/>
      <c r="Z805" s="2"/>
      <c r="AA805" s="2"/>
      <c r="AB805" s="2"/>
      <c r="AC805" s="2"/>
    </row>
    <row r="806" spans="1:29" ht="12.75" customHeight="1" x14ac:dyDescent="0.2">
      <c r="A806" s="2"/>
      <c r="B806" s="2"/>
      <c r="C806" s="2"/>
      <c r="D806" s="32"/>
      <c r="E806" s="32"/>
      <c r="F806" s="3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2"/>
      <c r="Z806" s="2"/>
      <c r="AA806" s="2"/>
      <c r="AB806" s="2"/>
      <c r="AC806" s="2"/>
    </row>
    <row r="807" spans="1:29" ht="12.75" customHeight="1" x14ac:dyDescent="0.2">
      <c r="A807" s="2"/>
      <c r="B807" s="2"/>
      <c r="C807" s="2"/>
      <c r="D807" s="32"/>
      <c r="E807" s="32"/>
      <c r="F807" s="3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2"/>
      <c r="Z807" s="2"/>
      <c r="AA807" s="2"/>
      <c r="AB807" s="2"/>
      <c r="AC807" s="2"/>
    </row>
    <row r="808" spans="1:29" ht="12.75" customHeight="1" x14ac:dyDescent="0.2">
      <c r="A808" s="2"/>
      <c r="B808" s="2"/>
      <c r="C808" s="2"/>
      <c r="D808" s="32"/>
      <c r="E808" s="32"/>
      <c r="F808" s="3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2"/>
      <c r="Z808" s="2"/>
      <c r="AA808" s="2"/>
      <c r="AB808" s="2"/>
      <c r="AC808" s="2"/>
    </row>
    <row r="809" spans="1:29" ht="12.75" customHeight="1" x14ac:dyDescent="0.2">
      <c r="A809" s="2"/>
      <c r="B809" s="2"/>
      <c r="C809" s="2"/>
      <c r="D809" s="32"/>
      <c r="E809" s="32"/>
      <c r="F809" s="3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2"/>
      <c r="Z809" s="2"/>
      <c r="AA809" s="2"/>
      <c r="AB809" s="2"/>
      <c r="AC809" s="2"/>
    </row>
    <row r="810" spans="1:29" ht="12.75" customHeight="1" x14ac:dyDescent="0.2">
      <c r="A810" s="2"/>
      <c r="B810" s="2"/>
      <c r="C810" s="2"/>
      <c r="D810" s="32"/>
      <c r="E810" s="32"/>
      <c r="F810" s="3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2"/>
      <c r="Z810" s="2"/>
      <c r="AA810" s="2"/>
      <c r="AB810" s="2"/>
      <c r="AC810" s="2"/>
    </row>
    <row r="811" spans="1:29" ht="12.75" customHeight="1" x14ac:dyDescent="0.2">
      <c r="A811" s="2"/>
      <c r="B811" s="2"/>
      <c r="C811" s="2"/>
      <c r="D811" s="32"/>
      <c r="E811" s="32"/>
      <c r="F811" s="3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2"/>
      <c r="Z811" s="2"/>
      <c r="AA811" s="2"/>
      <c r="AB811" s="2"/>
      <c r="AC811" s="2"/>
    </row>
    <row r="812" spans="1:29" ht="12.75" customHeight="1" x14ac:dyDescent="0.2">
      <c r="A812" s="2"/>
      <c r="B812" s="2"/>
      <c r="C812" s="2"/>
      <c r="D812" s="32"/>
      <c r="E812" s="32"/>
      <c r="F812" s="3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2"/>
      <c r="Z812" s="2"/>
      <c r="AA812" s="2"/>
      <c r="AB812" s="2"/>
      <c r="AC812" s="2"/>
    </row>
    <row r="813" spans="1:29" ht="12.75" customHeight="1" x14ac:dyDescent="0.2">
      <c r="A813" s="2"/>
      <c r="B813" s="2"/>
      <c r="C813" s="2"/>
      <c r="D813" s="32"/>
      <c r="E813" s="32"/>
      <c r="F813" s="3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2"/>
      <c r="Z813" s="2"/>
      <c r="AA813" s="2"/>
      <c r="AB813" s="2"/>
      <c r="AC813" s="2"/>
    </row>
    <row r="814" spans="1:29" ht="12.75" customHeight="1" x14ac:dyDescent="0.2">
      <c r="A814" s="2"/>
      <c r="B814" s="2"/>
      <c r="C814" s="2"/>
      <c r="D814" s="32"/>
      <c r="E814" s="32"/>
      <c r="F814" s="3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2"/>
      <c r="Z814" s="2"/>
      <c r="AA814" s="2"/>
      <c r="AB814" s="2"/>
      <c r="AC814" s="2"/>
    </row>
    <row r="815" spans="1:29" ht="12.75" customHeight="1" x14ac:dyDescent="0.2">
      <c r="A815" s="2"/>
      <c r="B815" s="2"/>
      <c r="C815" s="2"/>
      <c r="D815" s="32"/>
      <c r="E815" s="32"/>
      <c r="F815" s="3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2"/>
      <c r="Z815" s="2"/>
      <c r="AA815" s="2"/>
      <c r="AB815" s="2"/>
      <c r="AC815" s="2"/>
    </row>
    <row r="816" spans="1:29" ht="12.75" customHeight="1" x14ac:dyDescent="0.2">
      <c r="A816" s="2"/>
      <c r="B816" s="2"/>
      <c r="C816" s="2"/>
      <c r="D816" s="32"/>
      <c r="E816" s="32"/>
      <c r="F816" s="3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2"/>
      <c r="Z816" s="2"/>
      <c r="AA816" s="2"/>
      <c r="AB816" s="2"/>
      <c r="AC816" s="2"/>
    </row>
    <row r="817" spans="1:29" ht="12.75" customHeight="1" x14ac:dyDescent="0.2">
      <c r="A817" s="2"/>
      <c r="B817" s="2"/>
      <c r="C817" s="2"/>
      <c r="D817" s="32"/>
      <c r="E817" s="32"/>
      <c r="F817" s="3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2"/>
      <c r="Z817" s="2"/>
      <c r="AA817" s="2"/>
      <c r="AB817" s="2"/>
      <c r="AC817" s="2"/>
    </row>
    <row r="818" spans="1:29" ht="12.75" customHeight="1" x14ac:dyDescent="0.2">
      <c r="A818" s="2"/>
      <c r="B818" s="2"/>
      <c r="C818" s="2"/>
      <c r="D818" s="32"/>
      <c r="E818" s="32"/>
      <c r="F818" s="3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2"/>
      <c r="Z818" s="2"/>
      <c r="AA818" s="2"/>
      <c r="AB818" s="2"/>
      <c r="AC818" s="2"/>
    </row>
    <row r="819" spans="1:29" ht="12.75" customHeight="1" x14ac:dyDescent="0.2">
      <c r="A819" s="2"/>
      <c r="B819" s="2"/>
      <c r="C819" s="2"/>
      <c r="D819" s="32"/>
      <c r="E819" s="32"/>
      <c r="F819" s="3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2"/>
      <c r="Z819" s="2"/>
      <c r="AA819" s="2"/>
      <c r="AB819" s="2"/>
      <c r="AC819" s="2"/>
    </row>
    <row r="820" spans="1:29" ht="12.75" customHeight="1" x14ac:dyDescent="0.2">
      <c r="A820" s="2"/>
      <c r="B820" s="2"/>
      <c r="C820" s="2"/>
      <c r="D820" s="32"/>
      <c r="E820" s="32"/>
      <c r="F820" s="3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2"/>
      <c r="Z820" s="2"/>
      <c r="AA820" s="2"/>
      <c r="AB820" s="2"/>
      <c r="AC820" s="2"/>
    </row>
    <row r="821" spans="1:29" ht="12.75" customHeight="1" x14ac:dyDescent="0.2">
      <c r="A821" s="2"/>
      <c r="B821" s="2"/>
      <c r="C821" s="2"/>
      <c r="D821" s="32"/>
      <c r="E821" s="32"/>
      <c r="F821" s="3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2"/>
      <c r="Z821" s="2"/>
      <c r="AA821" s="2"/>
      <c r="AB821" s="2"/>
      <c r="AC821" s="2"/>
    </row>
    <row r="822" spans="1:29" ht="12.75" customHeight="1" x14ac:dyDescent="0.2">
      <c r="A822" s="2"/>
      <c r="B822" s="2"/>
      <c r="C822" s="2"/>
      <c r="D822" s="32"/>
      <c r="E822" s="32"/>
      <c r="F822" s="3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2"/>
      <c r="Z822" s="2"/>
      <c r="AA822" s="2"/>
      <c r="AB822" s="2"/>
      <c r="AC822" s="2"/>
    </row>
    <row r="823" spans="1:29" ht="12.75" customHeight="1" x14ac:dyDescent="0.2">
      <c r="A823" s="2"/>
      <c r="B823" s="2"/>
      <c r="C823" s="2"/>
      <c r="D823" s="32"/>
      <c r="E823" s="32"/>
      <c r="F823" s="3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2"/>
      <c r="Z823" s="2"/>
      <c r="AA823" s="2"/>
      <c r="AB823" s="2"/>
      <c r="AC823" s="2"/>
    </row>
    <row r="824" spans="1:29" ht="12.75" customHeight="1" x14ac:dyDescent="0.2">
      <c r="A824" s="2"/>
      <c r="B824" s="2"/>
      <c r="C824" s="2"/>
      <c r="D824" s="32"/>
      <c r="E824" s="32"/>
      <c r="F824" s="3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2"/>
      <c r="Z824" s="2"/>
      <c r="AA824" s="2"/>
      <c r="AB824" s="2"/>
      <c r="AC824" s="2"/>
    </row>
    <row r="825" spans="1:29" ht="12.75" customHeight="1" x14ac:dyDescent="0.2">
      <c r="A825" s="2"/>
      <c r="B825" s="2"/>
      <c r="C825" s="2"/>
      <c r="D825" s="32"/>
      <c r="E825" s="32"/>
      <c r="F825" s="3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2"/>
      <c r="Z825" s="2"/>
      <c r="AA825" s="2"/>
      <c r="AB825" s="2"/>
      <c r="AC825" s="2"/>
    </row>
    <row r="826" spans="1:29" ht="12.75" customHeight="1" x14ac:dyDescent="0.2">
      <c r="A826" s="2"/>
      <c r="B826" s="2"/>
      <c r="C826" s="2"/>
      <c r="D826" s="32"/>
      <c r="E826" s="32"/>
      <c r="F826" s="3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2"/>
      <c r="Z826" s="2"/>
      <c r="AA826" s="2"/>
      <c r="AB826" s="2"/>
      <c r="AC826" s="2"/>
    </row>
    <row r="827" spans="1:29" ht="12.75" customHeight="1" x14ac:dyDescent="0.2">
      <c r="A827" s="2"/>
      <c r="B827" s="2"/>
      <c r="C827" s="2"/>
      <c r="D827" s="32"/>
      <c r="E827" s="32"/>
      <c r="F827" s="3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2"/>
      <c r="Z827" s="2"/>
      <c r="AA827" s="2"/>
      <c r="AB827" s="2"/>
      <c r="AC827" s="2"/>
    </row>
    <row r="828" spans="1:29" ht="12.75" customHeight="1" x14ac:dyDescent="0.2">
      <c r="A828" s="2"/>
      <c r="B828" s="2"/>
      <c r="C828" s="2"/>
      <c r="D828" s="32"/>
      <c r="E828" s="32"/>
      <c r="F828" s="3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2"/>
      <c r="Z828" s="2"/>
      <c r="AA828" s="2"/>
      <c r="AB828" s="2"/>
      <c r="AC828" s="2"/>
    </row>
    <row r="829" spans="1:29" ht="12.75" customHeight="1" x14ac:dyDescent="0.2">
      <c r="A829" s="2"/>
      <c r="B829" s="2"/>
      <c r="C829" s="2"/>
      <c r="D829" s="32"/>
      <c r="E829" s="32"/>
      <c r="F829" s="3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2"/>
      <c r="Z829" s="2"/>
      <c r="AA829" s="2"/>
      <c r="AB829" s="2"/>
      <c r="AC829" s="2"/>
    </row>
    <row r="830" spans="1:29" ht="12.75" customHeight="1" x14ac:dyDescent="0.2">
      <c r="A830" s="2"/>
      <c r="B830" s="2"/>
      <c r="C830" s="2"/>
      <c r="D830" s="32"/>
      <c r="E830" s="32"/>
      <c r="F830" s="3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2"/>
      <c r="Z830" s="2"/>
      <c r="AA830" s="2"/>
      <c r="AB830" s="2"/>
      <c r="AC830" s="2"/>
    </row>
    <row r="831" spans="1:29" ht="12.75" customHeight="1" x14ac:dyDescent="0.2">
      <c r="A831" s="2"/>
      <c r="B831" s="2"/>
      <c r="C831" s="2"/>
      <c r="D831" s="32"/>
      <c r="E831" s="32"/>
      <c r="F831" s="3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2"/>
      <c r="Z831" s="2"/>
      <c r="AA831" s="2"/>
      <c r="AB831" s="2"/>
      <c r="AC831" s="2"/>
    </row>
    <row r="832" spans="1:29" ht="12.75" customHeight="1" x14ac:dyDescent="0.2">
      <c r="A832" s="2"/>
      <c r="B832" s="2"/>
      <c r="C832" s="2"/>
      <c r="D832" s="32"/>
      <c r="E832" s="32"/>
      <c r="F832" s="3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2"/>
      <c r="Z832" s="2"/>
      <c r="AA832" s="2"/>
      <c r="AB832" s="2"/>
      <c r="AC832" s="2"/>
    </row>
    <row r="833" spans="1:29" ht="12.75" customHeight="1" x14ac:dyDescent="0.2">
      <c r="A833" s="2"/>
      <c r="B833" s="2"/>
      <c r="C833" s="2"/>
      <c r="D833" s="32"/>
      <c r="E833" s="32"/>
      <c r="F833" s="3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2"/>
      <c r="Z833" s="2"/>
      <c r="AA833" s="2"/>
      <c r="AB833" s="2"/>
      <c r="AC833" s="2"/>
    </row>
    <row r="834" spans="1:29" ht="12.75" customHeight="1" x14ac:dyDescent="0.2">
      <c r="A834" s="2"/>
      <c r="B834" s="2"/>
      <c r="C834" s="2"/>
      <c r="D834" s="32"/>
      <c r="E834" s="32"/>
      <c r="F834" s="3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2"/>
      <c r="Z834" s="2"/>
      <c r="AA834" s="2"/>
      <c r="AB834" s="2"/>
      <c r="AC834" s="2"/>
    </row>
    <row r="835" spans="1:29" ht="12.75" customHeight="1" x14ac:dyDescent="0.2">
      <c r="A835" s="2"/>
      <c r="B835" s="2"/>
      <c r="C835" s="2"/>
      <c r="D835" s="32"/>
      <c r="E835" s="32"/>
      <c r="F835" s="3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2"/>
      <c r="Z835" s="2"/>
      <c r="AA835" s="2"/>
      <c r="AB835" s="2"/>
      <c r="AC835" s="2"/>
    </row>
    <row r="836" spans="1:29" ht="12.75" customHeight="1" x14ac:dyDescent="0.2">
      <c r="A836" s="2"/>
      <c r="B836" s="2"/>
      <c r="C836" s="2"/>
      <c r="D836" s="32"/>
      <c r="E836" s="32"/>
      <c r="F836" s="3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2"/>
      <c r="Z836" s="2"/>
      <c r="AA836" s="2"/>
      <c r="AB836" s="2"/>
      <c r="AC836" s="2"/>
    </row>
    <row r="837" spans="1:29" ht="12.75" customHeight="1" x14ac:dyDescent="0.2">
      <c r="A837" s="2"/>
      <c r="B837" s="2"/>
      <c r="C837" s="2"/>
      <c r="D837" s="32"/>
      <c r="E837" s="32"/>
      <c r="F837" s="3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2"/>
      <c r="Z837" s="2"/>
      <c r="AA837" s="2"/>
      <c r="AB837" s="2"/>
      <c r="AC837" s="2"/>
    </row>
    <row r="838" spans="1:29" ht="12.75" customHeight="1" x14ac:dyDescent="0.2">
      <c r="A838" s="2"/>
      <c r="B838" s="2"/>
      <c r="C838" s="2"/>
      <c r="D838" s="32"/>
      <c r="E838" s="32"/>
      <c r="F838" s="3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2"/>
      <c r="Z838" s="2"/>
      <c r="AA838" s="2"/>
      <c r="AB838" s="2"/>
      <c r="AC838" s="2"/>
    </row>
    <row r="839" spans="1:29" ht="12.75" customHeight="1" x14ac:dyDescent="0.2">
      <c r="A839" s="2"/>
      <c r="B839" s="2"/>
      <c r="C839" s="2"/>
      <c r="D839" s="32"/>
      <c r="E839" s="32"/>
      <c r="F839" s="3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2"/>
      <c r="Z839" s="2"/>
      <c r="AA839" s="2"/>
      <c r="AB839" s="2"/>
      <c r="AC839" s="2"/>
    </row>
    <row r="840" spans="1:29" ht="12.75" customHeight="1" x14ac:dyDescent="0.2">
      <c r="A840" s="2"/>
      <c r="B840" s="2"/>
      <c r="C840" s="2"/>
      <c r="D840" s="32"/>
      <c r="E840" s="32"/>
      <c r="F840" s="3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2"/>
      <c r="Z840" s="2"/>
      <c r="AA840" s="2"/>
      <c r="AB840" s="2"/>
      <c r="AC840" s="2"/>
    </row>
    <row r="841" spans="1:29" ht="12.75" customHeight="1" x14ac:dyDescent="0.2">
      <c r="A841" s="2"/>
      <c r="B841" s="2"/>
      <c r="C841" s="2"/>
      <c r="D841" s="32"/>
      <c r="E841" s="32"/>
      <c r="F841" s="3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2"/>
      <c r="Z841" s="2"/>
      <c r="AA841" s="2"/>
      <c r="AB841" s="2"/>
      <c r="AC841" s="2"/>
    </row>
    <row r="842" spans="1:29" ht="12.75" customHeight="1" x14ac:dyDescent="0.2">
      <c r="A842" s="2"/>
      <c r="B842" s="2"/>
      <c r="C842" s="2"/>
      <c r="D842" s="32"/>
      <c r="E842" s="32"/>
      <c r="F842" s="3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2"/>
      <c r="Z842" s="2"/>
      <c r="AA842" s="2"/>
      <c r="AB842" s="2"/>
      <c r="AC842" s="2"/>
    </row>
    <row r="843" spans="1:29" ht="12.75" customHeight="1" x14ac:dyDescent="0.2">
      <c r="A843" s="2"/>
      <c r="B843" s="2"/>
      <c r="C843" s="2"/>
      <c r="D843" s="32"/>
      <c r="E843" s="32"/>
      <c r="F843" s="3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2"/>
      <c r="Z843" s="2"/>
      <c r="AA843" s="2"/>
      <c r="AB843" s="2"/>
      <c r="AC843" s="2"/>
    </row>
    <row r="844" spans="1:29" ht="12.75" customHeight="1" x14ac:dyDescent="0.2">
      <c r="A844" s="2"/>
      <c r="B844" s="2"/>
      <c r="C844" s="2"/>
      <c r="D844" s="32"/>
      <c r="E844" s="32"/>
      <c r="F844" s="3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2"/>
      <c r="Z844" s="2"/>
      <c r="AA844" s="2"/>
      <c r="AB844" s="2"/>
      <c r="AC844" s="2"/>
    </row>
    <row r="845" spans="1:29" ht="12.75" customHeight="1" x14ac:dyDescent="0.2">
      <c r="A845" s="2"/>
      <c r="B845" s="2"/>
      <c r="C845" s="2"/>
      <c r="D845" s="32"/>
      <c r="E845" s="32"/>
      <c r="F845" s="3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2"/>
      <c r="Z845" s="2"/>
      <c r="AA845" s="2"/>
      <c r="AB845" s="2"/>
      <c r="AC845" s="2"/>
    </row>
    <row r="846" spans="1:29" ht="12.75" customHeight="1" x14ac:dyDescent="0.2">
      <c r="A846" s="2"/>
      <c r="B846" s="2"/>
      <c r="C846" s="2"/>
      <c r="D846" s="32"/>
      <c r="E846" s="32"/>
      <c r="F846" s="3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2"/>
      <c r="Z846" s="2"/>
      <c r="AA846" s="2"/>
      <c r="AB846" s="2"/>
      <c r="AC846" s="2"/>
    </row>
    <row r="847" spans="1:29" ht="12.75" customHeight="1" x14ac:dyDescent="0.2">
      <c r="A847" s="2"/>
      <c r="B847" s="2"/>
      <c r="C847" s="2"/>
      <c r="D847" s="32"/>
      <c r="E847" s="32"/>
      <c r="F847" s="3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2"/>
      <c r="Z847" s="2"/>
      <c r="AA847" s="2"/>
      <c r="AB847" s="2"/>
      <c r="AC847" s="2"/>
    </row>
    <row r="848" spans="1:29" ht="12.75" customHeight="1" x14ac:dyDescent="0.2">
      <c r="A848" s="2"/>
      <c r="B848" s="2"/>
      <c r="C848" s="2"/>
      <c r="D848" s="32"/>
      <c r="E848" s="32"/>
      <c r="F848" s="3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2"/>
      <c r="Z848" s="2"/>
      <c r="AA848" s="2"/>
      <c r="AB848" s="2"/>
      <c r="AC848" s="2"/>
    </row>
    <row r="849" spans="1:29" ht="12.75" customHeight="1" x14ac:dyDescent="0.2">
      <c r="A849" s="2"/>
      <c r="B849" s="2"/>
      <c r="C849" s="2"/>
      <c r="D849" s="32"/>
      <c r="E849" s="32"/>
      <c r="F849" s="3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2"/>
      <c r="Z849" s="2"/>
      <c r="AA849" s="2"/>
      <c r="AB849" s="2"/>
      <c r="AC849" s="2"/>
    </row>
    <row r="850" spans="1:29" ht="12.75" customHeight="1" x14ac:dyDescent="0.2">
      <c r="A850" s="2"/>
      <c r="B850" s="2"/>
      <c r="C850" s="2"/>
      <c r="D850" s="32"/>
      <c r="E850" s="32"/>
      <c r="F850" s="3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2"/>
      <c r="Z850" s="2"/>
      <c r="AA850" s="2"/>
      <c r="AB850" s="2"/>
      <c r="AC850" s="2"/>
    </row>
    <row r="851" spans="1:29" ht="12.75" customHeight="1" x14ac:dyDescent="0.2">
      <c r="A851" s="2"/>
      <c r="B851" s="2"/>
      <c r="C851" s="2"/>
      <c r="D851" s="32"/>
      <c r="E851" s="32"/>
      <c r="F851" s="3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2"/>
      <c r="Z851" s="2"/>
      <c r="AA851" s="2"/>
      <c r="AB851" s="2"/>
      <c r="AC851" s="2"/>
    </row>
    <row r="852" spans="1:29" ht="12.75" customHeight="1" x14ac:dyDescent="0.2">
      <c r="A852" s="2"/>
      <c r="B852" s="2"/>
      <c r="C852" s="2"/>
      <c r="D852" s="32"/>
      <c r="E852" s="32"/>
      <c r="F852" s="3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2"/>
      <c r="Z852" s="2"/>
      <c r="AA852" s="2"/>
      <c r="AB852" s="2"/>
      <c r="AC852" s="2"/>
    </row>
    <row r="853" spans="1:29" ht="12.75" customHeight="1" x14ac:dyDescent="0.2">
      <c r="A853" s="2"/>
      <c r="B853" s="2"/>
      <c r="C853" s="2"/>
      <c r="D853" s="32"/>
      <c r="E853" s="32"/>
      <c r="F853" s="3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2"/>
      <c r="Z853" s="2"/>
      <c r="AA853" s="2"/>
      <c r="AB853" s="2"/>
      <c r="AC853" s="2"/>
    </row>
    <row r="854" spans="1:29" ht="12.75" customHeight="1" x14ac:dyDescent="0.2">
      <c r="A854" s="2"/>
      <c r="B854" s="2"/>
      <c r="C854" s="2"/>
      <c r="D854" s="32"/>
      <c r="E854" s="32"/>
      <c r="F854" s="3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2"/>
      <c r="Z854" s="2"/>
      <c r="AA854" s="2"/>
      <c r="AB854" s="2"/>
      <c r="AC854" s="2"/>
    </row>
    <row r="855" spans="1:29" ht="12.75" customHeight="1" x14ac:dyDescent="0.2">
      <c r="A855" s="2"/>
      <c r="B855" s="2"/>
      <c r="C855" s="2"/>
      <c r="D855" s="32"/>
      <c r="E855" s="32"/>
      <c r="F855" s="3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2"/>
      <c r="Z855" s="2"/>
      <c r="AA855" s="2"/>
      <c r="AB855" s="2"/>
      <c r="AC855" s="2"/>
    </row>
    <row r="856" spans="1:29" ht="12.75" customHeight="1" x14ac:dyDescent="0.2">
      <c r="A856" s="2"/>
      <c r="B856" s="2"/>
      <c r="C856" s="2"/>
      <c r="D856" s="32"/>
      <c r="E856" s="32"/>
      <c r="F856" s="3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2"/>
      <c r="Z856" s="2"/>
      <c r="AA856" s="2"/>
      <c r="AB856" s="2"/>
      <c r="AC856" s="2"/>
    </row>
    <row r="857" spans="1:29" ht="12.75" customHeight="1" x14ac:dyDescent="0.2">
      <c r="A857" s="2"/>
      <c r="B857" s="2"/>
      <c r="C857" s="2"/>
      <c r="D857" s="32"/>
      <c r="E857" s="32"/>
      <c r="F857" s="3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2"/>
      <c r="Z857" s="2"/>
      <c r="AA857" s="2"/>
      <c r="AB857" s="2"/>
      <c r="AC857" s="2"/>
    </row>
    <row r="858" spans="1:29" ht="12.75" customHeight="1" x14ac:dyDescent="0.2">
      <c r="A858" s="2"/>
      <c r="B858" s="2"/>
      <c r="C858" s="2"/>
      <c r="D858" s="32"/>
      <c r="E858" s="32"/>
      <c r="F858" s="3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2"/>
      <c r="Z858" s="2"/>
      <c r="AA858" s="2"/>
      <c r="AB858" s="2"/>
      <c r="AC858" s="2"/>
    </row>
    <row r="859" spans="1:29" ht="12.75" customHeight="1" x14ac:dyDescent="0.2">
      <c r="A859" s="2"/>
      <c r="B859" s="2"/>
      <c r="C859" s="2"/>
      <c r="D859" s="32"/>
      <c r="E859" s="32"/>
      <c r="F859" s="3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2"/>
      <c r="Z859" s="2"/>
      <c r="AA859" s="2"/>
      <c r="AB859" s="2"/>
      <c r="AC859" s="2"/>
    </row>
    <row r="860" spans="1:29" ht="12.75" customHeight="1" x14ac:dyDescent="0.2">
      <c r="A860" s="2"/>
      <c r="B860" s="2"/>
      <c r="C860" s="2"/>
      <c r="D860" s="32"/>
      <c r="E860" s="32"/>
      <c r="F860" s="3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2"/>
      <c r="Z860" s="2"/>
      <c r="AA860" s="2"/>
      <c r="AB860" s="2"/>
      <c r="AC860" s="2"/>
    </row>
    <row r="861" spans="1:29" ht="12.75" customHeight="1" x14ac:dyDescent="0.2">
      <c r="A861" s="2"/>
      <c r="B861" s="2"/>
      <c r="C861" s="2"/>
      <c r="D861" s="32"/>
      <c r="E861" s="32"/>
      <c r="F861" s="3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2"/>
      <c r="Z861" s="2"/>
      <c r="AA861" s="2"/>
      <c r="AB861" s="2"/>
      <c r="AC861" s="2"/>
    </row>
    <row r="862" spans="1:29" ht="12.75" customHeight="1" x14ac:dyDescent="0.2">
      <c r="A862" s="2"/>
      <c r="B862" s="2"/>
      <c r="C862" s="2"/>
      <c r="D862" s="32"/>
      <c r="E862" s="32"/>
      <c r="F862" s="3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2"/>
      <c r="Z862" s="2"/>
      <c r="AA862" s="2"/>
      <c r="AB862" s="2"/>
      <c r="AC862" s="2"/>
    </row>
    <row r="863" spans="1:29" ht="12.75" customHeight="1" x14ac:dyDescent="0.2">
      <c r="A863" s="2"/>
      <c r="B863" s="2"/>
      <c r="C863" s="2"/>
      <c r="D863" s="32"/>
      <c r="E863" s="32"/>
      <c r="F863" s="3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2"/>
      <c r="Z863" s="2"/>
      <c r="AA863" s="2"/>
      <c r="AB863" s="2"/>
      <c r="AC863" s="2"/>
    </row>
    <row r="864" spans="1:29" ht="12.75" customHeight="1" x14ac:dyDescent="0.2">
      <c r="A864" s="2"/>
      <c r="B864" s="2"/>
      <c r="C864" s="2"/>
      <c r="D864" s="32"/>
      <c r="E864" s="32"/>
      <c r="F864" s="3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2"/>
      <c r="Z864" s="2"/>
      <c r="AA864" s="2"/>
      <c r="AB864" s="2"/>
      <c r="AC864" s="2"/>
    </row>
    <row r="865" spans="1:29" ht="12.75" customHeight="1" x14ac:dyDescent="0.2">
      <c r="A865" s="2"/>
      <c r="B865" s="2"/>
      <c r="C865" s="2"/>
      <c r="D865" s="32"/>
      <c r="E865" s="32"/>
      <c r="F865" s="3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2"/>
      <c r="Z865" s="2"/>
      <c r="AA865" s="2"/>
      <c r="AB865" s="2"/>
      <c r="AC865" s="2"/>
    </row>
    <row r="866" spans="1:29" ht="12.75" customHeight="1" x14ac:dyDescent="0.2">
      <c r="A866" s="2"/>
      <c r="B866" s="2"/>
      <c r="C866" s="2"/>
      <c r="D866" s="32"/>
      <c r="E866" s="32"/>
      <c r="F866" s="3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2"/>
      <c r="Z866" s="2"/>
      <c r="AA866" s="2"/>
      <c r="AB866" s="2"/>
      <c r="AC866" s="2"/>
    </row>
    <row r="867" spans="1:29" ht="12.75" customHeight="1" x14ac:dyDescent="0.2">
      <c r="A867" s="2"/>
      <c r="B867" s="2"/>
      <c r="C867" s="2"/>
      <c r="D867" s="32"/>
      <c r="E867" s="32"/>
      <c r="F867" s="3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2"/>
      <c r="Z867" s="2"/>
      <c r="AA867" s="2"/>
      <c r="AB867" s="2"/>
      <c r="AC867" s="2"/>
    </row>
    <row r="868" spans="1:29" ht="12.75" customHeight="1" x14ac:dyDescent="0.2">
      <c r="A868" s="2"/>
      <c r="B868" s="2"/>
      <c r="C868" s="2"/>
      <c r="D868" s="32"/>
      <c r="E868" s="32"/>
      <c r="F868" s="3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2"/>
      <c r="Z868" s="2"/>
      <c r="AA868" s="2"/>
      <c r="AB868" s="2"/>
      <c r="AC868" s="2"/>
    </row>
    <row r="869" spans="1:29" ht="12.75" customHeight="1" x14ac:dyDescent="0.2">
      <c r="A869" s="2"/>
      <c r="B869" s="2"/>
      <c r="C869" s="2"/>
      <c r="D869" s="32"/>
      <c r="E869" s="32"/>
      <c r="F869" s="3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2"/>
      <c r="Z869" s="2"/>
      <c r="AA869" s="2"/>
      <c r="AB869" s="2"/>
      <c r="AC869" s="2"/>
    </row>
    <row r="870" spans="1:29" ht="12.75" customHeight="1" x14ac:dyDescent="0.2">
      <c r="A870" s="2"/>
      <c r="B870" s="2"/>
      <c r="C870" s="2"/>
      <c r="D870" s="32"/>
      <c r="E870" s="32"/>
      <c r="F870" s="3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2"/>
      <c r="Z870" s="2"/>
      <c r="AA870" s="2"/>
      <c r="AB870" s="2"/>
      <c r="AC870" s="2"/>
    </row>
    <row r="871" spans="1:29" ht="12.75" customHeight="1" x14ac:dyDescent="0.2">
      <c r="A871" s="2"/>
      <c r="B871" s="2"/>
      <c r="C871" s="2"/>
      <c r="D871" s="32"/>
      <c r="E871" s="32"/>
      <c r="F871" s="3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2"/>
      <c r="Z871" s="2"/>
      <c r="AA871" s="2"/>
      <c r="AB871" s="2"/>
      <c r="AC871" s="2"/>
    </row>
    <row r="872" spans="1:29" ht="12.75" customHeight="1" x14ac:dyDescent="0.2">
      <c r="A872" s="2"/>
      <c r="B872" s="2"/>
      <c r="C872" s="2"/>
      <c r="D872" s="32"/>
      <c r="E872" s="32"/>
      <c r="F872" s="3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2"/>
      <c r="Z872" s="2"/>
      <c r="AA872" s="2"/>
      <c r="AB872" s="2"/>
      <c r="AC872" s="2"/>
    </row>
    <row r="873" spans="1:29" ht="12.75" customHeight="1" x14ac:dyDescent="0.2">
      <c r="A873" s="2"/>
      <c r="B873" s="2"/>
      <c r="C873" s="2"/>
      <c r="D873" s="32"/>
      <c r="E873" s="32"/>
      <c r="F873" s="3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2"/>
      <c r="Z873" s="2"/>
      <c r="AA873" s="2"/>
      <c r="AB873" s="2"/>
      <c r="AC873" s="2"/>
    </row>
    <row r="874" spans="1:29" ht="12.75" customHeight="1" x14ac:dyDescent="0.2">
      <c r="A874" s="2"/>
      <c r="B874" s="2"/>
      <c r="C874" s="2"/>
      <c r="D874" s="32"/>
      <c r="E874" s="32"/>
      <c r="F874" s="3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2"/>
      <c r="Z874" s="2"/>
      <c r="AA874" s="2"/>
      <c r="AB874" s="2"/>
      <c r="AC874" s="2"/>
    </row>
    <row r="875" spans="1:29" ht="12.75" customHeight="1" x14ac:dyDescent="0.2">
      <c r="A875" s="2"/>
      <c r="B875" s="2"/>
      <c r="C875" s="2"/>
      <c r="D875" s="32"/>
      <c r="E875" s="32"/>
      <c r="F875" s="3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2"/>
      <c r="Z875" s="2"/>
      <c r="AA875" s="2"/>
      <c r="AB875" s="2"/>
      <c r="AC875" s="2"/>
    </row>
    <row r="876" spans="1:29" ht="12.75" customHeight="1" x14ac:dyDescent="0.2">
      <c r="A876" s="2"/>
      <c r="B876" s="2"/>
      <c r="C876" s="2"/>
      <c r="D876" s="32"/>
      <c r="E876" s="32"/>
      <c r="F876" s="3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2"/>
      <c r="Z876" s="2"/>
      <c r="AA876" s="2"/>
      <c r="AB876" s="2"/>
      <c r="AC876" s="2"/>
    </row>
    <row r="877" spans="1:29" ht="12.75" customHeight="1" x14ac:dyDescent="0.2">
      <c r="A877" s="2"/>
      <c r="B877" s="2"/>
      <c r="C877" s="2"/>
      <c r="D877" s="32"/>
      <c r="E877" s="32"/>
      <c r="F877" s="3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2"/>
      <c r="Z877" s="2"/>
      <c r="AA877" s="2"/>
      <c r="AB877" s="2"/>
      <c r="AC877" s="2"/>
    </row>
    <row r="878" spans="1:29" ht="12.75" customHeight="1" x14ac:dyDescent="0.2">
      <c r="A878" s="2"/>
      <c r="B878" s="2"/>
      <c r="C878" s="2"/>
      <c r="D878" s="32"/>
      <c r="E878" s="32"/>
      <c r="F878" s="3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2"/>
      <c r="Z878" s="2"/>
      <c r="AA878" s="2"/>
      <c r="AB878" s="2"/>
      <c r="AC878" s="2"/>
    </row>
    <row r="879" spans="1:29" ht="12.75" customHeight="1" x14ac:dyDescent="0.2">
      <c r="A879" s="2"/>
      <c r="B879" s="2"/>
      <c r="C879" s="2"/>
      <c r="D879" s="32"/>
      <c r="E879" s="32"/>
      <c r="F879" s="3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2"/>
      <c r="Z879" s="2"/>
      <c r="AA879" s="2"/>
      <c r="AB879" s="2"/>
      <c r="AC879" s="2"/>
    </row>
    <row r="880" spans="1:29" ht="12.75" customHeight="1" x14ac:dyDescent="0.2">
      <c r="A880" s="2"/>
      <c r="B880" s="2"/>
      <c r="C880" s="2"/>
      <c r="D880" s="32"/>
      <c r="E880" s="32"/>
      <c r="F880" s="3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2"/>
      <c r="Z880" s="2"/>
      <c r="AA880" s="2"/>
      <c r="AB880" s="2"/>
      <c r="AC880" s="2"/>
    </row>
    <row r="881" spans="1:29" ht="12.75" customHeight="1" x14ac:dyDescent="0.2">
      <c r="A881" s="2"/>
      <c r="B881" s="2"/>
      <c r="C881" s="2"/>
      <c r="D881" s="32"/>
      <c r="E881" s="32"/>
      <c r="F881" s="3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2"/>
      <c r="Z881" s="2"/>
      <c r="AA881" s="2"/>
      <c r="AB881" s="2"/>
      <c r="AC881" s="2"/>
    </row>
    <row r="882" spans="1:29" ht="12.75" customHeight="1" x14ac:dyDescent="0.2">
      <c r="A882" s="2"/>
      <c r="B882" s="2"/>
      <c r="C882" s="2"/>
      <c r="D882" s="32"/>
      <c r="E882" s="32"/>
      <c r="F882" s="3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2"/>
      <c r="Z882" s="2"/>
      <c r="AA882" s="2"/>
      <c r="AB882" s="2"/>
      <c r="AC882" s="2"/>
    </row>
    <row r="883" spans="1:29" ht="12.75" customHeight="1" x14ac:dyDescent="0.2">
      <c r="A883" s="2"/>
      <c r="B883" s="2"/>
      <c r="C883" s="2"/>
      <c r="D883" s="32"/>
      <c r="E883" s="32"/>
      <c r="F883" s="3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2"/>
      <c r="Z883" s="2"/>
      <c r="AA883" s="2"/>
      <c r="AB883" s="2"/>
      <c r="AC883" s="2"/>
    </row>
    <row r="884" spans="1:29" ht="12.75" customHeight="1" x14ac:dyDescent="0.2">
      <c r="A884" s="2"/>
      <c r="B884" s="2"/>
      <c r="C884" s="2"/>
      <c r="D884" s="32"/>
      <c r="E884" s="32"/>
      <c r="F884" s="3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2"/>
      <c r="Z884" s="2"/>
      <c r="AA884" s="2"/>
      <c r="AB884" s="2"/>
      <c r="AC884" s="2"/>
    </row>
    <row r="885" spans="1:29" ht="12.75" customHeight="1" x14ac:dyDescent="0.2">
      <c r="A885" s="2"/>
      <c r="B885" s="2"/>
      <c r="C885" s="2"/>
      <c r="D885" s="32"/>
      <c r="E885" s="32"/>
      <c r="F885" s="3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2"/>
      <c r="Z885" s="2"/>
      <c r="AA885" s="2"/>
      <c r="AB885" s="2"/>
      <c r="AC885" s="2"/>
    </row>
    <row r="886" spans="1:29" ht="12.75" customHeight="1" x14ac:dyDescent="0.2">
      <c r="A886" s="2"/>
      <c r="B886" s="2"/>
      <c r="C886" s="2"/>
      <c r="D886" s="32"/>
      <c r="E886" s="32"/>
      <c r="F886" s="3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2"/>
      <c r="Z886" s="2"/>
      <c r="AA886" s="2"/>
      <c r="AB886" s="2"/>
      <c r="AC886" s="2"/>
    </row>
    <row r="887" spans="1:29" ht="12.75" customHeight="1" x14ac:dyDescent="0.2">
      <c r="A887" s="2"/>
      <c r="B887" s="2"/>
      <c r="C887" s="2"/>
      <c r="D887" s="32"/>
      <c r="E887" s="32"/>
      <c r="F887" s="3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2"/>
      <c r="Z887" s="2"/>
      <c r="AA887" s="2"/>
      <c r="AB887" s="2"/>
      <c r="AC887" s="2"/>
    </row>
    <row r="888" spans="1:29" ht="12.75" customHeight="1" x14ac:dyDescent="0.2">
      <c r="A888" s="2"/>
      <c r="B888" s="2"/>
      <c r="C888" s="2"/>
      <c r="D888" s="32"/>
      <c r="E888" s="32"/>
      <c r="F888" s="3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2"/>
      <c r="Z888" s="2"/>
      <c r="AA888" s="2"/>
      <c r="AB888" s="2"/>
      <c r="AC888" s="2"/>
    </row>
    <row r="889" spans="1:29" ht="12.75" customHeight="1" x14ac:dyDescent="0.2">
      <c r="A889" s="2"/>
      <c r="B889" s="2"/>
      <c r="C889" s="2"/>
      <c r="D889" s="32"/>
      <c r="E889" s="32"/>
      <c r="F889" s="3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2"/>
      <c r="Z889" s="2"/>
      <c r="AA889" s="2"/>
      <c r="AB889" s="2"/>
      <c r="AC889" s="2"/>
    </row>
    <row r="890" spans="1:29" ht="12.75" customHeight="1" x14ac:dyDescent="0.2">
      <c r="A890" s="2"/>
      <c r="B890" s="2"/>
      <c r="C890" s="2"/>
      <c r="D890" s="32"/>
      <c r="E890" s="32"/>
      <c r="F890" s="3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2"/>
      <c r="Z890" s="2"/>
      <c r="AA890" s="2"/>
      <c r="AB890" s="2"/>
      <c r="AC890" s="2"/>
    </row>
    <row r="891" spans="1:29" ht="12.75" customHeight="1" x14ac:dyDescent="0.2">
      <c r="A891" s="2"/>
      <c r="B891" s="2"/>
      <c r="C891" s="2"/>
      <c r="D891" s="32"/>
      <c r="E891" s="32"/>
      <c r="F891" s="3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2"/>
      <c r="Z891" s="2"/>
      <c r="AA891" s="2"/>
      <c r="AB891" s="2"/>
      <c r="AC891" s="2"/>
    </row>
    <row r="892" spans="1:29" ht="12.75" customHeight="1" x14ac:dyDescent="0.2">
      <c r="A892" s="2"/>
      <c r="B892" s="2"/>
      <c r="C892" s="2"/>
      <c r="D892" s="32"/>
      <c r="E892" s="32"/>
      <c r="F892" s="3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2"/>
      <c r="Z892" s="2"/>
      <c r="AA892" s="2"/>
      <c r="AB892" s="2"/>
      <c r="AC892" s="2"/>
    </row>
    <row r="893" spans="1:29" ht="12.75" customHeight="1" x14ac:dyDescent="0.2">
      <c r="A893" s="2"/>
      <c r="B893" s="2"/>
      <c r="C893" s="2"/>
      <c r="D893" s="32"/>
      <c r="E893" s="32"/>
      <c r="F893" s="3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2"/>
      <c r="Z893" s="2"/>
      <c r="AA893" s="2"/>
      <c r="AB893" s="2"/>
      <c r="AC893" s="2"/>
    </row>
    <row r="894" spans="1:29" ht="12.75" customHeight="1" x14ac:dyDescent="0.2">
      <c r="A894" s="2"/>
      <c r="B894" s="2"/>
      <c r="C894" s="2"/>
      <c r="D894" s="32"/>
      <c r="E894" s="32"/>
      <c r="F894" s="3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2"/>
      <c r="Z894" s="2"/>
      <c r="AA894" s="2"/>
      <c r="AB894" s="2"/>
      <c r="AC894" s="2"/>
    </row>
    <row r="895" spans="1:29" ht="12.75" customHeight="1" x14ac:dyDescent="0.2">
      <c r="A895" s="2"/>
      <c r="B895" s="2"/>
      <c r="C895" s="2"/>
      <c r="D895" s="32"/>
      <c r="E895" s="32"/>
      <c r="F895" s="3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2"/>
      <c r="Z895" s="2"/>
      <c r="AA895" s="2"/>
      <c r="AB895" s="2"/>
      <c r="AC895" s="2"/>
    </row>
    <row r="896" spans="1:29" ht="12.75" customHeight="1" x14ac:dyDescent="0.2">
      <c r="A896" s="2"/>
      <c r="B896" s="2"/>
      <c r="C896" s="2"/>
      <c r="D896" s="32"/>
      <c r="E896" s="32"/>
      <c r="F896" s="3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2"/>
      <c r="Z896" s="2"/>
      <c r="AA896" s="2"/>
      <c r="AB896" s="2"/>
      <c r="AC896" s="2"/>
    </row>
    <row r="897" spans="1:29" ht="12.75" customHeight="1" x14ac:dyDescent="0.2">
      <c r="A897" s="2"/>
      <c r="B897" s="2"/>
      <c r="C897" s="2"/>
      <c r="D897" s="32"/>
      <c r="E897" s="32"/>
      <c r="F897" s="3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2"/>
      <c r="Z897" s="2"/>
      <c r="AA897" s="2"/>
      <c r="AB897" s="2"/>
      <c r="AC897" s="2"/>
    </row>
    <row r="898" spans="1:29" ht="12.75" customHeight="1" x14ac:dyDescent="0.2">
      <c r="A898" s="2"/>
      <c r="B898" s="2"/>
      <c r="C898" s="2"/>
      <c r="D898" s="32"/>
      <c r="E898" s="32"/>
      <c r="F898" s="3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2"/>
      <c r="Z898" s="2"/>
      <c r="AA898" s="2"/>
      <c r="AB898" s="2"/>
      <c r="AC898" s="2"/>
    </row>
    <row r="899" spans="1:29" ht="12.75" customHeight="1" x14ac:dyDescent="0.2">
      <c r="A899" s="2"/>
      <c r="B899" s="2"/>
      <c r="C899" s="2"/>
      <c r="D899" s="32"/>
      <c r="E899" s="32"/>
      <c r="F899" s="3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2"/>
      <c r="Z899" s="2"/>
      <c r="AA899" s="2"/>
      <c r="AB899" s="2"/>
      <c r="AC899" s="2"/>
    </row>
    <row r="900" spans="1:29" ht="12.75" customHeight="1" x14ac:dyDescent="0.2">
      <c r="A900" s="2"/>
      <c r="B900" s="2"/>
      <c r="C900" s="2"/>
      <c r="D900" s="32"/>
      <c r="E900" s="32"/>
      <c r="F900" s="3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2"/>
      <c r="Z900" s="2"/>
      <c r="AA900" s="2"/>
      <c r="AB900" s="2"/>
      <c r="AC900" s="2"/>
    </row>
    <row r="901" spans="1:29" ht="12.75" customHeight="1" x14ac:dyDescent="0.2">
      <c r="A901" s="2"/>
      <c r="B901" s="2"/>
      <c r="C901" s="2"/>
      <c r="D901" s="32"/>
      <c r="E901" s="32"/>
      <c r="F901" s="3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2"/>
      <c r="Z901" s="2"/>
      <c r="AA901" s="2"/>
      <c r="AB901" s="2"/>
      <c r="AC901" s="2"/>
    </row>
    <row r="902" spans="1:29" ht="12.75" customHeight="1" x14ac:dyDescent="0.2">
      <c r="A902" s="2"/>
      <c r="B902" s="2"/>
      <c r="C902" s="2"/>
      <c r="D902" s="32"/>
      <c r="E902" s="32"/>
      <c r="F902" s="3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2"/>
      <c r="Z902" s="2"/>
      <c r="AA902" s="2"/>
      <c r="AB902" s="2"/>
      <c r="AC902" s="2"/>
    </row>
    <row r="903" spans="1:29" ht="12.75" customHeight="1" x14ac:dyDescent="0.2">
      <c r="A903" s="2"/>
      <c r="B903" s="2"/>
      <c r="C903" s="2"/>
      <c r="D903" s="32"/>
      <c r="E903" s="32"/>
      <c r="F903" s="3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2"/>
      <c r="Z903" s="2"/>
      <c r="AA903" s="2"/>
      <c r="AB903" s="2"/>
      <c r="AC903" s="2"/>
    </row>
    <row r="904" spans="1:29" ht="12.75" customHeight="1" x14ac:dyDescent="0.2">
      <c r="A904" s="2"/>
      <c r="B904" s="2"/>
      <c r="C904" s="2"/>
      <c r="D904" s="32"/>
      <c r="E904" s="32"/>
      <c r="F904" s="3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2"/>
      <c r="Z904" s="2"/>
      <c r="AA904" s="2"/>
      <c r="AB904" s="2"/>
      <c r="AC904" s="2"/>
    </row>
    <row r="905" spans="1:29" ht="12.75" customHeight="1" x14ac:dyDescent="0.2">
      <c r="A905" s="2"/>
      <c r="B905" s="2"/>
      <c r="C905" s="2"/>
      <c r="D905" s="32"/>
      <c r="E905" s="32"/>
      <c r="F905" s="3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2"/>
      <c r="Z905" s="2"/>
      <c r="AA905" s="2"/>
      <c r="AB905" s="2"/>
      <c r="AC905" s="2"/>
    </row>
    <row r="906" spans="1:29" ht="12.75" customHeight="1" x14ac:dyDescent="0.2">
      <c r="A906" s="2"/>
      <c r="B906" s="2"/>
      <c r="C906" s="2"/>
      <c r="D906" s="32"/>
      <c r="E906" s="32"/>
      <c r="F906" s="3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2"/>
      <c r="Z906" s="2"/>
      <c r="AA906" s="2"/>
      <c r="AB906" s="2"/>
      <c r="AC906" s="2"/>
    </row>
    <row r="907" spans="1:29" ht="12.75" customHeight="1" x14ac:dyDescent="0.2">
      <c r="A907" s="2"/>
      <c r="B907" s="2"/>
      <c r="C907" s="2"/>
      <c r="D907" s="32"/>
      <c r="E907" s="32"/>
      <c r="F907" s="3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2"/>
      <c r="Z907" s="2"/>
      <c r="AA907" s="2"/>
      <c r="AB907" s="2"/>
      <c r="AC907" s="2"/>
    </row>
    <row r="908" spans="1:29" ht="12.75" customHeight="1" x14ac:dyDescent="0.2">
      <c r="A908" s="2"/>
      <c r="B908" s="2"/>
      <c r="C908" s="2"/>
      <c r="D908" s="32"/>
      <c r="E908" s="32"/>
      <c r="F908" s="3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2"/>
      <c r="Z908" s="2"/>
      <c r="AA908" s="2"/>
      <c r="AB908" s="2"/>
      <c r="AC908" s="2"/>
    </row>
    <row r="909" spans="1:29" ht="12.75" customHeight="1" x14ac:dyDescent="0.2">
      <c r="A909" s="2"/>
      <c r="B909" s="2"/>
      <c r="C909" s="2"/>
      <c r="D909" s="32"/>
      <c r="E909" s="32"/>
      <c r="F909" s="3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2"/>
      <c r="Z909" s="2"/>
      <c r="AA909" s="2"/>
      <c r="AB909" s="2"/>
      <c r="AC909" s="2"/>
    </row>
    <row r="910" spans="1:29" ht="12.75" customHeight="1" x14ac:dyDescent="0.2">
      <c r="A910" s="2"/>
      <c r="B910" s="2"/>
      <c r="C910" s="2"/>
      <c r="D910" s="32"/>
      <c r="E910" s="32"/>
      <c r="F910" s="3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2"/>
      <c r="Z910" s="2"/>
      <c r="AA910" s="2"/>
      <c r="AB910" s="2"/>
      <c r="AC910" s="2"/>
    </row>
    <row r="911" spans="1:29" ht="12.75" customHeight="1" x14ac:dyDescent="0.2">
      <c r="A911" s="2"/>
      <c r="B911" s="2"/>
      <c r="C911" s="2"/>
      <c r="D911" s="32"/>
      <c r="E911" s="32"/>
      <c r="F911" s="3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2"/>
      <c r="Z911" s="2"/>
      <c r="AA911" s="2"/>
      <c r="AB911" s="2"/>
      <c r="AC911" s="2"/>
    </row>
    <row r="912" spans="1:29" ht="12.75" customHeight="1" x14ac:dyDescent="0.2">
      <c r="A912" s="2"/>
      <c r="B912" s="2"/>
      <c r="C912" s="2"/>
      <c r="D912" s="32"/>
      <c r="E912" s="32"/>
      <c r="F912" s="3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2"/>
      <c r="Z912" s="2"/>
      <c r="AA912" s="2"/>
      <c r="AB912" s="2"/>
      <c r="AC912" s="2"/>
    </row>
    <row r="913" spans="1:29" ht="12.75" customHeight="1" x14ac:dyDescent="0.2">
      <c r="A913" s="2"/>
      <c r="B913" s="2"/>
      <c r="C913" s="2"/>
      <c r="D913" s="32"/>
      <c r="E913" s="32"/>
      <c r="F913" s="3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2"/>
      <c r="Z913" s="2"/>
      <c r="AA913" s="2"/>
      <c r="AB913" s="2"/>
      <c r="AC913" s="2"/>
    </row>
    <row r="914" spans="1:29" ht="12.75" customHeight="1" x14ac:dyDescent="0.2">
      <c r="A914" s="2"/>
      <c r="B914" s="2"/>
      <c r="C914" s="2"/>
      <c r="D914" s="32"/>
      <c r="E914" s="32"/>
      <c r="F914" s="3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2"/>
      <c r="Z914" s="2"/>
      <c r="AA914" s="2"/>
      <c r="AB914" s="2"/>
      <c r="AC914" s="2"/>
    </row>
    <row r="915" spans="1:29" ht="12.75" customHeight="1" x14ac:dyDescent="0.2">
      <c r="A915" s="2"/>
      <c r="B915" s="2"/>
      <c r="C915" s="2"/>
      <c r="D915" s="32"/>
      <c r="E915" s="32"/>
      <c r="F915" s="3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2"/>
      <c r="Z915" s="2"/>
      <c r="AA915" s="2"/>
      <c r="AB915" s="2"/>
      <c r="AC915" s="2"/>
    </row>
    <row r="916" spans="1:29" ht="12.75" customHeight="1" x14ac:dyDescent="0.2">
      <c r="A916" s="2"/>
      <c r="B916" s="2"/>
      <c r="C916" s="2"/>
      <c r="D916" s="32"/>
      <c r="E916" s="32"/>
      <c r="F916" s="3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2"/>
      <c r="Z916" s="2"/>
      <c r="AA916" s="2"/>
      <c r="AB916" s="2"/>
      <c r="AC916" s="2"/>
    </row>
    <row r="917" spans="1:29" ht="12.75" customHeight="1" x14ac:dyDescent="0.2">
      <c r="A917" s="2"/>
      <c r="B917" s="2"/>
      <c r="C917" s="2"/>
      <c r="D917" s="32"/>
      <c r="E917" s="32"/>
      <c r="F917" s="3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2"/>
      <c r="Z917" s="2"/>
      <c r="AA917" s="2"/>
      <c r="AB917" s="2"/>
      <c r="AC917" s="2"/>
    </row>
    <row r="918" spans="1:29" ht="12.75" customHeight="1" x14ac:dyDescent="0.2">
      <c r="A918" s="2"/>
      <c r="B918" s="2"/>
      <c r="C918" s="2"/>
      <c r="D918" s="32"/>
      <c r="E918" s="32"/>
      <c r="F918" s="3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2"/>
      <c r="Z918" s="2"/>
      <c r="AA918" s="2"/>
      <c r="AB918" s="2"/>
      <c r="AC918" s="2"/>
    </row>
    <row r="919" spans="1:29" ht="12.75" customHeight="1" x14ac:dyDescent="0.2">
      <c r="A919" s="2"/>
      <c r="B919" s="2"/>
      <c r="C919" s="2"/>
      <c r="D919" s="32"/>
      <c r="E919" s="32"/>
      <c r="F919" s="3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2"/>
      <c r="Z919" s="2"/>
      <c r="AA919" s="2"/>
      <c r="AB919" s="2"/>
      <c r="AC919" s="2"/>
    </row>
    <row r="920" spans="1:29" ht="12.75" customHeight="1" x14ac:dyDescent="0.2">
      <c r="A920" s="2"/>
      <c r="B920" s="2"/>
      <c r="C920" s="2"/>
      <c r="D920" s="32"/>
      <c r="E920" s="32"/>
      <c r="F920" s="3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2"/>
      <c r="Z920" s="2"/>
      <c r="AA920" s="2"/>
      <c r="AB920" s="2"/>
      <c r="AC920" s="2"/>
    </row>
    <row r="921" spans="1:29" ht="12.75" customHeight="1" x14ac:dyDescent="0.2">
      <c r="A921" s="2"/>
      <c r="B921" s="2"/>
      <c r="C921" s="2"/>
      <c r="D921" s="32"/>
      <c r="E921" s="32"/>
      <c r="F921" s="3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2"/>
      <c r="Z921" s="2"/>
      <c r="AA921" s="2"/>
      <c r="AB921" s="2"/>
      <c r="AC921" s="2"/>
    </row>
    <row r="922" spans="1:29" ht="12.75" customHeight="1" x14ac:dyDescent="0.2">
      <c r="A922" s="2"/>
      <c r="B922" s="2"/>
      <c r="C922" s="2"/>
      <c r="D922" s="32"/>
      <c r="E922" s="32"/>
      <c r="F922" s="3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2"/>
      <c r="Z922" s="2"/>
      <c r="AA922" s="2"/>
      <c r="AB922" s="2"/>
      <c r="AC922" s="2"/>
    </row>
    <row r="923" spans="1:29" ht="12.75" customHeight="1" x14ac:dyDescent="0.2">
      <c r="A923" s="2"/>
      <c r="B923" s="2"/>
      <c r="C923" s="2"/>
      <c r="D923" s="32"/>
      <c r="E923" s="32"/>
      <c r="F923" s="3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2"/>
      <c r="Z923" s="2"/>
      <c r="AA923" s="2"/>
      <c r="AB923" s="2"/>
      <c r="AC923" s="2"/>
    </row>
    <row r="924" spans="1:29" ht="12.75" customHeight="1" x14ac:dyDescent="0.2">
      <c r="A924" s="2"/>
      <c r="B924" s="2"/>
      <c r="C924" s="2"/>
      <c r="D924" s="32"/>
      <c r="E924" s="32"/>
      <c r="F924" s="3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2"/>
      <c r="Z924" s="2"/>
      <c r="AA924" s="2"/>
      <c r="AB924" s="2"/>
      <c r="AC924" s="2"/>
    </row>
    <row r="925" spans="1:29" ht="12.75" customHeight="1" x14ac:dyDescent="0.2">
      <c r="A925" s="2"/>
      <c r="B925" s="2"/>
      <c r="C925" s="2"/>
      <c r="D925" s="32"/>
      <c r="E925" s="32"/>
      <c r="F925" s="3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2"/>
      <c r="Z925" s="2"/>
      <c r="AA925" s="2"/>
      <c r="AB925" s="2"/>
      <c r="AC925" s="2"/>
    </row>
    <row r="926" spans="1:29" ht="12.75" customHeight="1" x14ac:dyDescent="0.2">
      <c r="A926" s="2"/>
      <c r="B926" s="2"/>
      <c r="C926" s="2"/>
      <c r="D926" s="32"/>
      <c r="E926" s="32"/>
      <c r="F926" s="3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2"/>
      <c r="Z926" s="2"/>
      <c r="AA926" s="2"/>
      <c r="AB926" s="2"/>
      <c r="AC926" s="2"/>
    </row>
    <row r="927" spans="1:29" ht="12.75" customHeight="1" x14ac:dyDescent="0.2">
      <c r="A927" s="2"/>
      <c r="B927" s="2"/>
      <c r="C927" s="2"/>
      <c r="D927" s="32"/>
      <c r="E927" s="32"/>
      <c r="F927" s="3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2"/>
      <c r="Z927" s="2"/>
      <c r="AA927" s="2"/>
      <c r="AB927" s="2"/>
      <c r="AC927" s="2"/>
    </row>
    <row r="928" spans="1:29" ht="12.75" customHeight="1" x14ac:dyDescent="0.2">
      <c r="A928" s="2"/>
      <c r="B928" s="2"/>
      <c r="C928" s="2"/>
      <c r="D928" s="32"/>
      <c r="E928" s="32"/>
      <c r="F928" s="3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2"/>
      <c r="Z928" s="2"/>
      <c r="AA928" s="2"/>
      <c r="AB928" s="2"/>
      <c r="AC928" s="2"/>
    </row>
    <row r="929" spans="1:29" ht="12.75" customHeight="1" x14ac:dyDescent="0.2">
      <c r="A929" s="2"/>
      <c r="B929" s="2"/>
      <c r="C929" s="2"/>
      <c r="D929" s="32"/>
      <c r="E929" s="32"/>
      <c r="F929" s="3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2"/>
      <c r="Z929" s="2"/>
      <c r="AA929" s="2"/>
      <c r="AB929" s="2"/>
      <c r="AC929" s="2"/>
    </row>
    <row r="930" spans="1:29" ht="12.75" customHeight="1" x14ac:dyDescent="0.2">
      <c r="A930" s="2"/>
      <c r="B930" s="2"/>
      <c r="C930" s="2"/>
      <c r="D930" s="32"/>
      <c r="E930" s="32"/>
      <c r="F930" s="3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2"/>
      <c r="Z930" s="2"/>
      <c r="AA930" s="2"/>
      <c r="AB930" s="2"/>
      <c r="AC930" s="2"/>
    </row>
    <row r="931" spans="1:29" ht="12.75" customHeight="1" x14ac:dyDescent="0.2">
      <c r="A931" s="2"/>
      <c r="B931" s="2"/>
      <c r="C931" s="2"/>
      <c r="D931" s="32"/>
      <c r="E931" s="32"/>
      <c r="F931" s="3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2"/>
      <c r="Z931" s="2"/>
      <c r="AA931" s="2"/>
      <c r="AB931" s="2"/>
      <c r="AC931" s="2"/>
    </row>
    <row r="932" spans="1:29" ht="12.75" customHeight="1" x14ac:dyDescent="0.2">
      <c r="A932" s="2"/>
      <c r="B932" s="2"/>
      <c r="C932" s="2"/>
      <c r="D932" s="32"/>
      <c r="E932" s="32"/>
      <c r="F932" s="3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2"/>
      <c r="Z932" s="2"/>
      <c r="AA932" s="2"/>
      <c r="AB932" s="2"/>
      <c r="AC932" s="2"/>
    </row>
    <row r="933" spans="1:29" ht="12.75" customHeight="1" x14ac:dyDescent="0.2">
      <c r="A933" s="2"/>
      <c r="B933" s="2"/>
      <c r="C933" s="2"/>
      <c r="D933" s="32"/>
      <c r="E933" s="32"/>
      <c r="F933" s="3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2"/>
      <c r="Z933" s="2"/>
      <c r="AA933" s="2"/>
      <c r="AB933" s="2"/>
      <c r="AC933" s="2"/>
    </row>
    <row r="934" spans="1:29" ht="12.75" customHeight="1" x14ac:dyDescent="0.2">
      <c r="A934" s="2"/>
      <c r="B934" s="2"/>
      <c r="C934" s="2"/>
      <c r="D934" s="32"/>
      <c r="E934" s="32"/>
      <c r="F934" s="3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2"/>
      <c r="Z934" s="2"/>
      <c r="AA934" s="2"/>
      <c r="AB934" s="2"/>
      <c r="AC934" s="2"/>
    </row>
    <row r="935" spans="1:29" ht="12.75" customHeight="1" x14ac:dyDescent="0.2">
      <c r="A935" s="2"/>
      <c r="B935" s="2"/>
      <c r="C935" s="2"/>
      <c r="D935" s="32"/>
      <c r="E935" s="32"/>
      <c r="F935" s="3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2"/>
      <c r="Z935" s="2"/>
      <c r="AA935" s="2"/>
      <c r="AB935" s="2"/>
      <c r="AC935" s="2"/>
    </row>
    <row r="936" spans="1:29" ht="12.75" customHeight="1" x14ac:dyDescent="0.2">
      <c r="A936" s="2"/>
      <c r="B936" s="2"/>
      <c r="C936" s="2"/>
      <c r="D936" s="32"/>
      <c r="E936" s="32"/>
      <c r="F936" s="3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2"/>
      <c r="Z936" s="2"/>
      <c r="AA936" s="2"/>
      <c r="AB936" s="2"/>
      <c r="AC936" s="2"/>
    </row>
    <row r="937" spans="1:29" ht="12.75" customHeight="1" x14ac:dyDescent="0.2">
      <c r="A937" s="2"/>
      <c r="B937" s="2"/>
      <c r="C937" s="2"/>
      <c r="D937" s="32"/>
      <c r="E937" s="32"/>
      <c r="F937" s="3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2"/>
      <c r="Z937" s="2"/>
      <c r="AA937" s="2"/>
      <c r="AB937" s="2"/>
      <c r="AC937" s="2"/>
    </row>
    <row r="938" spans="1:29" ht="12.75" customHeight="1" x14ac:dyDescent="0.2">
      <c r="A938" s="2"/>
      <c r="B938" s="2"/>
      <c r="C938" s="2"/>
      <c r="D938" s="32"/>
      <c r="E938" s="32"/>
      <c r="F938" s="3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2"/>
      <c r="Z938" s="2"/>
      <c r="AA938" s="2"/>
      <c r="AB938" s="2"/>
      <c r="AC938" s="2"/>
    </row>
    <row r="939" spans="1:29" ht="12.75" customHeight="1" x14ac:dyDescent="0.2">
      <c r="A939" s="2"/>
      <c r="B939" s="2"/>
      <c r="C939" s="2"/>
      <c r="D939" s="32"/>
      <c r="E939" s="32"/>
      <c r="F939" s="3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2"/>
      <c r="Z939" s="2"/>
      <c r="AA939" s="2"/>
      <c r="AB939" s="2"/>
      <c r="AC939" s="2"/>
    </row>
    <row r="940" spans="1:29" ht="12.75" customHeight="1" x14ac:dyDescent="0.2">
      <c r="A940" s="2"/>
      <c r="B940" s="2"/>
      <c r="C940" s="2"/>
      <c r="D940" s="32"/>
      <c r="E940" s="32"/>
      <c r="F940" s="3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2"/>
      <c r="Z940" s="2"/>
      <c r="AA940" s="2"/>
      <c r="AB940" s="2"/>
      <c r="AC940" s="2"/>
    </row>
    <row r="941" spans="1:29" ht="12.75" customHeight="1" x14ac:dyDescent="0.2">
      <c r="A941" s="2"/>
      <c r="B941" s="2"/>
      <c r="C941" s="2"/>
      <c r="D941" s="32"/>
      <c r="E941" s="32"/>
      <c r="F941" s="3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2"/>
      <c r="Z941" s="2"/>
      <c r="AA941" s="2"/>
      <c r="AB941" s="2"/>
      <c r="AC941" s="2"/>
    </row>
    <row r="942" spans="1:29" ht="12.75" customHeight="1" x14ac:dyDescent="0.2">
      <c r="A942" s="2"/>
      <c r="B942" s="2"/>
      <c r="C942" s="2"/>
      <c r="D942" s="32"/>
      <c r="E942" s="32"/>
      <c r="F942" s="3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2"/>
      <c r="Z942" s="2"/>
      <c r="AA942" s="2"/>
      <c r="AB942" s="2"/>
      <c r="AC942" s="2"/>
    </row>
    <row r="943" spans="1:29" ht="12.75" customHeight="1" x14ac:dyDescent="0.2">
      <c r="A943" s="2"/>
      <c r="B943" s="2"/>
      <c r="C943" s="2"/>
      <c r="D943" s="32"/>
      <c r="E943" s="32"/>
      <c r="F943" s="3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2"/>
      <c r="Z943" s="2"/>
      <c r="AA943" s="2"/>
      <c r="AB943" s="2"/>
      <c r="AC943" s="2"/>
    </row>
    <row r="944" spans="1:29" ht="12.75" customHeight="1" x14ac:dyDescent="0.2">
      <c r="A944" s="2"/>
      <c r="B944" s="2"/>
      <c r="C944" s="2"/>
      <c r="D944" s="32"/>
      <c r="E944" s="32"/>
      <c r="F944" s="3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2"/>
      <c r="Z944" s="2"/>
      <c r="AA944" s="2"/>
      <c r="AB944" s="2"/>
      <c r="AC944" s="2"/>
    </row>
    <row r="945" spans="1:29" ht="12.75" customHeight="1" x14ac:dyDescent="0.2">
      <c r="A945" s="2"/>
      <c r="B945" s="2"/>
      <c r="C945" s="2"/>
      <c r="D945" s="32"/>
      <c r="E945" s="32"/>
      <c r="F945" s="3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2"/>
      <c r="Z945" s="2"/>
      <c r="AA945" s="2"/>
      <c r="AB945" s="2"/>
      <c r="AC945" s="2"/>
    </row>
    <row r="946" spans="1:29" ht="12.75" customHeight="1" x14ac:dyDescent="0.2">
      <c r="A946" s="2"/>
      <c r="B946" s="2"/>
      <c r="C946" s="2"/>
      <c r="D946" s="32"/>
      <c r="E946" s="32"/>
      <c r="F946" s="3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2"/>
      <c r="Z946" s="2"/>
      <c r="AA946" s="2"/>
      <c r="AB946" s="2"/>
      <c r="AC946" s="2"/>
    </row>
    <row r="947" spans="1:29" ht="12.75" customHeight="1" x14ac:dyDescent="0.2">
      <c r="A947" s="2"/>
      <c r="B947" s="2"/>
      <c r="C947" s="2"/>
      <c r="D947" s="32"/>
      <c r="E947" s="32"/>
      <c r="F947" s="3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2"/>
      <c r="Z947" s="2"/>
      <c r="AA947" s="2"/>
      <c r="AB947" s="2"/>
      <c r="AC947" s="2"/>
    </row>
    <row r="948" spans="1:29" ht="12.75" customHeight="1" x14ac:dyDescent="0.2">
      <c r="A948" s="2"/>
      <c r="B948" s="2"/>
      <c r="C948" s="2"/>
      <c r="D948" s="32"/>
      <c r="E948" s="32"/>
      <c r="F948" s="3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2"/>
      <c r="Z948" s="2"/>
      <c r="AA948" s="2"/>
      <c r="AB948" s="2"/>
      <c r="AC948" s="2"/>
    </row>
    <row r="949" spans="1:29" ht="12.75" customHeight="1" x14ac:dyDescent="0.2">
      <c r="A949" s="2"/>
      <c r="B949" s="2"/>
      <c r="C949" s="2"/>
      <c r="D949" s="32"/>
      <c r="E949" s="32"/>
      <c r="F949" s="3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2"/>
      <c r="Z949" s="2"/>
      <c r="AA949" s="2"/>
      <c r="AB949" s="2"/>
      <c r="AC949" s="2"/>
    </row>
    <row r="950" spans="1:29" ht="12.75" customHeight="1" x14ac:dyDescent="0.2">
      <c r="A950" s="2"/>
      <c r="B950" s="2"/>
      <c r="C950" s="2"/>
      <c r="D950" s="32"/>
      <c r="E950" s="32"/>
      <c r="F950" s="3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2"/>
      <c r="Z950" s="2"/>
      <c r="AA950" s="2"/>
      <c r="AB950" s="2"/>
      <c r="AC950" s="2"/>
    </row>
    <row r="951" spans="1:29" ht="12.75" customHeight="1" x14ac:dyDescent="0.2">
      <c r="A951" s="2"/>
      <c r="B951" s="2"/>
      <c r="C951" s="2"/>
      <c r="D951" s="32"/>
      <c r="E951" s="32"/>
      <c r="F951" s="3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2"/>
      <c r="Z951" s="2"/>
      <c r="AA951" s="2"/>
      <c r="AB951" s="2"/>
      <c r="AC951" s="2"/>
    </row>
    <row r="952" spans="1:29" ht="12.75" customHeight="1" x14ac:dyDescent="0.2">
      <c r="A952" s="2"/>
      <c r="B952" s="2"/>
      <c r="C952" s="2"/>
      <c r="D952" s="32"/>
      <c r="E952" s="32"/>
      <c r="F952" s="3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2"/>
      <c r="Z952" s="2"/>
      <c r="AA952" s="2"/>
      <c r="AB952" s="2"/>
      <c r="AC952" s="2"/>
    </row>
    <row r="953" spans="1:29" ht="12.75" customHeight="1" x14ac:dyDescent="0.2">
      <c r="A953" s="2"/>
      <c r="B953" s="2"/>
      <c r="C953" s="2"/>
      <c r="D953" s="32"/>
      <c r="E953" s="32"/>
      <c r="F953" s="3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2"/>
      <c r="Z953" s="2"/>
      <c r="AA953" s="2"/>
      <c r="AB953" s="2"/>
      <c r="AC953" s="2"/>
    </row>
    <row r="954" spans="1:29" ht="12.75" customHeight="1" x14ac:dyDescent="0.2">
      <c r="A954" s="2"/>
      <c r="B954" s="2"/>
      <c r="C954" s="2"/>
      <c r="D954" s="32"/>
      <c r="E954" s="32"/>
      <c r="F954" s="3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2"/>
      <c r="Z954" s="2"/>
      <c r="AA954" s="2"/>
      <c r="AB954" s="2"/>
      <c r="AC954" s="2"/>
    </row>
    <row r="955" spans="1:29" ht="12.75" customHeight="1" x14ac:dyDescent="0.2">
      <c r="A955" s="2"/>
      <c r="B955" s="2"/>
      <c r="C955" s="2"/>
      <c r="D955" s="32"/>
      <c r="E955" s="32"/>
      <c r="F955" s="3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2"/>
      <c r="Z955" s="2"/>
      <c r="AA955" s="2"/>
      <c r="AB955" s="2"/>
      <c r="AC955" s="2"/>
    </row>
    <row r="956" spans="1:29" ht="12.75" customHeight="1" x14ac:dyDescent="0.2">
      <c r="A956" s="2"/>
      <c r="B956" s="2"/>
      <c r="C956" s="2"/>
      <c r="D956" s="32"/>
      <c r="E956" s="32"/>
      <c r="F956" s="3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2"/>
      <c r="Z956" s="2"/>
      <c r="AA956" s="2"/>
      <c r="AB956" s="2"/>
      <c r="AC956" s="2"/>
    </row>
    <row r="957" spans="1:29" ht="12.75" customHeight="1" x14ac:dyDescent="0.2">
      <c r="A957" s="2"/>
      <c r="B957" s="2"/>
      <c r="C957" s="2"/>
      <c r="D957" s="32"/>
      <c r="E957" s="32"/>
      <c r="F957" s="3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2"/>
      <c r="Z957" s="2"/>
      <c r="AA957" s="2"/>
      <c r="AB957" s="2"/>
      <c r="AC957" s="2"/>
    </row>
    <row r="958" spans="1:29" ht="12.75" customHeight="1" x14ac:dyDescent="0.2">
      <c r="A958" s="2"/>
      <c r="B958" s="2"/>
      <c r="C958" s="2"/>
      <c r="D958" s="32"/>
      <c r="E958" s="32"/>
      <c r="F958" s="3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2"/>
      <c r="Z958" s="2"/>
      <c r="AA958" s="2"/>
      <c r="AB958" s="2"/>
      <c r="AC958" s="2"/>
    </row>
    <row r="959" spans="1:29" ht="12.75" customHeight="1" x14ac:dyDescent="0.2">
      <c r="A959" s="2"/>
      <c r="B959" s="2"/>
      <c r="C959" s="2"/>
      <c r="D959" s="32"/>
      <c r="E959" s="32"/>
      <c r="F959" s="3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2"/>
      <c r="Z959" s="2"/>
      <c r="AA959" s="2"/>
      <c r="AB959" s="2"/>
      <c r="AC959" s="2"/>
    </row>
    <row r="960" spans="1:29" ht="12.75" customHeight="1" x14ac:dyDescent="0.2">
      <c r="A960" s="2"/>
      <c r="B960" s="2"/>
      <c r="C960" s="2"/>
      <c r="D960" s="32"/>
      <c r="E960" s="32"/>
      <c r="F960" s="3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2"/>
      <c r="Z960" s="2"/>
      <c r="AA960" s="2"/>
      <c r="AB960" s="2"/>
      <c r="AC960" s="2"/>
    </row>
    <row r="961" spans="1:29" ht="12.75" customHeight="1" x14ac:dyDescent="0.2">
      <c r="A961" s="2"/>
      <c r="B961" s="2"/>
      <c r="C961" s="2"/>
      <c r="D961" s="32"/>
      <c r="E961" s="32"/>
      <c r="F961" s="3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2"/>
      <c r="Z961" s="2"/>
      <c r="AA961" s="2"/>
      <c r="AB961" s="2"/>
      <c r="AC961" s="2"/>
    </row>
    <row r="962" spans="1:29" ht="12.75" customHeight="1" x14ac:dyDescent="0.2">
      <c r="A962" s="2"/>
      <c r="B962" s="2"/>
      <c r="C962" s="2"/>
      <c r="D962" s="32"/>
      <c r="E962" s="32"/>
      <c r="F962" s="3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2"/>
      <c r="Z962" s="2"/>
      <c r="AA962" s="2"/>
      <c r="AB962" s="2"/>
      <c r="AC962" s="2"/>
    </row>
    <row r="963" spans="1:29" ht="12.75" customHeight="1" x14ac:dyDescent="0.2">
      <c r="A963" s="2"/>
      <c r="B963" s="2"/>
      <c r="C963" s="2"/>
      <c r="D963" s="32"/>
      <c r="E963" s="32"/>
      <c r="F963" s="3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2"/>
      <c r="Z963" s="2"/>
      <c r="AA963" s="2"/>
      <c r="AB963" s="2"/>
      <c r="AC963" s="2"/>
    </row>
    <row r="964" spans="1:29" ht="12.75" customHeight="1" x14ac:dyDescent="0.2">
      <c r="A964" s="2"/>
      <c r="B964" s="2"/>
      <c r="C964" s="2"/>
      <c r="D964" s="32"/>
      <c r="E964" s="32"/>
      <c r="F964" s="3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2"/>
      <c r="Z964" s="2"/>
      <c r="AA964" s="2"/>
      <c r="AB964" s="2"/>
      <c r="AC964" s="2"/>
    </row>
    <row r="965" spans="1:29" ht="12.75" customHeight="1" x14ac:dyDescent="0.2">
      <c r="A965" s="2"/>
      <c r="B965" s="2"/>
      <c r="C965" s="2"/>
      <c r="D965" s="32"/>
      <c r="E965" s="32"/>
      <c r="F965" s="3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2"/>
      <c r="Z965" s="2"/>
      <c r="AA965" s="2"/>
      <c r="AB965" s="2"/>
      <c r="AC965" s="2"/>
    </row>
    <row r="966" spans="1:29" ht="12.75" customHeight="1" x14ac:dyDescent="0.2">
      <c r="A966" s="2"/>
      <c r="B966" s="2"/>
      <c r="C966" s="2"/>
      <c r="D966" s="32"/>
      <c r="E966" s="32"/>
      <c r="F966" s="3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2"/>
      <c r="Z966" s="2"/>
      <c r="AA966" s="2"/>
      <c r="AB966" s="2"/>
      <c r="AC966" s="2"/>
    </row>
    <row r="967" spans="1:29" ht="12.75" customHeight="1" x14ac:dyDescent="0.2">
      <c r="A967" s="2"/>
      <c r="B967" s="2"/>
      <c r="C967" s="2"/>
      <c r="D967" s="32"/>
      <c r="E967" s="32"/>
      <c r="F967" s="3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2"/>
      <c r="Z967" s="2"/>
      <c r="AA967" s="2"/>
      <c r="AB967" s="2"/>
      <c r="AC967" s="2"/>
    </row>
    <row r="968" spans="1:29" ht="12.75" customHeight="1" x14ac:dyDescent="0.2">
      <c r="A968" s="2"/>
      <c r="B968" s="2"/>
      <c r="C968" s="2"/>
      <c r="D968" s="32"/>
      <c r="E968" s="32"/>
      <c r="F968" s="3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2"/>
      <c r="Z968" s="2"/>
      <c r="AA968" s="2"/>
      <c r="AB968" s="2"/>
      <c r="AC968" s="2"/>
    </row>
    <row r="969" spans="1:29" ht="12.75" customHeight="1" x14ac:dyDescent="0.2">
      <c r="A969" s="2"/>
      <c r="B969" s="2"/>
      <c r="C969" s="2"/>
      <c r="D969" s="32"/>
      <c r="E969" s="32"/>
      <c r="F969" s="3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2"/>
      <c r="Z969" s="2"/>
      <c r="AA969" s="2"/>
      <c r="AB969" s="2"/>
      <c r="AC969" s="2"/>
    </row>
    <row r="970" spans="1:29" ht="12.75" customHeight="1" x14ac:dyDescent="0.2">
      <c r="A970" s="2"/>
      <c r="B970" s="2"/>
      <c r="C970" s="2"/>
      <c r="D970" s="32"/>
      <c r="E970" s="32"/>
      <c r="F970" s="3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2"/>
      <c r="Z970" s="2"/>
      <c r="AA970" s="2"/>
      <c r="AB970" s="2"/>
      <c r="AC970" s="2"/>
    </row>
    <row r="971" spans="1:29" ht="12.75" customHeight="1" x14ac:dyDescent="0.2">
      <c r="A971" s="2"/>
      <c r="B971" s="2"/>
      <c r="C971" s="2"/>
      <c r="D971" s="32"/>
      <c r="E971" s="32"/>
      <c r="F971" s="3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2"/>
      <c r="Z971" s="2"/>
      <c r="AA971" s="2"/>
      <c r="AB971" s="2"/>
      <c r="AC971" s="2"/>
    </row>
    <row r="972" spans="1:29" ht="12.75" customHeight="1" x14ac:dyDescent="0.2">
      <c r="A972" s="2"/>
      <c r="B972" s="2"/>
      <c r="C972" s="2"/>
      <c r="D972" s="32"/>
      <c r="E972" s="32"/>
      <c r="F972" s="3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2"/>
      <c r="Z972" s="2"/>
      <c r="AA972" s="2"/>
      <c r="AB972" s="2"/>
      <c r="AC972" s="2"/>
    </row>
    <row r="973" spans="1:29" ht="12.75" customHeight="1" x14ac:dyDescent="0.2">
      <c r="A973" s="2"/>
      <c r="B973" s="2"/>
      <c r="C973" s="2"/>
      <c r="D973" s="32"/>
      <c r="E973" s="32"/>
      <c r="F973" s="3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2"/>
      <c r="Z973" s="2"/>
      <c r="AA973" s="2"/>
      <c r="AB973" s="2"/>
      <c r="AC973" s="2"/>
    </row>
    <row r="974" spans="1:29" ht="12.75" customHeight="1" x14ac:dyDescent="0.2">
      <c r="A974" s="2"/>
      <c r="B974" s="2"/>
      <c r="C974" s="2"/>
      <c r="D974" s="32"/>
      <c r="E974" s="32"/>
      <c r="F974" s="3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2"/>
      <c r="Z974" s="2"/>
      <c r="AA974" s="2"/>
      <c r="AB974" s="2"/>
      <c r="AC974" s="2"/>
    </row>
    <row r="975" spans="1:29" ht="12.75" customHeight="1" x14ac:dyDescent="0.2">
      <c r="A975" s="2"/>
      <c r="B975" s="2"/>
      <c r="C975" s="2"/>
      <c r="D975" s="32"/>
      <c r="E975" s="32"/>
      <c r="F975" s="3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2"/>
      <c r="Z975" s="2"/>
      <c r="AA975" s="2"/>
      <c r="AB975" s="2"/>
      <c r="AC975" s="2"/>
    </row>
    <row r="976" spans="1:29" ht="12.75" customHeight="1" x14ac:dyDescent="0.2">
      <c r="A976" s="2"/>
      <c r="B976" s="2"/>
      <c r="C976" s="2"/>
      <c r="D976" s="32"/>
      <c r="E976" s="32"/>
      <c r="F976" s="3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2"/>
      <c r="Z976" s="2"/>
      <c r="AA976" s="2"/>
      <c r="AB976" s="2"/>
      <c r="AC976" s="2"/>
    </row>
    <row r="977" spans="1:29" ht="12.75" customHeight="1" x14ac:dyDescent="0.2">
      <c r="A977" s="2"/>
      <c r="B977" s="2"/>
      <c r="C977" s="2"/>
      <c r="D977" s="32"/>
      <c r="E977" s="32"/>
      <c r="F977" s="3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2"/>
      <c r="Z977" s="2"/>
      <c r="AA977" s="2"/>
      <c r="AB977" s="2"/>
      <c r="AC977" s="2"/>
    </row>
    <row r="978" spans="1:29" ht="12.75" customHeight="1" x14ac:dyDescent="0.2">
      <c r="A978" s="2"/>
      <c r="B978" s="2"/>
      <c r="C978" s="2"/>
      <c r="D978" s="32"/>
      <c r="E978" s="32"/>
      <c r="F978" s="3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2"/>
      <c r="Z978" s="2"/>
      <c r="AA978" s="2"/>
      <c r="AB978" s="2"/>
      <c r="AC978" s="2"/>
    </row>
    <row r="979" spans="1:29" ht="12.75" customHeight="1" x14ac:dyDescent="0.2">
      <c r="A979" s="2"/>
      <c r="B979" s="2"/>
      <c r="C979" s="2"/>
      <c r="D979" s="32"/>
      <c r="E979" s="32"/>
      <c r="F979" s="3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2"/>
      <c r="Z979" s="2"/>
      <c r="AA979" s="2"/>
      <c r="AB979" s="2"/>
      <c r="AC979" s="2"/>
    </row>
    <row r="980" spans="1:29" ht="12.75" customHeight="1" x14ac:dyDescent="0.2">
      <c r="A980" s="2"/>
      <c r="B980" s="2"/>
      <c r="C980" s="2"/>
      <c r="D980" s="32"/>
      <c r="E980" s="32"/>
      <c r="F980" s="3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2"/>
      <c r="Z980" s="2"/>
      <c r="AA980" s="2"/>
      <c r="AB980" s="2"/>
      <c r="AC980" s="2"/>
    </row>
    <row r="981" spans="1:29" ht="12.75" customHeight="1" x14ac:dyDescent="0.2">
      <c r="A981" s="2"/>
      <c r="B981" s="2"/>
      <c r="C981" s="2"/>
      <c r="D981" s="32"/>
      <c r="E981" s="32"/>
      <c r="F981" s="3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2"/>
      <c r="Z981" s="2"/>
      <c r="AA981" s="2"/>
      <c r="AB981" s="2"/>
      <c r="AC981" s="2"/>
    </row>
    <row r="982" spans="1:29" ht="12.75" customHeight="1" x14ac:dyDescent="0.2">
      <c r="A982" s="2"/>
      <c r="B982" s="2"/>
      <c r="C982" s="2"/>
      <c r="D982" s="32"/>
      <c r="E982" s="32"/>
      <c r="F982" s="3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2"/>
      <c r="Z982" s="2"/>
      <c r="AA982" s="2"/>
      <c r="AB982" s="2"/>
      <c r="AC982" s="2"/>
    </row>
    <row r="983" spans="1:29" ht="12.75" customHeight="1" x14ac:dyDescent="0.2">
      <c r="A983" s="2"/>
      <c r="B983" s="2"/>
      <c r="C983" s="2"/>
      <c r="D983" s="32"/>
      <c r="E983" s="32"/>
      <c r="F983" s="3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2"/>
      <c r="Z983" s="2"/>
      <c r="AA983" s="2"/>
      <c r="AB983" s="2"/>
      <c r="AC983" s="2"/>
    </row>
    <row r="984" spans="1:29" ht="12.75" customHeight="1" x14ac:dyDescent="0.2">
      <c r="A984" s="2"/>
      <c r="B984" s="2"/>
      <c r="C984" s="2"/>
      <c r="D984" s="32"/>
      <c r="E984" s="32"/>
      <c r="F984" s="3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2"/>
      <c r="Z984" s="2"/>
      <c r="AA984" s="2"/>
      <c r="AB984" s="2"/>
      <c r="AC984" s="2"/>
    </row>
    <row r="985" spans="1:29" ht="12.75" customHeight="1" x14ac:dyDescent="0.2">
      <c r="A985" s="2"/>
      <c r="B985" s="2"/>
      <c r="C985" s="2"/>
      <c r="D985" s="32"/>
      <c r="E985" s="32"/>
      <c r="F985" s="3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2"/>
      <c r="Z985" s="2"/>
      <c r="AA985" s="2"/>
      <c r="AB985" s="2"/>
      <c r="AC985" s="2"/>
    </row>
    <row r="986" spans="1:29" ht="12.75" customHeight="1" x14ac:dyDescent="0.2">
      <c r="A986" s="2"/>
      <c r="B986" s="2"/>
      <c r="C986" s="2"/>
      <c r="D986" s="32"/>
      <c r="E986" s="32"/>
      <c r="F986" s="3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2"/>
      <c r="Z986" s="2"/>
      <c r="AA986" s="2"/>
      <c r="AB986" s="2"/>
      <c r="AC986" s="2"/>
    </row>
    <row r="987" spans="1:29" ht="12.75" customHeight="1" x14ac:dyDescent="0.2">
      <c r="A987" s="2"/>
      <c r="B987" s="2"/>
      <c r="C987" s="2"/>
      <c r="D987" s="32"/>
      <c r="E987" s="32"/>
      <c r="F987" s="3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2"/>
      <c r="Z987" s="2"/>
      <c r="AA987" s="2"/>
      <c r="AB987" s="2"/>
      <c r="AC987" s="2"/>
    </row>
    <row r="988" spans="1:29" ht="12.75" customHeight="1" x14ac:dyDescent="0.2">
      <c r="A988" s="2"/>
      <c r="B988" s="2"/>
      <c r="C988" s="2"/>
      <c r="D988" s="32"/>
      <c r="E988" s="32"/>
      <c r="F988" s="3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2"/>
      <c r="Z988" s="2"/>
      <c r="AA988" s="2"/>
      <c r="AB988" s="2"/>
      <c r="AC988" s="2"/>
    </row>
    <row r="989" spans="1:29" ht="12.75" customHeight="1" x14ac:dyDescent="0.2">
      <c r="A989" s="2"/>
      <c r="B989" s="2"/>
      <c r="C989" s="2"/>
      <c r="D989" s="32"/>
      <c r="E989" s="32"/>
      <c r="F989" s="3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2"/>
      <c r="Z989" s="2"/>
      <c r="AA989" s="2"/>
      <c r="AB989" s="2"/>
      <c r="AC989" s="2"/>
    </row>
    <row r="990" spans="1:29" ht="12.75" customHeight="1" x14ac:dyDescent="0.2">
      <c r="A990" s="2"/>
      <c r="B990" s="2"/>
      <c r="C990" s="2"/>
      <c r="D990" s="32"/>
      <c r="E990" s="32"/>
      <c r="F990" s="3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2"/>
      <c r="Z990" s="2"/>
      <c r="AA990" s="2"/>
      <c r="AB990" s="2"/>
      <c r="AC990" s="2"/>
    </row>
    <row r="991" spans="1:29" ht="12.75" customHeight="1" x14ac:dyDescent="0.2">
      <c r="A991" s="2"/>
      <c r="B991" s="2"/>
      <c r="C991" s="2"/>
      <c r="D991" s="32"/>
      <c r="E991" s="32"/>
      <c r="F991" s="3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2"/>
      <c r="Z991" s="2"/>
      <c r="AA991" s="2"/>
      <c r="AB991" s="2"/>
      <c r="AC991" s="2"/>
    </row>
    <row r="992" spans="1:29" ht="12.75" customHeight="1" x14ac:dyDescent="0.2">
      <c r="A992" s="2"/>
      <c r="B992" s="2"/>
      <c r="C992" s="2"/>
      <c r="D992" s="32"/>
      <c r="E992" s="32"/>
      <c r="F992" s="3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2"/>
      <c r="Z992" s="2"/>
      <c r="AA992" s="2"/>
      <c r="AB992" s="2"/>
      <c r="AC992" s="2"/>
    </row>
    <row r="993" spans="1:29" ht="12.75" customHeight="1" x14ac:dyDescent="0.2">
      <c r="A993" s="2"/>
      <c r="B993" s="2"/>
      <c r="C993" s="2"/>
      <c r="D993" s="32"/>
      <c r="E993" s="32"/>
      <c r="F993" s="3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2"/>
      <c r="Z993" s="2"/>
      <c r="AA993" s="2"/>
      <c r="AB993" s="2"/>
      <c r="AC993" s="2"/>
    </row>
    <row r="994" spans="1:29" ht="12.75" customHeight="1" x14ac:dyDescent="0.2">
      <c r="A994" s="2"/>
      <c r="B994" s="2"/>
      <c r="C994" s="2"/>
      <c r="D994" s="32"/>
      <c r="E994" s="32"/>
      <c r="F994" s="3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32"/>
      <c r="Z994" s="2"/>
      <c r="AA994" s="2"/>
      <c r="AB994" s="2"/>
      <c r="AC994" s="2"/>
    </row>
    <row r="995" spans="1:29" ht="12.75" customHeight="1" x14ac:dyDescent="0.2">
      <c r="A995" s="2"/>
      <c r="B995" s="2"/>
      <c r="C995" s="2"/>
      <c r="D995" s="32"/>
      <c r="E995" s="32"/>
      <c r="F995" s="3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32"/>
      <c r="Z995" s="2"/>
      <c r="AA995" s="2"/>
      <c r="AB995" s="2"/>
      <c r="AC995" s="2"/>
    </row>
    <row r="996" spans="1:29" ht="12.75" customHeight="1" x14ac:dyDescent="0.2">
      <c r="A996" s="2"/>
      <c r="B996" s="2"/>
      <c r="C996" s="2"/>
      <c r="D996" s="32"/>
      <c r="E996" s="32"/>
      <c r="F996" s="3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32"/>
      <c r="Z996" s="2"/>
      <c r="AA996" s="2"/>
      <c r="AB996" s="2"/>
      <c r="AC996" s="2"/>
    </row>
    <row r="997" spans="1:29" ht="12.75" customHeight="1" x14ac:dyDescent="0.2">
      <c r="A997" s="2"/>
      <c r="B997" s="2"/>
      <c r="C997" s="2"/>
      <c r="D997" s="32"/>
      <c r="E997" s="32"/>
      <c r="F997" s="3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32"/>
      <c r="Z997" s="2"/>
      <c r="AA997" s="2"/>
      <c r="AB997" s="2"/>
      <c r="AC997" s="2"/>
    </row>
    <row r="998" spans="1:29" ht="12.75" customHeight="1" x14ac:dyDescent="0.2">
      <c r="A998" s="2"/>
      <c r="B998" s="2"/>
      <c r="C998" s="2"/>
      <c r="D998" s="32"/>
      <c r="E998" s="32"/>
      <c r="F998" s="3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32"/>
      <c r="Z998" s="2"/>
      <c r="AA998" s="2"/>
      <c r="AB998" s="2"/>
      <c r="AC998" s="2"/>
    </row>
    <row r="999" spans="1:29" ht="12.75" customHeight="1" x14ac:dyDescent="0.2">
      <c r="A999" s="2"/>
      <c r="B999" s="2"/>
      <c r="C999" s="2"/>
      <c r="D999" s="32"/>
      <c r="E999" s="32"/>
      <c r="F999" s="3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32"/>
      <c r="Z999" s="2"/>
      <c r="AA999" s="2"/>
      <c r="AB999" s="2"/>
      <c r="AC999" s="2"/>
    </row>
    <row r="1000" spans="1:29" ht="12.75" customHeight="1" x14ac:dyDescent="0.2">
      <c r="A1000" s="2"/>
      <c r="B1000" s="2"/>
      <c r="C1000" s="2"/>
      <c r="D1000" s="32"/>
      <c r="E1000" s="32"/>
      <c r="F1000" s="3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32"/>
      <c r="Z1000" s="2"/>
      <c r="AA1000" s="2"/>
      <c r="AB1000" s="2"/>
      <c r="AC1000" s="2"/>
    </row>
  </sheetData>
  <mergeCells count="26">
    <mergeCell ref="D1:F4"/>
    <mergeCell ref="A1:C5"/>
    <mergeCell ref="B6:B7"/>
    <mergeCell ref="E6:E7"/>
    <mergeCell ref="D6:D7"/>
    <mergeCell ref="A6:A7"/>
    <mergeCell ref="F6:F7"/>
    <mergeCell ref="D5:F5"/>
    <mergeCell ref="P6:Q6"/>
    <mergeCell ref="G2:R2"/>
    <mergeCell ref="G3:R3"/>
    <mergeCell ref="G5:V5"/>
    <mergeCell ref="G1:R1"/>
    <mergeCell ref="G6:O6"/>
    <mergeCell ref="G4:R4"/>
    <mergeCell ref="T6:U6"/>
    <mergeCell ref="S1:W4"/>
    <mergeCell ref="X5:X7"/>
    <mergeCell ref="W5:W7"/>
    <mergeCell ref="R6:S6"/>
    <mergeCell ref="AC1:AC7"/>
    <mergeCell ref="AB1:AB7"/>
    <mergeCell ref="Y1:Y7"/>
    <mergeCell ref="Z5:Z7"/>
    <mergeCell ref="AA1:AA7"/>
    <mergeCell ref="V6:V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BIM</vt:lpstr>
      <vt:lpstr>2 BIM</vt:lpstr>
      <vt:lpstr>3 BIM</vt:lpstr>
      <vt:lpstr>4 BIM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</dc:creator>
  <cp:lastModifiedBy>asus</cp:lastModifiedBy>
  <dcterms:created xsi:type="dcterms:W3CDTF">2010-08-12T15:22:37Z</dcterms:created>
  <dcterms:modified xsi:type="dcterms:W3CDTF">2020-03-13T06:44:47Z</dcterms:modified>
</cp:coreProperties>
</file>