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greso" sheetId="1" r:id="rId1"/>
    <sheet name="Promoción" sheetId="3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  <c r="N6" i="1"/>
  <c r="N7" i="1"/>
  <c r="N5" i="1"/>
  <c r="G6" i="1"/>
  <c r="G7" i="1"/>
  <c r="G5" i="1"/>
  <c r="F6" i="1"/>
  <c r="F7" i="1"/>
  <c r="F5" i="1"/>
  <c r="A7" i="1"/>
  <c r="G5" i="3"/>
  <c r="G4" i="3"/>
  <c r="A6" i="3"/>
  <c r="A6" i="1" l="1"/>
  <c r="E4" i="3"/>
  <c r="A5" i="3"/>
</calcChain>
</file>

<file path=xl/sharedStrings.xml><?xml version="1.0" encoding="utf-8"?>
<sst xmlns="http://schemas.openxmlformats.org/spreadsheetml/2006/main" count="147" uniqueCount="66">
  <si>
    <t>Instrumento</t>
  </si>
  <si>
    <t>Figura</t>
  </si>
  <si>
    <t>ID</t>
  </si>
  <si>
    <t>No.</t>
  </si>
  <si>
    <t>CRITERIOS TÉCNICOS</t>
  </si>
  <si>
    <t>Alfa</t>
  </si>
  <si>
    <t>N reactivos</t>
  </si>
  <si>
    <t>Rpbis (RC)</t>
  </si>
  <si>
    <t>Rpbis (Distactores)</t>
  </si>
  <si>
    <t>Dificultad</t>
  </si>
  <si>
    <t># Especificaciones Teóricas</t>
  </si>
  <si>
    <t>Especificaciones</t>
  </si>
  <si>
    <t>EXAMEN DE HABILIDADES INTELECTUALES Y RESPONSABILIDADES ÉTICO-PROFESIONALES. DIRECCIÓN</t>
  </si>
  <si>
    <r>
      <rPr>
        <b/>
        <sz val="11"/>
        <color theme="0"/>
        <rFont val="Calibri"/>
        <family val="2"/>
      </rPr>
      <t>α</t>
    </r>
    <r>
      <rPr>
        <b/>
        <sz val="11"/>
        <color theme="0"/>
        <rFont val="Calibri"/>
        <family val="2"/>
        <scheme val="minor"/>
      </rPr>
      <t xml:space="preserve"> Cronbach</t>
    </r>
  </si>
  <si>
    <t>O_200018a</t>
  </si>
  <si>
    <t>EXAMEN DE CONOCIMIENTOS Y HABILIDADES PARA LA PRÁCTICA PROFESIONAL. SUBDIRECTOR. PREESCOLAR</t>
  </si>
  <si>
    <t>O_211018a</t>
  </si>
  <si>
    <t>EXAMEN DE CONOCIMIENTOS Y HABILIDADES PARA LA PRÁCTICA PROFESIONAL. DIRECTOR. PREESCOLAR</t>
  </si>
  <si>
    <t>O_212018a</t>
  </si>
  <si>
    <t>Reactivos Total</t>
  </si>
  <si>
    <t>Reactivos Evaluados</t>
  </si>
  <si>
    <t>% Reactivos Ancla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</si>
  <si>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</si>
  <si>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</si>
  <si>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</si>
  <si>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</si>
  <si>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</si>
  <si>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</si>
  <si>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</si>
  <si>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</si>
  <si>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</si>
  <si>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</si>
  <si>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</si>
  <si>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</si>
  <si>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</si>
  <si>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</si>
  <si>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</si>
  <si>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</si>
  <si>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</si>
  <si>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</si>
  <si>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¡!</t>
  </si>
  <si>
    <t>I_100018a</t>
  </si>
  <si>
    <t>EHIREP</t>
  </si>
  <si>
    <t>I_110118a</t>
  </si>
  <si>
    <t>ECHPD EDUCACION PREESCOLAR</t>
  </si>
  <si>
    <t>I_110518a</t>
  </si>
  <si>
    <t>ECHPD EDUCACION PREESCOLAR INDIGENA</t>
  </si>
  <si>
    <t>Cantidad de especificaciones con un reactivo menos</t>
  </si>
  <si>
    <t>Cantidad de especificaciones con 2 reactivo menos</t>
  </si>
  <si>
    <t>Cantidad de especificaciones sin reactivos</t>
  </si>
  <si>
    <t xml:space="preserve">TOTAL </t>
  </si>
  <si>
    <t xml:space="preserve">Total
Reactivos </t>
  </si>
  <si>
    <t>Total Reactivos eliminados</t>
  </si>
  <si>
    <t>TotaL Reactivos Ancla</t>
  </si>
  <si>
    <t>Total  Especificaciones Teóricas</t>
  </si>
  <si>
    <t>Total  Especificaciones con un reactivo menos</t>
  </si>
  <si>
    <t>Total  Especificaciones con 2 reactivo menos</t>
  </si>
  <si>
    <t>Total    
 Especificaciones eliminadas</t>
  </si>
  <si>
    <t>• DOF</t>
  </si>
  <si>
    <t>Común. Dirección</t>
  </si>
  <si>
    <t>Director. Preescolar</t>
  </si>
  <si>
    <t>Subdirector. Preescolar</t>
  </si>
  <si>
    <t>22.47% - 89.84%</t>
  </si>
  <si>
    <t>13.24% - 87.82%</t>
  </si>
  <si>
    <t>Total    
 Especificaciones Evaluadas</t>
  </si>
  <si>
    <t>•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</si>
</sst>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##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8" borderId="0" xfId="0" applyFill="1"/>
    <xf numFmtId="0" fontId="0" fillId="8" borderId="0" xfId="0" applyFill="1" applyAlignment="1">
      <alignment wrapText="1"/>
    </xf>
    <xf numFmtId="0" fontId="1" fillId="9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4" fillId="1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3" borderId="0" xfId="0" applyFill="1"/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wrapText="1"/>
    </xf>
    <xf numFmtId="0" fontId="0" fillId="0" borderId="0" xfId="0" applyBorder="1"/>
    <xf numFmtId="0" fontId="8" fillId="13" borderId="8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8" fillId="0" borderId="0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vertical="center" wrapText="1"/>
    </xf>
    <xf numFmtId="2" fontId="0" fillId="7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6" borderId="0" xfId="0" applyFill="1" applyAlignment="1">
      <alignment horizontal="center"/>
    </xf>
    <xf numFmtId="168" fontId="8" fillId="1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8"/>
  <sheetViews>
    <sheetView tabSelected="1" topLeftCell="L1" zoomScaleNormal="100" workbookViewId="0">
      <selection activeCell="W11" sqref="W11"/>
    </sheetView>
  </sheetViews>
  <sheetFormatPr baseColWidth="10" defaultColWidth="9.140625" defaultRowHeight="15" x14ac:dyDescent="0.25"/>
  <cols>
    <col min="1" max="1" width="6.5703125" customWidth="1"/>
    <col min="2" max="2" width="9.5703125" customWidth="1"/>
    <col min="3" max="3" width="47.5703125" customWidth="1"/>
    <col min="4" max="4" width="12" customWidth="1"/>
    <col min="5" max="6" width="12.85546875" customWidth="1"/>
    <col min="7" max="7" width="14.140625" customWidth="1"/>
    <col min="8" max="9" width="13.85546875" customWidth="1"/>
    <col min="10" max="10" width="14" customWidth="1"/>
    <col min="11" max="14" width="19.42578125" customWidth="1"/>
    <col min="15" max="15" width="21.85546875" customWidth="1"/>
    <col min="17" max="17" width="7.140625" customWidth="1"/>
    <col min="22" max="22" width="12.140625" customWidth="1"/>
    <col min="23" max="23" width="10.85546875" customWidth="1"/>
    <col min="25" max="25" width="26.28515625" customWidth="1"/>
    <col min="27" max="27" width="11.42578125" customWidth="1"/>
    <col min="28" max="28" width="10.85546875" customWidth="1"/>
    <col min="29" max="29" width="10.28515625" customWidth="1"/>
  </cols>
  <sheetData>
    <row r="3" spans="1:29" ht="15.75" thickBot="1" x14ac:dyDescent="0.3">
      <c r="A3" s="3" t="s">
        <v>50</v>
      </c>
      <c r="B3" s="3" t="s">
        <v>2</v>
      </c>
      <c r="C3" s="3" t="s">
        <v>1</v>
      </c>
      <c r="D3" s="10" t="s">
        <v>24</v>
      </c>
      <c r="E3" s="4" t="s">
        <v>22</v>
      </c>
      <c r="F3" s="4"/>
      <c r="G3" s="4"/>
      <c r="H3" s="4"/>
      <c r="I3" s="4"/>
      <c r="J3" s="4"/>
      <c r="K3" s="5" t="s">
        <v>11</v>
      </c>
      <c r="L3" s="5"/>
      <c r="M3" s="5"/>
      <c r="N3" s="5"/>
      <c r="O3" s="5"/>
      <c r="P3" s="5" t="s">
        <v>4</v>
      </c>
      <c r="Q3" s="5"/>
      <c r="R3" s="5"/>
      <c r="S3" s="5"/>
      <c r="T3" s="5"/>
      <c r="U3" s="5"/>
      <c r="V3" s="5"/>
      <c r="W3" s="5"/>
    </row>
    <row r="4" spans="1:29" ht="57.75" customHeight="1" thickBot="1" x14ac:dyDescent="0.3">
      <c r="A4" s="3"/>
      <c r="B4" s="3"/>
      <c r="C4" s="3"/>
      <c r="D4" s="10"/>
      <c r="E4" s="7" t="s">
        <v>51</v>
      </c>
      <c r="F4" s="7" t="s">
        <v>52</v>
      </c>
      <c r="G4" s="7" t="s">
        <v>23</v>
      </c>
      <c r="H4" s="7" t="s">
        <v>20</v>
      </c>
      <c r="I4" s="7" t="s">
        <v>53</v>
      </c>
      <c r="J4" s="7" t="s">
        <v>21</v>
      </c>
      <c r="K4" s="6" t="s">
        <v>54</v>
      </c>
      <c r="L4" s="6" t="s">
        <v>55</v>
      </c>
      <c r="M4" s="6" t="s">
        <v>56</v>
      </c>
      <c r="N4" s="6" t="s">
        <v>57</v>
      </c>
      <c r="O4" s="6" t="s">
        <v>64</v>
      </c>
      <c r="P4" s="7" t="s">
        <v>13</v>
      </c>
      <c r="Q4" s="7"/>
      <c r="R4" s="7" t="s">
        <v>6</v>
      </c>
      <c r="S4" s="7"/>
      <c r="T4" s="7" t="s">
        <v>7</v>
      </c>
      <c r="U4" s="7"/>
      <c r="V4" s="7" t="s">
        <v>8</v>
      </c>
      <c r="W4" s="7" t="s">
        <v>9</v>
      </c>
      <c r="Y4" s="20" t="s">
        <v>39</v>
      </c>
      <c r="Z4" s="16" t="s">
        <v>25</v>
      </c>
      <c r="AA4" s="17" t="s">
        <v>26</v>
      </c>
      <c r="AB4" s="19" t="s">
        <v>27</v>
      </c>
      <c r="AC4" s="18" t="s">
        <v>28</v>
      </c>
    </row>
    <row r="5" spans="1:29" ht="16.5" thickBot="1" x14ac:dyDescent="0.3">
      <c r="A5">
        <v>1</v>
      </c>
      <c r="B5" s="27" t="s">
        <v>41</v>
      </c>
      <c r="C5" s="28" t="s">
        <v>42</v>
      </c>
      <c r="D5">
        <v>116246</v>
      </c>
      <c r="E5" s="33">
        <v>120</v>
      </c>
      <c r="F5">
        <f>E5-H5</f>
        <v>41</v>
      </c>
      <c r="G5" s="35">
        <f>(F5*100)/E5</f>
        <v>34.166666666666664</v>
      </c>
      <c r="H5" s="34">
        <v>79</v>
      </c>
      <c r="I5" s="43">
        <v>37</v>
      </c>
      <c r="J5" s="45">
        <f>(I5*100)/H5</f>
        <v>46.835443037974684</v>
      </c>
      <c r="K5" s="34">
        <v>44</v>
      </c>
      <c r="L5" s="39">
        <v>16</v>
      </c>
      <c r="M5" s="41">
        <v>0</v>
      </c>
      <c r="N5" s="34">
        <f>K5-O5</f>
        <v>2</v>
      </c>
      <c r="O5" s="39">
        <v>42</v>
      </c>
      <c r="P5" s="25">
        <v>0.85</v>
      </c>
      <c r="Q5" s="24" t="s">
        <v>58</v>
      </c>
      <c r="R5" s="25">
        <v>79</v>
      </c>
      <c r="S5" s="48" t="s">
        <v>65</v>
      </c>
      <c r="T5" s="49">
        <v>0.24</v>
      </c>
      <c r="U5" s="24" t="s">
        <v>58</v>
      </c>
      <c r="V5" s="22" t="s">
        <v>40</v>
      </c>
      <c r="W5" s="22"/>
      <c r="Y5" s="14" t="s">
        <v>5</v>
      </c>
      <c r="Z5" s="15">
        <v>0.8</v>
      </c>
      <c r="AA5" s="15">
        <v>0.75</v>
      </c>
      <c r="AB5" s="15">
        <v>0.75</v>
      </c>
      <c r="AC5" s="15">
        <v>0.7</v>
      </c>
    </row>
    <row r="6" spans="1:29" ht="17.25" customHeight="1" thickBot="1" x14ac:dyDescent="0.3">
      <c r="A6">
        <f>A5+1</f>
        <v>2</v>
      </c>
      <c r="B6" s="27" t="s">
        <v>43</v>
      </c>
      <c r="C6" s="28" t="s">
        <v>44</v>
      </c>
      <c r="D6">
        <v>21331</v>
      </c>
      <c r="E6" s="33">
        <v>120</v>
      </c>
      <c r="F6">
        <f t="shared" ref="F6:F7" si="0">E6-H6</f>
        <v>39</v>
      </c>
      <c r="G6" s="35">
        <f t="shared" ref="G6:G7" si="1">(F6*100)/E6</f>
        <v>32.5</v>
      </c>
      <c r="H6" s="34">
        <v>81</v>
      </c>
      <c r="I6" s="44">
        <v>46</v>
      </c>
      <c r="J6" s="46">
        <f>(I6*100)/H6</f>
        <v>56.790123456790127</v>
      </c>
      <c r="K6" s="34">
        <v>45</v>
      </c>
      <c r="L6" s="40">
        <v>6</v>
      </c>
      <c r="M6" s="42">
        <v>1</v>
      </c>
      <c r="N6" s="34">
        <f t="shared" ref="N6:N7" si="2">K6-O6</f>
        <v>5</v>
      </c>
      <c r="O6" s="40">
        <v>40</v>
      </c>
      <c r="P6" s="25">
        <v>0.88</v>
      </c>
      <c r="Q6" s="24" t="s">
        <v>58</v>
      </c>
      <c r="R6" s="25">
        <v>81</v>
      </c>
      <c r="S6" s="24" t="s">
        <v>58</v>
      </c>
      <c r="T6" s="49">
        <v>0.27</v>
      </c>
      <c r="U6" s="24" t="s">
        <v>58</v>
      </c>
      <c r="V6" s="22"/>
      <c r="W6" s="22"/>
      <c r="Y6" s="14" t="s">
        <v>29</v>
      </c>
      <c r="Z6" s="15">
        <v>80</v>
      </c>
      <c r="AA6" s="15">
        <v>75</v>
      </c>
      <c r="AB6" s="15">
        <v>75</v>
      </c>
      <c r="AC6" s="15">
        <v>60</v>
      </c>
    </row>
    <row r="7" spans="1:29" ht="18" customHeight="1" thickBot="1" x14ac:dyDescent="0.3">
      <c r="A7">
        <f t="shared" ref="A7" si="3">A6+1</f>
        <v>3</v>
      </c>
      <c r="B7" s="27" t="s">
        <v>45</v>
      </c>
      <c r="C7" s="28" t="s">
        <v>46</v>
      </c>
      <c r="D7">
        <v>721</v>
      </c>
      <c r="E7" s="33">
        <v>120</v>
      </c>
      <c r="F7">
        <f t="shared" si="0"/>
        <v>41</v>
      </c>
      <c r="G7" s="35">
        <f t="shared" si="1"/>
        <v>34.166666666666664</v>
      </c>
      <c r="H7" s="34">
        <v>79</v>
      </c>
      <c r="I7" s="44">
        <v>42</v>
      </c>
      <c r="J7" s="46">
        <f t="shared" ref="J7" si="4">(I7*100)/H7</f>
        <v>53.164556962025316</v>
      </c>
      <c r="K7" s="34">
        <v>49</v>
      </c>
      <c r="L7" s="40">
        <v>19</v>
      </c>
      <c r="M7" s="42">
        <v>1</v>
      </c>
      <c r="N7" s="34">
        <f t="shared" si="2"/>
        <v>0</v>
      </c>
      <c r="O7" s="40">
        <v>49</v>
      </c>
      <c r="P7" s="25">
        <v>0.85</v>
      </c>
      <c r="Q7" s="24" t="s">
        <v>58</v>
      </c>
      <c r="R7" s="25">
        <v>79</v>
      </c>
      <c r="S7" s="48" t="s">
        <v>65</v>
      </c>
      <c r="T7" s="49">
        <v>0.24</v>
      </c>
      <c r="U7" s="24" t="s">
        <v>58</v>
      </c>
      <c r="V7" s="22"/>
      <c r="W7" s="22"/>
      <c r="Y7" s="14" t="s">
        <v>30</v>
      </c>
      <c r="Z7" s="15" t="s">
        <v>31</v>
      </c>
      <c r="AA7" s="15" t="s">
        <v>31</v>
      </c>
      <c r="AB7" s="15" t="s">
        <v>32</v>
      </c>
      <c r="AC7" s="15" t="s">
        <v>32</v>
      </c>
    </row>
    <row r="8" spans="1:29" ht="15.75" customHeight="1" thickBot="1" x14ac:dyDescent="0.3">
      <c r="B8" s="27"/>
      <c r="C8" s="28"/>
      <c r="E8" s="13"/>
      <c r="F8" s="13"/>
      <c r="G8" s="13"/>
      <c r="H8" s="13"/>
      <c r="I8" s="13"/>
      <c r="J8" s="26"/>
      <c r="K8" s="12"/>
      <c r="L8" s="12"/>
      <c r="M8" s="12"/>
      <c r="N8" s="12"/>
      <c r="O8" s="12"/>
      <c r="P8" s="25"/>
      <c r="Q8" s="25"/>
      <c r="R8" s="25"/>
      <c r="S8" s="25"/>
      <c r="T8" s="25"/>
      <c r="U8" s="25"/>
      <c r="V8" s="47"/>
      <c r="W8" s="47"/>
      <c r="Y8" s="14" t="s">
        <v>33</v>
      </c>
      <c r="Z8" s="15" t="s">
        <v>34</v>
      </c>
      <c r="AA8" s="15" t="s">
        <v>35</v>
      </c>
      <c r="AB8" s="15" t="s">
        <v>36</v>
      </c>
      <c r="AC8" s="15" t="s">
        <v>36</v>
      </c>
    </row>
    <row r="9" spans="1:29" ht="15" customHeight="1" thickBot="1" x14ac:dyDescent="0.3">
      <c r="B9" s="27"/>
      <c r="C9" s="28"/>
      <c r="D9" s="36"/>
      <c r="E9" s="38"/>
      <c r="F9" s="37"/>
      <c r="G9" s="37"/>
      <c r="H9" s="13"/>
      <c r="I9" s="13"/>
      <c r="J9" s="26"/>
      <c r="K9" s="12"/>
      <c r="L9" s="12"/>
      <c r="M9" s="12"/>
      <c r="N9" s="12"/>
      <c r="O9" s="12"/>
      <c r="P9" s="25"/>
      <c r="Q9" s="25"/>
      <c r="R9" s="25"/>
      <c r="S9" s="25"/>
      <c r="T9" s="25"/>
      <c r="U9" s="25"/>
      <c r="V9" s="47"/>
      <c r="W9" s="47"/>
      <c r="Y9" s="14" t="s">
        <v>37</v>
      </c>
      <c r="Z9" s="15" t="s">
        <v>38</v>
      </c>
      <c r="AA9" s="15" t="s">
        <v>38</v>
      </c>
      <c r="AB9" s="15" t="s">
        <v>38</v>
      </c>
      <c r="AC9" s="15" t="s">
        <v>38</v>
      </c>
    </row>
    <row r="10" spans="1:29" x14ac:dyDescent="0.25">
      <c r="C10" s="32"/>
      <c r="D10" s="32"/>
      <c r="E10" s="38"/>
      <c r="F10" s="32"/>
      <c r="G10" s="32"/>
      <c r="V10" s="12"/>
      <c r="W10" s="12"/>
    </row>
    <row r="11" spans="1:29" x14ac:dyDescent="0.25">
      <c r="C11" s="32"/>
      <c r="D11" s="32"/>
      <c r="E11" s="38"/>
      <c r="F11" s="32"/>
      <c r="G11" s="32"/>
    </row>
    <row r="12" spans="1:29" x14ac:dyDescent="0.25">
      <c r="C12" s="32"/>
      <c r="D12" s="32"/>
      <c r="E12" s="38"/>
      <c r="F12" s="36"/>
      <c r="G12" s="32"/>
    </row>
    <row r="13" spans="1:29" x14ac:dyDescent="0.25">
      <c r="C13" s="32"/>
      <c r="D13" s="32"/>
      <c r="E13" s="36"/>
      <c r="F13" s="32"/>
      <c r="G13" s="32"/>
    </row>
    <row r="14" spans="1:29" x14ac:dyDescent="0.25">
      <c r="C14" s="32"/>
      <c r="D14" s="32"/>
      <c r="E14" s="36"/>
      <c r="F14" s="32"/>
      <c r="G14" s="32"/>
    </row>
    <row r="15" spans="1:29" x14ac:dyDescent="0.25">
      <c r="C15" s="32"/>
      <c r="D15" s="32"/>
      <c r="E15" s="32"/>
      <c r="F15" s="32"/>
      <c r="G15" s="32"/>
    </row>
    <row r="16" spans="1:29" x14ac:dyDescent="0.25">
      <c r="C16" s="32"/>
      <c r="D16" s="32"/>
      <c r="E16" s="32"/>
      <c r="F16" s="32"/>
      <c r="G16" s="32"/>
    </row>
    <row r="17" spans="3:7" x14ac:dyDescent="0.25">
      <c r="C17" s="32"/>
      <c r="D17" s="32"/>
      <c r="E17" s="32"/>
      <c r="F17" s="32"/>
      <c r="G17" s="32"/>
    </row>
    <row r="18" spans="3:7" x14ac:dyDescent="0.25">
      <c r="C18" s="32"/>
      <c r="D18" s="32"/>
      <c r="E18" s="32"/>
      <c r="F18" s="32"/>
      <c r="G18" s="32"/>
    </row>
  </sheetData>
  <mergeCells count="8">
    <mergeCell ref="K3:O3"/>
    <mergeCell ref="P3:W3"/>
    <mergeCell ref="V5:W7"/>
    <mergeCell ref="A3:A4"/>
    <mergeCell ref="B3:B4"/>
    <mergeCell ref="C3:C4"/>
    <mergeCell ref="D3:D4"/>
    <mergeCell ref="E3:J3"/>
  </mergeCells>
  <conditionalFormatting sqref="E10:E11">
    <cfRule type="iconSet" priority="2">
      <iconSet iconSet="3Arrows">
        <cfvo type="percent" val="0"/>
        <cfvo type="num" val="50"/>
        <cfvo type="num" val="100"/>
      </iconSet>
    </cfRule>
  </conditionalFormatting>
  <conditionalFormatting sqref="E12">
    <cfRule type="iconSet" priority="3">
      <iconSet iconSet="3Arrows">
        <cfvo type="percent" val="0"/>
        <cfvo type="num" val="50"/>
        <cfvo type="num" val="100"/>
      </iconSet>
    </cfRule>
  </conditionalFormatting>
  <conditionalFormatting sqref="E9">
    <cfRule type="iconSet" priority="1">
      <iconSet iconSet="3Arrows">
        <cfvo type="percent" val="0"/>
        <cfvo type="num" val="50"/>
        <cfvo type="num" val="10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8"/>
  <sheetViews>
    <sheetView topLeftCell="E1" workbookViewId="0">
      <selection activeCell="O4" sqref="O4:O5"/>
    </sheetView>
  </sheetViews>
  <sheetFormatPr baseColWidth="10" defaultRowHeight="15" x14ac:dyDescent="0.25"/>
  <cols>
    <col min="1" max="1" width="4.7109375" customWidth="1"/>
    <col min="2" max="2" width="11.28515625" customWidth="1"/>
    <col min="3" max="3" width="98.85546875" customWidth="1"/>
    <col min="4" max="4" width="28.5703125" customWidth="1"/>
    <col min="5" max="5" width="12.5703125" customWidth="1"/>
    <col min="6" max="7" width="15" style="2" customWidth="1"/>
    <col min="8" max="9" width="11.42578125" style="2"/>
    <col min="10" max="10" width="18.42578125" customWidth="1"/>
    <col min="11" max="11" width="21.42578125" customWidth="1"/>
    <col min="12" max="12" width="22.28515625" customWidth="1"/>
    <col min="13" max="13" width="22.85546875" customWidth="1"/>
    <col min="14" max="14" width="11.5703125" customWidth="1"/>
    <col min="15" max="15" width="6.42578125" customWidth="1"/>
    <col min="17" max="17" width="7.7109375" customWidth="1"/>
    <col min="19" max="19" width="7.28515625" customWidth="1"/>
    <col min="20" max="20" width="18.5703125" customWidth="1"/>
    <col min="21" max="21" width="17" customWidth="1"/>
    <col min="22" max="22" width="8" customWidth="1"/>
    <col min="24" max="24" width="26.140625" customWidth="1"/>
    <col min="25" max="25" width="15" customWidth="1"/>
    <col min="26" max="26" width="14.5703125" customWidth="1"/>
    <col min="27" max="27" width="15.42578125" customWidth="1"/>
    <col min="28" max="28" width="16.5703125" customWidth="1"/>
  </cols>
  <sheetData>
    <row r="2" spans="1:28" ht="15.75" thickBot="1" x14ac:dyDescent="0.3">
      <c r="A2" s="3" t="s">
        <v>3</v>
      </c>
      <c r="B2" s="3" t="s">
        <v>2</v>
      </c>
      <c r="C2" s="3" t="s">
        <v>0</v>
      </c>
      <c r="D2" s="3" t="s">
        <v>1</v>
      </c>
      <c r="E2" s="10" t="s">
        <v>24</v>
      </c>
      <c r="F2" s="4" t="s">
        <v>22</v>
      </c>
      <c r="G2" s="4"/>
      <c r="H2" s="4"/>
      <c r="I2" s="4"/>
      <c r="J2" s="5" t="s">
        <v>11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</row>
    <row r="3" spans="1:28" ht="45.75" thickBot="1" x14ac:dyDescent="0.3">
      <c r="A3" s="3"/>
      <c r="B3" s="3"/>
      <c r="C3" s="3"/>
      <c r="D3" s="3"/>
      <c r="E3" s="10"/>
      <c r="F3" s="7" t="s">
        <v>19</v>
      </c>
      <c r="G3" s="7" t="s">
        <v>23</v>
      </c>
      <c r="H3" s="7" t="s">
        <v>20</v>
      </c>
      <c r="I3" s="7" t="s">
        <v>21</v>
      </c>
      <c r="J3" s="6" t="s">
        <v>10</v>
      </c>
      <c r="K3" s="6" t="s">
        <v>47</v>
      </c>
      <c r="L3" s="6" t="s">
        <v>48</v>
      </c>
      <c r="M3" s="6" t="s">
        <v>49</v>
      </c>
      <c r="N3" s="7" t="s">
        <v>13</v>
      </c>
      <c r="O3" s="7"/>
      <c r="P3" s="7" t="s">
        <v>6</v>
      </c>
      <c r="Q3" s="7"/>
      <c r="R3" s="7" t="s">
        <v>7</v>
      </c>
      <c r="S3" s="7"/>
      <c r="T3" s="7" t="s">
        <v>8</v>
      </c>
      <c r="U3" s="7" t="s">
        <v>9</v>
      </c>
      <c r="V3" s="29"/>
      <c r="X3" s="20" t="s">
        <v>39</v>
      </c>
      <c r="Y3" s="16" t="s">
        <v>25</v>
      </c>
      <c r="Z3" s="17" t="s">
        <v>26</v>
      </c>
      <c r="AA3" s="19" t="s">
        <v>27</v>
      </c>
      <c r="AB3" s="18" t="s">
        <v>28</v>
      </c>
    </row>
    <row r="4" spans="1:28" ht="16.5" thickBot="1" x14ac:dyDescent="0.3">
      <c r="A4">
        <v>1</v>
      </c>
      <c r="B4" t="s">
        <v>14</v>
      </c>
      <c r="C4" t="s">
        <v>12</v>
      </c>
      <c r="D4" t="s">
        <v>59</v>
      </c>
      <c r="E4">
        <f>57+4213+898+8209+1718+5076+97+1363</f>
        <v>21631</v>
      </c>
      <c r="F4" s="2">
        <v>122</v>
      </c>
      <c r="G4" s="31">
        <f>((F4-H4)*100)/F4</f>
        <v>31.967213114754099</v>
      </c>
      <c r="H4" s="2">
        <v>83</v>
      </c>
      <c r="I4" s="21" t="s">
        <v>40</v>
      </c>
      <c r="J4">
        <v>51</v>
      </c>
      <c r="K4">
        <v>16</v>
      </c>
      <c r="L4">
        <v>6</v>
      </c>
      <c r="M4">
        <v>3</v>
      </c>
      <c r="N4" s="25">
        <v>0.82899999999999996</v>
      </c>
      <c r="O4" s="24" t="s">
        <v>58</v>
      </c>
      <c r="P4" s="25">
        <v>83</v>
      </c>
      <c r="Q4" s="24" t="s">
        <v>58</v>
      </c>
      <c r="R4" s="25">
        <v>0.216</v>
      </c>
      <c r="S4" s="24" t="s">
        <v>58</v>
      </c>
      <c r="T4" s="22" t="s">
        <v>40</v>
      </c>
      <c r="U4" s="1" t="s">
        <v>63</v>
      </c>
      <c r="V4" s="24" t="s">
        <v>58</v>
      </c>
      <c r="X4" s="14" t="s">
        <v>5</v>
      </c>
      <c r="Y4" s="15">
        <v>0.8</v>
      </c>
      <c r="Z4" s="15">
        <v>0.75</v>
      </c>
      <c r="AA4" s="15">
        <v>0.75</v>
      </c>
      <c r="AB4" s="15">
        <v>0.7</v>
      </c>
    </row>
    <row r="5" spans="1:28" ht="16.5" thickBot="1" x14ac:dyDescent="0.3">
      <c r="A5">
        <f>A4+1</f>
        <v>2</v>
      </c>
      <c r="B5" t="s">
        <v>18</v>
      </c>
      <c r="C5" t="s">
        <v>17</v>
      </c>
      <c r="D5" t="s">
        <v>60</v>
      </c>
      <c r="E5">
        <v>4213</v>
      </c>
      <c r="F5" s="2">
        <v>131</v>
      </c>
      <c r="G5" s="31">
        <f>((F5-H5)*100)/F5</f>
        <v>37.404580152671755</v>
      </c>
      <c r="H5" s="2">
        <v>82</v>
      </c>
      <c r="I5" s="21"/>
      <c r="J5">
        <v>48</v>
      </c>
      <c r="K5">
        <v>15</v>
      </c>
      <c r="L5">
        <v>8</v>
      </c>
      <c r="M5">
        <v>2</v>
      </c>
      <c r="N5" s="1">
        <v>0.85899999999999999</v>
      </c>
      <c r="O5" s="24" t="s">
        <v>58</v>
      </c>
      <c r="P5" s="1">
        <v>82</v>
      </c>
      <c r="Q5" s="24" t="s">
        <v>58</v>
      </c>
      <c r="R5" s="1">
        <v>0.247</v>
      </c>
      <c r="S5" s="24" t="s">
        <v>58</v>
      </c>
      <c r="T5" s="22"/>
      <c r="U5" s="30" t="s">
        <v>62</v>
      </c>
      <c r="V5" s="24" t="s">
        <v>58</v>
      </c>
      <c r="X5" s="14" t="s">
        <v>29</v>
      </c>
      <c r="Y5" s="15">
        <v>80</v>
      </c>
      <c r="Z5" s="15">
        <v>75</v>
      </c>
      <c r="AA5" s="15">
        <v>75</v>
      </c>
      <c r="AB5" s="15">
        <v>60</v>
      </c>
    </row>
    <row r="6" spans="1:28" s="12" customFormat="1" ht="16.5" thickBot="1" x14ac:dyDescent="0.3">
      <c r="A6">
        <f>A5+1</f>
        <v>3</v>
      </c>
      <c r="B6" s="8" t="s">
        <v>16</v>
      </c>
      <c r="C6" s="8" t="s">
        <v>15</v>
      </c>
      <c r="D6" s="8" t="s">
        <v>61</v>
      </c>
      <c r="E6" s="11">
        <v>57</v>
      </c>
      <c r="F6" s="9"/>
      <c r="G6" s="9"/>
      <c r="H6" s="9"/>
      <c r="I6" s="9"/>
      <c r="J6" s="8"/>
      <c r="K6" s="8"/>
      <c r="L6" s="8"/>
      <c r="M6" s="8"/>
      <c r="N6" s="23"/>
      <c r="O6" s="23"/>
      <c r="P6" s="23"/>
      <c r="Q6" s="23"/>
      <c r="R6" s="23"/>
      <c r="S6" s="23"/>
      <c r="T6" s="23"/>
      <c r="U6" s="23"/>
      <c r="V6" s="23"/>
      <c r="X6" s="14" t="s">
        <v>30</v>
      </c>
      <c r="Y6" s="15" t="s">
        <v>31</v>
      </c>
      <c r="Z6" s="15" t="s">
        <v>31</v>
      </c>
      <c r="AA6" s="15" t="s">
        <v>32</v>
      </c>
      <c r="AB6" s="15" t="s">
        <v>32</v>
      </c>
    </row>
    <row r="7" spans="1:28" ht="16.5" thickBot="1" x14ac:dyDescent="0.3">
      <c r="X7" s="14" t="s">
        <v>33</v>
      </c>
      <c r="Y7" s="15" t="s">
        <v>34</v>
      </c>
      <c r="Z7" s="15" t="s">
        <v>35</v>
      </c>
      <c r="AA7" s="15" t="s">
        <v>36</v>
      </c>
      <c r="AB7" s="15" t="s">
        <v>36</v>
      </c>
    </row>
    <row r="8" spans="1:28" ht="16.5" thickBot="1" x14ac:dyDescent="0.3">
      <c r="X8" s="14" t="s">
        <v>37</v>
      </c>
      <c r="Y8" s="15" t="s">
        <v>38</v>
      </c>
      <c r="Z8" s="15" t="s">
        <v>38</v>
      </c>
      <c r="AA8" s="15" t="s">
        <v>38</v>
      </c>
      <c r="AB8" s="15" t="s">
        <v>38</v>
      </c>
    </row>
  </sheetData>
  <mergeCells count="10">
    <mergeCell ref="I4:I5"/>
    <mergeCell ref="T4:T5"/>
    <mergeCell ref="N2:V2"/>
    <mergeCell ref="J2:M2"/>
    <mergeCell ref="C2:C3"/>
    <mergeCell ref="D2:D3"/>
    <mergeCell ref="B2:B3"/>
    <mergeCell ref="A2:A3"/>
    <mergeCell ref="F2:I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D13" sqref="D1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32.25" thickBot="1" x14ac:dyDescent="0.3">
      <c r="F3" s="20" t="s">
        <v>39</v>
      </c>
      <c r="G3" s="16" t="s">
        <v>25</v>
      </c>
      <c r="H3" s="17" t="s">
        <v>26</v>
      </c>
      <c r="I3" s="19" t="s">
        <v>27</v>
      </c>
      <c r="J3" s="18" t="s">
        <v>28</v>
      </c>
    </row>
    <row r="4" spans="6:10" ht="16.5" thickBot="1" x14ac:dyDescent="0.3">
      <c r="F4" s="14" t="s">
        <v>5</v>
      </c>
      <c r="G4" s="15">
        <v>0.8</v>
      </c>
      <c r="H4" s="15">
        <v>0.75</v>
      </c>
      <c r="I4" s="15">
        <v>0.75</v>
      </c>
      <c r="J4" s="15">
        <v>0.7</v>
      </c>
    </row>
    <row r="5" spans="6:10" ht="16.5" customHeight="1" thickBot="1" x14ac:dyDescent="0.3">
      <c r="F5" s="14" t="s">
        <v>29</v>
      </c>
      <c r="G5" s="15">
        <v>80</v>
      </c>
      <c r="H5" s="15">
        <v>75</v>
      </c>
      <c r="I5" s="15">
        <v>75</v>
      </c>
      <c r="J5" s="15">
        <v>60</v>
      </c>
    </row>
    <row r="6" spans="6:10" ht="15.75" customHeight="1" thickBot="1" x14ac:dyDescent="0.3">
      <c r="F6" s="14" t="s">
        <v>30</v>
      </c>
      <c r="G6" s="15" t="s">
        <v>31</v>
      </c>
      <c r="H6" s="15" t="s">
        <v>31</v>
      </c>
      <c r="I6" s="15" t="s">
        <v>32</v>
      </c>
      <c r="J6" s="15" t="s">
        <v>32</v>
      </c>
    </row>
    <row r="7" spans="6:10" ht="16.5" customHeight="1" thickBot="1" x14ac:dyDescent="0.3">
      <c r="F7" s="14" t="s">
        <v>33</v>
      </c>
      <c r="G7" s="15" t="s">
        <v>34</v>
      </c>
      <c r="H7" s="15" t="s">
        <v>35</v>
      </c>
      <c r="I7" s="15" t="s">
        <v>36</v>
      </c>
      <c r="J7" s="15" t="s">
        <v>36</v>
      </c>
    </row>
    <row r="8" spans="6:10" ht="14.25" customHeight="1" thickBot="1" x14ac:dyDescent="0.3">
      <c r="F8" s="14" t="s">
        <v>37</v>
      </c>
      <c r="G8" s="15" t="s">
        <v>38</v>
      </c>
      <c r="H8" s="15" t="s">
        <v>38</v>
      </c>
      <c r="I8" s="15" t="s">
        <v>38</v>
      </c>
      <c r="J8" s="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2018-07-04T23:28:38Z</dcterms:modified>
</cp:coreProperties>
</file>